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CloudINED\Covid-19_CountriesAdmin\England&amp;Wales\England&amp;WalesDataFileArchive\"/>
    </mc:Choice>
  </mc:AlternateContent>
  <bookViews>
    <workbookView xWindow="0" yWindow="0" windowWidth="16380" windowHeight="8190" tabRatio="751" activeTab="3"/>
  </bookViews>
  <sheets>
    <sheet name="Metadata" sheetId="1" r:id="rId1"/>
    <sheet name="ONS_WeeklyRegistratedDeaths" sheetId="2" r:id="rId2"/>
    <sheet name="ONS_WeeklyOccurrenceDeaths" sheetId="3" r:id="rId3"/>
    <sheet name="NHS_Daily_Data" sheetId="4" r:id="rId4"/>
    <sheet name="DailyTotal" sheetId="5" r:id="rId5"/>
  </sheets>
  <calcPr calcId="162913"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C27" i="4" l="1"/>
  <c r="C28" i="4"/>
  <c r="C29" i="4"/>
  <c r="C30" i="4"/>
  <c r="C26" i="4"/>
  <c r="U85" i="5" l="1"/>
  <c r="T85" i="5"/>
  <c r="T84" i="5" s="1"/>
  <c r="T83" i="5" s="1"/>
  <c r="T82" i="5" s="1"/>
  <c r="T81" i="5" s="1"/>
  <c r="T80" i="5" s="1"/>
  <c r="T79" i="5" s="1"/>
  <c r="T78" i="5" s="1"/>
  <c r="T77" i="5" s="1"/>
  <c r="T76" i="5" s="1"/>
  <c r="T75" i="5" s="1"/>
  <c r="T74" i="5" s="1"/>
  <c r="T73" i="5" s="1"/>
  <c r="T72" i="5" s="1"/>
  <c r="T71" i="5" s="1"/>
  <c r="T70" i="5" s="1"/>
  <c r="T69" i="5" s="1"/>
  <c r="T68" i="5" s="1"/>
  <c r="T67" i="5" s="1"/>
  <c r="T66" i="5" s="1"/>
  <c r="T65" i="5" s="1"/>
  <c r="T64" i="5" s="1"/>
  <c r="T63" i="5" s="1"/>
  <c r="T62" i="5" s="1"/>
  <c r="T61" i="5" s="1"/>
  <c r="T60" i="5" s="1"/>
  <c r="T59" i="5" s="1"/>
  <c r="T58" i="5" s="1"/>
  <c r="T57" i="5" s="1"/>
  <c r="T56" i="5" s="1"/>
  <c r="T55" i="5" s="1"/>
  <c r="T54" i="5" s="1"/>
  <c r="T53" i="5" s="1"/>
  <c r="T52" i="5" s="1"/>
  <c r="T51" i="5" s="1"/>
  <c r="T50" i="5" s="1"/>
  <c r="T49" i="5" s="1"/>
  <c r="T48" i="5" s="1"/>
  <c r="T47" i="5" s="1"/>
  <c r="T46" i="5" s="1"/>
  <c r="T45" i="5" s="1"/>
  <c r="T44" i="5" s="1"/>
  <c r="T43" i="5" s="1"/>
  <c r="T42" i="5" s="1"/>
  <c r="T41" i="5" s="1"/>
  <c r="T40" i="5" s="1"/>
  <c r="T39" i="5" s="1"/>
  <c r="T38" i="5" s="1"/>
  <c r="T37" i="5" s="1"/>
  <c r="T36" i="5" s="1"/>
  <c r="T35" i="5" s="1"/>
  <c r="T34" i="5" s="1"/>
  <c r="T33" i="5" s="1"/>
  <c r="T32" i="5" s="1"/>
  <c r="T31" i="5" s="1"/>
  <c r="T30" i="5" s="1"/>
  <c r="T29" i="5" s="1"/>
  <c r="T28" i="5" s="1"/>
  <c r="T27" i="5" s="1"/>
  <c r="T26" i="5" s="1"/>
  <c r="T25" i="5" s="1"/>
  <c r="T24" i="5" s="1"/>
  <c r="T23" i="5" s="1"/>
  <c r="T22" i="5" s="1"/>
  <c r="T21" i="5" s="1"/>
  <c r="T20" i="5" s="1"/>
  <c r="T19" i="5" s="1"/>
  <c r="T18" i="5" s="1"/>
  <c r="T17" i="5" s="1"/>
  <c r="T16" i="5" s="1"/>
  <c r="T15" i="5" s="1"/>
  <c r="T14" i="5" s="1"/>
  <c r="T13" i="5" s="1"/>
  <c r="T12" i="5" s="1"/>
  <c r="T11" i="5" s="1"/>
  <c r="S85" i="5"/>
  <c r="K85" i="5"/>
  <c r="S84" i="5"/>
  <c r="S83" i="5" s="1"/>
  <c r="S82" i="5" s="1"/>
  <c r="S81" i="5" s="1"/>
  <c r="S80" i="5" s="1"/>
  <c r="S79" i="5" s="1"/>
  <c r="S78" i="5" s="1"/>
  <c r="S77" i="5" s="1"/>
  <c r="S76" i="5" s="1"/>
  <c r="S75" i="5" s="1"/>
  <c r="S74" i="5" s="1"/>
  <c r="S73" i="5" s="1"/>
  <c r="S72" i="5" s="1"/>
  <c r="S71" i="5" s="1"/>
  <c r="S70" i="5" s="1"/>
  <c r="S69" i="5" s="1"/>
  <c r="S68" i="5" s="1"/>
  <c r="S67" i="5" s="1"/>
  <c r="S66" i="5" s="1"/>
  <c r="S65" i="5" s="1"/>
  <c r="S64" i="5" s="1"/>
  <c r="S63" i="5" s="1"/>
  <c r="S62" i="5" s="1"/>
  <c r="S61" i="5" s="1"/>
  <c r="S60" i="5" s="1"/>
  <c r="S59" i="5" s="1"/>
  <c r="S58" i="5" s="1"/>
  <c r="S57" i="5" s="1"/>
  <c r="S56" i="5" s="1"/>
  <c r="S55" i="5" s="1"/>
  <c r="S54" i="5" s="1"/>
  <c r="S53" i="5" s="1"/>
  <c r="S52" i="5" s="1"/>
  <c r="S51" i="5" s="1"/>
  <c r="S50" i="5" s="1"/>
  <c r="S49" i="5" s="1"/>
  <c r="S48" i="5" s="1"/>
  <c r="S47" i="5" s="1"/>
  <c r="S46" i="5" s="1"/>
  <c r="S45" i="5" s="1"/>
  <c r="S44" i="5" s="1"/>
  <c r="S43" i="5" s="1"/>
  <c r="S42" i="5" s="1"/>
  <c r="S41" i="5" s="1"/>
  <c r="S40" i="5" s="1"/>
  <c r="S39" i="5" s="1"/>
  <c r="S38" i="5" s="1"/>
  <c r="S37" i="5" s="1"/>
  <c r="S36" i="5" s="1"/>
  <c r="S35" i="5" s="1"/>
  <c r="S34" i="5" s="1"/>
  <c r="S33" i="5" s="1"/>
  <c r="S32" i="5" s="1"/>
  <c r="S31" i="5" s="1"/>
  <c r="S30" i="5" s="1"/>
  <c r="S29" i="5" s="1"/>
  <c r="S28" i="5" s="1"/>
  <c r="S27" i="5" s="1"/>
  <c r="S26" i="5" s="1"/>
  <c r="S25" i="5" s="1"/>
  <c r="S24" i="5" s="1"/>
  <c r="S23" i="5" s="1"/>
  <c r="S22" i="5" s="1"/>
  <c r="S21" i="5" s="1"/>
  <c r="S20" i="5" s="1"/>
  <c r="S19" i="5" s="1"/>
  <c r="S18" i="5" s="1"/>
  <c r="S17" i="5" s="1"/>
  <c r="S16" i="5" s="1"/>
  <c r="S15" i="5" s="1"/>
  <c r="S14" i="5" s="1"/>
  <c r="S13" i="5" s="1"/>
  <c r="S12" i="5" s="1"/>
  <c r="S11" i="5" s="1"/>
  <c r="K84" i="5"/>
  <c r="K83" i="5"/>
  <c r="K82" i="5"/>
  <c r="K81" i="5"/>
  <c r="P80" i="5"/>
  <c r="O80" i="5"/>
  <c r="M80" i="5"/>
  <c r="M73" i="5" s="1"/>
  <c r="M66" i="5" s="1"/>
  <c r="M59" i="5" s="1"/>
  <c r="M52" i="5" s="1"/>
  <c r="M45" i="5" s="1"/>
  <c r="M38" i="5" s="1"/>
  <c r="M31" i="5" s="1"/>
  <c r="M24" i="5" s="1"/>
  <c r="K80" i="5"/>
  <c r="K79" i="5"/>
  <c r="K78" i="5"/>
  <c r="K77" i="5"/>
  <c r="L73" i="5" s="1"/>
  <c r="K76" i="5"/>
  <c r="K75" i="5"/>
  <c r="K74" i="5"/>
  <c r="P73" i="5"/>
  <c r="P66" i="5" s="1"/>
  <c r="P59" i="5" s="1"/>
  <c r="P52" i="5" s="1"/>
  <c r="P45" i="5" s="1"/>
  <c r="P38" i="5" s="1"/>
  <c r="P31" i="5" s="1"/>
  <c r="P24" i="5" s="1"/>
  <c r="O73" i="5"/>
  <c r="O66" i="5" s="1"/>
  <c r="O59" i="5" s="1"/>
  <c r="O52" i="5" s="1"/>
  <c r="O45" i="5" s="1"/>
  <c r="O38" i="5" s="1"/>
  <c r="O31" i="5" s="1"/>
  <c r="O24" i="5" s="1"/>
  <c r="N73" i="5"/>
  <c r="N66" i="5" s="1"/>
  <c r="N59" i="5" s="1"/>
  <c r="N52" i="5" s="1"/>
  <c r="N45" i="5" s="1"/>
  <c r="N38" i="5" s="1"/>
  <c r="N31" i="5" s="1"/>
  <c r="N24" i="5" s="1"/>
  <c r="K73" i="5"/>
  <c r="K72" i="5"/>
  <c r="K71" i="5"/>
  <c r="K70" i="5"/>
  <c r="K69" i="5"/>
  <c r="K68" i="5"/>
  <c r="K67" i="5"/>
  <c r="K66" i="5"/>
  <c r="K65" i="5"/>
  <c r="K64" i="5"/>
  <c r="K63" i="5"/>
  <c r="K62" i="5"/>
  <c r="K61" i="5"/>
  <c r="K60" i="5"/>
  <c r="K59" i="5"/>
  <c r="K58" i="5"/>
  <c r="K57" i="5"/>
  <c r="K56" i="5"/>
  <c r="K55" i="5"/>
  <c r="K54" i="5"/>
  <c r="K53" i="5"/>
  <c r="K52" i="5"/>
  <c r="K51" i="5"/>
  <c r="K50" i="5"/>
  <c r="K49" i="5"/>
  <c r="K48" i="5"/>
  <c r="K47" i="5"/>
  <c r="K46" i="5"/>
  <c r="K45" i="5"/>
  <c r="K44" i="5"/>
  <c r="K43" i="5"/>
  <c r="K42" i="5"/>
  <c r="K41" i="5"/>
  <c r="K40" i="5"/>
  <c r="K39" i="5"/>
  <c r="K38" i="5"/>
  <c r="K37" i="5"/>
  <c r="K36" i="5"/>
  <c r="K35" i="5"/>
  <c r="K34" i="5"/>
  <c r="K33" i="5"/>
  <c r="K32" i="5"/>
  <c r="K31" i="5"/>
  <c r="K30" i="5"/>
  <c r="K29" i="5"/>
  <c r="K28" i="5"/>
  <c r="K27" i="5"/>
  <c r="K26" i="5"/>
  <c r="K25" i="5"/>
  <c r="K24" i="5"/>
  <c r="K23" i="5"/>
  <c r="K22" i="5"/>
  <c r="K21" i="5"/>
  <c r="K20" i="5"/>
  <c r="K19" i="5"/>
  <c r="K18" i="5"/>
  <c r="K17" i="5"/>
  <c r="K16" i="5"/>
  <c r="K15" i="5"/>
  <c r="K14" i="5"/>
  <c r="K13" i="5"/>
  <c r="K12" i="5"/>
  <c r="K11" i="5"/>
  <c r="S10" i="5"/>
  <c r="U10" i="5" s="1"/>
  <c r="K10" i="5"/>
  <c r="BO35" i="4"/>
  <c r="BK35" i="4"/>
  <c r="AD35" i="4"/>
  <c r="Z35" i="4"/>
  <c r="D35" i="4"/>
  <c r="B35" i="4"/>
  <c r="C34" i="4"/>
  <c r="CA32" i="4"/>
  <c r="CA35" i="4" s="1"/>
  <c r="BZ32" i="4"/>
  <c r="BZ35" i="4" s="1"/>
  <c r="BY32" i="4"/>
  <c r="BY35" i="4" s="1"/>
  <c r="BX32" i="4"/>
  <c r="BX35" i="4" s="1"/>
  <c r="BW32" i="4"/>
  <c r="BW35" i="4" s="1"/>
  <c r="BV32" i="4"/>
  <c r="BV35" i="4" s="1"/>
  <c r="BU32" i="4"/>
  <c r="BU35" i="4" s="1"/>
  <c r="BT32" i="4"/>
  <c r="BT35" i="4" s="1"/>
  <c r="BS32" i="4"/>
  <c r="BS35" i="4" s="1"/>
  <c r="BR32" i="4"/>
  <c r="BR35" i="4" s="1"/>
  <c r="BQ32" i="4"/>
  <c r="BQ35" i="4" s="1"/>
  <c r="BP32" i="4"/>
  <c r="BP35" i="4" s="1"/>
  <c r="BO32" i="4"/>
  <c r="BN32" i="4"/>
  <c r="BN35" i="4" s="1"/>
  <c r="BM32" i="4"/>
  <c r="BM35" i="4" s="1"/>
  <c r="BL32" i="4"/>
  <c r="BL35" i="4" s="1"/>
  <c r="BK32" i="4"/>
  <c r="BJ32" i="4"/>
  <c r="BJ35" i="4" s="1"/>
  <c r="BI32" i="4"/>
  <c r="BI35" i="4" s="1"/>
  <c r="BH32" i="4"/>
  <c r="BH35" i="4" s="1"/>
  <c r="BG32" i="4"/>
  <c r="BG35" i="4" s="1"/>
  <c r="BF32" i="4"/>
  <c r="BF35" i="4" s="1"/>
  <c r="BE32" i="4"/>
  <c r="BE35" i="4" s="1"/>
  <c r="BD32" i="4"/>
  <c r="BD35" i="4" s="1"/>
  <c r="BC32" i="4"/>
  <c r="BC35" i="4" s="1"/>
  <c r="BB32" i="4"/>
  <c r="BB35" i="4" s="1"/>
  <c r="BA32" i="4"/>
  <c r="BA35" i="4" s="1"/>
  <c r="AZ32" i="4"/>
  <c r="AZ35" i="4" s="1"/>
  <c r="AY32" i="4"/>
  <c r="AY35" i="4" s="1"/>
  <c r="AX32" i="4"/>
  <c r="AX35" i="4" s="1"/>
  <c r="AW32" i="4"/>
  <c r="AW35" i="4" s="1"/>
  <c r="AV32" i="4"/>
  <c r="AV35" i="4" s="1"/>
  <c r="AU32" i="4"/>
  <c r="AU35" i="4" s="1"/>
  <c r="AT32" i="4"/>
  <c r="AT35" i="4" s="1"/>
  <c r="AS32" i="4"/>
  <c r="AS35" i="4" s="1"/>
  <c r="AR32" i="4"/>
  <c r="AR35" i="4" s="1"/>
  <c r="AQ32" i="4"/>
  <c r="AQ35" i="4" s="1"/>
  <c r="AP32" i="4"/>
  <c r="AP35" i="4" s="1"/>
  <c r="AO32" i="4"/>
  <c r="AO35" i="4" s="1"/>
  <c r="AN32" i="4"/>
  <c r="AN35" i="4" s="1"/>
  <c r="AM32" i="4"/>
  <c r="AM35" i="4" s="1"/>
  <c r="AL32" i="4"/>
  <c r="AL35" i="4" s="1"/>
  <c r="AK32" i="4"/>
  <c r="AK35" i="4" s="1"/>
  <c r="AJ32" i="4"/>
  <c r="AJ35" i="4" s="1"/>
  <c r="AI32" i="4"/>
  <c r="AI35" i="4" s="1"/>
  <c r="AH32" i="4"/>
  <c r="AH35" i="4" s="1"/>
  <c r="AG32" i="4"/>
  <c r="AG35" i="4" s="1"/>
  <c r="AF32" i="4"/>
  <c r="AF35" i="4" s="1"/>
  <c r="AE32" i="4"/>
  <c r="AE35" i="4" s="1"/>
  <c r="AD32" i="4"/>
  <c r="AC32" i="4"/>
  <c r="AC35" i="4" s="1"/>
  <c r="AB32" i="4"/>
  <c r="AB35" i="4" s="1"/>
  <c r="AA32" i="4"/>
  <c r="AA35" i="4" s="1"/>
  <c r="Z32" i="4"/>
  <c r="Y32" i="4"/>
  <c r="Y35" i="4" s="1"/>
  <c r="X32" i="4"/>
  <c r="X35" i="4" s="1"/>
  <c r="W32" i="4"/>
  <c r="W35" i="4" s="1"/>
  <c r="V32" i="4"/>
  <c r="V35" i="4" s="1"/>
  <c r="U32" i="4"/>
  <c r="U35" i="4" s="1"/>
  <c r="T32" i="4"/>
  <c r="T35" i="4" s="1"/>
  <c r="S32" i="4"/>
  <c r="S35" i="4" s="1"/>
  <c r="R32" i="4"/>
  <c r="R35" i="4" s="1"/>
  <c r="Q32" i="4"/>
  <c r="Q35" i="4" s="1"/>
  <c r="P32" i="4"/>
  <c r="P35" i="4" s="1"/>
  <c r="O32" i="4"/>
  <c r="O35" i="4" s="1"/>
  <c r="N32" i="4"/>
  <c r="N35" i="4" s="1"/>
  <c r="M32" i="4"/>
  <c r="M35" i="4" s="1"/>
  <c r="L32" i="4"/>
  <c r="L35" i="4" s="1"/>
  <c r="K32" i="4"/>
  <c r="K35" i="4" s="1"/>
  <c r="J32" i="4"/>
  <c r="J35" i="4" s="1"/>
  <c r="I32" i="4"/>
  <c r="I35" i="4" s="1"/>
  <c r="H32" i="4"/>
  <c r="H35" i="4" s="1"/>
  <c r="G32" i="4"/>
  <c r="G35" i="4" s="1"/>
  <c r="F32" i="4"/>
  <c r="F35" i="4" s="1"/>
  <c r="E32" i="4"/>
  <c r="B32" i="4"/>
  <c r="CA19" i="4"/>
  <c r="BZ19" i="4"/>
  <c r="BY19" i="4"/>
  <c r="BX19" i="4"/>
  <c r="BW19" i="4"/>
  <c r="BV19" i="4"/>
  <c r="BU19" i="4"/>
  <c r="BT19" i="4"/>
  <c r="BS19" i="4"/>
  <c r="BR19" i="4"/>
  <c r="BQ19" i="4"/>
  <c r="BP19" i="4"/>
  <c r="BO19" i="4"/>
  <c r="BN19" i="4"/>
  <c r="BM19" i="4"/>
  <c r="BL19" i="4"/>
  <c r="BK19" i="4"/>
  <c r="BJ19" i="4"/>
  <c r="BI19" i="4"/>
  <c r="BH19" i="4"/>
  <c r="BG19" i="4"/>
  <c r="BF19" i="4"/>
  <c r="BE19" i="4"/>
  <c r="BD19" i="4"/>
  <c r="BC19" i="4"/>
  <c r="BB19" i="4"/>
  <c r="BA19" i="4"/>
  <c r="AZ19" i="4"/>
  <c r="AY19" i="4"/>
  <c r="AX19" i="4"/>
  <c r="AW19" i="4"/>
  <c r="AV19" i="4"/>
  <c r="AU19" i="4"/>
  <c r="AT19" i="4"/>
  <c r="AS19" i="4"/>
  <c r="AR19" i="4"/>
  <c r="AQ19" i="4"/>
  <c r="AP19" i="4"/>
  <c r="AO19" i="4"/>
  <c r="AN19" i="4"/>
  <c r="AM19" i="4"/>
  <c r="AL19" i="4"/>
  <c r="AK19" i="4"/>
  <c r="AJ19" i="4"/>
  <c r="AI19" i="4"/>
  <c r="AH19" i="4"/>
  <c r="AG19" i="4"/>
  <c r="AF19" i="4"/>
  <c r="AE19" i="4"/>
  <c r="AD19" i="4"/>
  <c r="AC19" i="4"/>
  <c r="AB19" i="4"/>
  <c r="AA19" i="4"/>
  <c r="Z19" i="4"/>
  <c r="Y19" i="4"/>
  <c r="X19" i="4"/>
  <c r="W19" i="4"/>
  <c r="V19" i="4"/>
  <c r="U19" i="4"/>
  <c r="T19" i="4"/>
  <c r="S19" i="4"/>
  <c r="R19" i="4"/>
  <c r="Q19" i="4"/>
  <c r="P19" i="4"/>
  <c r="O19" i="4"/>
  <c r="N19" i="4"/>
  <c r="M19" i="4"/>
  <c r="L19" i="4"/>
  <c r="K19" i="4"/>
  <c r="J19" i="4"/>
  <c r="I19" i="4"/>
  <c r="C19" i="4" s="1"/>
  <c r="H19" i="4"/>
  <c r="G19" i="4"/>
  <c r="F19" i="4"/>
  <c r="E19" i="4"/>
  <c r="D19" i="4"/>
  <c r="C18" i="4"/>
  <c r="CA16" i="4"/>
  <c r="BZ16" i="4"/>
  <c r="BY16" i="4"/>
  <c r="BX16" i="4"/>
  <c r="BW16" i="4"/>
  <c r="BV16" i="4"/>
  <c r="BU16" i="4"/>
  <c r="BT16" i="4"/>
  <c r="BS16" i="4"/>
  <c r="BR16" i="4"/>
  <c r="BQ16" i="4"/>
  <c r="BP16" i="4"/>
  <c r="BO16" i="4"/>
  <c r="BN16" i="4"/>
  <c r="BM16" i="4"/>
  <c r="BL16" i="4"/>
  <c r="BK16" i="4"/>
  <c r="BJ16" i="4"/>
  <c r="BI16" i="4"/>
  <c r="BH16" i="4"/>
  <c r="BG16" i="4"/>
  <c r="BF16" i="4"/>
  <c r="BE16" i="4"/>
  <c r="BD16" i="4"/>
  <c r="BC16" i="4"/>
  <c r="BB16" i="4"/>
  <c r="BA16" i="4"/>
  <c r="AZ16" i="4"/>
  <c r="AY16" i="4"/>
  <c r="AX16" i="4"/>
  <c r="AW16" i="4"/>
  <c r="AV16" i="4"/>
  <c r="AU16" i="4"/>
  <c r="AT16" i="4"/>
  <c r="AS16" i="4"/>
  <c r="AR16" i="4"/>
  <c r="AQ16" i="4"/>
  <c r="AP16" i="4"/>
  <c r="AO16" i="4"/>
  <c r="AN16" i="4"/>
  <c r="AM16" i="4"/>
  <c r="AL16" i="4"/>
  <c r="AK16" i="4"/>
  <c r="AJ16" i="4"/>
  <c r="AI16" i="4"/>
  <c r="AH16" i="4"/>
  <c r="AG16" i="4"/>
  <c r="AF16" i="4"/>
  <c r="AE16" i="4"/>
  <c r="AD16" i="4"/>
  <c r="AC16" i="4"/>
  <c r="AB16" i="4"/>
  <c r="AA16" i="4"/>
  <c r="Z16" i="4"/>
  <c r="Y16" i="4"/>
  <c r="X16" i="4"/>
  <c r="W16" i="4"/>
  <c r="V16" i="4"/>
  <c r="U16" i="4"/>
  <c r="T16" i="4"/>
  <c r="S16" i="4"/>
  <c r="R16" i="4"/>
  <c r="Q16" i="4"/>
  <c r="P16" i="4"/>
  <c r="O16" i="4"/>
  <c r="N16" i="4"/>
  <c r="M16" i="4"/>
  <c r="L16" i="4"/>
  <c r="K16" i="4"/>
  <c r="J16" i="4"/>
  <c r="I16" i="4"/>
  <c r="H16" i="4"/>
  <c r="G16" i="4"/>
  <c r="F16" i="4"/>
  <c r="E16" i="4"/>
  <c r="C15" i="4"/>
  <c r="C14" i="4"/>
  <c r="C13" i="4"/>
  <c r="C12" i="4"/>
  <c r="C11" i="4"/>
  <c r="C10" i="4"/>
  <c r="S33" i="3"/>
  <c r="BP30" i="3"/>
  <c r="BP33" i="3" s="1"/>
  <c r="BN30" i="3"/>
  <c r="BN33" i="3" s="1"/>
  <c r="BL30" i="3"/>
  <c r="BL33" i="3" s="1"/>
  <c r="BI30" i="3"/>
  <c r="BI33" i="3" s="1"/>
  <c r="BG30" i="3"/>
  <c r="BG33" i="3" s="1"/>
  <c r="BE30" i="3"/>
  <c r="BB30" i="3"/>
  <c r="BB33" i="3" s="1"/>
  <c r="AZ30" i="3"/>
  <c r="AZ33" i="3" s="1"/>
  <c r="AX30" i="3"/>
  <c r="AX33" i="3" s="1"/>
  <c r="AU30" i="3"/>
  <c r="AU33" i="3" s="1"/>
  <c r="AS30" i="3"/>
  <c r="AT21" i="3" s="1"/>
  <c r="AQ30" i="3"/>
  <c r="AN30" i="3"/>
  <c r="AN33" i="3" s="1"/>
  <c r="AL30" i="3"/>
  <c r="AL33" i="3" s="1"/>
  <c r="AJ30" i="3"/>
  <c r="AG30" i="3"/>
  <c r="AG33" i="3" s="1"/>
  <c r="AE30" i="3"/>
  <c r="AE33" i="3" s="1"/>
  <c r="AC30" i="3"/>
  <c r="Z30" i="3"/>
  <c r="Z33" i="3" s="1"/>
  <c r="X30" i="3"/>
  <c r="V30" i="3"/>
  <c r="V33" i="3" s="1"/>
  <c r="S30" i="3"/>
  <c r="Q30" i="3"/>
  <c r="O30" i="3"/>
  <c r="O33" i="3" s="1"/>
  <c r="L30" i="3"/>
  <c r="L33" i="3" s="1"/>
  <c r="J30" i="3"/>
  <c r="J33" i="3" s="1"/>
  <c r="H30" i="3"/>
  <c r="I21" i="3" s="1"/>
  <c r="D30" i="3"/>
  <c r="B30" i="3"/>
  <c r="B33" i="3" s="1"/>
  <c r="BQ28" i="3"/>
  <c r="BJ28" i="3"/>
  <c r="BH28" i="3"/>
  <c r="BC28" i="3"/>
  <c r="AY28" i="3"/>
  <c r="AV28" i="3"/>
  <c r="AO28" i="3"/>
  <c r="AM28" i="3"/>
  <c r="AH28" i="3"/>
  <c r="AF28" i="3"/>
  <c r="AA28" i="3"/>
  <c r="W28" i="3"/>
  <c r="T28" i="3"/>
  <c r="M28" i="3"/>
  <c r="F28" i="3"/>
  <c r="C28" i="3"/>
  <c r="BQ27" i="3"/>
  <c r="BO27" i="3"/>
  <c r="BJ27" i="3"/>
  <c r="BH27" i="3"/>
  <c r="BC27" i="3"/>
  <c r="AY27" i="3"/>
  <c r="AV27" i="3"/>
  <c r="AO27" i="3"/>
  <c r="AM27" i="3"/>
  <c r="AH27" i="3"/>
  <c r="AF27" i="3"/>
  <c r="AA27" i="3"/>
  <c r="W27" i="3"/>
  <c r="T27" i="3"/>
  <c r="P27" i="3"/>
  <c r="M27" i="3"/>
  <c r="K27" i="3"/>
  <c r="F27" i="3"/>
  <c r="C27" i="3"/>
  <c r="BQ26" i="3"/>
  <c r="BO26" i="3"/>
  <c r="BJ26" i="3"/>
  <c r="BH26" i="3"/>
  <c r="BC26" i="3"/>
  <c r="AY26" i="3"/>
  <c r="AV26" i="3"/>
  <c r="AO26" i="3"/>
  <c r="AM26" i="3"/>
  <c r="AH26" i="3"/>
  <c r="AF26" i="3"/>
  <c r="AA26" i="3"/>
  <c r="W26" i="3"/>
  <c r="T26" i="3"/>
  <c r="P26" i="3"/>
  <c r="M26" i="3"/>
  <c r="K26" i="3"/>
  <c r="F26" i="3"/>
  <c r="C26" i="3"/>
  <c r="BQ25" i="3"/>
  <c r="BO25" i="3"/>
  <c r="BJ25" i="3"/>
  <c r="BH25" i="3"/>
  <c r="BC25" i="3"/>
  <c r="AY25" i="3"/>
  <c r="AV25" i="3"/>
  <c r="AO25" i="3"/>
  <c r="AM25" i="3"/>
  <c r="AH25" i="3"/>
  <c r="AF25" i="3"/>
  <c r="AA25" i="3"/>
  <c r="W25" i="3"/>
  <c r="T25" i="3"/>
  <c r="P25" i="3"/>
  <c r="M25" i="3"/>
  <c r="K25" i="3"/>
  <c r="F25" i="3"/>
  <c r="C25" i="3"/>
  <c r="BQ24" i="3"/>
  <c r="BO24" i="3"/>
  <c r="BJ24" i="3"/>
  <c r="BH24" i="3"/>
  <c r="BC24" i="3"/>
  <c r="AY24" i="3"/>
  <c r="AV24" i="3"/>
  <c r="AO24" i="3"/>
  <c r="AM24" i="3"/>
  <c r="AH24" i="3"/>
  <c r="AF24" i="3"/>
  <c r="AA24" i="3"/>
  <c r="W24" i="3"/>
  <c r="T24" i="3"/>
  <c r="P24" i="3"/>
  <c r="M24" i="3"/>
  <c r="K24" i="3"/>
  <c r="F24" i="3"/>
  <c r="C24" i="3"/>
  <c r="BQ23" i="3"/>
  <c r="BO23" i="3"/>
  <c r="BM23" i="3"/>
  <c r="BJ23" i="3"/>
  <c r="BH23" i="3"/>
  <c r="BC23" i="3"/>
  <c r="BA23" i="3"/>
  <c r="AY23" i="3"/>
  <c r="AV23" i="3"/>
  <c r="AO23" i="3"/>
  <c r="AM23" i="3"/>
  <c r="AK23" i="3"/>
  <c r="AH23" i="3"/>
  <c r="AF23" i="3"/>
  <c r="AD23" i="3"/>
  <c r="AA23" i="3"/>
  <c r="W23" i="3"/>
  <c r="T23" i="3"/>
  <c r="R23" i="3"/>
  <c r="P23" i="3"/>
  <c r="M23" i="3"/>
  <c r="K23" i="3"/>
  <c r="F23" i="3"/>
  <c r="E23" i="3"/>
  <c r="C23" i="3"/>
  <c r="BQ22" i="3"/>
  <c r="BO22" i="3"/>
  <c r="BJ22" i="3"/>
  <c r="BH22" i="3"/>
  <c r="BF22" i="3"/>
  <c r="BC22" i="3"/>
  <c r="BA22" i="3"/>
  <c r="AY22" i="3"/>
  <c r="AV22" i="3"/>
  <c r="AO22" i="3"/>
  <c r="AM22" i="3"/>
  <c r="AK22" i="3"/>
  <c r="AH22" i="3"/>
  <c r="AF22" i="3"/>
  <c r="AD22" i="3"/>
  <c r="AA22" i="3"/>
  <c r="W22" i="3"/>
  <c r="T22" i="3"/>
  <c r="R22" i="3"/>
  <c r="P22" i="3"/>
  <c r="M22" i="3"/>
  <c r="K22" i="3"/>
  <c r="F22" i="3"/>
  <c r="C22" i="3"/>
  <c r="BQ21" i="3"/>
  <c r="BO21" i="3"/>
  <c r="BJ21" i="3"/>
  <c r="BH21" i="3"/>
  <c r="BF21" i="3"/>
  <c r="BC21" i="3"/>
  <c r="BA21" i="3"/>
  <c r="AY21" i="3"/>
  <c r="AV21" i="3"/>
  <c r="AO21" i="3"/>
  <c r="AM21" i="3"/>
  <c r="AK21" i="3"/>
  <c r="AH21" i="3"/>
  <c r="AF21" i="3"/>
  <c r="AD21" i="3"/>
  <c r="AA21" i="3"/>
  <c r="W21" i="3"/>
  <c r="T21" i="3"/>
  <c r="R21" i="3"/>
  <c r="P21" i="3"/>
  <c r="M21" i="3"/>
  <c r="K21" i="3"/>
  <c r="F21" i="3"/>
  <c r="C21" i="3"/>
  <c r="BQ20" i="3"/>
  <c r="BO20" i="3"/>
  <c r="BM20" i="3"/>
  <c r="BJ20" i="3"/>
  <c r="BH20" i="3"/>
  <c r="BF20" i="3"/>
  <c r="BC20" i="3"/>
  <c r="BA20" i="3"/>
  <c r="AY20" i="3"/>
  <c r="AV20" i="3"/>
  <c r="AT20" i="3"/>
  <c r="AO20" i="3"/>
  <c r="AM20" i="3"/>
  <c r="AK20" i="3"/>
  <c r="AH20" i="3"/>
  <c r="AF20" i="3"/>
  <c r="AD20" i="3"/>
  <c r="AA20" i="3"/>
  <c r="W20" i="3"/>
  <c r="T20" i="3"/>
  <c r="R20" i="3"/>
  <c r="P20" i="3"/>
  <c r="M20" i="3"/>
  <c r="K20" i="3"/>
  <c r="I20" i="3"/>
  <c r="F20" i="3"/>
  <c r="C20" i="3"/>
  <c r="BQ19" i="3"/>
  <c r="BO19" i="3"/>
  <c r="BJ19" i="3"/>
  <c r="BH19" i="3"/>
  <c r="BF19" i="3"/>
  <c r="BC19" i="3"/>
  <c r="BA19" i="3"/>
  <c r="AY19" i="3"/>
  <c r="AV19" i="3"/>
  <c r="AO19" i="3"/>
  <c r="AM19" i="3"/>
  <c r="AK19" i="3"/>
  <c r="AH19" i="3"/>
  <c r="AF19" i="3"/>
  <c r="AD19" i="3"/>
  <c r="AA19" i="3"/>
  <c r="W19" i="3"/>
  <c r="T19" i="3"/>
  <c r="R19" i="3"/>
  <c r="P19" i="3"/>
  <c r="M19" i="3"/>
  <c r="K19" i="3"/>
  <c r="F19" i="3"/>
  <c r="E19" i="3"/>
  <c r="C19" i="3"/>
  <c r="BQ18" i="3"/>
  <c r="BO18" i="3"/>
  <c r="BJ18" i="3"/>
  <c r="BH18" i="3"/>
  <c r="BF18" i="3"/>
  <c r="BC18" i="3"/>
  <c r="BA18" i="3"/>
  <c r="AY18" i="3"/>
  <c r="AV18" i="3"/>
  <c r="AO18" i="3"/>
  <c r="AM18" i="3"/>
  <c r="AK18" i="3"/>
  <c r="AH18" i="3"/>
  <c r="AF18" i="3"/>
  <c r="AD18" i="3"/>
  <c r="AA18" i="3"/>
  <c r="W18" i="3"/>
  <c r="T18" i="3"/>
  <c r="R18" i="3"/>
  <c r="P18" i="3"/>
  <c r="M18" i="3"/>
  <c r="K18" i="3"/>
  <c r="F18" i="3"/>
  <c r="C18" i="3"/>
  <c r="BQ17" i="3"/>
  <c r="BO17" i="3"/>
  <c r="BJ17" i="3"/>
  <c r="BH17" i="3"/>
  <c r="BF17" i="3"/>
  <c r="BC17" i="3"/>
  <c r="BA17" i="3"/>
  <c r="AY17" i="3"/>
  <c r="AV17" i="3"/>
  <c r="AO17" i="3"/>
  <c r="AM17" i="3"/>
  <c r="AK17" i="3"/>
  <c r="AH17" i="3"/>
  <c r="AF17" i="3"/>
  <c r="AD17" i="3"/>
  <c r="AA17" i="3"/>
  <c r="W17" i="3"/>
  <c r="T17" i="3"/>
  <c r="R17" i="3"/>
  <c r="P17" i="3"/>
  <c r="M17" i="3"/>
  <c r="K17" i="3"/>
  <c r="F17" i="3"/>
  <c r="C17" i="3"/>
  <c r="BQ16" i="3"/>
  <c r="BO16" i="3"/>
  <c r="BM16" i="3"/>
  <c r="BJ16" i="3"/>
  <c r="BH16" i="3"/>
  <c r="BF16" i="3"/>
  <c r="BC16" i="3"/>
  <c r="BA16" i="3"/>
  <c r="AY16" i="3"/>
  <c r="AV16" i="3"/>
  <c r="AT16" i="3"/>
  <c r="AO16" i="3"/>
  <c r="AM16" i="3"/>
  <c r="AK16" i="3"/>
  <c r="AH16" i="3"/>
  <c r="AF16" i="3"/>
  <c r="AD16" i="3"/>
  <c r="AA16" i="3"/>
  <c r="W16" i="3"/>
  <c r="T16" i="3"/>
  <c r="R16" i="3"/>
  <c r="P16" i="3"/>
  <c r="M16" i="3"/>
  <c r="K16" i="3"/>
  <c r="I16" i="3"/>
  <c r="F16" i="3"/>
  <c r="C16" i="3"/>
  <c r="BQ15" i="3"/>
  <c r="BO15" i="3"/>
  <c r="BM15" i="3"/>
  <c r="BJ15" i="3"/>
  <c r="BH15" i="3"/>
  <c r="BF15" i="3"/>
  <c r="BC15" i="3"/>
  <c r="BA15" i="3"/>
  <c r="AY15" i="3"/>
  <c r="AV15" i="3"/>
  <c r="AO15" i="3"/>
  <c r="AM15" i="3"/>
  <c r="AK15" i="3"/>
  <c r="AH15" i="3"/>
  <c r="AF15" i="3"/>
  <c r="AD15" i="3"/>
  <c r="AA15" i="3"/>
  <c r="W15" i="3"/>
  <c r="T15" i="3"/>
  <c r="R15" i="3"/>
  <c r="P15" i="3"/>
  <c r="M15" i="3"/>
  <c r="K15" i="3"/>
  <c r="F15" i="3"/>
  <c r="C15" i="3"/>
  <c r="BQ14" i="3"/>
  <c r="BO14" i="3"/>
  <c r="BJ14" i="3"/>
  <c r="BH14" i="3"/>
  <c r="BF14" i="3"/>
  <c r="BC14" i="3"/>
  <c r="BA14" i="3"/>
  <c r="AY14" i="3"/>
  <c r="AV14" i="3"/>
  <c r="AO14" i="3"/>
  <c r="AM14" i="3"/>
  <c r="AK14" i="3"/>
  <c r="AH14" i="3"/>
  <c r="AF14" i="3"/>
  <c r="AD14" i="3"/>
  <c r="AA14" i="3"/>
  <c r="W14" i="3"/>
  <c r="T14" i="3"/>
  <c r="R14" i="3"/>
  <c r="P14" i="3"/>
  <c r="M14" i="3"/>
  <c r="K14" i="3"/>
  <c r="F14" i="3"/>
  <c r="C14" i="3"/>
  <c r="BQ13" i="3"/>
  <c r="BO13" i="3"/>
  <c r="BJ13" i="3"/>
  <c r="BH13" i="3"/>
  <c r="BF13" i="3"/>
  <c r="BC13" i="3"/>
  <c r="BA13" i="3"/>
  <c r="AY13" i="3"/>
  <c r="AV13" i="3"/>
  <c r="AO13" i="3"/>
  <c r="AM13" i="3"/>
  <c r="AK13" i="3"/>
  <c r="AH13" i="3"/>
  <c r="AF13" i="3"/>
  <c r="AD13" i="3"/>
  <c r="AA13" i="3"/>
  <c r="W13" i="3"/>
  <c r="T13" i="3"/>
  <c r="R13" i="3"/>
  <c r="P13" i="3"/>
  <c r="M13" i="3"/>
  <c r="K13" i="3"/>
  <c r="F13" i="3"/>
  <c r="C13" i="3"/>
  <c r="BQ12" i="3"/>
  <c r="BO12" i="3"/>
  <c r="BJ12" i="3"/>
  <c r="BH12" i="3"/>
  <c r="BF12" i="3"/>
  <c r="BC12" i="3"/>
  <c r="BA12" i="3"/>
  <c r="AY12" i="3"/>
  <c r="AV12" i="3"/>
  <c r="AO12" i="3"/>
  <c r="AM12" i="3"/>
  <c r="AK12" i="3"/>
  <c r="AH12" i="3"/>
  <c r="AF12" i="3"/>
  <c r="AD12" i="3"/>
  <c r="AA12" i="3"/>
  <c r="W12" i="3"/>
  <c r="T12" i="3"/>
  <c r="R12" i="3"/>
  <c r="P12" i="3"/>
  <c r="M12" i="3"/>
  <c r="K12" i="3"/>
  <c r="F12" i="3"/>
  <c r="C12" i="3"/>
  <c r="BQ11" i="3"/>
  <c r="BO11" i="3"/>
  <c r="BJ11" i="3"/>
  <c r="BH11" i="3"/>
  <c r="BF11" i="3"/>
  <c r="BC11" i="3"/>
  <c r="BA11" i="3"/>
  <c r="AY11" i="3"/>
  <c r="AV11" i="3"/>
  <c r="AO11" i="3"/>
  <c r="AM11" i="3"/>
  <c r="AK11" i="3"/>
  <c r="AH11" i="3"/>
  <c r="AF11" i="3"/>
  <c r="AD11" i="3"/>
  <c r="AA11" i="3"/>
  <c r="W11" i="3"/>
  <c r="T11" i="3"/>
  <c r="R11" i="3"/>
  <c r="P11" i="3"/>
  <c r="M11" i="3"/>
  <c r="K11" i="3"/>
  <c r="F11" i="3"/>
  <c r="C11" i="3"/>
  <c r="BQ10" i="3"/>
  <c r="BO10" i="3"/>
  <c r="BJ10" i="3"/>
  <c r="BH10" i="3"/>
  <c r="BF10" i="3"/>
  <c r="BC10" i="3"/>
  <c r="BA10" i="3"/>
  <c r="AY10" i="3"/>
  <c r="AV10" i="3"/>
  <c r="AO10" i="3"/>
  <c r="AM10" i="3"/>
  <c r="AK10" i="3"/>
  <c r="AH10" i="3"/>
  <c r="AF10" i="3"/>
  <c r="AD10" i="3"/>
  <c r="AA10" i="3"/>
  <c r="W10" i="3"/>
  <c r="T10" i="3"/>
  <c r="R10" i="3"/>
  <c r="P10" i="3"/>
  <c r="M10" i="3"/>
  <c r="K10" i="3"/>
  <c r="F10" i="3"/>
  <c r="C10" i="3"/>
  <c r="BG33" i="2"/>
  <c r="BE33" i="2"/>
  <c r="BP30" i="2"/>
  <c r="BP33" i="2" s="1"/>
  <c r="BN30" i="2"/>
  <c r="BN33" i="2" s="1"/>
  <c r="BL30" i="2"/>
  <c r="BL33" i="2" s="1"/>
  <c r="BI30" i="2"/>
  <c r="BI33" i="2" s="1"/>
  <c r="BG30" i="2"/>
  <c r="BE30" i="2"/>
  <c r="BB30" i="2"/>
  <c r="BB33" i="2" s="1"/>
  <c r="AZ30" i="2"/>
  <c r="BA27" i="2" s="1"/>
  <c r="AX30" i="2"/>
  <c r="AY28" i="2" s="1"/>
  <c r="AU30" i="2"/>
  <c r="AU33" i="2" s="1"/>
  <c r="AS30" i="2"/>
  <c r="AQ30" i="2"/>
  <c r="AR28" i="2" s="1"/>
  <c r="AN30" i="2"/>
  <c r="AN33" i="2" s="1"/>
  <c r="AL30" i="2"/>
  <c r="AM27" i="2" s="1"/>
  <c r="AJ30" i="2"/>
  <c r="AK28" i="2" s="1"/>
  <c r="AG30" i="2"/>
  <c r="AG33" i="2" s="1"/>
  <c r="AE30" i="2"/>
  <c r="AF24" i="2" s="1"/>
  <c r="AC30" i="2"/>
  <c r="AD23" i="2" s="1"/>
  <c r="Z30" i="2"/>
  <c r="Z33" i="2" s="1"/>
  <c r="X30" i="2"/>
  <c r="Y27" i="2" s="1"/>
  <c r="V30" i="2"/>
  <c r="W28" i="2" s="1"/>
  <c r="S30" i="2"/>
  <c r="S33" i="2" s="1"/>
  <c r="Q30" i="2"/>
  <c r="R27" i="2" s="1"/>
  <c r="O30" i="2"/>
  <c r="P28" i="2" s="1"/>
  <c r="L30" i="2"/>
  <c r="L33" i="2" s="1"/>
  <c r="J30" i="2"/>
  <c r="K27" i="2" s="1"/>
  <c r="H30" i="2"/>
  <c r="I17" i="2" s="1"/>
  <c r="D30" i="2"/>
  <c r="D33" i="2" s="1"/>
  <c r="B30" i="2"/>
  <c r="C28" i="2" s="1"/>
  <c r="BQ28" i="2"/>
  <c r="BJ28" i="2"/>
  <c r="BH28" i="2"/>
  <c r="BF28" i="2"/>
  <c r="BC28" i="2"/>
  <c r="BA28" i="2"/>
  <c r="AV28" i="2"/>
  <c r="AO28" i="2"/>
  <c r="AM28" i="2"/>
  <c r="AH28" i="2"/>
  <c r="AF28" i="2"/>
  <c r="AA28" i="2"/>
  <c r="Y28" i="2"/>
  <c r="T28" i="2"/>
  <c r="M28" i="2"/>
  <c r="F28" i="2"/>
  <c r="E28" i="2"/>
  <c r="BQ27" i="2"/>
  <c r="BJ27" i="2"/>
  <c r="BH27" i="2"/>
  <c r="BF27" i="2"/>
  <c r="BC27" i="2"/>
  <c r="AV27" i="2"/>
  <c r="AR27" i="2"/>
  <c r="AO27" i="2"/>
  <c r="AH27" i="2"/>
  <c r="AF27" i="2"/>
  <c r="AA27" i="2"/>
  <c r="W27" i="2"/>
  <c r="T27" i="2"/>
  <c r="M27" i="2"/>
  <c r="F27" i="2"/>
  <c r="C27" i="2"/>
  <c r="BQ26" i="2"/>
  <c r="BJ26" i="2"/>
  <c r="BH26" i="2"/>
  <c r="BF26" i="2"/>
  <c r="BC26" i="2"/>
  <c r="BA26" i="2"/>
  <c r="AV26" i="2"/>
  <c r="AR26" i="2"/>
  <c r="AO26" i="2"/>
  <c r="AM26" i="2"/>
  <c r="AH26" i="2"/>
  <c r="AA26" i="2"/>
  <c r="Y26" i="2"/>
  <c r="T26" i="2"/>
  <c r="R26" i="2"/>
  <c r="M26" i="2"/>
  <c r="F26" i="2"/>
  <c r="E26" i="2"/>
  <c r="BQ25" i="2"/>
  <c r="BJ25" i="2"/>
  <c r="BH25" i="2"/>
  <c r="BF25" i="2"/>
  <c r="BC25" i="2"/>
  <c r="AV25" i="2"/>
  <c r="AR25" i="2"/>
  <c r="AO25" i="2"/>
  <c r="AK25" i="2"/>
  <c r="AH25" i="2"/>
  <c r="AA25" i="2"/>
  <c r="W25" i="2"/>
  <c r="T25" i="2"/>
  <c r="R25" i="2"/>
  <c r="P25" i="2"/>
  <c r="M25" i="2"/>
  <c r="F25" i="2"/>
  <c r="C25" i="2"/>
  <c r="BQ24" i="2"/>
  <c r="BJ24" i="2"/>
  <c r="BH24" i="2"/>
  <c r="BF24" i="2"/>
  <c r="BC24" i="2"/>
  <c r="BA24" i="2"/>
  <c r="AV24" i="2"/>
  <c r="AR24" i="2"/>
  <c r="AO24" i="2"/>
  <c r="AM24" i="2"/>
  <c r="AH24" i="2"/>
  <c r="AA24" i="2"/>
  <c r="Y24" i="2"/>
  <c r="T24" i="2"/>
  <c r="R24" i="2"/>
  <c r="P24" i="2"/>
  <c r="M24" i="2"/>
  <c r="F24" i="2"/>
  <c r="E24" i="2"/>
  <c r="BQ23" i="2"/>
  <c r="BJ23" i="2"/>
  <c r="BH23" i="2"/>
  <c r="BF23" i="2"/>
  <c r="BC23" i="2"/>
  <c r="AV23" i="2"/>
  <c r="AR23" i="2"/>
  <c r="AO23" i="2"/>
  <c r="AK23" i="2"/>
  <c r="AH23" i="2"/>
  <c r="AF23" i="2"/>
  <c r="AA23" i="2"/>
  <c r="W23" i="2"/>
  <c r="T23" i="2"/>
  <c r="R23" i="2"/>
  <c r="P23" i="2"/>
  <c r="M23" i="2"/>
  <c r="F23" i="2"/>
  <c r="C23" i="2"/>
  <c r="BQ22" i="2"/>
  <c r="BJ22" i="2"/>
  <c r="BH22" i="2"/>
  <c r="BF22" i="2"/>
  <c r="BC22" i="2"/>
  <c r="BA22" i="2"/>
  <c r="AV22" i="2"/>
  <c r="AR22" i="2"/>
  <c r="AO22" i="2"/>
  <c r="AM22" i="2"/>
  <c r="AK22" i="2"/>
  <c r="AH22" i="2"/>
  <c r="AA22" i="2"/>
  <c r="Y22" i="2"/>
  <c r="W22" i="2"/>
  <c r="T22" i="2"/>
  <c r="R22" i="2"/>
  <c r="P22" i="2"/>
  <c r="M22" i="2"/>
  <c r="F22" i="2"/>
  <c r="E22" i="2"/>
  <c r="C22" i="2"/>
  <c r="BQ21" i="2"/>
  <c r="BJ21" i="2"/>
  <c r="BH21" i="2"/>
  <c r="BF21" i="2"/>
  <c r="BC21" i="2"/>
  <c r="BA21" i="2"/>
  <c r="AY21" i="2"/>
  <c r="AV21" i="2"/>
  <c r="AR21" i="2"/>
  <c r="AO21" i="2"/>
  <c r="AM21" i="2"/>
  <c r="AH21" i="2"/>
  <c r="AF21" i="2"/>
  <c r="AA21" i="2"/>
  <c r="Y21" i="2"/>
  <c r="W21" i="2"/>
  <c r="T21" i="2"/>
  <c r="P21" i="2"/>
  <c r="M21" i="2"/>
  <c r="I21" i="2"/>
  <c r="F21" i="2"/>
  <c r="E21" i="2"/>
  <c r="C21" i="2"/>
  <c r="BQ20" i="2"/>
  <c r="BJ20" i="2"/>
  <c r="BH20" i="2"/>
  <c r="BF20" i="2"/>
  <c r="BC20" i="2"/>
  <c r="BA20" i="2"/>
  <c r="AV20" i="2"/>
  <c r="AR20" i="2"/>
  <c r="AO20" i="2"/>
  <c r="AM20" i="2"/>
  <c r="AK20" i="2"/>
  <c r="AH20" i="2"/>
  <c r="AA20" i="2"/>
  <c r="Y20" i="2"/>
  <c r="W20" i="2"/>
  <c r="T20" i="2"/>
  <c r="R20" i="2"/>
  <c r="P20" i="2"/>
  <c r="M20" i="2"/>
  <c r="F20" i="2"/>
  <c r="E20" i="2"/>
  <c r="C20" i="2"/>
  <c r="BQ19" i="2"/>
  <c r="BJ19" i="2"/>
  <c r="BH19" i="2"/>
  <c r="BF19" i="2"/>
  <c r="BC19" i="2"/>
  <c r="BA19" i="2"/>
  <c r="AY19" i="2"/>
  <c r="AV19" i="2"/>
  <c r="AR19" i="2"/>
  <c r="AO19" i="2"/>
  <c r="AM19" i="2"/>
  <c r="AH19" i="2"/>
  <c r="AF19" i="2"/>
  <c r="AA19" i="2"/>
  <c r="Y19" i="2"/>
  <c r="W19" i="2"/>
  <c r="T19" i="2"/>
  <c r="P19" i="2"/>
  <c r="M19" i="2"/>
  <c r="F19" i="2"/>
  <c r="E19" i="2"/>
  <c r="C19" i="2"/>
  <c r="BQ18" i="2"/>
  <c r="BJ18" i="2"/>
  <c r="BH18" i="2"/>
  <c r="BF18" i="2"/>
  <c r="BC18" i="2"/>
  <c r="BA18" i="2"/>
  <c r="AV18" i="2"/>
  <c r="AR18" i="2"/>
  <c r="AO18" i="2"/>
  <c r="AM18" i="2"/>
  <c r="AK18" i="2"/>
  <c r="AH18" i="2"/>
  <c r="AA18" i="2"/>
  <c r="Y18" i="2"/>
  <c r="W18" i="2"/>
  <c r="T18" i="2"/>
  <c r="R18" i="2"/>
  <c r="P18" i="2"/>
  <c r="M18" i="2"/>
  <c r="F18" i="2"/>
  <c r="E18" i="2"/>
  <c r="C18" i="2"/>
  <c r="BQ17" i="2"/>
  <c r="BJ17" i="2"/>
  <c r="BH17" i="2"/>
  <c r="BF17" i="2"/>
  <c r="BC17" i="2"/>
  <c r="BA17" i="2"/>
  <c r="AY17" i="2"/>
  <c r="AV17" i="2"/>
  <c r="AT17" i="2"/>
  <c r="AR17" i="2"/>
  <c r="AO17" i="2"/>
  <c r="AM17" i="2"/>
  <c r="AK17" i="2"/>
  <c r="AH17" i="2"/>
  <c r="AF17" i="2"/>
  <c r="AA17" i="2"/>
  <c r="Y17" i="2"/>
  <c r="W17" i="2"/>
  <c r="T17" i="2"/>
  <c r="R17" i="2"/>
  <c r="P17" i="2"/>
  <c r="M17" i="2"/>
  <c r="F17" i="2"/>
  <c r="E17" i="2"/>
  <c r="C17" i="2"/>
  <c r="BQ16" i="2"/>
  <c r="BJ16" i="2"/>
  <c r="BH16" i="2"/>
  <c r="BF16" i="2"/>
  <c r="BC16" i="2"/>
  <c r="BA16" i="2"/>
  <c r="AY16" i="2"/>
  <c r="AV16" i="2"/>
  <c r="AR16" i="2"/>
  <c r="AO16" i="2"/>
  <c r="AM16" i="2"/>
  <c r="AK16" i="2"/>
  <c r="AH16" i="2"/>
  <c r="AF16" i="2"/>
  <c r="AA16" i="2"/>
  <c r="Y16" i="2"/>
  <c r="W16" i="2"/>
  <c r="T16" i="2"/>
  <c r="R16" i="2"/>
  <c r="P16" i="2"/>
  <c r="M16" i="2"/>
  <c r="F16" i="2"/>
  <c r="E16" i="2"/>
  <c r="C16" i="2"/>
  <c r="BQ15" i="2"/>
  <c r="BJ15" i="2"/>
  <c r="BH15" i="2"/>
  <c r="BF15" i="2"/>
  <c r="BC15" i="2"/>
  <c r="BA15" i="2"/>
  <c r="AY15" i="2"/>
  <c r="AV15" i="2"/>
  <c r="AR15" i="2"/>
  <c r="AO15" i="2"/>
  <c r="AM15" i="2"/>
  <c r="AK15" i="2"/>
  <c r="AH15" i="2"/>
  <c r="AF15" i="2"/>
  <c r="AA15" i="2"/>
  <c r="Y15" i="2"/>
  <c r="W15" i="2"/>
  <c r="T15" i="2"/>
  <c r="R15" i="2"/>
  <c r="P15" i="2"/>
  <c r="M15" i="2"/>
  <c r="I15" i="2"/>
  <c r="F15" i="2"/>
  <c r="E15" i="2"/>
  <c r="C15" i="2"/>
  <c r="BQ14" i="2"/>
  <c r="BJ14" i="2"/>
  <c r="BH14" i="2"/>
  <c r="BF14" i="2"/>
  <c r="BC14" i="2"/>
  <c r="BA14" i="2"/>
  <c r="AY14" i="2"/>
  <c r="AV14" i="2"/>
  <c r="AR14" i="2"/>
  <c r="AO14" i="2"/>
  <c r="AM14" i="2"/>
  <c r="AK14" i="2"/>
  <c r="AH14" i="2"/>
  <c r="AF14" i="2"/>
  <c r="AA14" i="2"/>
  <c r="Y14" i="2"/>
  <c r="W14" i="2"/>
  <c r="T14" i="2"/>
  <c r="R14" i="2"/>
  <c r="P14" i="2"/>
  <c r="M14" i="2"/>
  <c r="F14" i="2"/>
  <c r="E14" i="2"/>
  <c r="C14" i="2"/>
  <c r="BQ13" i="2"/>
  <c r="BJ13" i="2"/>
  <c r="BH13" i="2"/>
  <c r="BF13" i="2"/>
  <c r="BC13" i="2"/>
  <c r="BA13" i="2"/>
  <c r="AY13" i="2"/>
  <c r="AV13" i="2"/>
  <c r="AR13" i="2"/>
  <c r="AO13" i="2"/>
  <c r="AM13" i="2"/>
  <c r="AK13" i="2"/>
  <c r="AH13" i="2"/>
  <c r="AF13" i="2"/>
  <c r="AA13" i="2"/>
  <c r="Y13" i="2"/>
  <c r="W13" i="2"/>
  <c r="T13" i="2"/>
  <c r="R13" i="2"/>
  <c r="P13" i="2"/>
  <c r="M13" i="2"/>
  <c r="F13" i="2"/>
  <c r="E13" i="2"/>
  <c r="C13" i="2"/>
  <c r="BQ12" i="2"/>
  <c r="BJ12" i="2"/>
  <c r="BH12" i="2"/>
  <c r="BF12" i="2"/>
  <c r="BC12" i="2"/>
  <c r="BA12" i="2"/>
  <c r="AY12" i="2"/>
  <c r="AV12" i="2"/>
  <c r="AR12" i="2"/>
  <c r="AO12" i="2"/>
  <c r="AM12" i="2"/>
  <c r="AK12" i="2"/>
  <c r="AH12" i="2"/>
  <c r="AF12" i="2"/>
  <c r="AA12" i="2"/>
  <c r="Y12" i="2"/>
  <c r="W12" i="2"/>
  <c r="T12" i="2"/>
  <c r="R12" i="2"/>
  <c r="P12" i="2"/>
  <c r="M12" i="2"/>
  <c r="F12" i="2"/>
  <c r="E12" i="2"/>
  <c r="C12" i="2"/>
  <c r="BQ11" i="2"/>
  <c r="BJ11" i="2"/>
  <c r="BH11" i="2"/>
  <c r="BF11" i="2"/>
  <c r="BC11" i="2"/>
  <c r="BA11" i="2"/>
  <c r="AY11" i="2"/>
  <c r="AV11" i="2"/>
  <c r="AR11" i="2"/>
  <c r="AO11" i="2"/>
  <c r="AM11" i="2"/>
  <c r="AK11" i="2"/>
  <c r="AH11" i="2"/>
  <c r="AF11" i="2"/>
  <c r="AA11" i="2"/>
  <c r="Y11" i="2"/>
  <c r="W11" i="2"/>
  <c r="T11" i="2"/>
  <c r="R11" i="2"/>
  <c r="P11" i="2"/>
  <c r="M11" i="2"/>
  <c r="F11" i="2"/>
  <c r="E11" i="2"/>
  <c r="C11" i="2"/>
  <c r="BQ10" i="2"/>
  <c r="BJ10" i="2"/>
  <c r="BH10" i="2"/>
  <c r="BF10" i="2"/>
  <c r="BC10" i="2"/>
  <c r="BA10" i="2"/>
  <c r="AY10" i="2"/>
  <c r="AV10" i="2"/>
  <c r="AR10" i="2"/>
  <c r="AO10" i="2"/>
  <c r="AM10" i="2"/>
  <c r="AK10" i="2"/>
  <c r="AH10" i="2"/>
  <c r="AF10" i="2"/>
  <c r="AA10" i="2"/>
  <c r="Y10" i="2"/>
  <c r="W10" i="2"/>
  <c r="T10" i="2"/>
  <c r="R10" i="2"/>
  <c r="P10" i="2"/>
  <c r="M10" i="2"/>
  <c r="F10" i="2"/>
  <c r="E10" i="2"/>
  <c r="C10" i="2"/>
  <c r="AS33" i="2" l="1"/>
  <c r="AT28" i="2"/>
  <c r="AT27" i="2"/>
  <c r="AT23" i="2"/>
  <c r="AT22" i="2"/>
  <c r="AT20" i="2"/>
  <c r="AT18" i="2"/>
  <c r="AT16" i="2"/>
  <c r="AT14" i="2"/>
  <c r="AT12" i="2"/>
  <c r="AT10" i="2"/>
  <c r="AT30" i="2" s="1"/>
  <c r="AT21" i="2"/>
  <c r="AT24" i="2"/>
  <c r="AT25" i="2"/>
  <c r="AT26" i="2"/>
  <c r="N13" i="3"/>
  <c r="AI12" i="3"/>
  <c r="I19" i="2"/>
  <c r="BK11" i="3"/>
  <c r="L66" i="5"/>
  <c r="N12" i="3"/>
  <c r="AO30" i="3"/>
  <c r="AP15" i="3" s="1"/>
  <c r="U13" i="3"/>
  <c r="AP13" i="3"/>
  <c r="I28" i="2"/>
  <c r="I25" i="2"/>
  <c r="I22" i="2"/>
  <c r="I20" i="2"/>
  <c r="I18" i="2"/>
  <c r="I16" i="2"/>
  <c r="I14" i="2"/>
  <c r="I12" i="2"/>
  <c r="I10" i="2"/>
  <c r="I27" i="2"/>
  <c r="M30" i="3"/>
  <c r="N10" i="3" s="1"/>
  <c r="N30" i="3" s="1"/>
  <c r="AI11" i="3"/>
  <c r="AI13" i="3"/>
  <c r="AI16" i="2"/>
  <c r="AH30" i="2"/>
  <c r="AI24" i="2" s="1"/>
  <c r="BC30" i="2"/>
  <c r="BD18" i="2" s="1"/>
  <c r="I11" i="2"/>
  <c r="AT13" i="2"/>
  <c r="I23" i="2"/>
  <c r="BQ30" i="3"/>
  <c r="BR15" i="3" s="1"/>
  <c r="BR10" i="3"/>
  <c r="AW14" i="3"/>
  <c r="BR14" i="3"/>
  <c r="L45" i="5"/>
  <c r="N11" i="3"/>
  <c r="N14" i="3"/>
  <c r="AT11" i="2"/>
  <c r="P30" i="2"/>
  <c r="AA30" i="3"/>
  <c r="AB10" i="3" s="1"/>
  <c r="E20" i="3"/>
  <c r="E16" i="3"/>
  <c r="E21" i="3"/>
  <c r="E17" i="3"/>
  <c r="E15" i="3"/>
  <c r="E14" i="3"/>
  <c r="E13" i="3"/>
  <c r="E12" i="3"/>
  <c r="E11" i="3"/>
  <c r="E10" i="3"/>
  <c r="E22" i="3"/>
  <c r="E18" i="3"/>
  <c r="Y20" i="3"/>
  <c r="Y16" i="3"/>
  <c r="Y14" i="3"/>
  <c r="Y13" i="3"/>
  <c r="Y12" i="3"/>
  <c r="Y11" i="3"/>
  <c r="Y10" i="3"/>
  <c r="Y23" i="3"/>
  <c r="Y21" i="3"/>
  <c r="Y17" i="3"/>
  <c r="Y19" i="3"/>
  <c r="Y15" i="3"/>
  <c r="Y22" i="3"/>
  <c r="Y18" i="3"/>
  <c r="AQ33" i="3"/>
  <c r="AR28" i="3"/>
  <c r="AR26" i="3"/>
  <c r="AR24" i="3"/>
  <c r="AR20" i="3"/>
  <c r="AR16" i="3"/>
  <c r="AR19" i="3"/>
  <c r="AR21" i="3"/>
  <c r="AR17" i="3"/>
  <c r="AR15" i="3"/>
  <c r="AR27" i="3"/>
  <c r="AR25" i="3"/>
  <c r="AR22" i="3"/>
  <c r="AR18" i="3"/>
  <c r="AR14" i="3"/>
  <c r="AR13" i="3"/>
  <c r="AR12" i="3"/>
  <c r="AR11" i="3"/>
  <c r="AR10" i="3"/>
  <c r="AR23" i="3"/>
  <c r="L38" i="5"/>
  <c r="AI12" i="2"/>
  <c r="I13" i="2"/>
  <c r="AT15" i="2"/>
  <c r="AT19" i="2"/>
  <c r="AI14" i="2"/>
  <c r="BC30" i="3"/>
  <c r="BD15" i="3" s="1"/>
  <c r="U84" i="5"/>
  <c r="U83" i="5" s="1"/>
  <c r="U82" i="5" s="1"/>
  <c r="U81" i="5" s="1"/>
  <c r="U12" i="2"/>
  <c r="K13" i="2"/>
  <c r="K15" i="2"/>
  <c r="AD15" i="2"/>
  <c r="U16" i="2"/>
  <c r="K17" i="2"/>
  <c r="AD17" i="2"/>
  <c r="K19" i="2"/>
  <c r="AD19" i="2"/>
  <c r="K21" i="2"/>
  <c r="AD21" i="2"/>
  <c r="C30" i="3"/>
  <c r="P30" i="3"/>
  <c r="I19" i="3"/>
  <c r="AT19" i="3"/>
  <c r="BM19" i="3"/>
  <c r="I23" i="3"/>
  <c r="L24" i="5"/>
  <c r="K11" i="2"/>
  <c r="AO30" i="2"/>
  <c r="AP18" i="2" s="1"/>
  <c r="AD27" i="2"/>
  <c r="AY27" i="2"/>
  <c r="K28" i="2"/>
  <c r="Q33" i="2"/>
  <c r="AF30" i="3"/>
  <c r="AT10" i="3"/>
  <c r="BH30" i="3"/>
  <c r="AT11" i="3"/>
  <c r="AT12" i="3"/>
  <c r="AT13" i="3"/>
  <c r="AT14" i="3"/>
  <c r="L52" i="5"/>
  <c r="BF30" i="2"/>
  <c r="AD26" i="2"/>
  <c r="AC33" i="2"/>
  <c r="F30" i="3"/>
  <c r="G12" i="3" s="1"/>
  <c r="T30" i="3"/>
  <c r="U14" i="3" s="1"/>
  <c r="AH30" i="3"/>
  <c r="AI14" i="3" s="1"/>
  <c r="AV30" i="3"/>
  <c r="AW15" i="3" s="1"/>
  <c r="BJ30" i="3"/>
  <c r="BK15" i="3" s="1"/>
  <c r="I18" i="3"/>
  <c r="AT18" i="3"/>
  <c r="BM18" i="3"/>
  <c r="I22" i="3"/>
  <c r="AT22" i="3"/>
  <c r="BM22" i="3"/>
  <c r="AD11" i="2"/>
  <c r="AD13" i="2"/>
  <c r="AR30" i="2"/>
  <c r="BK14" i="2"/>
  <c r="AA30" i="2"/>
  <c r="AB18" i="2" s="1"/>
  <c r="BQ30" i="2"/>
  <c r="BQ33" i="2" s="1"/>
  <c r="G80" i="5" s="1"/>
  <c r="Q80" i="5" s="1"/>
  <c r="AB12" i="2"/>
  <c r="R19" i="2"/>
  <c r="AK19" i="2"/>
  <c r="R21" i="2"/>
  <c r="R30" i="2" s="1"/>
  <c r="AK21" i="2"/>
  <c r="AD25" i="2"/>
  <c r="AY25" i="2"/>
  <c r="K26" i="2"/>
  <c r="AF26" i="2"/>
  <c r="R28" i="2"/>
  <c r="AE33" i="2"/>
  <c r="G10" i="3"/>
  <c r="U10" i="3"/>
  <c r="AI10" i="3"/>
  <c r="AW10" i="3"/>
  <c r="BK10" i="3"/>
  <c r="I15" i="3"/>
  <c r="K28" i="3"/>
  <c r="BO28" i="3"/>
  <c r="BO30" i="3" s="1"/>
  <c r="AD28" i="2"/>
  <c r="AV30" i="2"/>
  <c r="AW25" i="2" s="1"/>
  <c r="K12" i="2"/>
  <c r="AW12" i="2"/>
  <c r="K14" i="2"/>
  <c r="K16" i="2"/>
  <c r="AD16" i="2"/>
  <c r="AW16" i="2"/>
  <c r="K18" i="2"/>
  <c r="AD18" i="2"/>
  <c r="K20" i="2"/>
  <c r="AD20" i="2"/>
  <c r="K22" i="2"/>
  <c r="AD22" i="2"/>
  <c r="AD24" i="2"/>
  <c r="AF25" i="2"/>
  <c r="P27" i="2"/>
  <c r="AK27" i="2"/>
  <c r="I10" i="3"/>
  <c r="W30" i="3"/>
  <c r="AY30" i="3"/>
  <c r="BM10" i="3"/>
  <c r="I11" i="3"/>
  <c r="BM11" i="3"/>
  <c r="I12" i="3"/>
  <c r="BM12" i="3"/>
  <c r="I13" i="3"/>
  <c r="BM13" i="3"/>
  <c r="I14" i="3"/>
  <c r="BM14" i="3"/>
  <c r="AT15" i="3"/>
  <c r="I17" i="3"/>
  <c r="AT17" i="3"/>
  <c r="BM17" i="3"/>
  <c r="BM21" i="3"/>
  <c r="C16" i="4"/>
  <c r="T30" i="2"/>
  <c r="U14" i="2" s="1"/>
  <c r="F30" i="2"/>
  <c r="G11" i="2" s="1"/>
  <c r="BJ30" i="2"/>
  <c r="BK11" i="2" s="1"/>
  <c r="G16" i="2"/>
  <c r="K10" i="2"/>
  <c r="AD10" i="2"/>
  <c r="AD12" i="2"/>
  <c r="AD14" i="2"/>
  <c r="M30" i="2"/>
  <c r="N24" i="2" s="1"/>
  <c r="N12" i="2"/>
  <c r="N14" i="2"/>
  <c r="N16" i="2"/>
  <c r="AF18" i="2"/>
  <c r="AF30" i="2" s="1"/>
  <c r="AY18" i="2"/>
  <c r="AF20" i="2"/>
  <c r="AY20" i="2"/>
  <c r="AF22" i="2"/>
  <c r="AY22" i="2"/>
  <c r="AY23" i="2"/>
  <c r="K24" i="2"/>
  <c r="P26" i="2"/>
  <c r="K30" i="3"/>
  <c r="AM30" i="3"/>
  <c r="P28" i="3"/>
  <c r="N11" i="2"/>
  <c r="AB11" i="2"/>
  <c r="AP11" i="2"/>
  <c r="BD11" i="2"/>
  <c r="BH30" i="2"/>
  <c r="G17" i="2"/>
  <c r="AI17" i="2"/>
  <c r="N19" i="2"/>
  <c r="AP19" i="2"/>
  <c r="U21" i="2"/>
  <c r="N23" i="2"/>
  <c r="AI23" i="2"/>
  <c r="AB24" i="2"/>
  <c r="AB25" i="2"/>
  <c r="U27" i="2"/>
  <c r="F33" i="2"/>
  <c r="G26" i="2"/>
  <c r="G28" i="2"/>
  <c r="T33" i="2"/>
  <c r="U26" i="2"/>
  <c r="U28" i="2"/>
  <c r="AH33" i="2"/>
  <c r="AI26" i="2"/>
  <c r="AI28" i="2"/>
  <c r="AW26" i="2"/>
  <c r="AW28" i="2"/>
  <c r="G13" i="2"/>
  <c r="U13" i="2"/>
  <c r="AI13" i="2"/>
  <c r="BD13" i="2"/>
  <c r="AB17" i="2"/>
  <c r="BD17" i="2"/>
  <c r="G18" i="2"/>
  <c r="N18" i="2"/>
  <c r="U18" i="2"/>
  <c r="AI18" i="2"/>
  <c r="BK18" i="2"/>
  <c r="G19" i="2"/>
  <c r="AI19" i="2"/>
  <c r="N21" i="2"/>
  <c r="U24" i="2"/>
  <c r="G25" i="2"/>
  <c r="AP25" i="2"/>
  <c r="N27" i="2"/>
  <c r="AI27" i="2"/>
  <c r="M33" i="2"/>
  <c r="N26" i="2"/>
  <c r="N28" i="2"/>
  <c r="AA33" i="2"/>
  <c r="G38" i="5" s="1"/>
  <c r="AB26" i="2"/>
  <c r="AO33" i="2"/>
  <c r="BD26" i="2"/>
  <c r="BD28" i="2"/>
  <c r="N13" i="2"/>
  <c r="AP13" i="2"/>
  <c r="G10" i="2"/>
  <c r="N10" i="2"/>
  <c r="U10" i="2"/>
  <c r="AB10" i="2"/>
  <c r="AI10" i="2"/>
  <c r="AP10" i="2"/>
  <c r="U17" i="2"/>
  <c r="AW17" i="2"/>
  <c r="AB19" i="2"/>
  <c r="BD19" i="2"/>
  <c r="G20" i="2"/>
  <c r="N20" i="2"/>
  <c r="U20" i="2"/>
  <c r="AI20" i="2"/>
  <c r="AP20" i="2"/>
  <c r="AW20" i="2"/>
  <c r="BD20" i="2"/>
  <c r="G21" i="2"/>
  <c r="AI21" i="2"/>
  <c r="G23" i="2"/>
  <c r="AP23" i="2"/>
  <c r="G24" i="2"/>
  <c r="BD24" i="2"/>
  <c r="U25" i="2"/>
  <c r="AB27" i="2"/>
  <c r="AW27" i="2"/>
  <c r="U11" i="2"/>
  <c r="AI11" i="2"/>
  <c r="G15" i="2"/>
  <c r="N15" i="2"/>
  <c r="U15" i="2"/>
  <c r="AI15" i="2"/>
  <c r="AP15" i="2"/>
  <c r="BD15" i="2"/>
  <c r="N17" i="2"/>
  <c r="U19" i="2"/>
  <c r="AW19" i="2"/>
  <c r="AB21" i="2"/>
  <c r="BD21" i="2"/>
  <c r="G22" i="2"/>
  <c r="N22" i="2"/>
  <c r="U22" i="2"/>
  <c r="AI22" i="2"/>
  <c r="AP22" i="2"/>
  <c r="AW22" i="2"/>
  <c r="BD22" i="2"/>
  <c r="U23" i="2"/>
  <c r="BD23" i="2"/>
  <c r="AW24" i="2"/>
  <c r="N25" i="2"/>
  <c r="AI25" i="2"/>
  <c r="G27" i="2"/>
  <c r="AP27" i="2"/>
  <c r="E25" i="2"/>
  <c r="K25" i="2"/>
  <c r="Y25" i="2"/>
  <c r="AM25" i="2"/>
  <c r="BA25" i="2"/>
  <c r="C26" i="2"/>
  <c r="I26" i="2"/>
  <c r="W26" i="2"/>
  <c r="AK26" i="2"/>
  <c r="AY26" i="2"/>
  <c r="H33" i="2"/>
  <c r="O33" i="2"/>
  <c r="V33" i="2"/>
  <c r="AJ33" i="2"/>
  <c r="AQ33" i="2"/>
  <c r="AX33" i="2"/>
  <c r="AI25" i="3"/>
  <c r="BK25" i="3"/>
  <c r="U26" i="3"/>
  <c r="AW26" i="3"/>
  <c r="AI27" i="3"/>
  <c r="BK27" i="3"/>
  <c r="U28" i="3"/>
  <c r="AW28" i="3"/>
  <c r="B33" i="2"/>
  <c r="J33" i="2"/>
  <c r="X33" i="2"/>
  <c r="AL33" i="2"/>
  <c r="AZ33" i="2"/>
  <c r="E23" i="2"/>
  <c r="E30" i="2" s="1"/>
  <c r="K23" i="2"/>
  <c r="K30" i="2" s="1"/>
  <c r="Y23" i="2"/>
  <c r="AM23" i="2"/>
  <c r="BA23" i="2"/>
  <c r="BA30" i="2" s="1"/>
  <c r="C24" i="2"/>
  <c r="I24" i="2"/>
  <c r="W24" i="2"/>
  <c r="AK24" i="2"/>
  <c r="AK30" i="2" s="1"/>
  <c r="AY24" i="2"/>
  <c r="AY30" i="2" s="1"/>
  <c r="E27" i="2"/>
  <c r="G21" i="3"/>
  <c r="M33" i="3"/>
  <c r="N28" i="3"/>
  <c r="N26" i="3"/>
  <c r="N24" i="3"/>
  <c r="N23" i="3"/>
  <c r="N22" i="3"/>
  <c r="N21" i="3"/>
  <c r="N20" i="3"/>
  <c r="N19" i="3"/>
  <c r="N18" i="3"/>
  <c r="U25" i="3"/>
  <c r="T33" i="3"/>
  <c r="U23" i="3"/>
  <c r="U22" i="3"/>
  <c r="U21" i="3"/>
  <c r="U20" i="3"/>
  <c r="AB27" i="3"/>
  <c r="AB17" i="3"/>
  <c r="AI28" i="3"/>
  <c r="AI26" i="3"/>
  <c r="AI24" i="3"/>
  <c r="AI23" i="3"/>
  <c r="AI22" i="3"/>
  <c r="AI21" i="3"/>
  <c r="AI20" i="3"/>
  <c r="AI19" i="3"/>
  <c r="AI18" i="3"/>
  <c r="AI17" i="3"/>
  <c r="AH33" i="3"/>
  <c r="AO33" i="3"/>
  <c r="AP28" i="3"/>
  <c r="AP26" i="3"/>
  <c r="AP24" i="3"/>
  <c r="AP23" i="3"/>
  <c r="AP22" i="3"/>
  <c r="AP21" i="3"/>
  <c r="AP20" i="3"/>
  <c r="AP19" i="3"/>
  <c r="AP18" i="3"/>
  <c r="AP17" i="3"/>
  <c r="AV33" i="3"/>
  <c r="AW27" i="3"/>
  <c r="AW25" i="3"/>
  <c r="AW22" i="3"/>
  <c r="AW21" i="3"/>
  <c r="AW20" i="3"/>
  <c r="AW17" i="3"/>
  <c r="BC33" i="3"/>
  <c r="H66" i="5" s="1"/>
  <c r="BD17" i="3"/>
  <c r="BJ33" i="3"/>
  <c r="BK28" i="3"/>
  <c r="BK26" i="3"/>
  <c r="BK24" i="3"/>
  <c r="BK22" i="3"/>
  <c r="BK21" i="3"/>
  <c r="BK20" i="3"/>
  <c r="BK19" i="3"/>
  <c r="BK18" i="3"/>
  <c r="BK17" i="3"/>
  <c r="BR22" i="3"/>
  <c r="BR21" i="3"/>
  <c r="BD24" i="3"/>
  <c r="N25" i="3"/>
  <c r="AP25" i="3"/>
  <c r="N27" i="3"/>
  <c r="AP27" i="3"/>
  <c r="BR27" i="3"/>
  <c r="N15" i="3"/>
  <c r="U15" i="3"/>
  <c r="AI15" i="3"/>
  <c r="N16" i="3"/>
  <c r="U16" i="3"/>
  <c r="AI16" i="3"/>
  <c r="AP16" i="3"/>
  <c r="AW16" i="3"/>
  <c r="BK16" i="3"/>
  <c r="N17" i="3"/>
  <c r="U17" i="3"/>
  <c r="BK23" i="3"/>
  <c r="Q33" i="3"/>
  <c r="R28" i="3"/>
  <c r="R27" i="3"/>
  <c r="R26" i="3"/>
  <c r="R25" i="3"/>
  <c r="R24" i="3"/>
  <c r="R30" i="3" s="1"/>
  <c r="H33" i="3"/>
  <c r="I28" i="3"/>
  <c r="I27" i="3"/>
  <c r="I26" i="3"/>
  <c r="I25" i="3"/>
  <c r="I24" i="3"/>
  <c r="X33" i="3"/>
  <c r="Y28" i="3"/>
  <c r="Y27" i="3"/>
  <c r="Y26" i="3"/>
  <c r="Y25" i="3"/>
  <c r="Y24" i="3"/>
  <c r="AC33" i="3"/>
  <c r="AD28" i="3"/>
  <c r="AD27" i="3"/>
  <c r="AD26" i="3"/>
  <c r="AD25" i="3"/>
  <c r="AD24" i="3"/>
  <c r="AJ33" i="3"/>
  <c r="AK28" i="3"/>
  <c r="AK27" i="3"/>
  <c r="AK26" i="3"/>
  <c r="AK25" i="3"/>
  <c r="AK24" i="3"/>
  <c r="AK30" i="3" s="1"/>
  <c r="E35" i="4"/>
  <c r="C35" i="4" s="1"/>
  <c r="C32" i="4"/>
  <c r="BE33" i="3"/>
  <c r="BF28" i="3"/>
  <c r="BF27" i="3"/>
  <c r="BF26" i="3"/>
  <c r="BF25" i="3"/>
  <c r="BF24" i="3"/>
  <c r="BF23" i="3"/>
  <c r="BF30" i="3" s="1"/>
  <c r="D33" i="3"/>
  <c r="E28" i="3"/>
  <c r="E27" i="3"/>
  <c r="E26" i="3"/>
  <c r="E25" i="3"/>
  <c r="E24" i="3"/>
  <c r="AS33" i="3"/>
  <c r="AT28" i="3"/>
  <c r="AT27" i="3"/>
  <c r="AT26" i="3"/>
  <c r="AT25" i="3"/>
  <c r="AT24" i="3"/>
  <c r="AT23" i="3"/>
  <c r="BM24" i="3"/>
  <c r="BM25" i="3"/>
  <c r="BM26" i="3"/>
  <c r="BM27" i="3"/>
  <c r="BM28" i="3"/>
  <c r="L59" i="5"/>
  <c r="BA24" i="3"/>
  <c r="BA25" i="3"/>
  <c r="BA26" i="3"/>
  <c r="BA27" i="3"/>
  <c r="BA28" i="3"/>
  <c r="L31" i="5"/>
  <c r="U80" i="5"/>
  <c r="U79" i="5" s="1"/>
  <c r="U78" i="5" s="1"/>
  <c r="U77" i="5" s="1"/>
  <c r="U76" i="5" s="1"/>
  <c r="U75" i="5" s="1"/>
  <c r="U74" i="5" s="1"/>
  <c r="U73" i="5" s="1"/>
  <c r="U72" i="5" s="1"/>
  <c r="U71" i="5" s="1"/>
  <c r="U70" i="5" s="1"/>
  <c r="U69" i="5" s="1"/>
  <c r="U68" i="5" s="1"/>
  <c r="U67" i="5" s="1"/>
  <c r="U66" i="5" s="1"/>
  <c r="U65" i="5" s="1"/>
  <c r="U64" i="5" s="1"/>
  <c r="U63" i="5" s="1"/>
  <c r="U62" i="5" s="1"/>
  <c r="U61" i="5" s="1"/>
  <c r="U60" i="5" s="1"/>
  <c r="U59" i="5" s="1"/>
  <c r="U58" i="5" s="1"/>
  <c r="U57" i="5" s="1"/>
  <c r="U56" i="5" s="1"/>
  <c r="U55" i="5" s="1"/>
  <c r="U54" i="5" s="1"/>
  <c r="U53" i="5" s="1"/>
  <c r="U52" i="5" s="1"/>
  <c r="U51" i="5" s="1"/>
  <c r="U50" i="5" s="1"/>
  <c r="U49" i="5" s="1"/>
  <c r="U48" i="5" s="1"/>
  <c r="U47" i="5" s="1"/>
  <c r="U46" i="5" s="1"/>
  <c r="U45" i="5" s="1"/>
  <c r="U44" i="5" s="1"/>
  <c r="U43" i="5" s="1"/>
  <c r="U42" i="5" s="1"/>
  <c r="U41" i="5" s="1"/>
  <c r="U40" i="5" s="1"/>
  <c r="U39" i="5" s="1"/>
  <c r="U38" i="5" s="1"/>
  <c r="U37" i="5" s="1"/>
  <c r="U36" i="5" s="1"/>
  <c r="U35" i="5" s="1"/>
  <c r="U34" i="5" s="1"/>
  <c r="U33" i="5" s="1"/>
  <c r="U32" i="5" s="1"/>
  <c r="U31" i="5" s="1"/>
  <c r="U30" i="5" s="1"/>
  <c r="U29" i="5" s="1"/>
  <c r="U28" i="5" s="1"/>
  <c r="U27" i="5" s="1"/>
  <c r="U26" i="5" s="1"/>
  <c r="U25" i="5" s="1"/>
  <c r="U24" i="5" s="1"/>
  <c r="U23" i="5" s="1"/>
  <c r="U22" i="5" s="1"/>
  <c r="U21" i="5" s="1"/>
  <c r="U20" i="5" s="1"/>
  <c r="U19" i="5" s="1"/>
  <c r="U18" i="5" s="1"/>
  <c r="U17" i="5" s="1"/>
  <c r="U16" i="5" s="1"/>
  <c r="U15" i="5" s="1"/>
  <c r="U14" i="5" s="1"/>
  <c r="U13" i="5" s="1"/>
  <c r="U12" i="5" s="1"/>
  <c r="U11" i="5" s="1"/>
  <c r="L80" i="5"/>
  <c r="AI30" i="3" l="1"/>
  <c r="BK12" i="2"/>
  <c r="G13" i="3"/>
  <c r="BM30" i="3"/>
  <c r="E30" i="3"/>
  <c r="G17" i="3"/>
  <c r="BR23" i="3"/>
  <c r="BR24" i="3"/>
  <c r="BD19" i="3"/>
  <c r="AW18" i="3"/>
  <c r="AB19" i="3"/>
  <c r="U18" i="3"/>
  <c r="U27" i="3"/>
  <c r="G23" i="3"/>
  <c r="W30" i="2"/>
  <c r="BD23" i="3"/>
  <c r="AW24" i="3"/>
  <c r="AP24" i="2"/>
  <c r="AB22" i="2"/>
  <c r="AP17" i="2"/>
  <c r="BD25" i="2"/>
  <c r="BK21" i="2"/>
  <c r="AB20" i="2"/>
  <c r="BK10" i="2"/>
  <c r="BC33" i="2"/>
  <c r="AW23" i="2"/>
  <c r="AW18" i="2"/>
  <c r="AV33" i="2"/>
  <c r="G12" i="2"/>
  <c r="AP16" i="2"/>
  <c r="AP30" i="2" s="1"/>
  <c r="G11" i="3"/>
  <c r="BD16" i="2"/>
  <c r="BR13" i="3"/>
  <c r="AP12" i="3"/>
  <c r="BK14" i="3"/>
  <c r="G22" i="3"/>
  <c r="AT30" i="3"/>
  <c r="I30" i="3"/>
  <c r="BR16" i="3"/>
  <c r="BD26" i="3"/>
  <c r="AW23" i="3"/>
  <c r="BR26" i="3"/>
  <c r="BD20" i="3"/>
  <c r="AW19" i="3"/>
  <c r="AB20" i="3"/>
  <c r="U19" i="3"/>
  <c r="G24" i="3"/>
  <c r="I30" i="2"/>
  <c r="U24" i="3"/>
  <c r="BD10" i="2"/>
  <c r="BK13" i="2"/>
  <c r="AP28" i="2"/>
  <c r="AB23" i="2"/>
  <c r="AW21" i="2"/>
  <c r="AW14" i="2"/>
  <c r="AW30" i="2" s="1"/>
  <c r="AB16" i="2"/>
  <c r="BK16" i="2"/>
  <c r="AP14" i="2"/>
  <c r="BD14" i="3"/>
  <c r="BD12" i="2"/>
  <c r="AB14" i="3"/>
  <c r="AW13" i="3"/>
  <c r="U12" i="3"/>
  <c r="BK13" i="3"/>
  <c r="AB18" i="3"/>
  <c r="BA30" i="3"/>
  <c r="G16" i="3"/>
  <c r="AB26" i="3"/>
  <c r="BR17" i="3"/>
  <c r="BR28" i="3"/>
  <c r="BD21" i="3"/>
  <c r="H52" i="5"/>
  <c r="AB21" i="3"/>
  <c r="G26" i="3"/>
  <c r="C30" i="2"/>
  <c r="G27" i="3"/>
  <c r="BK27" i="2"/>
  <c r="BK15" i="2"/>
  <c r="BK30" i="2" s="1"/>
  <c r="AW11" i="2"/>
  <c r="BK24" i="2"/>
  <c r="AW10" i="2"/>
  <c r="AW13" i="2"/>
  <c r="AP26" i="2"/>
  <c r="AP21" i="2"/>
  <c r="BD27" i="2"/>
  <c r="AB14" i="2"/>
  <c r="AB30" i="2" s="1"/>
  <c r="G14" i="2"/>
  <c r="AP12" i="2"/>
  <c r="BD13" i="3"/>
  <c r="AB13" i="3"/>
  <c r="BR12" i="3"/>
  <c r="AP11" i="3"/>
  <c r="BK12" i="3"/>
  <c r="BK30" i="3" s="1"/>
  <c r="AB16" i="3"/>
  <c r="AB24" i="3"/>
  <c r="G25" i="3"/>
  <c r="Y30" i="3"/>
  <c r="BD16" i="3"/>
  <c r="BR25" i="3"/>
  <c r="BR18" i="3"/>
  <c r="BQ33" i="3"/>
  <c r="H80" i="5" s="1"/>
  <c r="R80" i="5" s="1"/>
  <c r="BD22" i="3"/>
  <c r="AB22" i="3"/>
  <c r="G18" i="3"/>
  <c r="G28" i="3"/>
  <c r="BK22" i="2"/>
  <c r="BK20" i="2"/>
  <c r="BK28" i="2"/>
  <c r="BD12" i="3"/>
  <c r="AB12" i="3"/>
  <c r="AW12" i="3"/>
  <c r="U11" i="3"/>
  <c r="U30" i="3" s="1"/>
  <c r="AB15" i="3"/>
  <c r="BD28" i="3"/>
  <c r="BR19" i="3"/>
  <c r="BD25" i="3"/>
  <c r="AB23" i="3"/>
  <c r="G19" i="3"/>
  <c r="F33" i="3"/>
  <c r="AM30" i="2"/>
  <c r="AW15" i="2"/>
  <c r="AB13" i="2"/>
  <c r="AB28" i="2"/>
  <c r="BK25" i="2"/>
  <c r="BK19" i="2"/>
  <c r="BK26" i="2"/>
  <c r="AB15" i="2"/>
  <c r="AD30" i="2"/>
  <c r="BD11" i="3"/>
  <c r="G14" i="3"/>
  <c r="AR30" i="3"/>
  <c r="AB11" i="3"/>
  <c r="BD14" i="2"/>
  <c r="BD30" i="2" s="1"/>
  <c r="BR11" i="3"/>
  <c r="BR30" i="3" s="1"/>
  <c r="AP14" i="3"/>
  <c r="AP10" i="3"/>
  <c r="G15" i="3"/>
  <c r="BD18" i="3"/>
  <c r="AA33" i="3"/>
  <c r="H38" i="5" s="1"/>
  <c r="AD30" i="3"/>
  <c r="AB28" i="3"/>
  <c r="BR20" i="3"/>
  <c r="BD27" i="3"/>
  <c r="AB25" i="3"/>
  <c r="G20" i="3"/>
  <c r="Y30" i="2"/>
  <c r="BK23" i="2"/>
  <c r="BJ33" i="2"/>
  <c r="G73" i="5" s="1"/>
  <c r="Q73" i="5" s="1"/>
  <c r="BK17" i="2"/>
  <c r="BD10" i="3"/>
  <c r="AW11" i="3"/>
  <c r="AW30" i="3" s="1"/>
  <c r="N30" i="2"/>
  <c r="G52" i="5"/>
  <c r="G45" i="5"/>
  <c r="H24" i="5"/>
  <c r="AI30" i="2"/>
  <c r="G30" i="2"/>
  <c r="G59" i="5"/>
  <c r="H59" i="5"/>
  <c r="H45" i="5"/>
  <c r="G24" i="5"/>
  <c r="U30" i="2"/>
  <c r="G31" i="5"/>
  <c r="H73" i="5" l="1"/>
  <c r="R73" i="5" s="1"/>
  <c r="R66" i="5" s="1"/>
  <c r="R59" i="5" s="1"/>
  <c r="R52" i="5" s="1"/>
  <c r="R45" i="5" s="1"/>
  <c r="R38" i="5" s="1"/>
  <c r="R31" i="5" s="1"/>
  <c r="R24" i="5" s="1"/>
  <c r="G30" i="3"/>
  <c r="H31" i="5"/>
  <c r="AB30" i="3"/>
  <c r="BD30" i="3"/>
  <c r="AP30" i="3"/>
  <c r="G66" i="5"/>
  <c r="Q66" i="5" s="1"/>
  <c r="Q59" i="5" s="1"/>
  <c r="Q52" i="5" s="1"/>
  <c r="Q45" i="5" s="1"/>
  <c r="Q38" i="5" s="1"/>
  <c r="Q31" i="5" s="1"/>
  <c r="Q24" i="5" s="1"/>
</calcChain>
</file>

<file path=xl/sharedStrings.xml><?xml version="1.0" encoding="utf-8"?>
<sst xmlns="http://schemas.openxmlformats.org/spreadsheetml/2006/main" count="568" uniqueCount="114">
  <si>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</si>
  <si>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</si>
  <si>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</si>
  <si>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</si>
  <si>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</si>
  <si>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</si>
  <si>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</si>
  <si>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</si>
  <si>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</si>
  <si>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</si>
  <si>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</si>
  <si>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</si>
  <si>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</si>
  <si>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</si>
  <si>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</si>
  <si>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</si>
  <si>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</si>
  <si>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</si>
  <si>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</si>
  <si>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</si>
  <si>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</si>
  <si>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</si>
  <si>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</si>
  <si>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daily deaths, cumulative series are based on our calculations </t>
    </r>
  </si>
  <si>
    <t>Reported cumulative COVID-19 deaths by registration date</t>
  </si>
  <si>
    <t>Age Group</t>
  </si>
  <si>
    <t>Population* on 30.06.2018</t>
  </si>
  <si>
    <t>24/04/2020</t>
  </si>
  <si>
    <t>17/04/2020</t>
  </si>
  <si>
    <t>27/03/2020</t>
  </si>
  <si>
    <t>20/03/2020</t>
  </si>
  <si>
    <t>13/03/2020</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</si>
  <si>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</si>
  <si>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</si>
  <si>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</si>
  <si>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</si>
  <si>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</si>
  <si>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</si>
  <si>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</si>
  <si>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</si>
  <si>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</si>
  <si>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</si>
  <si>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</si>
  <si>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</si>
  <si>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</si>
  <si>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</si>
  <si>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</si>
  <si>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</si>
  <si>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</si>
  <si>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</si>
  <si>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</si>
  <si>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</si>
  <si>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</si>
  <si>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</si>
  <si>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</si>
  <si>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</si>
  <si>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</si>
  <si>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</si>
  <si>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</si>
  <si>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</si>
  <si>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</si>
  <si>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</si>
  <si>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</si>
  <si>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publishedweek182020.xlsx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</si>
  <si>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</si>
  <si>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occurence date</t>
  </si>
  <si>
    <t>publishedweek182020.xlsx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</si>
  <si>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</si>
  <si>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</si>
  <si>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</si>
  <si>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14 May 2020 </t>
  </si>
  <si>
    <t>Total</t>
  </si>
  <si>
    <t>Awaiting verification</t>
  </si>
  <si>
    <t>0-19</t>
  </si>
  <si>
    <t>20-39</t>
  </si>
  <si>
    <t>40-59</t>
  </si>
  <si>
    <t>60-79</t>
  </si>
  <si>
    <t>80+</t>
  </si>
  <si>
    <r>
      <rPr>
        <b/>
        <sz val="10"/>
        <color rgb="FF4472C4"/>
        <rFont val="Calibri"/>
        <family val="2"/>
        <charset val="1"/>
      </rPr>
      <t>Cumulative</t>
    </r>
    <r>
      <rPr>
        <b/>
        <sz val="10"/>
        <rFont val="Calibri"/>
        <family val="2"/>
        <charset val="1"/>
      </rPr>
      <t xml:space="preserve"> deaths up to 5pm 14 May 2020 </t>
    </r>
  </si>
  <si>
    <t>National Health Service (NHS)</t>
  </si>
  <si>
    <t>COVID-19-total-announced-deaths-15-May-2020.xlsx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</si>
  <si>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</si>
  <si>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</si>
  <si>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</si>
  <si>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</si>
  <si>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</si>
  <si>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</si>
  <si>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</si>
  <si>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</si>
  <si>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</si>
  <si>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</si>
  <si>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</si>
  <si>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</si>
  <si>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</si>
  <si>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</si>
  <si>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</si>
  <si>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</si>
  <si>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</si>
  <si>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</si>
  <si>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</si>
  <si>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</si>
  <si>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</si>
  <si>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</si>
  <si>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</si>
  <si>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</si>
  <si>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</si>
  <si>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</si>
  <si>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publishedweek182020.xlsx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</si>
  <si>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</si>
  <si>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</si>
  <si>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</si>
  <si>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data_15may.xlsx</t>
  </si>
  <si>
    <t>For 05/05/2020, the data were updated from the online plot.</t>
  </si>
  <si>
    <t>https://public.tableau.com/profile/public.health.wales.health.protection#!/vizhome/RapidCOVID-19virology-Public/Headlinesummary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</si>
</sst>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m/d/yyyy"/>
    <numFmt numFmtId="165" formatCode="0.0"/>
    <numFmt numFmtId="166" formatCode="#"/>
    <numFmt numFmtId="167" formatCode="dd/mm/yy;@"/>
    <numFmt numFmtId="168" formatCode="_-* #,##0.00_-;\-* #,##0.00_-;_-* \-??_-;_-@_-"/>
    <numFmt numFmtId="169" formatCode="_-* #,##0_-;\-* #,##0_-;_-* \-??_-;_-@_-"/>
  </numFmts>
  <fonts count="42" x14ac:knownFonts="1">
    <font>
      <sz val="10"/>
      <name val="Arial"/>
      <family val="2"/>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b/>
      <sz val="10"/>
      <name val="Calibri"/>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2"/>
      <color rgb="FF4472C4"/>
      <name val="Calibri"/>
      <family val="2"/>
      <charset val="1"/>
    </font>
    <font>
      <b/>
      <i/>
      <sz val="10"/>
      <color rgb="FF000000"/>
      <name val="Calibri"/>
      <family val="2"/>
      <charset val="1"/>
    </font>
    <font>
      <b/>
      <sz val="10"/>
      <color rgb="FF4472C4"/>
      <name val="Calibri"/>
      <family val="2"/>
      <charset val="1"/>
    </font>
    <font>
      <u/>
      <sz val="12"/>
      <color rgb="FF0563C1"/>
      <name val="Arial"/>
      <family val="2"/>
      <charset val="1"/>
    </font>
    <font>
      <sz val="14"/>
      <color rgb="FF2E75B6"/>
      <name val="Calibri"/>
      <family val="2"/>
      <charset val="1"/>
    </font>
    <font>
      <vertAlign val="superscript"/>
      <sz val="14"/>
      <name val="Calibri"/>
      <family val="2"/>
      <charset val="1"/>
    </font>
    <font>
      <sz val="10"/>
      <name val="Arial"/>
      <family val="2"/>
    </font>
    <font>
      <u/>
      <sz val="10"/>
      <color rgb="FF0563C1"/>
      <name val="Calibri"/>
      <family val="2"/>
      <charset val="1"/>
    </font>
    <font>
      <sz val="10"/>
      <name val="Arial"/>
      <family val="2"/>
      <charset val="1"/>
    </font>
  </fonts>
  <fills count="4">
    <fill>
      <patternFill patternType="none"/>
    </fill>
    <fill>
      <patternFill patternType="gray125"/>
    </fill>
    <fill>
      <patternFill patternType="solid">
        <fgColor rgb="FFFFFFFF"/>
        <bgColor rgb="FFFFFFCC"/>
      </patternFill>
    </fill>
    <fill>
      <patternFill patternType="solid">
        <fgColor rgb="FFD9D9D9"/>
        <bgColor rgb="FFC0C0C0"/>
      </patternFill>
    </fill>
  </fills>
  <borders count="49">
    <border>
      <left/>
      <right/>
      <top/>
      <bottom/>
      <diagonal/>
    </border>
    <border>
      <left/>
      <right style="thin">
        <color auto="1"/>
      </right>
      <top style="thin">
        <color auto="1"/>
      </top>
      <bottom/>
      <diagonal/>
    </border>
    <border>
      <left/>
      <right style="hair">
        <color auto="1"/>
      </right>
      <top style="thin">
        <color auto="1"/>
      </top>
      <bottom/>
      <diagonal/>
    </border>
    <border>
      <left style="thin">
        <color auto="1"/>
      </left>
      <right style="thin">
        <color auto="1"/>
      </right>
      <top/>
      <bottom/>
      <diagonal/>
    </border>
    <border>
      <left style="thin">
        <color auto="1"/>
      </left>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right/>
      <top style="hair">
        <color auto="1"/>
      </top>
      <bottom style="thin">
        <color auto="1"/>
      </bottom>
      <diagonal/>
    </border>
    <border>
      <left/>
      <right/>
      <top style="hair">
        <color auto="1"/>
      </top>
      <bottom style="hair">
        <color auto="1"/>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right style="hair">
        <color auto="1"/>
      </right>
      <top/>
      <bottom/>
      <diagonal/>
    </border>
    <border>
      <left style="hair">
        <color auto="1"/>
      </left>
      <right/>
      <top/>
      <bottom/>
      <diagonal/>
    </border>
    <border>
      <left/>
      <right style="thin">
        <color auto="1"/>
      </right>
      <top/>
      <bottom/>
      <diagonal/>
    </border>
    <border>
      <left style="thin">
        <color auto="1"/>
      </left>
      <right/>
      <top/>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thin">
        <color auto="1"/>
      </left>
      <right/>
      <top style="hair">
        <color auto="1"/>
      </top>
      <bottom style="hair">
        <color auto="1"/>
      </bottom>
      <diagonal/>
    </border>
    <border>
      <left style="thin">
        <color auto="1"/>
      </left>
      <right/>
      <top style="thin">
        <color auto="1"/>
      </top>
      <bottom/>
      <diagonal/>
    </border>
    <border>
      <left style="hair">
        <color auto="1"/>
      </left>
      <right style="hair">
        <color auto="1"/>
      </right>
      <top/>
      <bottom style="hair">
        <color auto="1"/>
      </bottom>
      <diagonal/>
    </border>
    <border>
      <left style="thin">
        <color auto="1"/>
      </left>
      <right style="thin">
        <color auto="1"/>
      </right>
      <top style="thin">
        <color auto="1"/>
      </top>
      <bottom style="hair">
        <color auto="1"/>
      </bottom>
      <diagonal/>
    </border>
    <border>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right style="hair">
        <color auto="1"/>
      </right>
      <top style="hair">
        <color auto="1"/>
      </top>
      <bottom style="hair">
        <color auto="1"/>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top style="hair">
        <color auto="1"/>
      </top>
      <bottom/>
      <diagonal/>
    </border>
    <border>
      <left style="hair">
        <color auto="1"/>
      </left>
      <right style="thin">
        <color auto="1"/>
      </right>
      <top style="hair">
        <color auto="1"/>
      </top>
      <bottom/>
      <diagonal/>
    </border>
    <border>
      <left style="hair">
        <color auto="1"/>
      </left>
      <right style="thin">
        <color auto="1"/>
      </right>
      <top/>
      <bottom/>
      <diagonal/>
    </border>
    <border>
      <left style="hair">
        <color auto="1"/>
      </left>
      <right style="hair">
        <color auto="1"/>
      </right>
      <top/>
      <bottom/>
      <diagonal/>
    </border>
    <border>
      <left style="thin">
        <color auto="1"/>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s>
  <cellStyleXfs count="3">
    <xf numFmtId="0" fontId="0" fillId="0" borderId="0"/>
    <xf numFmtId="168" fontId="41" fillId="0" borderId="0" applyBorder="0" applyProtection="0"/>
    <xf numFmtId="0" fontId="4" fillId="0" borderId="0" applyBorder="0" applyProtection="0"/>
  </cellStyleXfs>
  <cellXfs count="240">
    <xf numFmtId="0" fontId="0" fillId="0" borderId="0" xfId="0"/>
    <xf numFmtId="0" fontId="1" fillId="2" borderId="0" xfId="0" applyFont="1" applyFill="1"/>
    <xf numFmtId="0" fontId="2" fillId="2" borderId="0" xfId="0" applyFont="1" applyFill="1"/>
    <xf numFmtId="0" fontId="3" fillId="2" borderId="0" xfId="2" applyFont="1" applyFill="1" applyBorder="1" applyProtection="1"/>
    <xf numFmtId="0" fontId="7" fillId="2" borderId="0" xfId="0" applyFont="1" applyFill="1"/>
    <xf numFmtId="0" fontId="8" fillId="2" borderId="0" xfId="0" applyFont="1" applyFill="1"/>
    <xf numFmtId="0" fontId="3" fillId="0" borderId="0" xfId="2" applyFont="1" applyBorder="1" applyProtection="1"/>
    <xf numFmtId="0" fontId="0" fillId="2" borderId="0" xfId="0" applyFill="1"/>
    <xf numFmtId="0" fontId="11" fillId="2" borderId="0" xfId="0" applyFont="1" applyFill="1"/>
    <xf numFmtId="0" fontId="13" fillId="2" borderId="0" xfId="0" applyFont="1" applyFill="1"/>
    <xf numFmtId="0" fontId="14" fillId="2" borderId="0" xfId="0" applyFont="1" applyFill="1"/>
    <xf numFmtId="0" fontId="15" fillId="2" borderId="0" xfId="0" applyFont="1" applyFill="1"/>
    <xf numFmtId="0" fontId="19" fillId="2" borderId="0" xfId="0" applyFont="1" applyFill="1"/>
    <xf numFmtId="0" fontId="20" fillId="2" borderId="0" xfId="0" applyFont="1" applyFill="1"/>
    <xf numFmtId="164" fontId="7" fillId="2" borderId="0" xfId="0" applyNumberFormat="1" applyFont="1" applyFill="1"/>
    <xf numFmtId="164" fontId="21" fillId="2" borderId="0" xfId="0" applyNumberFormat="1" applyFont="1" applyFill="1"/>
    <xf numFmtId="0" fontId="22" fillId="2" borderId="1" xfId="0" applyFont="1" applyFill="1" applyBorder="1"/>
    <xf numFmtId="0" fontId="23" fillId="2" borderId="0" xfId="0" applyFont="1" applyFill="1" applyBorder="1" applyAlignment="1">
      <alignment horizontal="left" vertical="center"/>
    </xf>
    <xf numFmtId="0" fontId="23" fillId="2" borderId="0" xfId="0" applyFont="1" applyFill="1" applyBorder="1" applyAlignment="1">
      <alignment horizontal="center" vertical="center"/>
    </xf>
    <xf numFmtId="164" fontId="23" fillId="2" borderId="3" xfId="0" applyNumberFormat="1" applyFont="1" applyFill="1" applyBorder="1" applyAlignment="1">
      <alignment horizontal="right"/>
    </xf>
    <xf numFmtId="164" fontId="13" fillId="2" borderId="0" xfId="0" applyNumberFormat="1" applyFont="1" applyFill="1"/>
    <xf numFmtId="0" fontId="23" fillId="2" borderId="6" xfId="0" applyFont="1" applyFill="1" applyBorder="1" applyAlignment="1">
      <alignment horizontal="right"/>
    </xf>
    <xf numFmtId="0" fontId="22" fillId="2" borderId="7" xfId="0" applyFont="1" applyFill="1" applyBorder="1" applyAlignment="1">
      <alignment horizontal="center"/>
    </xf>
    <xf numFmtId="0" fontId="24" fillId="2" borderId="7" xfId="0" applyFont="1" applyFill="1" applyBorder="1" applyAlignment="1">
      <alignment horizontal="center"/>
    </xf>
    <xf numFmtId="0" fontId="22" fillId="2" borderId="8" xfId="0" applyFont="1" applyFill="1" applyBorder="1" applyAlignment="1">
      <alignment horizontal="center"/>
    </xf>
    <xf numFmtId="0" fontId="22" fillId="2" borderId="9" xfId="0" applyFont="1" applyFill="1" applyBorder="1" applyAlignment="1">
      <alignment horizontal="center"/>
    </xf>
    <xf numFmtId="0" fontId="24" fillId="2" borderId="10" xfId="0" applyFont="1" applyFill="1" applyBorder="1" applyAlignment="1">
      <alignment horizontal="center"/>
    </xf>
    <xf numFmtId="49" fontId="23" fillId="2" borderId="3" xfId="0" applyNumberFormat="1" applyFont="1" applyFill="1" applyBorder="1" applyAlignment="1">
      <alignment horizontal="right"/>
    </xf>
    <xf numFmtId="165" fontId="24" fillId="2" borderId="0" xfId="0" applyNumberFormat="1" applyFont="1" applyFill="1" applyBorder="1"/>
    <xf numFmtId="0" fontId="13" fillId="2" borderId="0" xfId="0" applyFont="1" applyFill="1" applyBorder="1"/>
    <xf numFmtId="165" fontId="24" fillId="2" borderId="11" xfId="0" applyNumberFormat="1" applyFont="1" applyFill="1" applyBorder="1"/>
    <xf numFmtId="0" fontId="0" fillId="2" borderId="12" xfId="0" applyFont="1" applyFill="1" applyBorder="1" applyAlignment="1">
      <alignment wrapText="1"/>
    </xf>
    <xf numFmtId="165" fontId="25" fillId="2" borderId="0" xfId="0" applyNumberFormat="1" applyFont="1" applyFill="1" applyBorder="1"/>
    <xf numFmtId="0" fontId="0" fillId="2" borderId="0" xfId="0" applyFont="1" applyFill="1" applyAlignment="1">
      <alignment wrapText="1"/>
    </xf>
    <xf numFmtId="0" fontId="26" fillId="2" borderId="0" xfId="0" applyFont="1" applyFill="1" applyBorder="1" applyAlignment="1">
      <alignment horizontal="right"/>
    </xf>
    <xf numFmtId="0" fontId="26" fillId="2" borderId="0" xfId="0" applyFont="1" applyFill="1" applyBorder="1"/>
    <xf numFmtId="165" fontId="25" fillId="2" borderId="13" xfId="0" applyNumberFormat="1" applyFont="1" applyFill="1" applyBorder="1"/>
    <xf numFmtId="0" fontId="0" fillId="2" borderId="0" xfId="0" applyFont="1" applyFill="1" applyBorder="1" applyAlignment="1">
      <alignment wrapText="1"/>
    </xf>
    <xf numFmtId="0" fontId="23" fillId="2" borderId="3" xfId="0" applyFont="1" applyFill="1" applyBorder="1" applyAlignment="1">
      <alignment horizontal="right"/>
    </xf>
    <xf numFmtId="0" fontId="22" fillId="2" borderId="12" xfId="0" applyFont="1" applyFill="1" applyBorder="1"/>
    <xf numFmtId="0" fontId="24" fillId="2" borderId="0" xfId="0" applyFont="1" applyFill="1" applyBorder="1"/>
    <xf numFmtId="0" fontId="22" fillId="2" borderId="0" xfId="0" applyFont="1" applyFill="1" applyBorder="1"/>
    <xf numFmtId="0" fontId="26" fillId="2" borderId="14" xfId="0" applyFont="1" applyFill="1" applyBorder="1"/>
    <xf numFmtId="0" fontId="25" fillId="2" borderId="0" xfId="0" applyFont="1" applyFill="1" applyBorder="1"/>
    <xf numFmtId="1" fontId="26" fillId="2" borderId="0" xfId="0" applyNumberFormat="1" applyFont="1" applyFill="1" applyBorder="1"/>
    <xf numFmtId="0" fontId="25" fillId="2" borderId="13" xfId="0" applyFont="1" applyFill="1" applyBorder="1"/>
    <xf numFmtId="0" fontId="27" fillId="2" borderId="3" xfId="0" applyFont="1" applyFill="1" applyBorder="1" applyAlignment="1">
      <alignment horizontal="right"/>
    </xf>
    <xf numFmtId="0" fontId="13" fillId="2" borderId="12" xfId="0" applyFont="1" applyFill="1" applyBorder="1"/>
    <xf numFmtId="1" fontId="28" fillId="2" borderId="0" xfId="0" applyNumberFormat="1" applyFont="1" applyFill="1" applyBorder="1"/>
    <xf numFmtId="0" fontId="29" fillId="2" borderId="14" xfId="0" applyFont="1" applyFill="1" applyBorder="1"/>
    <xf numFmtId="1" fontId="30" fillId="2" borderId="0" xfId="0" applyNumberFormat="1" applyFont="1" applyFill="1" applyBorder="1"/>
    <xf numFmtId="0" fontId="29" fillId="2" borderId="0" xfId="0" applyFont="1" applyFill="1" applyBorder="1"/>
    <xf numFmtId="0" fontId="30" fillId="2" borderId="0" xfId="0" applyFont="1" applyFill="1" applyBorder="1"/>
    <xf numFmtId="1" fontId="29" fillId="2" borderId="0" xfId="0" applyNumberFormat="1" applyFont="1" applyFill="1" applyBorder="1"/>
    <xf numFmtId="0" fontId="30" fillId="2" borderId="13" xfId="0" applyFont="1" applyFill="1" applyBorder="1"/>
    <xf numFmtId="0" fontId="22" fillId="2" borderId="3" xfId="0" applyFont="1" applyFill="1" applyBorder="1" applyAlignment="1">
      <alignment horizontal="right"/>
    </xf>
    <xf numFmtId="0" fontId="26" fillId="2" borderId="13" xfId="0" applyFont="1" applyFill="1" applyBorder="1"/>
    <xf numFmtId="0" fontId="23" fillId="2" borderId="15" xfId="0" applyFont="1" applyFill="1" applyBorder="1" applyAlignment="1">
      <alignment horizontal="right"/>
    </xf>
    <xf numFmtId="0" fontId="22" fillId="2" borderId="7" xfId="0" applyFont="1" applyFill="1" applyBorder="1"/>
    <xf numFmtId="0" fontId="26" fillId="2" borderId="9" xfId="0" applyFont="1" applyFill="1" applyBorder="1"/>
    <xf numFmtId="0" fontId="26" fillId="2" borderId="7" xfId="0" applyFont="1" applyFill="1" applyBorder="1"/>
    <xf numFmtId="1" fontId="26" fillId="2" borderId="7" xfId="0" applyNumberFormat="1" applyFont="1" applyFill="1" applyBorder="1"/>
    <xf numFmtId="0" fontId="26" fillId="2" borderId="10" xfId="0" applyFont="1" applyFill="1" applyBorder="1"/>
    <xf numFmtId="0" fontId="23" fillId="2" borderId="16" xfId="0" applyFont="1" applyFill="1" applyBorder="1"/>
    <xf numFmtId="1" fontId="23" fillId="2" borderId="16" xfId="0" applyNumberFormat="1" applyFont="1" applyFill="1" applyBorder="1"/>
    <xf numFmtId="0" fontId="31" fillId="2" borderId="17" xfId="0" applyFont="1" applyFill="1" applyBorder="1"/>
    <xf numFmtId="0" fontId="31" fillId="2" borderId="16" xfId="0" applyFont="1" applyFill="1" applyBorder="1"/>
    <xf numFmtId="1" fontId="31" fillId="2" borderId="16" xfId="0" applyNumberFormat="1" applyFont="1" applyFill="1" applyBorder="1"/>
    <xf numFmtId="0" fontId="31" fillId="2" borderId="18" xfId="0" applyFont="1" applyFill="1" applyBorder="1"/>
    <xf numFmtId="1" fontId="13" fillId="2" borderId="0" xfId="0" applyNumberFormat="1" applyFont="1" applyFill="1"/>
    <xf numFmtId="0" fontId="32" fillId="2" borderId="0" xfId="0" applyFont="1" applyFill="1"/>
    <xf numFmtId="0" fontId="4" fillId="2" borderId="0" xfId="2" applyFont="1" applyFill="1" applyBorder="1" applyAlignment="1" applyProtection="1">
      <alignment horizontal="left"/>
    </xf>
    <xf numFmtId="0" fontId="4" fillId="0" borderId="0" xfId="2" applyFont="1" applyBorder="1" applyProtection="1"/>
    <xf numFmtId="0" fontId="23" fillId="2" borderId="19" xfId="0" applyFont="1" applyFill="1" applyBorder="1"/>
    <xf numFmtId="0" fontId="23" fillId="2" borderId="2" xfId="0" applyFont="1" applyFill="1" applyBorder="1"/>
    <xf numFmtId="3" fontId="0" fillId="2" borderId="0" xfId="0" applyNumberFormat="1" applyFont="1" applyFill="1" applyBorder="1" applyAlignment="1" applyProtection="1">
      <alignment horizontal="right"/>
    </xf>
    <xf numFmtId="0" fontId="21" fillId="2" borderId="0" xfId="0" applyFont="1" applyFill="1" applyAlignment="1">
      <alignment horizontal="right"/>
    </xf>
    <xf numFmtId="164" fontId="7" fillId="2" borderId="0" xfId="0" applyNumberFormat="1" applyFont="1" applyFill="1" applyAlignment="1">
      <alignment horizontal="left"/>
    </xf>
    <xf numFmtId="164" fontId="14" fillId="2" borderId="0" xfId="0" applyNumberFormat="1" applyFont="1" applyFill="1" applyAlignment="1">
      <alignment horizontal="left"/>
    </xf>
    <xf numFmtId="164" fontId="21" fillId="2" borderId="0" xfId="0" applyNumberFormat="1" applyFont="1" applyFill="1" applyAlignment="1">
      <alignment horizontal="right"/>
    </xf>
    <xf numFmtId="0" fontId="21" fillId="2" borderId="20" xfId="0" applyFont="1" applyFill="1" applyBorder="1" applyAlignment="1">
      <alignment horizontal="right"/>
    </xf>
    <xf numFmtId="164" fontId="21" fillId="2" borderId="3" xfId="0" applyNumberFormat="1" applyFont="1" applyFill="1" applyBorder="1" applyAlignment="1">
      <alignment horizontal="right" vertical="center" wrapText="1"/>
    </xf>
    <xf numFmtId="164" fontId="21" fillId="2" borderId="22" xfId="0" applyNumberFormat="1" applyFont="1" applyFill="1" applyBorder="1" applyAlignment="1">
      <alignment horizontal="center"/>
    </xf>
    <xf numFmtId="164" fontId="21" fillId="3" borderId="5" xfId="0" applyNumberFormat="1" applyFont="1" applyFill="1" applyBorder="1" applyAlignment="1">
      <alignment horizontal="center" wrapText="1"/>
    </xf>
    <xf numFmtId="164" fontId="22" fillId="3" borderId="5" xfId="0" applyNumberFormat="1" applyFont="1" applyFill="1" applyBorder="1" applyAlignment="1">
      <alignment horizontal="center"/>
    </xf>
    <xf numFmtId="164" fontId="22" fillId="0" borderId="5" xfId="0" applyNumberFormat="1" applyFont="1" applyBorder="1" applyAlignment="1">
      <alignment horizontal="center"/>
    </xf>
    <xf numFmtId="164" fontId="22" fillId="0" borderId="5" xfId="0" applyNumberFormat="1" applyFont="1" applyBorder="1" applyAlignment="1">
      <alignment horizontal="center"/>
    </xf>
    <xf numFmtId="164" fontId="22" fillId="2" borderId="5" xfId="0" applyNumberFormat="1" applyFont="1" applyFill="1" applyBorder="1" applyAlignment="1">
      <alignment horizontal="center"/>
    </xf>
    <xf numFmtId="164" fontId="0" fillId="0" borderId="0" xfId="0" applyNumberFormat="1"/>
    <xf numFmtId="164" fontId="21" fillId="2" borderId="6" xfId="0" applyNumberFormat="1" applyFont="1" applyFill="1" applyBorder="1" applyAlignment="1">
      <alignment horizontal="right" vertical="center"/>
    </xf>
    <xf numFmtId="164" fontId="21" fillId="2" borderId="6" xfId="0" applyNumberFormat="1" applyFont="1" applyFill="1" applyBorder="1" applyAlignment="1">
      <alignment horizontal="center"/>
    </xf>
    <xf numFmtId="164" fontId="22" fillId="3" borderId="15" xfId="0" applyNumberFormat="1" applyFont="1" applyFill="1" applyBorder="1" applyAlignment="1">
      <alignment horizontal="center"/>
    </xf>
    <xf numFmtId="164" fontId="22" fillId="0" borderId="15" xfId="0" applyNumberFormat="1" applyFont="1" applyBorder="1" applyAlignment="1">
      <alignment horizontal="center"/>
    </xf>
    <xf numFmtId="164" fontId="22" fillId="0" borderId="15" xfId="0" applyNumberFormat="1" applyFont="1" applyBorder="1" applyAlignment="1">
      <alignment horizontal="center"/>
    </xf>
    <xf numFmtId="164" fontId="22" fillId="2" borderId="15" xfId="0" applyNumberFormat="1" applyFont="1" applyFill="1" applyBorder="1" applyAlignment="1">
      <alignment horizontal="center"/>
    </xf>
    <xf numFmtId="49" fontId="21" fillId="2" borderId="3" xfId="0" applyNumberFormat="1" applyFont="1" applyFill="1" applyBorder="1" applyAlignment="1">
      <alignment horizontal="right"/>
    </xf>
    <xf numFmtId="0" fontId="13" fillId="2" borderId="3" xfId="0" applyFont="1" applyFill="1" applyBorder="1"/>
    <xf numFmtId="0" fontId="13" fillId="3" borderId="3" xfId="0" applyFont="1" applyFill="1" applyBorder="1"/>
    <xf numFmtId="3" fontId="13" fillId="3" borderId="3" xfId="0" applyNumberFormat="1" applyFont="1" applyFill="1" applyBorder="1"/>
    <xf numFmtId="3" fontId="13" fillId="0" borderId="3" xfId="0" applyNumberFormat="1" applyFont="1" applyBorder="1"/>
    <xf numFmtId="3" fontId="13" fillId="0" borderId="3" xfId="0" applyNumberFormat="1" applyFont="1" applyBorder="1"/>
    <xf numFmtId="3" fontId="13" fillId="2" borderId="3" xfId="0" applyNumberFormat="1" applyFont="1" applyFill="1" applyBorder="1"/>
    <xf numFmtId="0" fontId="13" fillId="0" borderId="3" xfId="0" applyFont="1" applyBorder="1"/>
    <xf numFmtId="0" fontId="13" fillId="0" borderId="3" xfId="0" applyFont="1" applyBorder="1"/>
    <xf numFmtId="0" fontId="22" fillId="2" borderId="15" xfId="0" applyFont="1" applyFill="1" applyBorder="1" applyAlignment="1">
      <alignment horizontal="right"/>
    </xf>
    <xf numFmtId="0" fontId="13" fillId="2" borderId="23" xfId="0" applyFont="1" applyFill="1" applyBorder="1"/>
    <xf numFmtId="0" fontId="13" fillId="3" borderId="15" xfId="0" applyFont="1" applyFill="1" applyBorder="1"/>
    <xf numFmtId="0" fontId="13" fillId="0" borderId="15" xfId="0" applyFont="1" applyBorder="1"/>
    <xf numFmtId="0" fontId="13" fillId="0" borderId="15" xfId="0" applyFont="1" applyBorder="1"/>
    <xf numFmtId="0" fontId="13" fillId="2" borderId="15" xfId="0" applyFont="1" applyFill="1" applyBorder="1"/>
    <xf numFmtId="49" fontId="21" fillId="2" borderId="6" xfId="0" applyNumberFormat="1" applyFont="1" applyFill="1" applyBorder="1" applyAlignment="1">
      <alignment horizontal="right"/>
    </xf>
    <xf numFmtId="0" fontId="34" fillId="2" borderId="23" xfId="0" applyFont="1" applyFill="1" applyBorder="1" applyAlignment="1">
      <alignment horizontal="right"/>
    </xf>
    <xf numFmtId="0" fontId="21" fillId="2" borderId="23" xfId="0" applyFont="1" applyFill="1" applyBorder="1"/>
    <xf numFmtId="0" fontId="21" fillId="3" borderId="6" xfId="0" applyFont="1" applyFill="1" applyBorder="1"/>
    <xf numFmtId="0" fontId="21" fillId="0" borderId="6" xfId="0" applyFont="1" applyBorder="1"/>
    <xf numFmtId="0" fontId="21" fillId="0" borderId="6" xfId="0" applyFont="1" applyBorder="1"/>
    <xf numFmtId="0" fontId="21" fillId="2" borderId="6" xfId="0" applyFont="1" applyFill="1" applyBorder="1"/>
    <xf numFmtId="49" fontId="21" fillId="2" borderId="0" xfId="0" applyNumberFormat="1" applyFont="1" applyFill="1" applyBorder="1" applyAlignment="1">
      <alignment horizontal="right"/>
    </xf>
    <xf numFmtId="0" fontId="13" fillId="0" borderId="0" xfId="0" applyFont="1" applyBorder="1"/>
    <xf numFmtId="164" fontId="21" fillId="3" borderId="15" xfId="0" applyNumberFormat="1" applyFont="1" applyFill="1" applyBorder="1" applyAlignment="1">
      <alignment horizontal="center" wrapText="1"/>
    </xf>
    <xf numFmtId="0" fontId="21" fillId="2" borderId="3" xfId="0" applyFont="1" applyFill="1" applyBorder="1" applyAlignment="1">
      <alignment horizontal="right"/>
    </xf>
    <xf numFmtId="166" fontId="13" fillId="3" borderId="3" xfId="0" applyNumberFormat="1" applyFont="1" applyFill="1" applyBorder="1"/>
    <xf numFmtId="166" fontId="13" fillId="0" borderId="3" xfId="0" applyNumberFormat="1" applyFont="1" applyBorder="1"/>
    <xf numFmtId="166" fontId="13" fillId="0" borderId="3" xfId="0" applyNumberFormat="1" applyFont="1" applyBorder="1"/>
    <xf numFmtId="166" fontId="13" fillId="2" borderId="3" xfId="0" applyNumberFormat="1" applyFont="1" applyFill="1" applyBorder="1"/>
    <xf numFmtId="0" fontId="21" fillId="2" borderId="6" xfId="0" applyFont="1" applyFill="1" applyBorder="1" applyAlignment="1">
      <alignment horizontal="right"/>
    </xf>
    <xf numFmtId="0" fontId="21" fillId="2" borderId="26" xfId="0" applyFont="1" applyFill="1" applyBorder="1"/>
    <xf numFmtId="164" fontId="0" fillId="2" borderId="0" xfId="0" applyNumberFormat="1" applyFill="1"/>
    <xf numFmtId="164" fontId="1" fillId="2" borderId="0" xfId="0" applyNumberFormat="1" applyFont="1" applyFill="1"/>
    <xf numFmtId="0" fontId="36" fillId="2" borderId="0" xfId="2" applyFont="1" applyFill="1" applyBorder="1" applyProtection="1"/>
    <xf numFmtId="164" fontId="33" fillId="2" borderId="0" xfId="0" applyNumberFormat="1" applyFont="1" applyFill="1"/>
    <xf numFmtId="0" fontId="37" fillId="2" borderId="0" xfId="0" applyFont="1" applyFill="1" applyAlignment="1">
      <alignment vertical="top"/>
    </xf>
    <xf numFmtId="0" fontId="21" fillId="2" borderId="0" xfId="0" applyFont="1" applyFill="1"/>
    <xf numFmtId="0" fontId="13" fillId="2" borderId="25" xfId="0" applyFont="1" applyFill="1" applyBorder="1"/>
    <xf numFmtId="0" fontId="13" fillId="2" borderId="19" xfId="0" applyFont="1" applyFill="1" applyBorder="1"/>
    <xf numFmtId="0" fontId="13" fillId="2" borderId="14" xfId="0" applyFont="1" applyFill="1" applyBorder="1"/>
    <xf numFmtId="0" fontId="21" fillId="2" borderId="31" xfId="0" applyFont="1" applyFill="1" applyBorder="1" applyAlignment="1">
      <alignment horizontal="center" vertical="center"/>
    </xf>
    <xf numFmtId="0" fontId="13" fillId="2" borderId="0" xfId="0" applyFont="1" applyFill="1" applyAlignment="1">
      <alignment horizontal="center" vertical="center"/>
    </xf>
    <xf numFmtId="49" fontId="13" fillId="2" borderId="29" xfId="0" applyNumberFormat="1" applyFont="1" applyFill="1" applyBorder="1" applyAlignment="1">
      <alignment horizontal="center"/>
    </xf>
    <xf numFmtId="49" fontId="13" fillId="2" borderId="23" xfId="0" applyNumberFormat="1" applyFont="1" applyFill="1" applyBorder="1" applyAlignment="1">
      <alignment horizontal="center"/>
    </xf>
    <xf numFmtId="0" fontId="13" fillId="2" borderId="23" xfId="0" applyFont="1" applyFill="1" applyBorder="1" applyAlignment="1">
      <alignment horizontal="center"/>
    </xf>
    <xf numFmtId="49" fontId="13" fillId="2" borderId="35" xfId="0" applyNumberFormat="1" applyFont="1" applyFill="1" applyBorder="1" applyAlignment="1">
      <alignment horizontal="center"/>
    </xf>
    <xf numFmtId="49" fontId="13" fillId="2" borderId="36" xfId="0" applyNumberFormat="1" applyFont="1" applyFill="1" applyBorder="1" applyAlignment="1">
      <alignment horizontal="center" vertical="center" wrapText="1"/>
    </xf>
    <xf numFmtId="49" fontId="21" fillId="2" borderId="37" xfId="0" applyNumberFormat="1" applyFont="1" applyFill="1" applyBorder="1" applyAlignment="1">
      <alignment horizontal="center" vertical="center" wrapText="1"/>
    </xf>
    <xf numFmtId="49" fontId="13" fillId="2" borderId="38" xfId="0" applyNumberFormat="1" applyFont="1" applyFill="1" applyBorder="1" applyAlignment="1">
      <alignment horizontal="center"/>
    </xf>
    <xf numFmtId="49" fontId="13" fillId="2" borderId="39" xfId="0" applyNumberFormat="1" applyFont="1" applyFill="1" applyBorder="1" applyAlignment="1">
      <alignment horizontal="center"/>
    </xf>
    <xf numFmtId="0" fontId="13" fillId="2" borderId="39" xfId="0" applyFont="1" applyFill="1" applyBorder="1" applyAlignment="1">
      <alignment horizontal="center"/>
    </xf>
    <xf numFmtId="0" fontId="21" fillId="2" borderId="39" xfId="0" applyFont="1" applyFill="1" applyBorder="1" applyAlignment="1">
      <alignment horizontal="center" vertical="center" wrapText="1"/>
    </xf>
    <xf numFmtId="0" fontId="13" fillId="2" borderId="39" xfId="0" applyFont="1" applyFill="1" applyBorder="1" applyAlignment="1">
      <alignment horizontal="right" vertical="center" wrapText="1"/>
    </xf>
    <xf numFmtId="0" fontId="13" fillId="2" borderId="40" xfId="0" applyFont="1" applyFill="1" applyBorder="1" applyAlignment="1">
      <alignment horizontal="right" vertical="center" wrapText="1"/>
    </xf>
    <xf numFmtId="0" fontId="21" fillId="2" borderId="41" xfId="0" applyFont="1" applyFill="1" applyBorder="1" applyAlignment="1">
      <alignment horizontal="center" vertical="center" wrapText="1"/>
    </xf>
    <xf numFmtId="0" fontId="13" fillId="2" borderId="41" xfId="0" applyFont="1" applyFill="1" applyBorder="1" applyAlignment="1">
      <alignment horizontal="right" vertical="center" wrapText="1"/>
    </xf>
    <xf numFmtId="167" fontId="13" fillId="2" borderId="0" xfId="0" applyNumberFormat="1" applyFont="1" applyFill="1" applyBorder="1" applyAlignment="1">
      <alignment horizontal="center"/>
    </xf>
    <xf numFmtId="49" fontId="13" fillId="2" borderId="42" xfId="0" applyNumberFormat="1" applyFont="1" applyFill="1" applyBorder="1" applyAlignment="1">
      <alignment horizontal="center"/>
    </xf>
    <xf numFmtId="0" fontId="13" fillId="2" borderId="43" xfId="0" applyFont="1" applyFill="1" applyBorder="1" applyAlignment="1">
      <alignment horizontal="right" vertical="center"/>
    </xf>
    <xf numFmtId="0" fontId="13" fillId="2" borderId="11" xfId="0" applyFont="1" applyFill="1" applyBorder="1" applyAlignment="1">
      <alignment horizontal="right" vertical="center"/>
    </xf>
    <xf numFmtId="0" fontId="13" fillId="2" borderId="13" xfId="0" applyFont="1" applyFill="1" applyBorder="1" applyAlignment="1">
      <alignment horizontal="right" vertical="center"/>
    </xf>
    <xf numFmtId="49" fontId="13" fillId="2" borderId="44" xfId="0" applyNumberFormat="1" applyFont="1" applyFill="1" applyBorder="1" applyAlignment="1">
      <alignment horizontal="center"/>
    </xf>
    <xf numFmtId="49" fontId="13" fillId="2" borderId="43" xfId="0" applyNumberFormat="1" applyFont="1" applyFill="1" applyBorder="1" applyAlignment="1">
      <alignment horizontal="center"/>
    </xf>
    <xf numFmtId="0" fontId="13" fillId="2" borderId="43" xfId="0" applyFont="1" applyFill="1" applyBorder="1" applyAlignment="1">
      <alignment horizontal="center"/>
    </xf>
    <xf numFmtId="0" fontId="21" fillId="2" borderId="43" xfId="0" applyFont="1" applyFill="1" applyBorder="1" applyAlignment="1">
      <alignment horizontal="center" vertical="center" wrapText="1"/>
    </xf>
    <xf numFmtId="0" fontId="13" fillId="2" borderId="43" xfId="0" applyFont="1" applyFill="1" applyBorder="1" applyAlignment="1">
      <alignment horizontal="right" vertical="center" wrapText="1"/>
    </xf>
    <xf numFmtId="0" fontId="21" fillId="2" borderId="42" xfId="0" applyFont="1" applyFill="1" applyBorder="1" applyAlignment="1">
      <alignment horizontal="center" vertical="center" wrapText="1"/>
    </xf>
    <xf numFmtId="169" fontId="39" fillId="0" borderId="0" xfId="1" applyNumberFormat="1" applyFont="1" applyBorder="1" applyAlignment="1" applyProtection="1"/>
    <xf numFmtId="49" fontId="13" fillId="2" borderId="0" xfId="0" applyNumberFormat="1" applyFont="1" applyFill="1" applyBorder="1" applyAlignment="1">
      <alignment horizontal="center"/>
    </xf>
    <xf numFmtId="167" fontId="13" fillId="2" borderId="43" xfId="0" applyNumberFormat="1" applyFont="1" applyFill="1" applyBorder="1" applyAlignment="1">
      <alignment horizontal="center"/>
    </xf>
    <xf numFmtId="49" fontId="13" fillId="2" borderId="44" xfId="0" applyNumberFormat="1" applyFont="1" applyFill="1" applyBorder="1" applyAlignment="1">
      <alignment horizontal="right"/>
    </xf>
    <xf numFmtId="169" fontId="0" fillId="2" borderId="0" xfId="1" applyNumberFormat="1" applyFont="1" applyFill="1" applyBorder="1" applyAlignment="1" applyProtection="1">
      <alignment horizontal="right"/>
    </xf>
    <xf numFmtId="49" fontId="13" fillId="2" borderId="43" xfId="0" applyNumberFormat="1" applyFont="1" applyFill="1" applyBorder="1" applyAlignment="1">
      <alignment horizontal="right"/>
    </xf>
    <xf numFmtId="0" fontId="0" fillId="2" borderId="43" xfId="0" applyFill="1" applyBorder="1"/>
    <xf numFmtId="1" fontId="13" fillId="2" borderId="44" xfId="0" applyNumberFormat="1" applyFont="1" applyFill="1" applyBorder="1"/>
    <xf numFmtId="1" fontId="13" fillId="2" borderId="43" xfId="0" applyNumberFormat="1" applyFont="1" applyFill="1" applyBorder="1"/>
    <xf numFmtId="0" fontId="13" fillId="2" borderId="43" xfId="0" applyFont="1" applyFill="1" applyBorder="1"/>
    <xf numFmtId="1" fontId="13" fillId="2" borderId="42" xfId="0" applyNumberFormat="1" applyFont="1" applyFill="1" applyBorder="1"/>
    <xf numFmtId="1" fontId="13" fillId="2" borderId="11" xfId="0" applyNumberFormat="1" applyFont="1" applyFill="1" applyBorder="1"/>
    <xf numFmtId="169" fontId="0" fillId="2" borderId="11" xfId="1" applyNumberFormat="1" applyFont="1" applyFill="1" applyBorder="1" applyAlignment="1" applyProtection="1"/>
    <xf numFmtId="49" fontId="13" fillId="2" borderId="11" xfId="0" applyNumberFormat="1" applyFont="1" applyFill="1" applyBorder="1" applyAlignment="1">
      <alignment horizontal="center"/>
    </xf>
    <xf numFmtId="0" fontId="13" fillId="2" borderId="0" xfId="0" applyFont="1" applyFill="1" applyBorder="1" applyAlignment="1">
      <alignment horizontal="center"/>
    </xf>
    <xf numFmtId="0" fontId="22" fillId="2" borderId="11" xfId="0" applyFont="1" applyFill="1" applyBorder="1"/>
    <xf numFmtId="0" fontId="13" fillId="2" borderId="11" xfId="0" applyFont="1" applyFill="1" applyBorder="1" applyAlignment="1">
      <alignment horizontal="center"/>
    </xf>
    <xf numFmtId="0" fontId="21" fillId="2" borderId="11" xfId="0" applyFont="1" applyFill="1" applyBorder="1" applyAlignment="1">
      <alignment horizontal="center" vertical="center" wrapText="1"/>
    </xf>
    <xf numFmtId="167" fontId="13" fillId="2" borderId="44" xfId="0" applyNumberFormat="1" applyFont="1" applyFill="1" applyBorder="1" applyAlignment="1">
      <alignment horizontal="center"/>
    </xf>
    <xf numFmtId="169" fontId="0" fillId="2" borderId="0" xfId="1" applyNumberFormat="1" applyFont="1" applyFill="1" applyBorder="1" applyAlignment="1" applyProtection="1"/>
    <xf numFmtId="0" fontId="13" fillId="2" borderId="11" xfId="0" applyFont="1" applyFill="1" applyBorder="1" applyAlignment="1">
      <alignment horizontal="right"/>
    </xf>
    <xf numFmtId="0" fontId="22" fillId="2" borderId="0" xfId="0" applyFont="1" applyFill="1" applyAlignment="1">
      <alignment horizontal="center" vertical="center"/>
    </xf>
    <xf numFmtId="0" fontId="13" fillId="2" borderId="0" xfId="0" applyFont="1" applyFill="1" applyAlignment="1">
      <alignment horizontal="right"/>
    </xf>
    <xf numFmtId="0" fontId="22" fillId="2" borderId="0" xfId="0" applyFont="1" applyFill="1"/>
    <xf numFmtId="0" fontId="13" fillId="2" borderId="43" xfId="0" applyFont="1" applyFill="1" applyBorder="1" applyAlignment="1">
      <alignment horizontal="right"/>
    </xf>
    <xf numFmtId="0" fontId="13" fillId="2" borderId="42" xfId="0" applyFont="1" applyFill="1" applyBorder="1" applyAlignment="1">
      <alignment horizontal="right"/>
    </xf>
    <xf numFmtId="0" fontId="13" fillId="2" borderId="44" xfId="0" applyFont="1" applyFill="1" applyBorder="1" applyAlignment="1">
      <alignment horizontal="right"/>
    </xf>
    <xf numFmtId="1" fontId="13" fillId="2" borderId="43" xfId="0" applyNumberFormat="1" applyFont="1" applyFill="1" applyBorder="1" applyAlignment="1">
      <alignment horizontal="right"/>
    </xf>
    <xf numFmtId="0" fontId="13" fillId="2" borderId="42" xfId="0" applyFont="1" applyFill="1" applyBorder="1"/>
    <xf numFmtId="0" fontId="22" fillId="2" borderId="43" xfId="0" applyFont="1" applyFill="1" applyBorder="1"/>
    <xf numFmtId="167" fontId="13" fillId="2" borderId="45" xfId="0" applyNumberFormat="1" applyFont="1" applyFill="1" applyBorder="1" applyAlignment="1">
      <alignment horizontal="center"/>
    </xf>
    <xf numFmtId="49" fontId="13" fillId="2" borderId="46" xfId="0" applyNumberFormat="1" applyFont="1" applyFill="1" applyBorder="1" applyAlignment="1">
      <alignment horizontal="center"/>
    </xf>
    <xf numFmtId="49" fontId="13" fillId="2" borderId="45" xfId="0" applyNumberFormat="1" applyFont="1" applyFill="1" applyBorder="1" applyAlignment="1">
      <alignment horizontal="center"/>
    </xf>
    <xf numFmtId="49" fontId="13" fillId="2" borderId="47" xfId="0" applyNumberFormat="1" applyFont="1" applyFill="1" applyBorder="1" applyAlignment="1">
      <alignment horizontal="center"/>
    </xf>
    <xf numFmtId="0" fontId="13" fillId="2" borderId="47" xfId="0" applyFont="1" applyFill="1" applyBorder="1"/>
    <xf numFmtId="0" fontId="13" fillId="2" borderId="47" xfId="0" applyFont="1" applyFill="1" applyBorder="1" applyAlignment="1">
      <alignment horizontal="right"/>
    </xf>
    <xf numFmtId="0" fontId="22" fillId="2" borderId="48" xfId="0" applyFont="1" applyFill="1" applyBorder="1"/>
    <xf numFmtId="0" fontId="22" fillId="2" borderId="16" xfId="0" applyFont="1" applyFill="1" applyBorder="1"/>
    <xf numFmtId="0" fontId="13" fillId="2" borderId="46" xfId="0" applyFont="1" applyFill="1" applyBorder="1"/>
    <xf numFmtId="49" fontId="13" fillId="2" borderId="48" xfId="0" applyNumberFormat="1" applyFont="1" applyFill="1" applyBorder="1" applyAlignment="1">
      <alignment horizontal="center"/>
    </xf>
    <xf numFmtId="0" fontId="13" fillId="2" borderId="47" xfId="0" applyFont="1" applyFill="1" applyBorder="1" applyAlignment="1">
      <alignment horizontal="right" vertical="center"/>
    </xf>
    <xf numFmtId="0" fontId="13" fillId="2" borderId="48" xfId="0" applyFont="1" applyFill="1" applyBorder="1" applyAlignment="1">
      <alignment horizontal="right" vertical="center"/>
    </xf>
    <xf numFmtId="0" fontId="13" fillId="2" borderId="18" xfId="0" applyFont="1" applyFill="1" applyBorder="1" applyAlignment="1">
      <alignment horizontal="right" vertical="center"/>
    </xf>
    <xf numFmtId="167" fontId="13" fillId="2" borderId="0" xfId="0" applyNumberFormat="1" applyFont="1" applyFill="1" applyAlignment="1">
      <alignment horizontal="center"/>
    </xf>
    <xf numFmtId="49" fontId="13" fillId="2" borderId="0" xfId="0" applyNumberFormat="1" applyFont="1" applyFill="1" applyAlignment="1">
      <alignment horizontal="center"/>
    </xf>
    <xf numFmtId="166" fontId="13" fillId="2" borderId="0" xfId="0" applyNumberFormat="1" applyFont="1" applyFill="1"/>
    <xf numFmtId="167" fontId="21" fillId="2" borderId="0" xfId="0" applyNumberFormat="1" applyFont="1" applyFill="1" applyAlignment="1">
      <alignment horizontal="left"/>
    </xf>
    <xf numFmtId="0" fontId="40" fillId="2" borderId="0" xfId="2" applyFont="1" applyFill="1" applyBorder="1" applyProtection="1"/>
    <xf numFmtId="0" fontId="0" fillId="2" borderId="0" xfId="0" applyFont="1" applyFill="1"/>
    <xf numFmtId="0" fontId="4" fillId="2" borderId="0" xfId="2" applyFont="1" applyFill="1" applyBorder="1" applyProtection="1"/>
    <xf numFmtId="0" fontId="5" fillId="2" borderId="0" xfId="0" applyFont="1" applyFill="1" applyBorder="1" applyAlignment="1">
      <alignment wrapText="1"/>
    </xf>
    <xf numFmtId="0" fontId="10" fillId="2" borderId="0" xfId="0" applyFont="1" applyFill="1" applyBorder="1" applyAlignment="1">
      <alignment wrapText="1"/>
    </xf>
    <xf numFmtId="0" fontId="23" fillId="2" borderId="2" xfId="0" applyFont="1" applyFill="1" applyBorder="1" applyAlignment="1">
      <alignment horizontal="center" vertical="center"/>
    </xf>
    <xf numFmtId="0" fontId="23" fillId="2" borderId="2" xfId="0" applyFont="1" applyFill="1" applyBorder="1" applyAlignment="1">
      <alignment horizontal="left" vertical="center"/>
    </xf>
    <xf numFmtId="164" fontId="23" fillId="2" borderId="4" xfId="0" applyNumberFormat="1" applyFont="1" applyFill="1" applyBorder="1" applyAlignment="1">
      <alignment horizontal="center" vertical="center"/>
    </xf>
    <xf numFmtId="14" fontId="23" fillId="2" borderId="5" xfId="0" applyNumberFormat="1" applyFont="1" applyFill="1" applyBorder="1" applyAlignment="1">
      <alignment horizontal="center"/>
    </xf>
    <xf numFmtId="164" fontId="23" fillId="2" borderId="5" xfId="0" applyNumberFormat="1" applyFont="1" applyFill="1" applyBorder="1" applyAlignment="1">
      <alignment horizontal="center"/>
    </xf>
    <xf numFmtId="164" fontId="23" fillId="2" borderId="4" xfId="0" applyNumberFormat="1" applyFont="1" applyFill="1" applyBorder="1" applyAlignment="1">
      <alignment horizontal="center"/>
    </xf>
    <xf numFmtId="164" fontId="23" fillId="2" borderId="8" xfId="0" applyNumberFormat="1" applyFont="1" applyFill="1" applyBorder="1" applyAlignment="1">
      <alignment horizontal="center" vertical="center"/>
    </xf>
    <xf numFmtId="0" fontId="21" fillId="2" borderId="21" xfId="0" applyFont="1" applyFill="1" applyBorder="1" applyAlignment="1">
      <alignment horizontal="left" vertical="center"/>
    </xf>
    <xf numFmtId="164" fontId="23" fillId="2" borderId="24" xfId="0" applyNumberFormat="1" applyFont="1" applyFill="1" applyBorder="1" applyAlignment="1">
      <alignment horizontal="center" vertical="center"/>
    </xf>
    <xf numFmtId="0" fontId="35" fillId="2" borderId="25" xfId="0" applyFont="1" applyFill="1" applyBorder="1" applyAlignment="1">
      <alignment horizontal="left" vertical="center"/>
    </xf>
    <xf numFmtId="164" fontId="1" fillId="2" borderId="0" xfId="0" applyNumberFormat="1" applyFont="1" applyFill="1" applyBorder="1" applyAlignment="1">
      <alignment wrapText="1"/>
    </xf>
    <xf numFmtId="0" fontId="15" fillId="2" borderId="0" xfId="0" applyFont="1" applyFill="1" applyBorder="1" applyAlignment="1">
      <alignment wrapText="1"/>
    </xf>
    <xf numFmtId="0" fontId="21" fillId="2" borderId="27" xfId="0" applyFont="1" applyFill="1" applyBorder="1" applyAlignment="1">
      <alignment horizontal="center" vertical="center"/>
    </xf>
    <xf numFmtId="0" fontId="21" fillId="2" borderId="28" xfId="0" applyFont="1" applyFill="1" applyBorder="1" applyAlignment="1">
      <alignment horizontal="center" vertical="center"/>
    </xf>
    <xf numFmtId="0" fontId="35" fillId="2" borderId="29" xfId="0" applyFont="1" applyFill="1" applyBorder="1" applyAlignment="1">
      <alignment horizontal="center" vertical="center"/>
    </xf>
    <xf numFmtId="0" fontId="21" fillId="2" borderId="30" xfId="0" applyFont="1" applyFill="1" applyBorder="1" applyAlignment="1">
      <alignment horizontal="center" vertical="center"/>
    </xf>
    <xf numFmtId="0" fontId="21" fillId="2" borderId="32" xfId="0" applyFont="1" applyFill="1" applyBorder="1" applyAlignment="1">
      <alignment horizontal="center" vertical="center"/>
    </xf>
    <xf numFmtId="49" fontId="21" fillId="2" borderId="33" xfId="0" applyNumberFormat="1" applyFont="1" applyFill="1" applyBorder="1" applyAlignment="1">
      <alignment horizontal="center" vertical="center" wrapText="1"/>
    </xf>
    <xf numFmtId="49" fontId="21" fillId="2" borderId="34" xfId="0" applyNumberFormat="1" applyFont="1" applyFill="1" applyBorder="1" applyAlignment="1">
      <alignment horizontal="center" vertical="center" wrapText="1"/>
    </xf>
    <xf numFmtId="49" fontId="21" fillId="2" borderId="29" xfId="0" applyNumberFormat="1" applyFont="1" applyFill="1" applyBorder="1" applyAlignment="1">
      <alignment horizontal="center" vertical="center" wrapText="1"/>
    </xf>
    <xf numFmtId="0" fontId="21" fillId="2" borderId="23" xfId="0" applyFont="1" applyFill="1" applyBorder="1" applyAlignment="1">
      <alignment horizontal="center" vertical="center" wrapText="1"/>
    </xf>
    <xf numFmtId="0" fontId="35" fillId="2" borderId="23" xfId="0" applyFont="1" applyFill="1" applyBorder="1" applyAlignment="1">
      <alignment horizontal="center" vertical="center" wrapText="1"/>
    </xf>
    <xf numFmtId="0" fontId="21" fillId="2" borderId="32" xfId="0" applyFont="1" applyFill="1" applyBorder="1" applyAlignment="1">
      <alignment horizontal="center" vertical="center" wrapText="1"/>
    </xf>
    <xf numFmtId="0" fontId="21" fillId="2" borderId="30" xfId="0" applyFont="1" applyFill="1" applyBorder="1" applyAlignment="1">
      <alignment horizontal="center" vertical="center" wrapText="1"/>
    </xf>
    <xf numFmtId="49" fontId="21" fillId="2" borderId="35" xfId="0" applyNumberFormat="1" applyFont="1" applyFill="1" applyBorder="1" applyAlignment="1">
      <alignment horizontal="center" vertical="center" wrapText="1"/>
    </xf>
  </cellXfs>
  <cellStyles count="3">
    <cellStyle name="Lien hypertexte" xfId="2" builtinId="8"/>
    <cellStyle name="Milliers" xfId="1" builtinId="3"/>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public.tableau.com/profile/public.health.wales.health.protection"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3"/>
  <sheetViews>
    <sheetView topLeftCell="A5" zoomScaleNormal="100" workbookViewId="0">
      <selection activeCell="T19" sqref="T19"/>
    </sheetView>
  </sheetViews>
  <sheetFormatPr baseColWidth="10" defaultColWidth="9.1796875" defaultRowHeight="15.5" x14ac:dyDescent="0.35"/>
  <cols>
    <col min="1" max="1" width="10.1796875" style="1" customWidth="1"/>
    <col min="2" max="2" width="10.81640625" style="1" customWidth="1"/>
    <col min="3" max="3" width="9.81640625" style="1" customWidth="1"/>
    <col min="4" max="4" width="14.1796875" style="1" customWidth="1"/>
    <col min="5" max="5" width="9.453125" style="1" customWidth="1"/>
    <col min="6" max="6" width="5.7265625" style="1" customWidth="1"/>
    <col min="7" max="8" width="10.81640625" style="1" customWidth="1"/>
    <col min="9" max="9" width="7.54296875" style="1" customWidth="1"/>
    <col min="10" max="1025" width="10.81640625" style="1" customWidth="1"/>
  </cols>
  <sheetData>
    <row r="1" spans="1:15" x14ac:dyDescent="0.35">
      <c r="A1" s="2" t="s">
        <v>0</v>
      </c>
    </row>
    <row r="3" spans="1:15" x14ac:dyDescent="0.35">
      <c r="A3" s="3" t="s">
        <v>1</v>
      </c>
    </row>
    <row r="4" spans="1:15" ht="30.65" customHeight="1" x14ac:dyDescent="0.35">
      <c r="A4" s="213" t="s">
        <v>2</v>
      </c>
      <c r="B4" s="213"/>
      <c r="C4" s="213"/>
      <c r="D4" s="213"/>
      <c r="E4" s="213"/>
      <c r="F4" s="213"/>
      <c r="G4" s="213"/>
      <c r="H4" s="213"/>
      <c r="I4" s="213"/>
      <c r="J4" s="213"/>
      <c r="K4" s="213"/>
      <c r="L4" s="213"/>
      <c r="M4" s="213"/>
      <c r="N4" s="213"/>
      <c r="O4" s="213"/>
    </row>
    <row r="5" spans="1:15" x14ac:dyDescent="0.35">
      <c r="A5" s="4" t="s">
        <v>3</v>
      </c>
    </row>
    <row r="6" spans="1:15" x14ac:dyDescent="0.35">
      <c r="A6" s="1" t="s">
        <v>4</v>
      </c>
      <c r="J6" s="3" t="s">
        <v>5</v>
      </c>
    </row>
    <row r="8" spans="1:15" x14ac:dyDescent="0.35">
      <c r="A8" s="3" t="s">
        <v>6</v>
      </c>
    </row>
    <row r="9" spans="1:15" ht="30" customHeight="1" x14ac:dyDescent="0.35">
      <c r="A9" s="213" t="s">
        <v>7</v>
      </c>
      <c r="B9" s="213"/>
      <c r="C9" s="213"/>
      <c r="D9" s="213"/>
      <c r="E9" s="213"/>
      <c r="F9" s="213"/>
      <c r="G9" s="213"/>
      <c r="H9" s="213"/>
      <c r="I9" s="213"/>
      <c r="J9" s="213"/>
      <c r="K9" s="213"/>
      <c r="L9" s="213"/>
      <c r="M9" s="213"/>
      <c r="N9" s="213"/>
      <c r="O9" s="213"/>
    </row>
    <row r="10" spans="1:15" x14ac:dyDescent="0.35">
      <c r="A10" s="4" t="s">
        <v>3</v>
      </c>
    </row>
    <row r="11" spans="1:15" x14ac:dyDescent="0.35">
      <c r="A11" s="1" t="s">
        <v>4</v>
      </c>
      <c r="J11" s="3" t="s">
        <v>5</v>
      </c>
    </row>
    <row r="12" spans="1:15" s="5" customFormat="1" x14ac:dyDescent="0.35"/>
    <row r="13" spans="1:15" x14ac:dyDescent="0.35">
      <c r="A13" s="3" t="s">
        <v>8</v>
      </c>
    </row>
    <row r="14" spans="1:15" ht="34.5" customHeight="1" x14ac:dyDescent="0.35">
      <c r="A14" s="213" t="s">
        <v>9</v>
      </c>
      <c r="B14" s="213"/>
      <c r="C14" s="213"/>
      <c r="D14" s="213"/>
      <c r="E14" s="213"/>
      <c r="F14" s="213"/>
      <c r="G14" s="213"/>
      <c r="H14" s="213"/>
      <c r="I14" s="213"/>
      <c r="J14" s="213"/>
      <c r="K14" s="213"/>
      <c r="L14" s="213"/>
      <c r="M14" s="213"/>
      <c r="N14" s="213"/>
      <c r="O14" s="213"/>
    </row>
    <row r="15" spans="1:15" x14ac:dyDescent="0.35">
      <c r="A15" s="4" t="s">
        <v>3</v>
      </c>
    </row>
    <row r="16" spans="1:15" x14ac:dyDescent="0.35">
      <c r="A16" s="1" t="s">
        <v>10</v>
      </c>
      <c r="D16" s="3" t="s">
        <v>11</v>
      </c>
    </row>
    <row r="18" spans="1:15" x14ac:dyDescent="0.35">
      <c r="A18" s="3" t="s">
        <v>12</v>
      </c>
    </row>
    <row r="19" spans="1:15" ht="77.5" customHeight="1" x14ac:dyDescent="0.35">
      <c r="A19" s="214" t="s">
        <v>13</v>
      </c>
      <c r="B19" s="214"/>
      <c r="C19" s="214"/>
      <c r="D19" s="214"/>
      <c r="E19" s="214"/>
      <c r="F19" s="214"/>
      <c r="G19" s="214"/>
      <c r="H19" s="214"/>
      <c r="I19" s="214"/>
      <c r="J19" s="214"/>
      <c r="K19" s="214"/>
      <c r="L19" s="214"/>
      <c r="M19" s="214"/>
      <c r="N19" s="214"/>
      <c r="O19" s="214"/>
    </row>
    <row r="20" spans="1:15" x14ac:dyDescent="0.35">
      <c r="A20" s="4" t="s">
        <v>14</v>
      </c>
    </row>
    <row r="21" spans="1:15" x14ac:dyDescent="0.35">
      <c r="A21" s="1" t="s">
        <v>15</v>
      </c>
      <c r="J21" s="3" t="s">
        <v>5</v>
      </c>
    </row>
    <row r="22" spans="1:15" x14ac:dyDescent="0.35">
      <c r="A22" s="1" t="s">
        <v>16</v>
      </c>
      <c r="D22" s="3" t="s">
        <v>11</v>
      </c>
    </row>
    <row r="23" spans="1:15" x14ac:dyDescent="0.35">
      <c r="A23" s="1" t="s">
        <v>17</v>
      </c>
      <c r="D23" s="6"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zoomScaleNormal="100" workbookViewId="0">
      <selection activeCell="H8" sqref="H8:N8"/>
    </sheetView>
  </sheetViews>
  <sheetFormatPr baseColWidth="10" defaultColWidth="9.1796875" defaultRowHeight="12.5" x14ac:dyDescent="0.25"/>
  <cols>
    <col min="1" max="1" width="13.54296875" style="7" customWidth="1"/>
    <col min="2" max="1025" width="11.54296875" style="7"/>
  </cols>
  <sheetData>
    <row r="1" spans="1:1024" s="9" customFormat="1" ht="18.5" x14ac:dyDescent="0.45">
      <c r="A1" s="8" t="s">
        <v>19</v>
      </c>
      <c r="AHO1" s="7"/>
      <c r="AHP1" s="7"/>
      <c r="AHQ1" s="7"/>
      <c r="AHR1" s="7"/>
      <c r="AHS1" s="7"/>
      <c r="AHT1" s="7"/>
      <c r="AHU1" s="7"/>
      <c r="AHV1" s="7"/>
      <c r="AHW1" s="7"/>
      <c r="AHX1" s="7"/>
      <c r="AHY1" s="7"/>
      <c r="AHZ1" s="7"/>
      <c r="AIA1" s="7"/>
      <c r="AIB1" s="7"/>
      <c r="AIC1" s="7"/>
      <c r="AID1" s="7"/>
      <c r="AIE1" s="7"/>
      <c r="AIF1" s="7"/>
      <c r="AIG1" s="7"/>
      <c r="AIH1" s="7"/>
      <c r="AII1" s="7"/>
      <c r="AIJ1" s="7"/>
      <c r="AIK1" s="7"/>
      <c r="AIL1" s="7"/>
      <c r="AIM1" s="7"/>
      <c r="AIN1" s="7"/>
      <c r="AIO1" s="7"/>
      <c r="AIP1" s="7"/>
      <c r="AIQ1" s="7"/>
      <c r="AIR1" s="7"/>
      <c r="AIS1" s="7"/>
      <c r="AIT1" s="7"/>
      <c r="AIU1" s="7"/>
      <c r="AIV1" s="7"/>
      <c r="AIW1" s="7"/>
      <c r="AIX1" s="7"/>
      <c r="AIY1" s="7"/>
      <c r="AIZ1" s="7"/>
      <c r="AJA1" s="7"/>
      <c r="AJB1" s="7"/>
      <c r="AJC1" s="7"/>
      <c r="AJD1" s="7"/>
      <c r="AJE1" s="7"/>
      <c r="AJF1" s="7"/>
      <c r="AJG1" s="7"/>
      <c r="AJH1" s="7"/>
      <c r="AJI1" s="7"/>
      <c r="AJJ1" s="7"/>
      <c r="AJK1" s="7"/>
      <c r="AJL1" s="7"/>
      <c r="AJM1" s="7"/>
      <c r="AJN1" s="7"/>
      <c r="AJO1" s="7"/>
      <c r="AJP1" s="7"/>
      <c r="AJQ1" s="7"/>
      <c r="AJR1" s="7"/>
      <c r="AJS1" s="7"/>
      <c r="AJT1" s="7"/>
      <c r="AJU1" s="7"/>
      <c r="AJV1" s="7"/>
      <c r="AJW1" s="7"/>
      <c r="AJX1" s="7"/>
      <c r="AJY1" s="7"/>
      <c r="AJZ1" s="7"/>
      <c r="AKA1" s="7"/>
      <c r="AKB1" s="7"/>
      <c r="AKC1" s="7"/>
      <c r="AKD1" s="7"/>
      <c r="AKE1" s="7"/>
      <c r="AKF1" s="7"/>
      <c r="AKG1" s="7"/>
      <c r="AKH1" s="7"/>
      <c r="AKI1" s="7"/>
      <c r="AKJ1" s="7"/>
      <c r="AKK1" s="7"/>
      <c r="AKL1" s="7"/>
      <c r="AKM1" s="7"/>
      <c r="AKN1" s="7"/>
      <c r="AKO1" s="7"/>
      <c r="AKP1" s="7"/>
      <c r="AKQ1" s="7"/>
      <c r="AKR1" s="7"/>
      <c r="AKS1" s="7"/>
      <c r="AKT1" s="7"/>
      <c r="AKU1" s="7"/>
      <c r="AKV1" s="7"/>
      <c r="AKW1" s="7"/>
      <c r="AKX1" s="7"/>
      <c r="AKY1" s="7"/>
      <c r="AKZ1" s="7"/>
      <c r="ALA1" s="7"/>
      <c r="ALB1" s="7"/>
      <c r="ALC1" s="7"/>
      <c r="ALD1" s="7"/>
      <c r="ALE1" s="7"/>
      <c r="ALF1" s="7"/>
      <c r="ALG1" s="7"/>
      <c r="ALH1" s="7"/>
      <c r="ALI1" s="7"/>
      <c r="ALJ1" s="7"/>
      <c r="ALK1" s="7"/>
      <c r="ALL1" s="7"/>
      <c r="ALM1" s="7"/>
      <c r="ALN1" s="7"/>
      <c r="ALO1" s="7"/>
      <c r="ALP1" s="7"/>
      <c r="ALQ1" s="7"/>
      <c r="ALR1" s="7"/>
      <c r="ALS1" s="7"/>
      <c r="ALT1" s="7"/>
      <c r="ALU1" s="7"/>
      <c r="ALV1" s="7"/>
      <c r="ALW1" s="7"/>
      <c r="ALX1" s="7"/>
      <c r="ALY1" s="7"/>
      <c r="ALZ1" s="7"/>
      <c r="AMA1" s="7"/>
      <c r="AMB1" s="7"/>
      <c r="AMC1" s="7"/>
      <c r="AMD1" s="7"/>
      <c r="AME1" s="7"/>
      <c r="AMF1" s="7"/>
      <c r="AMG1" s="7"/>
      <c r="AMH1" s="7"/>
      <c r="AMI1" s="7"/>
      <c r="AMJ1" s="7"/>
    </row>
    <row r="2" spans="1:1024" s="11" customFormat="1" ht="18.5" x14ac:dyDescent="0.45">
      <c r="A2" s="10" t="s">
        <v>20</v>
      </c>
      <c r="B2" s="11" t="s">
        <v>21</v>
      </c>
      <c r="AHO2" s="12"/>
      <c r="AHP2" s="12"/>
      <c r="AHQ2" s="12"/>
      <c r="AHR2" s="12"/>
      <c r="AHS2" s="12"/>
      <c r="AHT2" s="12"/>
      <c r="AHU2" s="12"/>
      <c r="AHV2" s="12"/>
      <c r="AHW2" s="12"/>
      <c r="AHX2" s="12"/>
      <c r="AHY2" s="12"/>
      <c r="AHZ2" s="12"/>
      <c r="AIA2" s="12"/>
      <c r="AIB2" s="12"/>
      <c r="AIC2" s="12"/>
      <c r="AID2" s="12"/>
      <c r="AIE2" s="12"/>
      <c r="AIF2" s="12"/>
      <c r="AIG2" s="12"/>
      <c r="AIH2" s="12"/>
      <c r="AII2" s="12"/>
      <c r="AIJ2" s="12"/>
      <c r="AIK2" s="12"/>
      <c r="AIL2" s="12"/>
      <c r="AIM2" s="12"/>
      <c r="AIN2" s="12"/>
      <c r="AIO2" s="12"/>
      <c r="AIP2" s="12"/>
      <c r="AIQ2" s="12"/>
      <c r="AIR2" s="12"/>
      <c r="AIS2" s="12"/>
      <c r="AIT2" s="12"/>
      <c r="AIU2" s="12"/>
      <c r="AIV2" s="12"/>
      <c r="AIW2" s="12"/>
      <c r="AIX2" s="12"/>
      <c r="AIY2" s="12"/>
      <c r="AIZ2" s="12"/>
      <c r="AJA2" s="12"/>
      <c r="AJB2" s="12"/>
      <c r="AJC2" s="12"/>
      <c r="AJD2" s="12"/>
      <c r="AJE2" s="12"/>
      <c r="AJF2" s="12"/>
      <c r="AJG2" s="12"/>
      <c r="AJH2" s="12"/>
      <c r="AJI2" s="12"/>
      <c r="AJJ2" s="12"/>
      <c r="AJK2" s="12"/>
      <c r="AJL2" s="12"/>
      <c r="AJM2" s="12"/>
      <c r="AJN2" s="12"/>
      <c r="AJO2" s="12"/>
      <c r="AJP2" s="12"/>
      <c r="AJQ2" s="12"/>
      <c r="AJR2" s="12"/>
      <c r="AJS2" s="12"/>
      <c r="AJT2" s="12"/>
      <c r="AJU2" s="12"/>
      <c r="AJV2" s="12"/>
      <c r="AJW2" s="12"/>
      <c r="AJX2" s="12"/>
      <c r="AJY2" s="12"/>
      <c r="AJZ2" s="12"/>
      <c r="AKA2" s="12"/>
      <c r="AKB2" s="12"/>
      <c r="AKC2" s="12"/>
      <c r="AKD2" s="12"/>
      <c r="AKE2" s="12"/>
      <c r="AKF2" s="12"/>
      <c r="AKG2" s="12"/>
      <c r="AKH2" s="12"/>
      <c r="AKI2" s="12"/>
      <c r="AKJ2" s="12"/>
      <c r="AKK2" s="12"/>
      <c r="AKL2" s="12"/>
      <c r="AKM2" s="12"/>
      <c r="AKN2" s="12"/>
      <c r="AKO2" s="12"/>
      <c r="AKP2" s="12"/>
      <c r="AKQ2" s="12"/>
      <c r="AKR2" s="12"/>
      <c r="AKS2" s="12"/>
      <c r="AKT2" s="12"/>
      <c r="AKU2" s="12"/>
      <c r="AKV2" s="12"/>
      <c r="AKW2" s="12"/>
      <c r="AKX2" s="12"/>
      <c r="AKY2" s="12"/>
      <c r="AKZ2" s="12"/>
      <c r="ALA2" s="12"/>
      <c r="ALB2" s="12"/>
      <c r="ALC2" s="12"/>
      <c r="ALD2" s="12"/>
      <c r="ALE2" s="12"/>
      <c r="ALF2" s="12"/>
      <c r="ALG2" s="12"/>
      <c r="ALH2" s="12"/>
      <c r="ALI2" s="12"/>
      <c r="ALJ2" s="12"/>
      <c r="ALK2" s="12"/>
      <c r="ALL2" s="12"/>
      <c r="ALM2" s="12"/>
      <c r="ALN2" s="12"/>
      <c r="ALO2" s="12"/>
      <c r="ALP2" s="12"/>
      <c r="ALQ2" s="12"/>
      <c r="ALR2" s="12"/>
      <c r="ALS2" s="12"/>
      <c r="ALT2" s="12"/>
      <c r="ALU2" s="12"/>
      <c r="ALV2" s="12"/>
      <c r="ALW2" s="12"/>
      <c r="ALX2" s="12"/>
      <c r="ALY2" s="12"/>
      <c r="ALZ2" s="12"/>
      <c r="AMA2" s="12"/>
      <c r="AMB2" s="12"/>
      <c r="AMC2" s="12"/>
      <c r="AMD2" s="12"/>
      <c r="AME2" s="12"/>
      <c r="AMF2" s="12"/>
      <c r="AMG2" s="12"/>
      <c r="AMH2" s="12"/>
      <c r="AMI2" s="12"/>
      <c r="AMJ2" s="12"/>
    </row>
    <row r="3" spans="1:1024" s="1" customFormat="1" ht="15.5" x14ac:dyDescent="0.35">
      <c r="A3" s="4" t="s">
        <v>22</v>
      </c>
      <c r="AHO3" s="13"/>
      <c r="AHP3" s="13"/>
      <c r="AHQ3" s="13"/>
      <c r="AHR3" s="13"/>
      <c r="AHS3" s="13"/>
      <c r="AHT3" s="13"/>
      <c r="AHU3" s="13"/>
      <c r="AHV3" s="13"/>
      <c r="AHW3" s="13"/>
      <c r="AHX3" s="13"/>
      <c r="AHY3" s="13"/>
      <c r="AHZ3" s="13"/>
      <c r="AIA3" s="13"/>
      <c r="AIB3" s="13"/>
      <c r="AIC3" s="13"/>
      <c r="AID3" s="13"/>
      <c r="AIE3" s="13"/>
      <c r="AIF3" s="13"/>
      <c r="AIG3" s="13"/>
      <c r="AIH3" s="13"/>
      <c r="AII3" s="13"/>
      <c r="AIJ3" s="13"/>
      <c r="AIK3" s="13"/>
      <c r="AIL3" s="13"/>
      <c r="AIM3" s="13"/>
      <c r="AIN3" s="13"/>
      <c r="AIO3" s="13"/>
      <c r="AIP3" s="13"/>
      <c r="AIQ3" s="13"/>
      <c r="AIR3" s="13"/>
      <c r="AIS3" s="13"/>
      <c r="AIT3" s="13"/>
      <c r="AIU3" s="13"/>
      <c r="AIV3" s="13"/>
      <c r="AIW3" s="13"/>
      <c r="AIX3" s="13"/>
      <c r="AIY3" s="13"/>
      <c r="AIZ3" s="13"/>
      <c r="AJA3" s="13"/>
      <c r="AJB3" s="13"/>
      <c r="AJC3" s="13"/>
      <c r="AJD3" s="13"/>
      <c r="AJE3" s="13"/>
      <c r="AJF3" s="13"/>
      <c r="AJG3" s="13"/>
      <c r="AJH3" s="13"/>
      <c r="AJI3" s="13"/>
      <c r="AJJ3" s="13"/>
      <c r="AJK3" s="13"/>
      <c r="AJL3" s="13"/>
      <c r="AJM3" s="13"/>
      <c r="AJN3" s="13"/>
      <c r="AJO3" s="13"/>
      <c r="AJP3" s="13"/>
      <c r="AJQ3" s="13"/>
      <c r="AJR3" s="13"/>
      <c r="AJS3" s="13"/>
      <c r="AJT3" s="13"/>
      <c r="AJU3" s="13"/>
      <c r="AJV3" s="13"/>
      <c r="AJW3" s="13"/>
      <c r="AJX3" s="13"/>
      <c r="AJY3" s="13"/>
      <c r="AJZ3" s="13"/>
      <c r="AKA3" s="13"/>
      <c r="AKB3" s="13"/>
      <c r="AKC3" s="13"/>
      <c r="AKD3" s="13"/>
      <c r="AKE3" s="13"/>
      <c r="AKF3" s="13"/>
      <c r="AKG3" s="13"/>
      <c r="AKH3" s="13"/>
      <c r="AKI3" s="13"/>
      <c r="AKJ3" s="13"/>
      <c r="AKK3" s="13"/>
      <c r="AKL3" s="13"/>
      <c r="AKM3" s="13"/>
      <c r="AKN3" s="13"/>
      <c r="AKO3" s="13"/>
      <c r="AKP3" s="13"/>
      <c r="AKQ3" s="13"/>
      <c r="AKR3" s="13"/>
      <c r="AKS3" s="13"/>
      <c r="AKT3" s="13"/>
      <c r="AKU3" s="13"/>
      <c r="AKV3" s="13"/>
      <c r="AKW3" s="13"/>
      <c r="AKX3" s="13"/>
      <c r="AKY3" s="13"/>
      <c r="AKZ3" s="13"/>
      <c r="ALA3" s="13"/>
      <c r="ALB3" s="13"/>
      <c r="ALC3" s="13"/>
      <c r="ALD3" s="13"/>
      <c r="ALE3" s="13"/>
      <c r="ALF3" s="13"/>
      <c r="ALG3" s="13"/>
      <c r="ALH3" s="13"/>
      <c r="ALI3" s="13"/>
      <c r="ALJ3" s="13"/>
      <c r="ALK3" s="13"/>
      <c r="ALL3" s="13"/>
      <c r="ALM3" s="13"/>
      <c r="ALN3" s="13"/>
      <c r="ALO3" s="13"/>
      <c r="ALP3" s="13"/>
      <c r="ALQ3" s="13"/>
      <c r="ALR3" s="13"/>
      <c r="ALS3" s="13"/>
      <c r="ALT3" s="13"/>
      <c r="ALU3" s="13"/>
      <c r="ALV3" s="13"/>
      <c r="ALW3" s="13"/>
      <c r="ALX3" s="13"/>
      <c r="ALY3" s="13"/>
      <c r="ALZ3" s="13"/>
      <c r="AMA3" s="13"/>
      <c r="AMB3" s="13"/>
      <c r="AMC3" s="13"/>
      <c r="AMD3" s="13"/>
      <c r="AME3" s="13"/>
      <c r="AMF3" s="13"/>
      <c r="AMG3" s="13"/>
      <c r="AMH3" s="13"/>
      <c r="AMI3" s="13"/>
      <c r="AMJ3" s="13"/>
    </row>
    <row r="4" spans="1:1024" s="1" customFormat="1" ht="15.5" x14ac:dyDescent="0.35">
      <c r="A4" s="14" t="s">
        <v>23</v>
      </c>
      <c r="AHO4" s="13"/>
      <c r="AHP4" s="13"/>
      <c r="AHQ4" s="13"/>
      <c r="AHR4" s="13"/>
      <c r="AHS4" s="13"/>
      <c r="AHT4" s="13"/>
      <c r="AHU4" s="13"/>
      <c r="AHV4" s="13"/>
      <c r="AHW4" s="13"/>
      <c r="AHX4" s="13"/>
      <c r="AHY4" s="13"/>
      <c r="AHZ4" s="13"/>
      <c r="AIA4" s="13"/>
      <c r="AIB4" s="13"/>
      <c r="AIC4" s="13"/>
      <c r="AID4" s="13"/>
      <c r="AIE4" s="13"/>
      <c r="AIF4" s="13"/>
      <c r="AIG4" s="13"/>
      <c r="AIH4" s="13"/>
      <c r="AII4" s="13"/>
      <c r="AIJ4" s="13"/>
      <c r="AIK4" s="13"/>
      <c r="AIL4" s="13"/>
      <c r="AIM4" s="13"/>
      <c r="AIN4" s="13"/>
      <c r="AIO4" s="13"/>
      <c r="AIP4" s="13"/>
      <c r="AIQ4" s="13"/>
      <c r="AIR4" s="13"/>
      <c r="AIS4" s="13"/>
      <c r="AIT4" s="13"/>
      <c r="AIU4" s="13"/>
      <c r="AIV4" s="13"/>
      <c r="AIW4" s="13"/>
      <c r="AIX4" s="13"/>
      <c r="AIY4" s="13"/>
      <c r="AIZ4" s="13"/>
      <c r="AJA4" s="13"/>
      <c r="AJB4" s="13"/>
      <c r="AJC4" s="13"/>
      <c r="AJD4" s="13"/>
      <c r="AJE4" s="13"/>
      <c r="AJF4" s="13"/>
      <c r="AJG4" s="13"/>
      <c r="AJH4" s="13"/>
      <c r="AJI4" s="13"/>
      <c r="AJJ4" s="13"/>
      <c r="AJK4" s="13"/>
      <c r="AJL4" s="13"/>
      <c r="AJM4" s="13"/>
      <c r="AJN4" s="13"/>
      <c r="AJO4" s="13"/>
      <c r="AJP4" s="13"/>
      <c r="AJQ4" s="13"/>
      <c r="AJR4" s="13"/>
      <c r="AJS4" s="13"/>
      <c r="AJT4" s="13"/>
      <c r="AJU4" s="13"/>
      <c r="AJV4" s="13"/>
      <c r="AJW4" s="13"/>
      <c r="AJX4" s="13"/>
      <c r="AJY4" s="13"/>
      <c r="AJZ4" s="13"/>
      <c r="AKA4" s="13"/>
      <c r="AKB4" s="13"/>
      <c r="AKC4" s="13"/>
      <c r="AKD4" s="13"/>
      <c r="AKE4" s="13"/>
      <c r="AKF4" s="13"/>
      <c r="AKG4" s="13"/>
      <c r="AKH4" s="13"/>
      <c r="AKI4" s="13"/>
      <c r="AKJ4" s="13"/>
      <c r="AKK4" s="13"/>
      <c r="AKL4" s="13"/>
      <c r="AKM4" s="13"/>
      <c r="AKN4" s="13"/>
      <c r="AKO4" s="13"/>
      <c r="AKP4" s="13"/>
      <c r="AKQ4" s="13"/>
      <c r="AKR4" s="13"/>
      <c r="AKS4" s="13"/>
      <c r="AKT4" s="13"/>
      <c r="AKU4" s="13"/>
      <c r="AKV4" s="13"/>
      <c r="AKW4" s="13"/>
      <c r="AKX4" s="13"/>
      <c r="AKY4" s="13"/>
      <c r="AKZ4" s="13"/>
      <c r="ALA4" s="13"/>
      <c r="ALB4" s="13"/>
      <c r="ALC4" s="13"/>
      <c r="ALD4" s="13"/>
      <c r="ALE4" s="13"/>
      <c r="ALF4" s="13"/>
      <c r="ALG4" s="13"/>
      <c r="ALH4" s="13"/>
      <c r="ALI4" s="13"/>
      <c r="ALJ4" s="13"/>
      <c r="ALK4" s="13"/>
      <c r="ALL4" s="13"/>
      <c r="ALM4" s="13"/>
      <c r="ALN4" s="13"/>
      <c r="ALO4" s="13"/>
      <c r="ALP4" s="13"/>
      <c r="ALQ4" s="13"/>
      <c r="ALR4" s="13"/>
      <c r="ALS4" s="13"/>
      <c r="ALT4" s="13"/>
      <c r="ALU4" s="13"/>
      <c r="ALV4" s="13"/>
      <c r="ALW4" s="13"/>
      <c r="ALX4" s="13"/>
      <c r="ALY4" s="13"/>
      <c r="ALZ4" s="13"/>
      <c r="AMA4" s="13"/>
      <c r="AMB4" s="13"/>
      <c r="AMC4" s="13"/>
      <c r="AMD4" s="13"/>
      <c r="AME4" s="13"/>
      <c r="AMF4" s="13"/>
      <c r="AMG4" s="13"/>
      <c r="AMH4" s="13"/>
      <c r="AMI4" s="13"/>
      <c r="AMJ4" s="13"/>
    </row>
    <row r="5" spans="1:1024" s="9" customFormat="1" ht="13" x14ac:dyDescent="0.3">
      <c r="A5" s="15"/>
      <c r="AHO5" s="7"/>
      <c r="AHP5" s="7"/>
      <c r="AHQ5" s="7"/>
      <c r="AHR5" s="7"/>
      <c r="AHS5" s="7"/>
      <c r="AHT5" s="7"/>
      <c r="AHU5" s="7"/>
      <c r="AHV5" s="7"/>
      <c r="AHW5" s="7"/>
      <c r="AHX5" s="7"/>
      <c r="AHY5" s="7"/>
      <c r="AHZ5" s="7"/>
      <c r="AIA5" s="7"/>
      <c r="AIB5" s="7"/>
      <c r="AIC5" s="7"/>
      <c r="AID5" s="7"/>
      <c r="AIE5" s="7"/>
      <c r="AIF5" s="7"/>
      <c r="AIG5" s="7"/>
      <c r="AIH5" s="7"/>
      <c r="AII5" s="7"/>
      <c r="AIJ5" s="7"/>
      <c r="AIK5" s="7"/>
      <c r="AIL5" s="7"/>
      <c r="AIM5" s="7"/>
      <c r="AIN5" s="7"/>
      <c r="AIO5" s="7"/>
      <c r="AIP5" s="7"/>
      <c r="AIQ5" s="7"/>
      <c r="AIR5" s="7"/>
      <c r="AIS5" s="7"/>
      <c r="AIT5" s="7"/>
      <c r="AIU5" s="7"/>
      <c r="AIV5" s="7"/>
      <c r="AIW5" s="7"/>
      <c r="AIX5" s="7"/>
      <c r="AIY5" s="7"/>
      <c r="AIZ5" s="7"/>
      <c r="AJA5" s="7"/>
      <c r="AJB5" s="7"/>
      <c r="AJC5" s="7"/>
      <c r="AJD5" s="7"/>
      <c r="AJE5" s="7"/>
      <c r="AJF5" s="7"/>
      <c r="AJG5" s="7"/>
      <c r="AJH5" s="7"/>
      <c r="AJI5" s="7"/>
      <c r="AJJ5" s="7"/>
      <c r="AJK5" s="7"/>
      <c r="AJL5" s="7"/>
      <c r="AJM5" s="7"/>
      <c r="AJN5" s="7"/>
      <c r="AJO5" s="7"/>
      <c r="AJP5" s="7"/>
      <c r="AJQ5" s="7"/>
      <c r="AJR5" s="7"/>
      <c r="AJS5" s="7"/>
      <c r="AJT5" s="7"/>
      <c r="AJU5" s="7"/>
      <c r="AJV5" s="7"/>
      <c r="AJW5" s="7"/>
      <c r="AJX5" s="7"/>
      <c r="AJY5" s="7"/>
      <c r="AJZ5" s="7"/>
      <c r="AKA5" s="7"/>
      <c r="AKB5" s="7"/>
      <c r="AKC5" s="7"/>
      <c r="AKD5" s="7"/>
      <c r="AKE5" s="7"/>
      <c r="AKF5" s="7"/>
      <c r="AKG5" s="7"/>
      <c r="AKH5" s="7"/>
      <c r="AKI5" s="7"/>
      <c r="AKJ5" s="7"/>
      <c r="AKK5" s="7"/>
      <c r="AKL5" s="7"/>
      <c r="AKM5" s="7"/>
      <c r="AKN5" s="7"/>
      <c r="AKO5" s="7"/>
      <c r="AKP5" s="7"/>
      <c r="AKQ5" s="7"/>
      <c r="AKR5" s="7"/>
      <c r="AKS5" s="7"/>
      <c r="AKT5" s="7"/>
      <c r="AKU5" s="7"/>
      <c r="AKV5" s="7"/>
      <c r="AKW5" s="7"/>
      <c r="AKX5" s="7"/>
      <c r="AKY5" s="7"/>
      <c r="AKZ5" s="7"/>
      <c r="ALA5" s="7"/>
      <c r="ALB5" s="7"/>
      <c r="ALC5" s="7"/>
      <c r="ALD5" s="7"/>
      <c r="ALE5" s="7"/>
      <c r="ALF5" s="7"/>
      <c r="ALG5" s="7"/>
      <c r="ALH5" s="7"/>
      <c r="ALI5" s="7"/>
      <c r="ALJ5" s="7"/>
      <c r="ALK5" s="7"/>
      <c r="ALL5" s="7"/>
      <c r="ALM5" s="7"/>
      <c r="ALN5" s="7"/>
      <c r="ALO5" s="7"/>
      <c r="ALP5" s="7"/>
      <c r="ALQ5" s="7"/>
      <c r="ALR5" s="7"/>
      <c r="ALS5" s="7"/>
      <c r="ALT5" s="7"/>
      <c r="ALU5" s="7"/>
      <c r="ALV5" s="7"/>
      <c r="ALW5" s="7"/>
      <c r="ALX5" s="7"/>
      <c r="ALY5" s="7"/>
      <c r="ALZ5" s="7"/>
      <c r="AMA5" s="7"/>
      <c r="AMB5" s="7"/>
      <c r="AMC5" s="7"/>
      <c r="AMD5" s="7"/>
      <c r="AME5" s="7"/>
      <c r="AMF5" s="7"/>
      <c r="AMG5" s="7"/>
      <c r="AMH5" s="7"/>
      <c r="AMI5" s="7"/>
      <c r="AMJ5" s="7"/>
    </row>
    <row r="6" spans="1:1024" s="9" customFormat="1" ht="13" x14ac:dyDescent="0.3">
      <c r="AHO6" s="7"/>
      <c r="AHP6" s="7"/>
      <c r="AHQ6" s="7"/>
      <c r="AHR6" s="7"/>
      <c r="AHS6" s="7"/>
      <c r="AHT6" s="7"/>
      <c r="AHU6" s="7"/>
      <c r="AHV6" s="7"/>
      <c r="AHW6" s="7"/>
      <c r="AHX6" s="7"/>
      <c r="AHY6" s="7"/>
      <c r="AHZ6" s="7"/>
      <c r="AIA6" s="7"/>
      <c r="AIB6" s="7"/>
      <c r="AIC6" s="7"/>
      <c r="AID6" s="7"/>
      <c r="AIE6" s="7"/>
      <c r="AIF6" s="7"/>
      <c r="AIG6" s="7"/>
      <c r="AIH6" s="7"/>
      <c r="AII6" s="7"/>
      <c r="AIJ6" s="7"/>
      <c r="AIK6" s="7"/>
      <c r="AIL6" s="7"/>
      <c r="AIM6" s="7"/>
      <c r="AIN6" s="7"/>
      <c r="AIO6" s="7"/>
      <c r="AIP6" s="7"/>
      <c r="AIQ6" s="7"/>
      <c r="AIR6" s="7"/>
      <c r="AIS6" s="7"/>
      <c r="AIT6" s="7"/>
      <c r="AIU6" s="7"/>
      <c r="AIV6" s="7"/>
      <c r="AIW6" s="7"/>
      <c r="AIX6" s="7"/>
      <c r="AIY6" s="7"/>
      <c r="AIZ6" s="7"/>
      <c r="AJA6" s="7"/>
      <c r="AJB6" s="7"/>
      <c r="AJC6" s="7"/>
      <c r="AJD6" s="7"/>
      <c r="AJE6" s="7"/>
      <c r="AJF6" s="7"/>
      <c r="AJG6" s="7"/>
      <c r="AJH6" s="7"/>
      <c r="AJI6" s="7"/>
      <c r="AJJ6" s="7"/>
      <c r="AJK6" s="7"/>
      <c r="AJL6" s="7"/>
      <c r="AJM6" s="7"/>
      <c r="AJN6" s="7"/>
      <c r="AJO6" s="7"/>
      <c r="AJP6" s="7"/>
      <c r="AJQ6" s="7"/>
      <c r="AJR6" s="7"/>
      <c r="AJS6" s="7"/>
      <c r="AJT6" s="7"/>
      <c r="AJU6" s="7"/>
      <c r="AJV6" s="7"/>
      <c r="AJW6" s="7"/>
      <c r="AJX6" s="7"/>
      <c r="AJY6" s="7"/>
      <c r="AJZ6" s="7"/>
      <c r="AKA6" s="7"/>
      <c r="AKB6" s="7"/>
      <c r="AKC6" s="7"/>
      <c r="AKD6" s="7"/>
      <c r="AKE6" s="7"/>
      <c r="AKF6" s="7"/>
      <c r="AKG6" s="7"/>
      <c r="AKH6" s="7"/>
      <c r="AKI6" s="7"/>
      <c r="AKJ6" s="7"/>
      <c r="AKK6" s="7"/>
      <c r="AKL6" s="7"/>
      <c r="AKM6" s="7"/>
      <c r="AKN6" s="7"/>
      <c r="AKO6" s="7"/>
      <c r="AKP6" s="7"/>
      <c r="AKQ6" s="7"/>
      <c r="AKR6" s="7"/>
      <c r="AKS6" s="7"/>
      <c r="AKT6" s="7"/>
      <c r="AKU6" s="7"/>
      <c r="AKV6" s="7"/>
      <c r="AKW6" s="7"/>
      <c r="AKX6" s="7"/>
      <c r="AKY6" s="7"/>
      <c r="AKZ6" s="7"/>
      <c r="ALA6" s="7"/>
      <c r="ALB6" s="7"/>
      <c r="ALC6" s="7"/>
      <c r="ALD6" s="7"/>
      <c r="ALE6" s="7"/>
      <c r="ALF6" s="7"/>
      <c r="ALG6" s="7"/>
      <c r="ALH6" s="7"/>
      <c r="ALI6" s="7"/>
      <c r="ALJ6" s="7"/>
      <c r="ALK6" s="7"/>
      <c r="ALL6" s="7"/>
      <c r="ALM6" s="7"/>
      <c r="ALN6" s="7"/>
      <c r="ALO6" s="7"/>
      <c r="ALP6" s="7"/>
      <c r="ALQ6" s="7"/>
      <c r="ALR6" s="7"/>
      <c r="ALS6" s="7"/>
      <c r="ALT6" s="7"/>
      <c r="ALU6" s="7"/>
      <c r="ALV6" s="7"/>
      <c r="ALW6" s="7"/>
      <c r="ALX6" s="7"/>
      <c r="ALY6" s="7"/>
      <c r="ALZ6" s="7"/>
      <c r="AMA6" s="7"/>
      <c r="AMB6" s="7"/>
      <c r="AMC6" s="7"/>
      <c r="AMD6" s="7"/>
      <c r="AME6" s="7"/>
      <c r="AMF6" s="7"/>
      <c r="AMG6" s="7"/>
      <c r="AMH6" s="7"/>
      <c r="AMI6" s="7"/>
      <c r="AMJ6" s="7"/>
    </row>
    <row r="7" spans="1:1024" s="9" customFormat="1" ht="13" x14ac:dyDescent="0.3">
      <c r="A7" s="16"/>
      <c r="B7" s="215"/>
      <c r="C7" s="215"/>
      <c r="D7" s="215"/>
      <c r="E7" s="215"/>
      <c r="F7" s="215"/>
      <c r="G7" s="215"/>
      <c r="H7" s="216" t="s">
        <v>24</v>
      </c>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c r="AS7" s="216"/>
      <c r="AT7" s="216"/>
      <c r="AU7" s="216"/>
      <c r="AV7" s="216"/>
      <c r="AW7" s="216"/>
      <c r="AX7" s="216"/>
      <c r="AY7" s="216"/>
      <c r="AZ7" s="216"/>
      <c r="BA7" s="216"/>
      <c r="BB7" s="216"/>
      <c r="BC7" s="216"/>
      <c r="BD7" s="216"/>
      <c r="BE7" s="216"/>
      <c r="BF7" s="216"/>
      <c r="BG7" s="216"/>
      <c r="BH7" s="216"/>
      <c r="BI7" s="216"/>
      <c r="BJ7" s="216"/>
      <c r="BK7" s="216"/>
      <c r="BL7" s="216"/>
      <c r="BM7" s="216"/>
      <c r="BN7" s="216"/>
      <c r="BO7" s="216"/>
      <c r="BP7" s="216"/>
      <c r="BQ7" s="216"/>
      <c r="BR7" s="216"/>
      <c r="BS7" s="17"/>
      <c r="BT7" s="17"/>
      <c r="BU7" s="17"/>
      <c r="BV7" s="17"/>
      <c r="BW7" s="17"/>
      <c r="BX7" s="17"/>
      <c r="BY7" s="17"/>
      <c r="BZ7" s="17"/>
      <c r="CA7" s="17"/>
      <c r="CB7" s="17"/>
      <c r="CC7" s="17"/>
      <c r="CD7" s="17"/>
      <c r="CE7" s="17"/>
      <c r="CF7" s="17"/>
      <c r="CG7" s="17"/>
      <c r="CH7" s="17"/>
      <c r="CI7" s="17"/>
      <c r="CJ7" s="17"/>
      <c r="CK7" s="17"/>
      <c r="CL7" s="17"/>
      <c r="CM7" s="17"/>
      <c r="CN7" s="17"/>
      <c r="CO7" s="17"/>
      <c r="CP7" s="17"/>
      <c r="CQ7" s="17"/>
      <c r="CR7" s="17"/>
      <c r="CS7" s="17"/>
      <c r="CT7" s="17"/>
      <c r="CU7" s="17"/>
      <c r="CV7" s="17"/>
      <c r="CW7" s="17"/>
      <c r="CX7" s="17"/>
      <c r="CY7" s="18"/>
      <c r="CZ7" s="18"/>
      <c r="DA7" s="18"/>
      <c r="DB7" s="18"/>
      <c r="DC7" s="18"/>
      <c r="DD7" s="18"/>
      <c r="DE7" s="18"/>
      <c r="DF7" s="18"/>
      <c r="DG7" s="18"/>
      <c r="DH7" s="18"/>
      <c r="DI7" s="18"/>
      <c r="DJ7" s="18"/>
      <c r="DK7" s="18"/>
      <c r="DL7" s="18"/>
      <c r="DM7" s="18"/>
      <c r="DN7" s="18"/>
      <c r="DO7" s="18"/>
      <c r="DP7" s="18"/>
      <c r="DQ7" s="18"/>
      <c r="DR7" s="18"/>
      <c r="DS7" s="18"/>
      <c r="DT7" s="18"/>
      <c r="DU7" s="18"/>
      <c r="DV7" s="18"/>
      <c r="DW7" s="18"/>
      <c r="DX7" s="18"/>
      <c r="DY7" s="18"/>
      <c r="DZ7" s="18"/>
      <c r="EA7" s="18"/>
      <c r="EB7" s="18"/>
      <c r="EC7" s="18"/>
      <c r="ED7" s="18"/>
      <c r="EE7" s="18"/>
      <c r="EF7" s="18"/>
      <c r="EG7" s="18"/>
      <c r="EH7" s="18"/>
      <c r="EI7" s="18"/>
      <c r="EJ7" s="18"/>
      <c r="EK7" s="18"/>
      <c r="EL7" s="18"/>
      <c r="EM7" s="18"/>
      <c r="EN7" s="18"/>
      <c r="EO7" s="18"/>
      <c r="EP7" s="18"/>
      <c r="EQ7" s="18"/>
      <c r="ER7" s="18"/>
      <c r="ES7" s="18"/>
      <c r="ET7" s="18"/>
      <c r="EU7" s="18"/>
      <c r="EV7" s="18"/>
      <c r="EW7" s="18"/>
      <c r="EX7" s="18"/>
      <c r="AHO7" s="7"/>
      <c r="AHP7" s="7"/>
      <c r="AHQ7" s="7"/>
      <c r="AHR7" s="7"/>
      <c r="AHS7" s="7"/>
      <c r="AHT7" s="7"/>
      <c r="AHU7" s="7"/>
      <c r="AHV7" s="7"/>
      <c r="AHW7" s="7"/>
      <c r="AHX7" s="7"/>
      <c r="AHY7" s="7"/>
      <c r="AHZ7" s="7"/>
      <c r="AIA7" s="7"/>
      <c r="AIB7" s="7"/>
      <c r="AIC7" s="7"/>
      <c r="AID7" s="7"/>
      <c r="AIE7" s="7"/>
      <c r="AIF7" s="7"/>
      <c r="AIG7" s="7"/>
      <c r="AIH7" s="7"/>
      <c r="AII7" s="7"/>
      <c r="AIJ7" s="7"/>
      <c r="AIK7" s="7"/>
      <c r="AIL7" s="7"/>
      <c r="AIM7" s="7"/>
      <c r="AIN7" s="7"/>
      <c r="AIO7" s="7"/>
      <c r="AIP7" s="7"/>
      <c r="AIQ7" s="7"/>
      <c r="AIR7" s="7"/>
      <c r="AIS7" s="7"/>
      <c r="AIT7" s="7"/>
      <c r="AIU7" s="7"/>
      <c r="AIV7" s="7"/>
      <c r="AIW7" s="7"/>
      <c r="AIX7" s="7"/>
      <c r="AIY7" s="7"/>
      <c r="AIZ7" s="7"/>
      <c r="AJA7" s="7"/>
      <c r="AJB7" s="7"/>
      <c r="AJC7" s="7"/>
      <c r="AJD7" s="7"/>
      <c r="AJE7" s="7"/>
      <c r="AJF7" s="7"/>
      <c r="AJG7" s="7"/>
      <c r="AJH7" s="7"/>
      <c r="AJI7" s="7"/>
      <c r="AJJ7" s="7"/>
      <c r="AJK7" s="7"/>
      <c r="AJL7" s="7"/>
      <c r="AJM7" s="7"/>
      <c r="AJN7" s="7"/>
      <c r="AJO7" s="7"/>
      <c r="AJP7" s="7"/>
      <c r="AJQ7" s="7"/>
      <c r="AJR7" s="7"/>
      <c r="AJS7" s="7"/>
      <c r="AJT7" s="7"/>
      <c r="AJU7" s="7"/>
      <c r="AJV7" s="7"/>
      <c r="AJW7" s="7"/>
      <c r="AJX7" s="7"/>
      <c r="AJY7" s="7"/>
      <c r="AJZ7" s="7"/>
      <c r="AKA7" s="7"/>
      <c r="AKB7" s="7"/>
      <c r="AKC7" s="7"/>
      <c r="AKD7" s="7"/>
      <c r="AKE7" s="7"/>
      <c r="AKF7" s="7"/>
      <c r="AKG7" s="7"/>
      <c r="AKH7" s="7"/>
      <c r="AKI7" s="7"/>
      <c r="AKJ7" s="7"/>
      <c r="AKK7" s="7"/>
      <c r="AKL7" s="7"/>
      <c r="AKM7" s="7"/>
      <c r="AKN7" s="7"/>
      <c r="AKO7" s="7"/>
      <c r="AKP7" s="7"/>
      <c r="AKQ7" s="7"/>
      <c r="AKR7" s="7"/>
      <c r="AKS7" s="7"/>
      <c r="AKT7" s="7"/>
      <c r="AKU7" s="7"/>
      <c r="AKV7" s="7"/>
      <c r="AKW7" s="7"/>
      <c r="AKX7" s="7"/>
      <c r="AKY7" s="7"/>
      <c r="AKZ7" s="7"/>
      <c r="ALA7" s="7"/>
      <c r="ALB7" s="7"/>
      <c r="ALC7" s="7"/>
      <c r="ALD7" s="7"/>
      <c r="ALE7" s="7"/>
      <c r="ALF7" s="7"/>
      <c r="ALG7" s="7"/>
      <c r="ALH7" s="7"/>
      <c r="ALI7" s="7"/>
      <c r="ALJ7" s="7"/>
      <c r="ALK7" s="7"/>
      <c r="ALL7" s="7"/>
      <c r="ALM7" s="7"/>
      <c r="ALN7" s="7"/>
      <c r="ALO7" s="7"/>
      <c r="ALP7" s="7"/>
      <c r="ALQ7" s="7"/>
      <c r="ALR7" s="7"/>
      <c r="ALS7" s="7"/>
      <c r="ALT7" s="7"/>
      <c r="ALU7" s="7"/>
      <c r="ALV7" s="7"/>
      <c r="ALW7" s="7"/>
      <c r="ALX7" s="7"/>
      <c r="ALY7" s="7"/>
      <c r="ALZ7" s="7"/>
      <c r="AMA7" s="7"/>
      <c r="AMB7" s="7"/>
      <c r="AMC7" s="7"/>
      <c r="AMD7" s="7"/>
      <c r="AME7" s="7"/>
      <c r="AMF7" s="7"/>
      <c r="AMG7" s="7"/>
      <c r="AMH7" s="7"/>
      <c r="AMI7" s="7"/>
      <c r="AMJ7" s="7"/>
    </row>
    <row r="8" spans="1:1024" s="20" customFormat="1" ht="13" x14ac:dyDescent="0.3">
      <c r="A8" s="19" t="s">
        <v>25</v>
      </c>
      <c r="B8" s="217" t="s">
        <v>26</v>
      </c>
      <c r="C8" s="217"/>
      <c r="D8" s="217"/>
      <c r="E8" s="217"/>
      <c r="F8" s="217"/>
      <c r="G8" s="217"/>
      <c r="H8" s="218">
        <v>43952</v>
      </c>
      <c r="I8" s="218"/>
      <c r="J8" s="218"/>
      <c r="K8" s="218"/>
      <c r="L8" s="218"/>
      <c r="M8" s="218"/>
      <c r="N8" s="218"/>
      <c r="O8" s="219" t="s">
        <v>27</v>
      </c>
      <c r="P8" s="219"/>
      <c r="Q8" s="219"/>
      <c r="R8" s="219"/>
      <c r="S8" s="219"/>
      <c r="T8" s="219"/>
      <c r="U8" s="219"/>
      <c r="V8" s="219" t="s">
        <v>28</v>
      </c>
      <c r="W8" s="219"/>
      <c r="X8" s="219"/>
      <c r="Y8" s="219"/>
      <c r="Z8" s="219"/>
      <c r="AA8" s="219"/>
      <c r="AB8" s="219"/>
      <c r="AC8" s="219">
        <v>44108</v>
      </c>
      <c r="AD8" s="219"/>
      <c r="AE8" s="219"/>
      <c r="AF8" s="219"/>
      <c r="AG8" s="219"/>
      <c r="AH8" s="219"/>
      <c r="AI8" s="219"/>
      <c r="AJ8" s="219">
        <v>43894</v>
      </c>
      <c r="AK8" s="219"/>
      <c r="AL8" s="219"/>
      <c r="AM8" s="219"/>
      <c r="AN8" s="219"/>
      <c r="AO8" s="219"/>
      <c r="AP8" s="219"/>
      <c r="AQ8" s="219" t="s">
        <v>29</v>
      </c>
      <c r="AR8" s="219"/>
      <c r="AS8" s="219"/>
      <c r="AT8" s="219"/>
      <c r="AU8" s="219"/>
      <c r="AV8" s="219"/>
      <c r="AW8" s="219"/>
      <c r="AX8" s="219" t="s">
        <v>30</v>
      </c>
      <c r="AY8" s="219"/>
      <c r="AZ8" s="219"/>
      <c r="BA8" s="219"/>
      <c r="BB8" s="219"/>
      <c r="BC8" s="219"/>
      <c r="BD8" s="219"/>
      <c r="BE8" s="219" t="s">
        <v>31</v>
      </c>
      <c r="BF8" s="219"/>
      <c r="BG8" s="219"/>
      <c r="BH8" s="219"/>
      <c r="BI8" s="219"/>
      <c r="BJ8" s="219"/>
      <c r="BK8" s="219"/>
      <c r="BL8" s="219">
        <v>43985</v>
      </c>
      <c r="BM8" s="219"/>
      <c r="BN8" s="219"/>
      <c r="BO8" s="219"/>
      <c r="BP8" s="219"/>
      <c r="BQ8" s="219"/>
      <c r="BR8" s="219"/>
      <c r="AHO8" s="7"/>
      <c r="AHP8" s="7"/>
      <c r="AHQ8" s="7"/>
      <c r="AHR8" s="7"/>
      <c r="AHS8" s="7"/>
      <c r="AHT8" s="7"/>
      <c r="AHU8" s="7"/>
      <c r="AHV8" s="7"/>
      <c r="AHW8" s="7"/>
      <c r="AHX8" s="7"/>
      <c r="AHY8" s="7"/>
      <c r="AHZ8" s="7"/>
      <c r="AIA8" s="7"/>
      <c r="AIB8" s="7"/>
      <c r="AIC8" s="7"/>
      <c r="AID8" s="7"/>
      <c r="AIE8" s="7"/>
      <c r="AIF8" s="7"/>
      <c r="AIG8" s="7"/>
      <c r="AIH8" s="7"/>
      <c r="AII8" s="7"/>
      <c r="AIJ8" s="7"/>
      <c r="AIK8" s="7"/>
      <c r="AIL8" s="7"/>
      <c r="AIM8" s="7"/>
      <c r="AIN8" s="7"/>
      <c r="AIO8" s="7"/>
      <c r="AIP8" s="7"/>
      <c r="AIQ8" s="7"/>
      <c r="AIR8" s="7"/>
      <c r="AIS8" s="7"/>
      <c r="AIT8" s="7"/>
      <c r="AIU8" s="7"/>
      <c r="AIV8" s="7"/>
      <c r="AIW8" s="7"/>
      <c r="AIX8" s="7"/>
      <c r="AIY8" s="7"/>
      <c r="AIZ8" s="7"/>
      <c r="AJA8" s="7"/>
      <c r="AJB8" s="7"/>
      <c r="AJC8" s="7"/>
      <c r="AJD8" s="7"/>
      <c r="AJE8" s="7"/>
      <c r="AJF8" s="7"/>
      <c r="AJG8" s="7"/>
      <c r="AJH8" s="7"/>
      <c r="AJI8" s="7"/>
      <c r="AJJ8" s="7"/>
      <c r="AJK8" s="7"/>
      <c r="AJL8" s="7"/>
      <c r="AJM8" s="7"/>
      <c r="AJN8" s="7"/>
      <c r="AJO8" s="7"/>
      <c r="AJP8" s="7"/>
      <c r="AJQ8" s="7"/>
      <c r="AJR8" s="7"/>
      <c r="AJS8" s="7"/>
      <c r="AJT8" s="7"/>
      <c r="AJU8" s="7"/>
      <c r="AJV8" s="7"/>
      <c r="AJW8" s="7"/>
      <c r="AJX8" s="7"/>
      <c r="AJY8" s="7"/>
      <c r="AJZ8" s="7"/>
      <c r="AKA8" s="7"/>
      <c r="AKB8" s="7"/>
      <c r="AKC8" s="7"/>
      <c r="AKD8" s="7"/>
      <c r="AKE8" s="7"/>
      <c r="AKF8" s="7"/>
      <c r="AKG8" s="7"/>
      <c r="AKH8" s="7"/>
      <c r="AKI8" s="7"/>
      <c r="AKJ8" s="7"/>
      <c r="AKK8" s="7"/>
      <c r="AKL8" s="7"/>
      <c r="AKM8" s="7"/>
      <c r="AKN8" s="7"/>
      <c r="AKO8" s="7"/>
      <c r="AKP8" s="7"/>
      <c r="AKQ8" s="7"/>
      <c r="AKR8" s="7"/>
      <c r="AKS8" s="7"/>
      <c r="AKT8" s="7"/>
      <c r="AKU8" s="7"/>
      <c r="AKV8" s="7"/>
      <c r="AKW8" s="7"/>
      <c r="AKX8" s="7"/>
      <c r="AKY8" s="7"/>
      <c r="AKZ8" s="7"/>
      <c r="ALA8" s="7"/>
      <c r="ALB8" s="7"/>
      <c r="ALC8" s="7"/>
      <c r="ALD8" s="7"/>
      <c r="ALE8" s="7"/>
      <c r="ALF8" s="7"/>
      <c r="ALG8" s="7"/>
      <c r="ALH8" s="7"/>
      <c r="ALI8" s="7"/>
      <c r="ALJ8" s="7"/>
      <c r="ALK8" s="7"/>
      <c r="ALL8" s="7"/>
      <c r="ALM8" s="7"/>
      <c r="ALN8" s="7"/>
      <c r="ALO8" s="7"/>
      <c r="ALP8" s="7"/>
      <c r="ALQ8" s="7"/>
      <c r="ALR8" s="7"/>
      <c r="ALS8" s="7"/>
      <c r="ALT8" s="7"/>
      <c r="ALU8" s="7"/>
      <c r="ALV8" s="7"/>
      <c r="ALW8" s="7"/>
      <c r="ALX8" s="7"/>
      <c r="ALY8" s="7"/>
      <c r="ALZ8" s="7"/>
      <c r="AMA8" s="7"/>
      <c r="AMB8" s="7"/>
      <c r="AMC8" s="7"/>
      <c r="AMD8" s="7"/>
      <c r="AME8" s="7"/>
      <c r="AMF8" s="7"/>
      <c r="AMG8" s="7"/>
      <c r="AMH8" s="7"/>
      <c r="AMI8" s="7"/>
      <c r="AMJ8" s="7"/>
    </row>
    <row r="9" spans="1:1024" s="9" customFormat="1" ht="13" x14ac:dyDescent="0.3">
      <c r="A9" s="21"/>
      <c r="B9" s="22" t="s">
        <v>32</v>
      </c>
      <c r="C9" s="23" t="s">
        <v>33</v>
      </c>
      <c r="D9" s="22" t="s">
        <v>34</v>
      </c>
      <c r="E9" s="23" t="s">
        <v>33</v>
      </c>
      <c r="F9" s="24" t="s">
        <v>35</v>
      </c>
      <c r="G9" s="23" t="s">
        <v>33</v>
      </c>
      <c r="H9" s="25" t="s">
        <v>32</v>
      </c>
      <c r="I9" s="23" t="s">
        <v>33</v>
      </c>
      <c r="J9" s="22" t="s">
        <v>34</v>
      </c>
      <c r="K9" s="23" t="s">
        <v>33</v>
      </c>
      <c r="L9" s="22" t="s">
        <v>36</v>
      </c>
      <c r="M9" s="22" t="s">
        <v>35</v>
      </c>
      <c r="N9" s="26" t="s">
        <v>33</v>
      </c>
      <c r="O9" s="25" t="s">
        <v>32</v>
      </c>
      <c r="P9" s="23" t="s">
        <v>33</v>
      </c>
      <c r="Q9" s="22" t="s">
        <v>34</v>
      </c>
      <c r="R9" s="23" t="s">
        <v>33</v>
      </c>
      <c r="S9" s="22" t="s">
        <v>36</v>
      </c>
      <c r="T9" s="22" t="s">
        <v>35</v>
      </c>
      <c r="U9" s="26" t="s">
        <v>33</v>
      </c>
      <c r="V9" s="25" t="s">
        <v>32</v>
      </c>
      <c r="W9" s="23" t="s">
        <v>33</v>
      </c>
      <c r="X9" s="22" t="s">
        <v>34</v>
      </c>
      <c r="Y9" s="23" t="s">
        <v>33</v>
      </c>
      <c r="Z9" s="22" t="s">
        <v>36</v>
      </c>
      <c r="AA9" s="22" t="s">
        <v>35</v>
      </c>
      <c r="AB9" s="26" t="s">
        <v>33</v>
      </c>
      <c r="AC9" s="25" t="s">
        <v>32</v>
      </c>
      <c r="AD9" s="23" t="s">
        <v>33</v>
      </c>
      <c r="AE9" s="22" t="s">
        <v>34</v>
      </c>
      <c r="AF9" s="23" t="s">
        <v>33</v>
      </c>
      <c r="AG9" s="22" t="s">
        <v>36</v>
      </c>
      <c r="AH9" s="22" t="s">
        <v>35</v>
      </c>
      <c r="AI9" s="26" t="s">
        <v>33</v>
      </c>
      <c r="AJ9" s="25" t="s">
        <v>32</v>
      </c>
      <c r="AK9" s="23" t="s">
        <v>33</v>
      </c>
      <c r="AL9" s="22" t="s">
        <v>34</v>
      </c>
      <c r="AM9" s="23" t="s">
        <v>33</v>
      </c>
      <c r="AN9" s="22" t="s">
        <v>36</v>
      </c>
      <c r="AO9" s="22" t="s">
        <v>35</v>
      </c>
      <c r="AP9" s="26" t="s">
        <v>33</v>
      </c>
      <c r="AQ9" s="25" t="s">
        <v>32</v>
      </c>
      <c r="AR9" s="23" t="s">
        <v>33</v>
      </c>
      <c r="AS9" s="22" t="s">
        <v>34</v>
      </c>
      <c r="AT9" s="23" t="s">
        <v>33</v>
      </c>
      <c r="AU9" s="22" t="s">
        <v>36</v>
      </c>
      <c r="AV9" s="22" t="s">
        <v>35</v>
      </c>
      <c r="AW9" s="26" t="s">
        <v>33</v>
      </c>
      <c r="AX9" s="25" t="s">
        <v>32</v>
      </c>
      <c r="AY9" s="23" t="s">
        <v>33</v>
      </c>
      <c r="AZ9" s="22" t="s">
        <v>34</v>
      </c>
      <c r="BA9" s="23" t="s">
        <v>33</v>
      </c>
      <c r="BB9" s="22" t="s">
        <v>36</v>
      </c>
      <c r="BC9" s="22" t="s">
        <v>35</v>
      </c>
      <c r="BD9" s="26" t="s">
        <v>33</v>
      </c>
      <c r="BE9" s="25" t="s">
        <v>32</v>
      </c>
      <c r="BF9" s="23" t="s">
        <v>33</v>
      </c>
      <c r="BG9" s="22" t="s">
        <v>34</v>
      </c>
      <c r="BH9" s="23" t="s">
        <v>33</v>
      </c>
      <c r="BI9" s="22" t="s">
        <v>36</v>
      </c>
      <c r="BJ9" s="22" t="s">
        <v>35</v>
      </c>
      <c r="BK9" s="26" t="s">
        <v>33</v>
      </c>
      <c r="BL9" s="25" t="s">
        <v>32</v>
      </c>
      <c r="BM9" s="23" t="s">
        <v>33</v>
      </c>
      <c r="BN9" s="22" t="s">
        <v>34</v>
      </c>
      <c r="BO9" s="23" t="s">
        <v>33</v>
      </c>
      <c r="BP9" s="22" t="s">
        <v>36</v>
      </c>
      <c r="BQ9" s="22" t="s">
        <v>35</v>
      </c>
      <c r="BR9" s="26" t="s">
        <v>33</v>
      </c>
      <c r="AHO9" s="7"/>
      <c r="AHP9" s="7"/>
      <c r="AHQ9" s="7"/>
      <c r="AHR9" s="7"/>
      <c r="AHS9" s="7"/>
      <c r="AHT9" s="7"/>
      <c r="AHU9" s="7"/>
      <c r="AHV9" s="7"/>
      <c r="AHW9" s="7"/>
      <c r="AHX9" s="7"/>
      <c r="AHY9" s="7"/>
      <c r="AHZ9" s="7"/>
      <c r="AIA9" s="7"/>
      <c r="AIB9" s="7"/>
      <c r="AIC9" s="7"/>
      <c r="AID9" s="7"/>
      <c r="AIE9" s="7"/>
      <c r="AIF9" s="7"/>
      <c r="AIG9" s="7"/>
      <c r="AIH9" s="7"/>
      <c r="AII9" s="7"/>
      <c r="AIJ9" s="7"/>
      <c r="AIK9" s="7"/>
      <c r="AIL9" s="7"/>
      <c r="AIM9" s="7"/>
      <c r="AIN9" s="7"/>
      <c r="AIO9" s="7"/>
      <c r="AIP9" s="7"/>
      <c r="AIQ9" s="7"/>
      <c r="AIR9" s="7"/>
      <c r="AIS9" s="7"/>
      <c r="AIT9" s="7"/>
      <c r="AIU9" s="7"/>
      <c r="AIV9" s="7"/>
      <c r="AIW9" s="7"/>
      <c r="AIX9" s="7"/>
      <c r="AIY9" s="7"/>
      <c r="AIZ9" s="7"/>
      <c r="AJA9" s="7"/>
      <c r="AJB9" s="7"/>
      <c r="AJC9" s="7"/>
      <c r="AJD9" s="7"/>
      <c r="AJE9" s="7"/>
      <c r="AJF9" s="7"/>
      <c r="AJG9" s="7"/>
      <c r="AJH9" s="7"/>
      <c r="AJI9" s="7"/>
      <c r="AJJ9" s="7"/>
      <c r="AJK9" s="7"/>
      <c r="AJL9" s="7"/>
      <c r="AJM9" s="7"/>
      <c r="AJN9" s="7"/>
      <c r="AJO9" s="7"/>
      <c r="AJP9" s="7"/>
      <c r="AJQ9" s="7"/>
      <c r="AJR9" s="7"/>
      <c r="AJS9" s="7"/>
      <c r="AJT9" s="7"/>
      <c r="AJU9" s="7"/>
      <c r="AJV9" s="7"/>
      <c r="AJW9" s="7"/>
      <c r="AJX9" s="7"/>
      <c r="AJY9" s="7"/>
      <c r="AJZ9" s="7"/>
      <c r="AKA9" s="7"/>
      <c r="AKB9" s="7"/>
      <c r="AKC9" s="7"/>
      <c r="AKD9" s="7"/>
      <c r="AKE9" s="7"/>
      <c r="AKF9" s="7"/>
      <c r="AKG9" s="7"/>
      <c r="AKH9" s="7"/>
      <c r="AKI9" s="7"/>
      <c r="AKJ9" s="7"/>
      <c r="AKK9" s="7"/>
      <c r="AKL9" s="7"/>
      <c r="AKM9" s="7"/>
      <c r="AKN9" s="7"/>
      <c r="AKO9" s="7"/>
      <c r="AKP9" s="7"/>
      <c r="AKQ9" s="7"/>
      <c r="AKR9" s="7"/>
      <c r="AKS9" s="7"/>
      <c r="AKT9" s="7"/>
      <c r="AKU9" s="7"/>
      <c r="AKV9" s="7"/>
      <c r="AKW9" s="7"/>
      <c r="AKX9" s="7"/>
      <c r="AKY9" s="7"/>
      <c r="AKZ9" s="7"/>
      <c r="ALA9" s="7"/>
      <c r="ALB9" s="7"/>
      <c r="ALC9" s="7"/>
      <c r="ALD9" s="7"/>
      <c r="ALE9" s="7"/>
      <c r="ALF9" s="7"/>
      <c r="ALG9" s="7"/>
      <c r="ALH9" s="7"/>
      <c r="ALI9" s="7"/>
      <c r="ALJ9" s="7"/>
      <c r="ALK9" s="7"/>
      <c r="ALL9" s="7"/>
      <c r="ALM9" s="7"/>
      <c r="ALN9" s="7"/>
      <c r="ALO9" s="7"/>
      <c r="ALP9" s="7"/>
      <c r="ALQ9" s="7"/>
      <c r="ALR9" s="7"/>
      <c r="ALS9" s="7"/>
      <c r="ALT9" s="7"/>
      <c r="ALU9" s="7"/>
      <c r="ALV9" s="7"/>
      <c r="ALW9" s="7"/>
      <c r="ALX9" s="7"/>
      <c r="ALY9" s="7"/>
      <c r="ALZ9" s="7"/>
      <c r="AMA9" s="7"/>
      <c r="AMB9" s="7"/>
      <c r="AMC9" s="7"/>
      <c r="AMD9" s="7"/>
      <c r="AME9" s="7"/>
      <c r="AMF9" s="7"/>
      <c r="AMG9" s="7"/>
      <c r="AMH9" s="7"/>
      <c r="AMI9" s="7"/>
      <c r="AMJ9" s="7"/>
    </row>
    <row r="10" spans="1:1024" s="9" customFormat="1" ht="13" x14ac:dyDescent="0.3">
      <c r="A10" s="27" t="s">
        <v>37</v>
      </c>
      <c r="B10" s="9">
        <v>1802527</v>
      </c>
      <c r="C10" s="28">
        <f t="shared" ref="C10:C28" si="0">B10/B$30*100</f>
        <v>6.1698152105556101</v>
      </c>
      <c r="D10" s="9">
        <v>1712903</v>
      </c>
      <c r="E10" s="28">
        <f t="shared" ref="E10:E28" si="1">D10/D$30*100</f>
        <v>5.7286656657042991</v>
      </c>
      <c r="F10" s="29">
        <f t="shared" ref="F10:F28" si="2">B10+D10</f>
        <v>3515430</v>
      </c>
      <c r="G10" s="30">
        <f t="shared" ref="G10:G28" si="3">F10/F$30*100</f>
        <v>5.9466833990210644</v>
      </c>
      <c r="H10" s="31">
        <v>0</v>
      </c>
      <c r="I10" s="32">
        <f t="shared" ref="I10:I28" si="4">H10/H$30*100</f>
        <v>0</v>
      </c>
      <c r="J10" s="33">
        <v>1</v>
      </c>
      <c r="K10" s="32">
        <f t="shared" ref="K10:K28" si="5">J10/J$30*100</f>
        <v>7.0136063964090336E-3</v>
      </c>
      <c r="L10" s="34">
        <v>0</v>
      </c>
      <c r="M10" s="35">
        <f t="shared" ref="M10:M28" si="6">H10+J10</f>
        <v>1</v>
      </c>
      <c r="N10" s="36">
        <f t="shared" ref="N10:N28" si="7">M10/M$30*100</f>
        <v>2.9971527049303163E-3</v>
      </c>
      <c r="O10" s="31">
        <v>0</v>
      </c>
      <c r="P10" s="32">
        <f t="shared" ref="P10:P28" si="8">O10/O$30*100</f>
        <v>0</v>
      </c>
      <c r="Q10" s="33">
        <v>1</v>
      </c>
      <c r="R10" s="32">
        <f t="shared" ref="R10:R28" si="9">Q10/Q$30*100</f>
        <v>8.7896633558934706E-3</v>
      </c>
      <c r="S10" s="34">
        <v>0</v>
      </c>
      <c r="T10" s="35">
        <f t="shared" ref="T10:T28" si="10">O10+Q10</f>
        <v>1</v>
      </c>
      <c r="U10" s="36">
        <f t="shared" ref="U10:U28" si="11">T10/T$30*100</f>
        <v>3.6589828027808269E-3</v>
      </c>
      <c r="V10" s="31">
        <v>0</v>
      </c>
      <c r="W10" s="32">
        <f t="shared" ref="W10:W28" si="12">V10/V$30*100</f>
        <v>0</v>
      </c>
      <c r="X10" s="33">
        <v>1</v>
      </c>
      <c r="Y10" s="32">
        <f t="shared" ref="Y10:Y28" si="13">X10/X$30*100</f>
        <v>1.2997140629061606E-2</v>
      </c>
      <c r="Z10" s="34">
        <v>0</v>
      </c>
      <c r="AA10" s="35">
        <f t="shared" ref="AA10:AA28" si="14">V10+X10</f>
        <v>1</v>
      </c>
      <c r="AB10" s="36">
        <f t="shared" ref="AB10:AB28" si="15">AA10/AA$30*100</f>
        <v>5.2375216047766196E-3</v>
      </c>
      <c r="AC10" s="31">
        <v>0</v>
      </c>
      <c r="AD10" s="32">
        <f t="shared" ref="AD10:AD28" si="16">AC10/AC$30*100</f>
        <v>0</v>
      </c>
      <c r="AE10" s="33">
        <v>0</v>
      </c>
      <c r="AF10" s="32">
        <f t="shared" ref="AF10:AF28" si="17">AE10/AE$30*100</f>
        <v>0</v>
      </c>
      <c r="AG10" s="34">
        <v>0</v>
      </c>
      <c r="AH10" s="35">
        <f t="shared" ref="AH10:AH28" si="18">AC10+AE10</f>
        <v>0</v>
      </c>
      <c r="AI10" s="36">
        <f t="shared" ref="AI10:AI28" si="19">AH10/AH$30*100</f>
        <v>0</v>
      </c>
      <c r="AJ10" s="31">
        <v>0</v>
      </c>
      <c r="AK10" s="32">
        <f t="shared" ref="AK10:AK28" si="20">AJ10/AJ$30*100</f>
        <v>0</v>
      </c>
      <c r="AL10" s="33">
        <v>0</v>
      </c>
      <c r="AM10" s="32">
        <f t="shared" ref="AM10:AM28" si="21">AL10/AL$30*100</f>
        <v>0</v>
      </c>
      <c r="AN10" s="34">
        <v>0</v>
      </c>
      <c r="AO10" s="35">
        <f t="shared" ref="AO10:AO28" si="22">AJ10+AL10</f>
        <v>0</v>
      </c>
      <c r="AP10" s="36">
        <f t="shared" ref="AP10:AP28" si="23">AO10/AO$30*100</f>
        <v>0</v>
      </c>
      <c r="AQ10" s="31">
        <v>0</v>
      </c>
      <c r="AR10" s="32">
        <f t="shared" ref="AR10:AR28" si="24">AQ10/AQ$30*100</f>
        <v>0</v>
      </c>
      <c r="AS10" s="33">
        <v>0</v>
      </c>
      <c r="AT10" s="32">
        <f t="shared" ref="AT10:AT28" si="25">AS10/AS$30*100</f>
        <v>0</v>
      </c>
      <c r="AU10" s="34">
        <v>0</v>
      </c>
      <c r="AV10" s="35">
        <f t="shared" ref="AV10:AV28" si="26">AQ10+AS10</f>
        <v>0</v>
      </c>
      <c r="AW10" s="36">
        <f t="shared" ref="AW10:AW28" si="27">AV10/AV$30*100</f>
        <v>0</v>
      </c>
      <c r="AX10" s="31">
        <v>0</v>
      </c>
      <c r="AY10" s="32">
        <f t="shared" ref="AY10:AY28" si="28">AX10/AX$30*100</f>
        <v>0</v>
      </c>
      <c r="AZ10" s="33">
        <v>0</v>
      </c>
      <c r="BA10" s="32">
        <f t="shared" ref="BA10:BA28" si="29">AZ10/AZ$30*100</f>
        <v>0</v>
      </c>
      <c r="BB10" s="34">
        <v>0</v>
      </c>
      <c r="BC10" s="35">
        <f t="shared" ref="BC10:BC28" si="30">AX10+AZ10</f>
        <v>0</v>
      </c>
      <c r="BD10" s="36">
        <f t="shared" ref="BD10:BD28" si="31">BC10/BC$30*100</f>
        <v>0</v>
      </c>
      <c r="BE10" s="31">
        <v>0</v>
      </c>
      <c r="BF10" s="32">
        <f t="shared" ref="BF10:BF28" si="32">BE10/BE$30*100</f>
        <v>0</v>
      </c>
      <c r="BG10" s="31">
        <v>0</v>
      </c>
      <c r="BH10" s="32">
        <f t="shared" ref="BH10:BH28" si="33">BG10/BG$30*100</f>
        <v>0</v>
      </c>
      <c r="BI10" s="34">
        <v>0</v>
      </c>
      <c r="BJ10" s="35">
        <f t="shared" ref="BJ10:BJ28" si="34">BE10+BG10</f>
        <v>0</v>
      </c>
      <c r="BK10" s="36">
        <f t="shared" ref="BK10:BK28" si="35">BJ10/BJ$30*100</f>
        <v>0</v>
      </c>
      <c r="BL10" s="31">
        <v>0</v>
      </c>
      <c r="BM10" s="32"/>
      <c r="BN10" s="33">
        <v>0</v>
      </c>
      <c r="BO10" s="32"/>
      <c r="BP10" s="34">
        <v>0</v>
      </c>
      <c r="BQ10" s="35">
        <f t="shared" ref="BQ10:BQ28" si="36">BL10+BN10</f>
        <v>0</v>
      </c>
      <c r="BR10" s="36"/>
      <c r="AHO10" s="7"/>
      <c r="AHP10" s="7"/>
      <c r="AHQ10" s="7"/>
      <c r="AHR10" s="7"/>
      <c r="AHS10" s="7"/>
      <c r="AHT10" s="7"/>
      <c r="AHU10" s="7"/>
      <c r="AHV10" s="7"/>
      <c r="AHW10" s="7"/>
      <c r="AHX10" s="7"/>
      <c r="AHY10" s="7"/>
      <c r="AHZ10" s="7"/>
      <c r="AIA10" s="7"/>
      <c r="AIB10" s="7"/>
      <c r="AIC10" s="7"/>
      <c r="AID10" s="7"/>
      <c r="AIE10" s="7"/>
      <c r="AIF10" s="7"/>
      <c r="AIG10" s="7"/>
      <c r="AIH10" s="7"/>
      <c r="AII10" s="7"/>
      <c r="AIJ10" s="7"/>
      <c r="AIK10" s="7"/>
      <c r="AIL10" s="7"/>
      <c r="AIM10" s="7"/>
      <c r="AIN10" s="7"/>
      <c r="AIO10" s="7"/>
      <c r="AIP10" s="7"/>
      <c r="AIQ10" s="7"/>
      <c r="AIR10" s="7"/>
      <c r="AIS10" s="7"/>
      <c r="AIT10" s="7"/>
      <c r="AIU10" s="7"/>
      <c r="AIV10" s="7"/>
      <c r="AIW10" s="7"/>
      <c r="AIX10" s="7"/>
      <c r="AIY10" s="7"/>
      <c r="AIZ10" s="7"/>
      <c r="AJA10" s="7"/>
      <c r="AJB10" s="7"/>
      <c r="AJC10" s="7"/>
      <c r="AJD10" s="7"/>
      <c r="AJE10" s="7"/>
      <c r="AJF10" s="7"/>
      <c r="AJG10" s="7"/>
      <c r="AJH10" s="7"/>
      <c r="AJI10" s="7"/>
      <c r="AJJ10" s="7"/>
      <c r="AJK10" s="7"/>
      <c r="AJL10" s="7"/>
      <c r="AJM10" s="7"/>
      <c r="AJN10" s="7"/>
      <c r="AJO10" s="7"/>
      <c r="AJP10" s="7"/>
      <c r="AJQ10" s="7"/>
      <c r="AJR10" s="7"/>
      <c r="AJS10" s="7"/>
      <c r="AJT10" s="7"/>
      <c r="AJU10" s="7"/>
      <c r="AJV10" s="7"/>
      <c r="AJW10" s="7"/>
      <c r="AJX10" s="7"/>
      <c r="AJY10" s="7"/>
      <c r="AJZ10" s="7"/>
      <c r="AKA10" s="7"/>
      <c r="AKB10" s="7"/>
      <c r="AKC10" s="7"/>
      <c r="AKD10" s="7"/>
      <c r="AKE10" s="7"/>
      <c r="AKF10" s="7"/>
      <c r="AKG10" s="7"/>
      <c r="AKH10" s="7"/>
      <c r="AKI10" s="7"/>
      <c r="AKJ10" s="7"/>
      <c r="AKK10" s="7"/>
      <c r="AKL10" s="7"/>
      <c r="AKM10" s="7"/>
      <c r="AKN10" s="7"/>
      <c r="AKO10" s="7"/>
      <c r="AKP10" s="7"/>
      <c r="AKQ10" s="7"/>
      <c r="AKR10" s="7"/>
      <c r="AKS10" s="7"/>
      <c r="AKT10" s="7"/>
      <c r="AKU10" s="7"/>
      <c r="AKV10" s="7"/>
      <c r="AKW10" s="7"/>
      <c r="AKX10" s="7"/>
      <c r="AKY10" s="7"/>
      <c r="AKZ10" s="7"/>
      <c r="ALA10" s="7"/>
      <c r="ALB10" s="7"/>
      <c r="ALC10" s="7"/>
      <c r="ALD10" s="7"/>
      <c r="ALE10" s="7"/>
      <c r="ALF10" s="7"/>
      <c r="ALG10" s="7"/>
      <c r="ALH10" s="7"/>
      <c r="ALI10" s="7"/>
      <c r="ALJ10" s="7"/>
      <c r="ALK10" s="7"/>
      <c r="ALL10" s="7"/>
      <c r="ALM10" s="7"/>
      <c r="ALN10" s="7"/>
      <c r="ALO10" s="7"/>
      <c r="ALP10" s="7"/>
      <c r="ALQ10" s="7"/>
      <c r="ALR10" s="7"/>
      <c r="ALS10" s="7"/>
      <c r="ALT10" s="7"/>
      <c r="ALU10" s="7"/>
      <c r="ALV10" s="7"/>
      <c r="ALW10" s="7"/>
      <c r="ALX10" s="7"/>
      <c r="ALY10" s="7"/>
      <c r="ALZ10" s="7"/>
      <c r="AMA10" s="7"/>
      <c r="AMB10" s="7"/>
      <c r="AMC10" s="7"/>
      <c r="AMD10" s="7"/>
      <c r="AME10" s="7"/>
      <c r="AMF10" s="7"/>
      <c r="AMG10" s="7"/>
      <c r="AMH10" s="7"/>
      <c r="AMI10" s="7"/>
      <c r="AMJ10" s="7"/>
    </row>
    <row r="11" spans="1:1024" s="9" customFormat="1" ht="13" x14ac:dyDescent="0.3">
      <c r="A11" s="27" t="s">
        <v>38</v>
      </c>
      <c r="B11" s="9">
        <v>1898484</v>
      </c>
      <c r="C11" s="28">
        <f t="shared" si="0"/>
        <v>6.4982635268134441</v>
      </c>
      <c r="D11" s="9">
        <v>1809836</v>
      </c>
      <c r="E11" s="28">
        <f t="shared" si="1"/>
        <v>6.0528502511558484</v>
      </c>
      <c r="F11" s="29">
        <f t="shared" si="2"/>
        <v>3708320</v>
      </c>
      <c r="G11" s="30">
        <f t="shared" si="3"/>
        <v>6.2729751359742032</v>
      </c>
      <c r="H11" s="31">
        <v>0</v>
      </c>
      <c r="I11" s="32">
        <f t="shared" si="4"/>
        <v>0</v>
      </c>
      <c r="J11" s="33">
        <v>0</v>
      </c>
      <c r="K11" s="32">
        <f t="shared" si="5"/>
        <v>0</v>
      </c>
      <c r="L11" s="34">
        <v>0</v>
      </c>
      <c r="M11" s="35">
        <f t="shared" si="6"/>
        <v>0</v>
      </c>
      <c r="N11" s="36">
        <f t="shared" si="7"/>
        <v>0</v>
      </c>
      <c r="O11" s="31">
        <v>0</v>
      </c>
      <c r="P11" s="32">
        <f t="shared" si="8"/>
        <v>0</v>
      </c>
      <c r="Q11" s="33">
        <v>0</v>
      </c>
      <c r="R11" s="32">
        <f t="shared" si="9"/>
        <v>0</v>
      </c>
      <c r="S11" s="34">
        <v>0</v>
      </c>
      <c r="T11" s="35">
        <f t="shared" si="10"/>
        <v>0</v>
      </c>
      <c r="U11" s="36">
        <f t="shared" si="11"/>
        <v>0</v>
      </c>
      <c r="V11" s="31">
        <v>0</v>
      </c>
      <c r="W11" s="32">
        <f t="shared" si="12"/>
        <v>0</v>
      </c>
      <c r="X11" s="33">
        <v>0</v>
      </c>
      <c r="Y11" s="32">
        <f t="shared" si="13"/>
        <v>0</v>
      </c>
      <c r="Z11" s="34">
        <v>0</v>
      </c>
      <c r="AA11" s="35">
        <f t="shared" si="14"/>
        <v>0</v>
      </c>
      <c r="AB11" s="36">
        <f t="shared" si="15"/>
        <v>0</v>
      </c>
      <c r="AC11" s="31">
        <v>0</v>
      </c>
      <c r="AD11" s="32">
        <f t="shared" si="16"/>
        <v>0</v>
      </c>
      <c r="AE11" s="33">
        <v>0</v>
      </c>
      <c r="AF11" s="32">
        <f t="shared" si="17"/>
        <v>0</v>
      </c>
      <c r="AG11" s="34">
        <v>0</v>
      </c>
      <c r="AH11" s="35">
        <f t="shared" si="18"/>
        <v>0</v>
      </c>
      <c r="AI11" s="36">
        <f t="shared" si="19"/>
        <v>0</v>
      </c>
      <c r="AJ11" s="31">
        <v>0</v>
      </c>
      <c r="AK11" s="32">
        <f t="shared" si="20"/>
        <v>0</v>
      </c>
      <c r="AL11" s="33">
        <v>0</v>
      </c>
      <c r="AM11" s="32">
        <f t="shared" si="21"/>
        <v>0</v>
      </c>
      <c r="AN11" s="34">
        <v>0</v>
      </c>
      <c r="AO11" s="35">
        <f t="shared" si="22"/>
        <v>0</v>
      </c>
      <c r="AP11" s="36">
        <f t="shared" si="23"/>
        <v>0</v>
      </c>
      <c r="AQ11" s="31">
        <v>0</v>
      </c>
      <c r="AR11" s="32">
        <f t="shared" si="24"/>
        <v>0</v>
      </c>
      <c r="AS11" s="33">
        <v>0</v>
      </c>
      <c r="AT11" s="32">
        <f t="shared" si="25"/>
        <v>0</v>
      </c>
      <c r="AU11" s="34">
        <v>0</v>
      </c>
      <c r="AV11" s="35">
        <f t="shared" si="26"/>
        <v>0</v>
      </c>
      <c r="AW11" s="36">
        <f t="shared" si="27"/>
        <v>0</v>
      </c>
      <c r="AX11" s="31">
        <v>0</v>
      </c>
      <c r="AY11" s="32">
        <f t="shared" si="28"/>
        <v>0</v>
      </c>
      <c r="AZ11" s="33">
        <v>0</v>
      </c>
      <c r="BA11" s="32">
        <f t="shared" si="29"/>
        <v>0</v>
      </c>
      <c r="BB11" s="34">
        <v>0</v>
      </c>
      <c r="BC11" s="35">
        <f t="shared" si="30"/>
        <v>0</v>
      </c>
      <c r="BD11" s="36">
        <f t="shared" si="31"/>
        <v>0</v>
      </c>
      <c r="BE11" s="31">
        <v>0</v>
      </c>
      <c r="BF11" s="32">
        <f t="shared" si="32"/>
        <v>0</v>
      </c>
      <c r="BG11" s="31">
        <v>0</v>
      </c>
      <c r="BH11" s="32">
        <f t="shared" si="33"/>
        <v>0</v>
      </c>
      <c r="BI11" s="34">
        <v>0</v>
      </c>
      <c r="BJ11" s="35">
        <f t="shared" si="34"/>
        <v>0</v>
      </c>
      <c r="BK11" s="36">
        <f t="shared" si="35"/>
        <v>0</v>
      </c>
      <c r="BL11" s="31">
        <v>0</v>
      </c>
      <c r="BM11" s="32"/>
      <c r="BN11" s="37">
        <v>0</v>
      </c>
      <c r="BO11" s="32"/>
      <c r="BP11" s="34">
        <v>0</v>
      </c>
      <c r="BQ11" s="35">
        <f t="shared" si="36"/>
        <v>0</v>
      </c>
      <c r="BR11" s="36"/>
      <c r="AHO11" s="7"/>
      <c r="AHP11" s="7"/>
      <c r="AHQ11" s="7"/>
      <c r="AHR11" s="7"/>
      <c r="AHS11" s="7"/>
      <c r="AHT11" s="7"/>
      <c r="AHU11" s="7"/>
      <c r="AHV11" s="7"/>
      <c r="AHW11" s="7"/>
      <c r="AHX11" s="7"/>
      <c r="AHY11" s="7"/>
      <c r="AHZ11" s="7"/>
      <c r="AIA11" s="7"/>
      <c r="AIB11" s="7"/>
      <c r="AIC11" s="7"/>
      <c r="AID11" s="7"/>
      <c r="AIE11" s="7"/>
      <c r="AIF11" s="7"/>
      <c r="AIG11" s="7"/>
      <c r="AIH11" s="7"/>
      <c r="AII11" s="7"/>
      <c r="AIJ11" s="7"/>
      <c r="AIK11" s="7"/>
      <c r="AIL11" s="7"/>
      <c r="AIM11" s="7"/>
      <c r="AIN11" s="7"/>
      <c r="AIO11" s="7"/>
      <c r="AIP11" s="7"/>
      <c r="AIQ11" s="7"/>
      <c r="AIR11" s="7"/>
      <c r="AIS11" s="7"/>
      <c r="AIT11" s="7"/>
      <c r="AIU11" s="7"/>
      <c r="AIV11" s="7"/>
      <c r="AIW11" s="7"/>
      <c r="AIX11" s="7"/>
      <c r="AIY11" s="7"/>
      <c r="AIZ11" s="7"/>
      <c r="AJA11" s="7"/>
      <c r="AJB11" s="7"/>
      <c r="AJC11" s="7"/>
      <c r="AJD11" s="7"/>
      <c r="AJE11" s="7"/>
      <c r="AJF11" s="7"/>
      <c r="AJG11" s="7"/>
      <c r="AJH11" s="7"/>
      <c r="AJI11" s="7"/>
      <c r="AJJ11" s="7"/>
      <c r="AJK11" s="7"/>
      <c r="AJL11" s="7"/>
      <c r="AJM11" s="7"/>
      <c r="AJN11" s="7"/>
      <c r="AJO11" s="7"/>
      <c r="AJP11" s="7"/>
      <c r="AJQ11" s="7"/>
      <c r="AJR11" s="7"/>
      <c r="AJS11" s="7"/>
      <c r="AJT11" s="7"/>
      <c r="AJU11" s="7"/>
      <c r="AJV11" s="7"/>
      <c r="AJW11" s="7"/>
      <c r="AJX11" s="7"/>
      <c r="AJY11" s="7"/>
      <c r="AJZ11" s="7"/>
      <c r="AKA11" s="7"/>
      <c r="AKB11" s="7"/>
      <c r="AKC11" s="7"/>
      <c r="AKD11" s="7"/>
      <c r="AKE11" s="7"/>
      <c r="AKF11" s="7"/>
      <c r="AKG11" s="7"/>
      <c r="AKH11" s="7"/>
      <c r="AKI11" s="7"/>
      <c r="AKJ11" s="7"/>
      <c r="AKK11" s="7"/>
      <c r="AKL11" s="7"/>
      <c r="AKM11" s="7"/>
      <c r="AKN11" s="7"/>
      <c r="AKO11" s="7"/>
      <c r="AKP11" s="7"/>
      <c r="AKQ11" s="7"/>
      <c r="AKR11" s="7"/>
      <c r="AKS11" s="7"/>
      <c r="AKT11" s="7"/>
      <c r="AKU11" s="7"/>
      <c r="AKV11" s="7"/>
      <c r="AKW11" s="7"/>
      <c r="AKX11" s="7"/>
      <c r="AKY11" s="7"/>
      <c r="AKZ11" s="7"/>
      <c r="ALA11" s="7"/>
      <c r="ALB11" s="7"/>
      <c r="ALC11" s="7"/>
      <c r="ALD11" s="7"/>
      <c r="ALE11" s="7"/>
      <c r="ALF11" s="7"/>
      <c r="ALG11" s="7"/>
      <c r="ALH11" s="7"/>
      <c r="ALI11" s="7"/>
      <c r="ALJ11" s="7"/>
      <c r="ALK11" s="7"/>
      <c r="ALL11" s="7"/>
      <c r="ALM11" s="7"/>
      <c r="ALN11" s="7"/>
      <c r="ALO11" s="7"/>
      <c r="ALP11" s="7"/>
      <c r="ALQ11" s="7"/>
      <c r="ALR11" s="7"/>
      <c r="ALS11" s="7"/>
      <c r="ALT11" s="7"/>
      <c r="ALU11" s="7"/>
      <c r="ALV11" s="7"/>
      <c r="ALW11" s="7"/>
      <c r="ALX11" s="7"/>
      <c r="ALY11" s="7"/>
      <c r="ALZ11" s="7"/>
      <c r="AMA11" s="7"/>
      <c r="AMB11" s="7"/>
      <c r="AMC11" s="7"/>
      <c r="AMD11" s="7"/>
      <c r="AME11" s="7"/>
      <c r="AMF11" s="7"/>
      <c r="AMG11" s="7"/>
      <c r="AMH11" s="7"/>
      <c r="AMI11" s="7"/>
      <c r="AMJ11" s="7"/>
    </row>
    <row r="12" spans="1:1024" s="9" customFormat="1" ht="13" x14ac:dyDescent="0.3">
      <c r="A12" s="27" t="s">
        <v>39</v>
      </c>
      <c r="B12" s="9">
        <v>1768144</v>
      </c>
      <c r="C12" s="28">
        <f t="shared" si="0"/>
        <v>6.052126678630966</v>
      </c>
      <c r="D12" s="9">
        <v>1682638</v>
      </c>
      <c r="E12" s="28">
        <f t="shared" si="1"/>
        <v>5.6274468188854536</v>
      </c>
      <c r="F12" s="29">
        <f t="shared" si="2"/>
        <v>3450782</v>
      </c>
      <c r="G12" s="30">
        <f t="shared" si="3"/>
        <v>5.8373251730345093</v>
      </c>
      <c r="H12" s="31">
        <v>0</v>
      </c>
      <c r="I12" s="32">
        <f t="shared" si="4"/>
        <v>0</v>
      </c>
      <c r="J12" s="33">
        <v>1</v>
      </c>
      <c r="K12" s="32">
        <f t="shared" si="5"/>
        <v>7.0136063964090336E-3</v>
      </c>
      <c r="L12" s="34">
        <v>0</v>
      </c>
      <c r="M12" s="35">
        <f t="shared" si="6"/>
        <v>1</v>
      </c>
      <c r="N12" s="36">
        <f t="shared" si="7"/>
        <v>2.9971527049303163E-3</v>
      </c>
      <c r="O12" s="31">
        <v>0</v>
      </c>
      <c r="P12" s="32">
        <f t="shared" si="8"/>
        <v>0</v>
      </c>
      <c r="Q12" s="33">
        <v>1</v>
      </c>
      <c r="R12" s="32">
        <f t="shared" si="9"/>
        <v>8.7896633558934706E-3</v>
      </c>
      <c r="S12" s="34">
        <v>0</v>
      </c>
      <c r="T12" s="35">
        <f t="shared" si="10"/>
        <v>1</v>
      </c>
      <c r="U12" s="36">
        <f t="shared" si="11"/>
        <v>3.6589828027808269E-3</v>
      </c>
      <c r="V12" s="31">
        <v>0</v>
      </c>
      <c r="W12" s="32">
        <f t="shared" si="12"/>
        <v>0</v>
      </c>
      <c r="X12" s="33">
        <v>1</v>
      </c>
      <c r="Y12" s="32">
        <f t="shared" si="13"/>
        <v>1.2997140629061606E-2</v>
      </c>
      <c r="Z12" s="34">
        <v>0</v>
      </c>
      <c r="AA12" s="35">
        <f t="shared" si="14"/>
        <v>1</v>
      </c>
      <c r="AB12" s="36">
        <f t="shared" si="15"/>
        <v>5.2375216047766196E-3</v>
      </c>
      <c r="AC12" s="31">
        <v>0</v>
      </c>
      <c r="AD12" s="32">
        <f t="shared" si="16"/>
        <v>0</v>
      </c>
      <c r="AE12" s="33">
        <v>0</v>
      </c>
      <c r="AF12" s="32">
        <f t="shared" si="17"/>
        <v>0</v>
      </c>
      <c r="AG12" s="34">
        <v>0</v>
      </c>
      <c r="AH12" s="35">
        <f t="shared" si="18"/>
        <v>0</v>
      </c>
      <c r="AI12" s="36">
        <f t="shared" si="19"/>
        <v>0</v>
      </c>
      <c r="AJ12" s="31">
        <v>0</v>
      </c>
      <c r="AK12" s="32">
        <f t="shared" si="20"/>
        <v>0</v>
      </c>
      <c r="AL12" s="33">
        <v>0</v>
      </c>
      <c r="AM12" s="32">
        <f t="shared" si="21"/>
        <v>0</v>
      </c>
      <c r="AN12" s="34">
        <v>0</v>
      </c>
      <c r="AO12" s="35">
        <f t="shared" si="22"/>
        <v>0</v>
      </c>
      <c r="AP12" s="36">
        <f t="shared" si="23"/>
        <v>0</v>
      </c>
      <c r="AQ12" s="31">
        <v>0</v>
      </c>
      <c r="AR12" s="32">
        <f t="shared" si="24"/>
        <v>0</v>
      </c>
      <c r="AS12" s="33">
        <v>0</v>
      </c>
      <c r="AT12" s="32">
        <f t="shared" si="25"/>
        <v>0</v>
      </c>
      <c r="AU12" s="34">
        <v>0</v>
      </c>
      <c r="AV12" s="35">
        <f t="shared" si="26"/>
        <v>0</v>
      </c>
      <c r="AW12" s="36">
        <f t="shared" si="27"/>
        <v>0</v>
      </c>
      <c r="AX12" s="31">
        <v>0</v>
      </c>
      <c r="AY12" s="32">
        <f t="shared" si="28"/>
        <v>0</v>
      </c>
      <c r="AZ12" s="33">
        <v>0</v>
      </c>
      <c r="BA12" s="32">
        <f t="shared" si="29"/>
        <v>0</v>
      </c>
      <c r="BB12" s="34">
        <v>0</v>
      </c>
      <c r="BC12" s="35">
        <f t="shared" si="30"/>
        <v>0</v>
      </c>
      <c r="BD12" s="36">
        <f t="shared" si="31"/>
        <v>0</v>
      </c>
      <c r="BE12" s="31">
        <v>0</v>
      </c>
      <c r="BF12" s="32">
        <f t="shared" si="32"/>
        <v>0</v>
      </c>
      <c r="BG12" s="31">
        <v>0</v>
      </c>
      <c r="BH12" s="32">
        <f t="shared" si="33"/>
        <v>0</v>
      </c>
      <c r="BI12" s="34">
        <v>0</v>
      </c>
      <c r="BJ12" s="35">
        <f t="shared" si="34"/>
        <v>0</v>
      </c>
      <c r="BK12" s="36">
        <f t="shared" si="35"/>
        <v>0</v>
      </c>
      <c r="BL12" s="31">
        <v>0</v>
      </c>
      <c r="BM12" s="32"/>
      <c r="BN12" s="37">
        <v>0</v>
      </c>
      <c r="BO12" s="32"/>
      <c r="BP12" s="34">
        <v>0</v>
      </c>
      <c r="BQ12" s="35">
        <f t="shared" si="36"/>
        <v>0</v>
      </c>
      <c r="BR12" s="36"/>
      <c r="AHO12" s="7"/>
      <c r="AHP12" s="7"/>
      <c r="AHQ12" s="7"/>
      <c r="AHR12" s="7"/>
      <c r="AHS12" s="7"/>
      <c r="AHT12" s="7"/>
      <c r="AHU12" s="7"/>
      <c r="AHV12" s="7"/>
      <c r="AHW12" s="7"/>
      <c r="AHX12" s="7"/>
      <c r="AHY12" s="7"/>
      <c r="AHZ12" s="7"/>
      <c r="AIA12" s="7"/>
      <c r="AIB12" s="7"/>
      <c r="AIC12" s="7"/>
      <c r="AID12" s="7"/>
      <c r="AIE12" s="7"/>
      <c r="AIF12" s="7"/>
      <c r="AIG12" s="7"/>
      <c r="AIH12" s="7"/>
      <c r="AII12" s="7"/>
      <c r="AIJ12" s="7"/>
      <c r="AIK12" s="7"/>
      <c r="AIL12" s="7"/>
      <c r="AIM12" s="7"/>
      <c r="AIN12" s="7"/>
      <c r="AIO12" s="7"/>
      <c r="AIP12" s="7"/>
      <c r="AIQ12" s="7"/>
      <c r="AIR12" s="7"/>
      <c r="AIS12" s="7"/>
      <c r="AIT12" s="7"/>
      <c r="AIU12" s="7"/>
      <c r="AIV12" s="7"/>
      <c r="AIW12" s="7"/>
      <c r="AIX12" s="7"/>
      <c r="AIY12" s="7"/>
      <c r="AIZ12" s="7"/>
      <c r="AJA12" s="7"/>
      <c r="AJB12" s="7"/>
      <c r="AJC12" s="7"/>
      <c r="AJD12" s="7"/>
      <c r="AJE12" s="7"/>
      <c r="AJF12" s="7"/>
      <c r="AJG12" s="7"/>
      <c r="AJH12" s="7"/>
      <c r="AJI12" s="7"/>
      <c r="AJJ12" s="7"/>
      <c r="AJK12" s="7"/>
      <c r="AJL12" s="7"/>
      <c r="AJM12" s="7"/>
      <c r="AJN12" s="7"/>
      <c r="AJO12" s="7"/>
      <c r="AJP12" s="7"/>
      <c r="AJQ12" s="7"/>
      <c r="AJR12" s="7"/>
      <c r="AJS12" s="7"/>
      <c r="AJT12" s="7"/>
      <c r="AJU12" s="7"/>
      <c r="AJV12" s="7"/>
      <c r="AJW12" s="7"/>
      <c r="AJX12" s="7"/>
      <c r="AJY12" s="7"/>
      <c r="AJZ12" s="7"/>
      <c r="AKA12" s="7"/>
      <c r="AKB12" s="7"/>
      <c r="AKC12" s="7"/>
      <c r="AKD12" s="7"/>
      <c r="AKE12" s="7"/>
      <c r="AKF12" s="7"/>
      <c r="AKG12" s="7"/>
      <c r="AKH12" s="7"/>
      <c r="AKI12" s="7"/>
      <c r="AKJ12" s="7"/>
      <c r="AKK12" s="7"/>
      <c r="AKL12" s="7"/>
      <c r="AKM12" s="7"/>
      <c r="AKN12" s="7"/>
      <c r="AKO12" s="7"/>
      <c r="AKP12" s="7"/>
      <c r="AKQ12" s="7"/>
      <c r="AKR12" s="7"/>
      <c r="AKS12" s="7"/>
      <c r="AKT12" s="7"/>
      <c r="AKU12" s="7"/>
      <c r="AKV12" s="7"/>
      <c r="AKW12" s="7"/>
      <c r="AKX12" s="7"/>
      <c r="AKY12" s="7"/>
      <c r="AKZ12" s="7"/>
      <c r="ALA12" s="7"/>
      <c r="ALB12" s="7"/>
      <c r="ALC12" s="7"/>
      <c r="ALD12" s="7"/>
      <c r="ALE12" s="7"/>
      <c r="ALF12" s="7"/>
      <c r="ALG12" s="7"/>
      <c r="ALH12" s="7"/>
      <c r="ALI12" s="7"/>
      <c r="ALJ12" s="7"/>
      <c r="ALK12" s="7"/>
      <c r="ALL12" s="7"/>
      <c r="ALM12" s="7"/>
      <c r="ALN12" s="7"/>
      <c r="ALO12" s="7"/>
      <c r="ALP12" s="7"/>
      <c r="ALQ12" s="7"/>
      <c r="ALR12" s="7"/>
      <c r="ALS12" s="7"/>
      <c r="ALT12" s="7"/>
      <c r="ALU12" s="7"/>
      <c r="ALV12" s="7"/>
      <c r="ALW12" s="7"/>
      <c r="ALX12" s="7"/>
      <c r="ALY12" s="7"/>
      <c r="ALZ12" s="7"/>
      <c r="AMA12" s="7"/>
      <c r="AMB12" s="7"/>
      <c r="AMC12" s="7"/>
      <c r="AMD12" s="7"/>
      <c r="AME12" s="7"/>
      <c r="AMF12" s="7"/>
      <c r="AMG12" s="7"/>
      <c r="AMH12" s="7"/>
      <c r="AMI12" s="7"/>
      <c r="AMJ12" s="7"/>
    </row>
    <row r="13" spans="1:1024" s="9" customFormat="1" ht="13" x14ac:dyDescent="0.3">
      <c r="A13" s="27" t="s">
        <v>40</v>
      </c>
      <c r="B13" s="9">
        <v>1680191</v>
      </c>
      <c r="C13" s="28">
        <f t="shared" si="0"/>
        <v>5.7510750121571776</v>
      </c>
      <c r="D13" s="9">
        <v>1590604</v>
      </c>
      <c r="E13" s="28">
        <f t="shared" si="1"/>
        <v>5.3196465430511362</v>
      </c>
      <c r="F13" s="29">
        <f t="shared" si="2"/>
        <v>3270795</v>
      </c>
      <c r="G13" s="30">
        <f t="shared" si="3"/>
        <v>5.5328600848547973</v>
      </c>
      <c r="H13" s="31">
        <v>5</v>
      </c>
      <c r="I13" s="32">
        <f t="shared" si="4"/>
        <v>2.6168419950803372E-2</v>
      </c>
      <c r="J13" s="33">
        <v>3</v>
      </c>
      <c r="K13" s="32">
        <f t="shared" si="5"/>
        <v>2.1040819189227102E-2</v>
      </c>
      <c r="L13" s="34">
        <v>0</v>
      </c>
      <c r="M13" s="35">
        <f t="shared" si="6"/>
        <v>8</v>
      </c>
      <c r="N13" s="36">
        <f t="shared" si="7"/>
        <v>2.397722163944253E-2</v>
      </c>
      <c r="O13" s="31">
        <v>4</v>
      </c>
      <c r="P13" s="32">
        <f t="shared" si="8"/>
        <v>2.5073653858208485E-2</v>
      </c>
      <c r="Q13" s="33">
        <v>3</v>
      </c>
      <c r="R13" s="32">
        <f t="shared" si="9"/>
        <v>2.6368990067680408E-2</v>
      </c>
      <c r="S13" s="34">
        <v>0</v>
      </c>
      <c r="T13" s="35">
        <f t="shared" si="10"/>
        <v>7</v>
      </c>
      <c r="U13" s="36">
        <f t="shared" si="11"/>
        <v>2.5612879619465789E-2</v>
      </c>
      <c r="V13" s="31">
        <v>4</v>
      </c>
      <c r="W13" s="32">
        <f t="shared" si="12"/>
        <v>3.509079743837179E-2</v>
      </c>
      <c r="X13" s="33">
        <v>3</v>
      </c>
      <c r="Y13" s="32">
        <f t="shared" si="13"/>
        <v>3.8991421887184824E-2</v>
      </c>
      <c r="Z13" s="34">
        <v>0</v>
      </c>
      <c r="AA13" s="35">
        <f t="shared" si="14"/>
        <v>7</v>
      </c>
      <c r="AB13" s="36">
        <f t="shared" si="15"/>
        <v>3.6662651233436337E-2</v>
      </c>
      <c r="AC13" s="31">
        <v>3</v>
      </c>
      <c r="AD13" s="32">
        <f t="shared" si="16"/>
        <v>4.730368968779565E-2</v>
      </c>
      <c r="AE13" s="33">
        <v>3</v>
      </c>
      <c r="AF13" s="32">
        <f t="shared" si="17"/>
        <v>7.5131480090157785E-2</v>
      </c>
      <c r="AG13" s="34">
        <v>0</v>
      </c>
      <c r="AH13" s="35">
        <f t="shared" si="18"/>
        <v>6</v>
      </c>
      <c r="AI13" s="36">
        <f t="shared" si="19"/>
        <v>5.8055152394775031E-2</v>
      </c>
      <c r="AJ13" s="31">
        <v>1</v>
      </c>
      <c r="AK13" s="32">
        <f t="shared" si="20"/>
        <v>3.9635354736424891E-2</v>
      </c>
      <c r="AL13" s="33">
        <v>2</v>
      </c>
      <c r="AM13" s="32">
        <f t="shared" si="21"/>
        <v>0.12507817385866166</v>
      </c>
      <c r="AN13" s="34">
        <v>0</v>
      </c>
      <c r="AO13" s="35">
        <f t="shared" si="22"/>
        <v>3</v>
      </c>
      <c r="AP13" s="36">
        <f t="shared" si="23"/>
        <v>7.2780203784570605E-2</v>
      </c>
      <c r="AQ13" s="31">
        <v>0</v>
      </c>
      <c r="AR13" s="32">
        <f t="shared" si="24"/>
        <v>0</v>
      </c>
      <c r="AS13" s="33">
        <v>0</v>
      </c>
      <c r="AT13" s="32">
        <f t="shared" si="25"/>
        <v>0</v>
      </c>
      <c r="AU13" s="34">
        <v>0</v>
      </c>
      <c r="AV13" s="35">
        <f t="shared" si="26"/>
        <v>0</v>
      </c>
      <c r="AW13" s="36">
        <f t="shared" si="27"/>
        <v>0</v>
      </c>
      <c r="AX13" s="31">
        <v>0</v>
      </c>
      <c r="AY13" s="32">
        <f t="shared" si="28"/>
        <v>0</v>
      </c>
      <c r="AZ13" s="33">
        <v>0</v>
      </c>
      <c r="BA13" s="32">
        <f t="shared" si="29"/>
        <v>0</v>
      </c>
      <c r="BB13" s="34">
        <v>0</v>
      </c>
      <c r="BC13" s="35">
        <f t="shared" si="30"/>
        <v>0</v>
      </c>
      <c r="BD13" s="36">
        <f t="shared" si="31"/>
        <v>0</v>
      </c>
      <c r="BE13" s="31">
        <v>0</v>
      </c>
      <c r="BF13" s="32">
        <f t="shared" si="32"/>
        <v>0</v>
      </c>
      <c r="BG13" s="31">
        <v>0</v>
      </c>
      <c r="BH13" s="32">
        <f t="shared" si="33"/>
        <v>0</v>
      </c>
      <c r="BI13" s="34">
        <v>0</v>
      </c>
      <c r="BJ13" s="35">
        <f t="shared" si="34"/>
        <v>0</v>
      </c>
      <c r="BK13" s="36">
        <f t="shared" si="35"/>
        <v>0</v>
      </c>
      <c r="BL13" s="31">
        <v>0</v>
      </c>
      <c r="BM13" s="32"/>
      <c r="BN13" s="37">
        <v>0</v>
      </c>
      <c r="BO13" s="32"/>
      <c r="BP13" s="34">
        <v>0</v>
      </c>
      <c r="BQ13" s="35">
        <f t="shared" si="36"/>
        <v>0</v>
      </c>
      <c r="BR13" s="36"/>
      <c r="AHO13" s="7"/>
      <c r="AHP13" s="7"/>
      <c r="AHQ13" s="7"/>
      <c r="AHR13" s="7"/>
      <c r="AHS13" s="7"/>
      <c r="AHT13" s="7"/>
      <c r="AHU13" s="7"/>
      <c r="AHV13" s="7"/>
      <c r="AHW13" s="7"/>
      <c r="AHX13" s="7"/>
      <c r="AHY13" s="7"/>
      <c r="AHZ13" s="7"/>
      <c r="AIA13" s="7"/>
      <c r="AIB13" s="7"/>
      <c r="AIC13" s="7"/>
      <c r="AID13" s="7"/>
      <c r="AIE13" s="7"/>
      <c r="AIF13" s="7"/>
      <c r="AIG13" s="7"/>
      <c r="AIH13" s="7"/>
      <c r="AII13" s="7"/>
      <c r="AIJ13" s="7"/>
      <c r="AIK13" s="7"/>
      <c r="AIL13" s="7"/>
      <c r="AIM13" s="7"/>
      <c r="AIN13" s="7"/>
      <c r="AIO13" s="7"/>
      <c r="AIP13" s="7"/>
      <c r="AIQ13" s="7"/>
      <c r="AIR13" s="7"/>
      <c r="AIS13" s="7"/>
      <c r="AIT13" s="7"/>
      <c r="AIU13" s="7"/>
      <c r="AIV13" s="7"/>
      <c r="AIW13" s="7"/>
      <c r="AIX13" s="7"/>
      <c r="AIY13" s="7"/>
      <c r="AIZ13" s="7"/>
      <c r="AJA13" s="7"/>
      <c r="AJB13" s="7"/>
      <c r="AJC13" s="7"/>
      <c r="AJD13" s="7"/>
      <c r="AJE13" s="7"/>
      <c r="AJF13" s="7"/>
      <c r="AJG13" s="7"/>
      <c r="AJH13" s="7"/>
      <c r="AJI13" s="7"/>
      <c r="AJJ13" s="7"/>
      <c r="AJK13" s="7"/>
      <c r="AJL13" s="7"/>
      <c r="AJM13" s="7"/>
      <c r="AJN13" s="7"/>
      <c r="AJO13" s="7"/>
      <c r="AJP13" s="7"/>
      <c r="AJQ13" s="7"/>
      <c r="AJR13" s="7"/>
      <c r="AJS13" s="7"/>
      <c r="AJT13" s="7"/>
      <c r="AJU13" s="7"/>
      <c r="AJV13" s="7"/>
      <c r="AJW13" s="7"/>
      <c r="AJX13" s="7"/>
      <c r="AJY13" s="7"/>
      <c r="AJZ13" s="7"/>
      <c r="AKA13" s="7"/>
      <c r="AKB13" s="7"/>
      <c r="AKC13" s="7"/>
      <c r="AKD13" s="7"/>
      <c r="AKE13" s="7"/>
      <c r="AKF13" s="7"/>
      <c r="AKG13" s="7"/>
      <c r="AKH13" s="7"/>
      <c r="AKI13" s="7"/>
      <c r="AKJ13" s="7"/>
      <c r="AKK13" s="7"/>
      <c r="AKL13" s="7"/>
      <c r="AKM13" s="7"/>
      <c r="AKN13" s="7"/>
      <c r="AKO13" s="7"/>
      <c r="AKP13" s="7"/>
      <c r="AKQ13" s="7"/>
      <c r="AKR13" s="7"/>
      <c r="AKS13" s="7"/>
      <c r="AKT13" s="7"/>
      <c r="AKU13" s="7"/>
      <c r="AKV13" s="7"/>
      <c r="AKW13" s="7"/>
      <c r="AKX13" s="7"/>
      <c r="AKY13" s="7"/>
      <c r="AKZ13" s="7"/>
      <c r="ALA13" s="7"/>
      <c r="ALB13" s="7"/>
      <c r="ALC13" s="7"/>
      <c r="ALD13" s="7"/>
      <c r="ALE13" s="7"/>
      <c r="ALF13" s="7"/>
      <c r="ALG13" s="7"/>
      <c r="ALH13" s="7"/>
      <c r="ALI13" s="7"/>
      <c r="ALJ13" s="7"/>
      <c r="ALK13" s="7"/>
      <c r="ALL13" s="7"/>
      <c r="ALM13" s="7"/>
      <c r="ALN13" s="7"/>
      <c r="ALO13" s="7"/>
      <c r="ALP13" s="7"/>
      <c r="ALQ13" s="7"/>
      <c r="ALR13" s="7"/>
      <c r="ALS13" s="7"/>
      <c r="ALT13" s="7"/>
      <c r="ALU13" s="7"/>
      <c r="ALV13" s="7"/>
      <c r="ALW13" s="7"/>
      <c r="ALX13" s="7"/>
      <c r="ALY13" s="7"/>
      <c r="ALZ13" s="7"/>
      <c r="AMA13" s="7"/>
      <c r="AMB13" s="7"/>
      <c r="AMC13" s="7"/>
      <c r="AMD13" s="7"/>
      <c r="AME13" s="7"/>
      <c r="AMF13" s="7"/>
      <c r="AMG13" s="7"/>
      <c r="AMH13" s="7"/>
      <c r="AMI13" s="7"/>
      <c r="AMJ13" s="7"/>
    </row>
    <row r="14" spans="1:1024" s="9" customFormat="1" ht="13" x14ac:dyDescent="0.3">
      <c r="A14" s="27" t="s">
        <v>41</v>
      </c>
      <c r="B14" s="9">
        <v>1913637</v>
      </c>
      <c r="C14" s="28">
        <f t="shared" si="0"/>
        <v>6.5501302727127007</v>
      </c>
      <c r="D14" s="9">
        <v>1804323</v>
      </c>
      <c r="E14" s="28">
        <f t="shared" si="1"/>
        <v>6.0344124681552769</v>
      </c>
      <c r="F14" s="29">
        <f t="shared" si="2"/>
        <v>3717960</v>
      </c>
      <c r="G14" s="30">
        <f t="shared" si="3"/>
        <v>6.2892821106448862</v>
      </c>
      <c r="H14" s="31">
        <v>10</v>
      </c>
      <c r="I14" s="32">
        <f t="shared" si="4"/>
        <v>5.2336839901606744E-2</v>
      </c>
      <c r="J14" s="33">
        <v>7</v>
      </c>
      <c r="K14" s="32">
        <f t="shared" si="5"/>
        <v>4.9095244774863232E-2</v>
      </c>
      <c r="L14" s="34">
        <v>0</v>
      </c>
      <c r="M14" s="35">
        <f t="shared" si="6"/>
        <v>17</v>
      </c>
      <c r="N14" s="36">
        <f t="shared" si="7"/>
        <v>5.0951595983815372E-2</v>
      </c>
      <c r="O14" s="31">
        <v>8</v>
      </c>
      <c r="P14" s="32">
        <f t="shared" si="8"/>
        <v>5.0147307716416969E-2</v>
      </c>
      <c r="Q14" s="33">
        <v>7</v>
      </c>
      <c r="R14" s="32">
        <f t="shared" si="9"/>
        <v>6.152764349125428E-2</v>
      </c>
      <c r="S14" s="34">
        <v>0</v>
      </c>
      <c r="T14" s="35">
        <f t="shared" si="10"/>
        <v>15</v>
      </c>
      <c r="U14" s="36">
        <f t="shared" si="11"/>
        <v>5.4884742041712405E-2</v>
      </c>
      <c r="V14" s="31">
        <v>6</v>
      </c>
      <c r="W14" s="32">
        <f t="shared" si="12"/>
        <v>5.2636196157557678E-2</v>
      </c>
      <c r="X14" s="33">
        <v>5</v>
      </c>
      <c r="Y14" s="32">
        <f t="shared" si="13"/>
        <v>6.4985703145308035E-2</v>
      </c>
      <c r="Z14" s="34">
        <v>0</v>
      </c>
      <c r="AA14" s="35">
        <f t="shared" si="14"/>
        <v>11</v>
      </c>
      <c r="AB14" s="36">
        <f t="shared" si="15"/>
        <v>5.7612737652542823E-2</v>
      </c>
      <c r="AC14" s="31">
        <v>4</v>
      </c>
      <c r="AD14" s="32">
        <f t="shared" si="16"/>
        <v>6.307158625039419E-2</v>
      </c>
      <c r="AE14" s="33">
        <v>4</v>
      </c>
      <c r="AF14" s="32">
        <f t="shared" si="17"/>
        <v>0.10017530678687703</v>
      </c>
      <c r="AG14" s="34">
        <v>0</v>
      </c>
      <c r="AH14" s="35">
        <f t="shared" si="18"/>
        <v>8</v>
      </c>
      <c r="AI14" s="36">
        <f t="shared" si="19"/>
        <v>7.740686985970005E-2</v>
      </c>
      <c r="AJ14" s="31">
        <v>0</v>
      </c>
      <c r="AK14" s="32">
        <f t="shared" si="20"/>
        <v>0</v>
      </c>
      <c r="AL14" s="33">
        <v>3</v>
      </c>
      <c r="AM14" s="32">
        <f t="shared" si="21"/>
        <v>0.18761726078799248</v>
      </c>
      <c r="AN14" s="34">
        <v>0</v>
      </c>
      <c r="AO14" s="35">
        <f t="shared" si="22"/>
        <v>3</v>
      </c>
      <c r="AP14" s="36">
        <f t="shared" si="23"/>
        <v>7.2780203784570605E-2</v>
      </c>
      <c r="AQ14" s="31">
        <v>0</v>
      </c>
      <c r="AR14" s="32">
        <f t="shared" si="24"/>
        <v>0</v>
      </c>
      <c r="AS14" s="33">
        <v>0</v>
      </c>
      <c r="AT14" s="32">
        <f t="shared" si="25"/>
        <v>0</v>
      </c>
      <c r="AU14" s="34">
        <v>0</v>
      </c>
      <c r="AV14" s="35">
        <f t="shared" si="26"/>
        <v>0</v>
      </c>
      <c r="AW14" s="36">
        <f t="shared" si="27"/>
        <v>0</v>
      </c>
      <c r="AX14" s="31">
        <v>0</v>
      </c>
      <c r="AY14" s="32">
        <f t="shared" si="28"/>
        <v>0</v>
      </c>
      <c r="AZ14" s="33">
        <v>0</v>
      </c>
      <c r="BA14" s="32">
        <f t="shared" si="29"/>
        <v>0</v>
      </c>
      <c r="BB14" s="34">
        <v>0</v>
      </c>
      <c r="BC14" s="35">
        <f t="shared" si="30"/>
        <v>0</v>
      </c>
      <c r="BD14" s="36">
        <f t="shared" si="31"/>
        <v>0</v>
      </c>
      <c r="BE14" s="31">
        <v>0</v>
      </c>
      <c r="BF14" s="32">
        <f t="shared" si="32"/>
        <v>0</v>
      </c>
      <c r="BG14" s="31">
        <v>0</v>
      </c>
      <c r="BH14" s="32">
        <f t="shared" si="33"/>
        <v>0</v>
      </c>
      <c r="BI14" s="34">
        <v>0</v>
      </c>
      <c r="BJ14" s="35">
        <f t="shared" si="34"/>
        <v>0</v>
      </c>
      <c r="BK14" s="36">
        <f t="shared" si="35"/>
        <v>0</v>
      </c>
      <c r="BL14" s="31">
        <v>0</v>
      </c>
      <c r="BM14" s="32"/>
      <c r="BN14" s="37">
        <v>0</v>
      </c>
      <c r="BO14" s="32"/>
      <c r="BP14" s="34">
        <v>0</v>
      </c>
      <c r="BQ14" s="35">
        <f t="shared" si="36"/>
        <v>0</v>
      </c>
      <c r="BR14" s="36"/>
      <c r="AHO14" s="7"/>
      <c r="AHP14" s="7"/>
      <c r="AHQ14" s="7"/>
      <c r="AHR14" s="7"/>
      <c r="AHS14" s="7"/>
      <c r="AHT14" s="7"/>
      <c r="AHU14" s="7"/>
      <c r="AHV14" s="7"/>
      <c r="AHW14" s="7"/>
      <c r="AHX14" s="7"/>
      <c r="AHY14" s="7"/>
      <c r="AHZ14" s="7"/>
      <c r="AIA14" s="7"/>
      <c r="AIB14" s="7"/>
      <c r="AIC14" s="7"/>
      <c r="AID14" s="7"/>
      <c r="AIE14" s="7"/>
      <c r="AIF14" s="7"/>
      <c r="AIG14" s="7"/>
      <c r="AIH14" s="7"/>
      <c r="AII14" s="7"/>
      <c r="AIJ14" s="7"/>
      <c r="AIK14" s="7"/>
      <c r="AIL14" s="7"/>
      <c r="AIM14" s="7"/>
      <c r="AIN14" s="7"/>
      <c r="AIO14" s="7"/>
      <c r="AIP14" s="7"/>
      <c r="AIQ14" s="7"/>
      <c r="AIR14" s="7"/>
      <c r="AIS14" s="7"/>
      <c r="AIT14" s="7"/>
      <c r="AIU14" s="7"/>
      <c r="AIV14" s="7"/>
      <c r="AIW14" s="7"/>
      <c r="AIX14" s="7"/>
      <c r="AIY14" s="7"/>
      <c r="AIZ14" s="7"/>
      <c r="AJA14" s="7"/>
      <c r="AJB14" s="7"/>
      <c r="AJC14" s="7"/>
      <c r="AJD14" s="7"/>
      <c r="AJE14" s="7"/>
      <c r="AJF14" s="7"/>
      <c r="AJG14" s="7"/>
      <c r="AJH14" s="7"/>
      <c r="AJI14" s="7"/>
      <c r="AJJ14" s="7"/>
      <c r="AJK14" s="7"/>
      <c r="AJL14" s="7"/>
      <c r="AJM14" s="7"/>
      <c r="AJN14" s="7"/>
      <c r="AJO14" s="7"/>
      <c r="AJP14" s="7"/>
      <c r="AJQ14" s="7"/>
      <c r="AJR14" s="7"/>
      <c r="AJS14" s="7"/>
      <c r="AJT14" s="7"/>
      <c r="AJU14" s="7"/>
      <c r="AJV14" s="7"/>
      <c r="AJW14" s="7"/>
      <c r="AJX14" s="7"/>
      <c r="AJY14" s="7"/>
      <c r="AJZ14" s="7"/>
      <c r="AKA14" s="7"/>
      <c r="AKB14" s="7"/>
      <c r="AKC14" s="7"/>
      <c r="AKD14" s="7"/>
      <c r="AKE14" s="7"/>
      <c r="AKF14" s="7"/>
      <c r="AKG14" s="7"/>
      <c r="AKH14" s="7"/>
      <c r="AKI14" s="7"/>
      <c r="AKJ14" s="7"/>
      <c r="AKK14" s="7"/>
      <c r="AKL14" s="7"/>
      <c r="AKM14" s="7"/>
      <c r="AKN14" s="7"/>
      <c r="AKO14" s="7"/>
      <c r="AKP14" s="7"/>
      <c r="AKQ14" s="7"/>
      <c r="AKR14" s="7"/>
      <c r="AKS14" s="7"/>
      <c r="AKT14" s="7"/>
      <c r="AKU14" s="7"/>
      <c r="AKV14" s="7"/>
      <c r="AKW14" s="7"/>
      <c r="AKX14" s="7"/>
      <c r="AKY14" s="7"/>
      <c r="AKZ14" s="7"/>
      <c r="ALA14" s="7"/>
      <c r="ALB14" s="7"/>
      <c r="ALC14" s="7"/>
      <c r="ALD14" s="7"/>
      <c r="ALE14" s="7"/>
      <c r="ALF14" s="7"/>
      <c r="ALG14" s="7"/>
      <c r="ALH14" s="7"/>
      <c r="ALI14" s="7"/>
      <c r="ALJ14" s="7"/>
      <c r="ALK14" s="7"/>
      <c r="ALL14" s="7"/>
      <c r="ALM14" s="7"/>
      <c r="ALN14" s="7"/>
      <c r="ALO14" s="7"/>
      <c r="ALP14" s="7"/>
      <c r="ALQ14" s="7"/>
      <c r="ALR14" s="7"/>
      <c r="ALS14" s="7"/>
      <c r="ALT14" s="7"/>
      <c r="ALU14" s="7"/>
      <c r="ALV14" s="7"/>
      <c r="ALW14" s="7"/>
      <c r="ALX14" s="7"/>
      <c r="ALY14" s="7"/>
      <c r="ALZ14" s="7"/>
      <c r="AMA14" s="7"/>
      <c r="AMB14" s="7"/>
      <c r="AMC14" s="7"/>
      <c r="AMD14" s="7"/>
      <c r="AME14" s="7"/>
      <c r="AMF14" s="7"/>
      <c r="AMG14" s="7"/>
      <c r="AMH14" s="7"/>
      <c r="AMI14" s="7"/>
      <c r="AMJ14" s="7"/>
    </row>
    <row r="15" spans="1:1024" s="9" customFormat="1" ht="13" x14ac:dyDescent="0.3">
      <c r="A15" s="27" t="s">
        <v>42</v>
      </c>
      <c r="B15" s="9">
        <v>2040911</v>
      </c>
      <c r="C15" s="28">
        <f t="shared" si="0"/>
        <v>6.985772602124829</v>
      </c>
      <c r="D15" s="9">
        <v>1981361</v>
      </c>
      <c r="E15" s="28">
        <f t="shared" si="1"/>
        <v>6.6265017529104311</v>
      </c>
      <c r="F15" s="29">
        <f t="shared" si="2"/>
        <v>4022272</v>
      </c>
      <c r="G15" s="30">
        <f t="shared" si="3"/>
        <v>6.8040547326350547</v>
      </c>
      <c r="H15" s="31">
        <v>18</v>
      </c>
      <c r="I15" s="32">
        <f t="shared" si="4"/>
        <v>9.420631182289213E-2</v>
      </c>
      <c r="J15" s="33">
        <v>15</v>
      </c>
      <c r="K15" s="32">
        <f t="shared" si="5"/>
        <v>0.1052040959461355</v>
      </c>
      <c r="L15" s="34">
        <v>0</v>
      </c>
      <c r="M15" s="35">
        <f t="shared" si="6"/>
        <v>33</v>
      </c>
      <c r="N15" s="36">
        <f t="shared" si="7"/>
        <v>9.8906039262700446E-2</v>
      </c>
      <c r="O15" s="31">
        <v>17</v>
      </c>
      <c r="P15" s="32">
        <f t="shared" si="8"/>
        <v>0.10656302889738609</v>
      </c>
      <c r="Q15" s="33">
        <v>14</v>
      </c>
      <c r="R15" s="32">
        <f t="shared" si="9"/>
        <v>0.12305528698250856</v>
      </c>
      <c r="S15" s="34">
        <v>0</v>
      </c>
      <c r="T15" s="35">
        <f t="shared" si="10"/>
        <v>31</v>
      </c>
      <c r="U15" s="36">
        <f t="shared" si="11"/>
        <v>0.11342846688620564</v>
      </c>
      <c r="V15" s="31">
        <v>12</v>
      </c>
      <c r="W15" s="32">
        <f t="shared" si="12"/>
        <v>0.10527239231511536</v>
      </c>
      <c r="X15" s="33">
        <v>10</v>
      </c>
      <c r="Y15" s="32">
        <f t="shared" si="13"/>
        <v>0.12997140629061607</v>
      </c>
      <c r="Z15" s="34">
        <v>0</v>
      </c>
      <c r="AA15" s="35">
        <f t="shared" si="14"/>
        <v>22</v>
      </c>
      <c r="AB15" s="36">
        <f t="shared" si="15"/>
        <v>0.11522547530508565</v>
      </c>
      <c r="AC15" s="31">
        <v>7</v>
      </c>
      <c r="AD15" s="32">
        <f t="shared" si="16"/>
        <v>0.11037527593818984</v>
      </c>
      <c r="AE15" s="33">
        <v>7</v>
      </c>
      <c r="AF15" s="32">
        <f t="shared" si="17"/>
        <v>0.1753067868770348</v>
      </c>
      <c r="AG15" s="34">
        <v>0</v>
      </c>
      <c r="AH15" s="35">
        <f t="shared" si="18"/>
        <v>14</v>
      </c>
      <c r="AI15" s="36">
        <f t="shared" si="19"/>
        <v>0.13546202225447507</v>
      </c>
      <c r="AJ15" s="31">
        <v>2</v>
      </c>
      <c r="AK15" s="32">
        <f t="shared" si="20"/>
        <v>7.9270709472849782E-2</v>
      </c>
      <c r="AL15" s="33">
        <v>4</v>
      </c>
      <c r="AM15" s="32">
        <f t="shared" si="21"/>
        <v>0.25015634771732331</v>
      </c>
      <c r="AN15" s="34">
        <v>0</v>
      </c>
      <c r="AO15" s="35">
        <f t="shared" si="22"/>
        <v>6</v>
      </c>
      <c r="AP15" s="36">
        <f t="shared" si="23"/>
        <v>0.14556040756914121</v>
      </c>
      <c r="AQ15" s="31">
        <v>0</v>
      </c>
      <c r="AR15" s="32">
        <f t="shared" si="24"/>
        <v>0</v>
      </c>
      <c r="AS15" s="33">
        <v>1</v>
      </c>
      <c r="AT15" s="32">
        <f t="shared" si="25"/>
        <v>0.4</v>
      </c>
      <c r="AU15" s="34">
        <v>0</v>
      </c>
      <c r="AV15" s="35">
        <f t="shared" si="26"/>
        <v>1</v>
      </c>
      <c r="AW15" s="36">
        <f t="shared" si="27"/>
        <v>0.15455950540958269</v>
      </c>
      <c r="AX15" s="31">
        <v>0</v>
      </c>
      <c r="AY15" s="32">
        <f t="shared" si="28"/>
        <v>0</v>
      </c>
      <c r="AZ15" s="33">
        <v>0</v>
      </c>
      <c r="BA15" s="32">
        <f t="shared" si="29"/>
        <v>0</v>
      </c>
      <c r="BB15" s="34">
        <v>0</v>
      </c>
      <c r="BC15" s="35">
        <f t="shared" si="30"/>
        <v>0</v>
      </c>
      <c r="BD15" s="36">
        <f t="shared" si="31"/>
        <v>0</v>
      </c>
      <c r="BE15" s="31">
        <v>0</v>
      </c>
      <c r="BF15" s="32">
        <f t="shared" si="32"/>
        <v>0</v>
      </c>
      <c r="BG15" s="31">
        <v>0</v>
      </c>
      <c r="BH15" s="32">
        <f t="shared" si="33"/>
        <v>0</v>
      </c>
      <c r="BI15" s="34">
        <v>0</v>
      </c>
      <c r="BJ15" s="35">
        <f t="shared" si="34"/>
        <v>0</v>
      </c>
      <c r="BK15" s="36">
        <f t="shared" si="35"/>
        <v>0</v>
      </c>
      <c r="BL15" s="31">
        <v>0</v>
      </c>
      <c r="BM15" s="32"/>
      <c r="BN15" s="37">
        <v>0</v>
      </c>
      <c r="BO15" s="32"/>
      <c r="BP15" s="34">
        <v>0</v>
      </c>
      <c r="BQ15" s="35">
        <f t="shared" si="36"/>
        <v>0</v>
      </c>
      <c r="BR15" s="36"/>
      <c r="AHO15" s="7"/>
      <c r="AHP15" s="7"/>
      <c r="AHQ15" s="7"/>
      <c r="AHR15" s="7"/>
      <c r="AHS15" s="7"/>
      <c r="AHT15" s="7"/>
      <c r="AHU15" s="7"/>
      <c r="AHV15" s="7"/>
      <c r="AHW15" s="7"/>
      <c r="AHX15" s="7"/>
      <c r="AHY15" s="7"/>
      <c r="AHZ15" s="7"/>
      <c r="AIA15" s="7"/>
      <c r="AIB15" s="7"/>
      <c r="AIC15" s="7"/>
      <c r="AID15" s="7"/>
      <c r="AIE15" s="7"/>
      <c r="AIF15" s="7"/>
      <c r="AIG15" s="7"/>
      <c r="AIH15" s="7"/>
      <c r="AII15" s="7"/>
      <c r="AIJ15" s="7"/>
      <c r="AIK15" s="7"/>
      <c r="AIL15" s="7"/>
      <c r="AIM15" s="7"/>
      <c r="AIN15" s="7"/>
      <c r="AIO15" s="7"/>
      <c r="AIP15" s="7"/>
      <c r="AIQ15" s="7"/>
      <c r="AIR15" s="7"/>
      <c r="AIS15" s="7"/>
      <c r="AIT15" s="7"/>
      <c r="AIU15" s="7"/>
      <c r="AIV15" s="7"/>
      <c r="AIW15" s="7"/>
      <c r="AIX15" s="7"/>
      <c r="AIY15" s="7"/>
      <c r="AIZ15" s="7"/>
      <c r="AJA15" s="7"/>
      <c r="AJB15" s="7"/>
      <c r="AJC15" s="7"/>
      <c r="AJD15" s="7"/>
      <c r="AJE15" s="7"/>
      <c r="AJF15" s="7"/>
      <c r="AJG15" s="7"/>
      <c r="AJH15" s="7"/>
      <c r="AJI15" s="7"/>
      <c r="AJJ15" s="7"/>
      <c r="AJK15" s="7"/>
      <c r="AJL15" s="7"/>
      <c r="AJM15" s="7"/>
      <c r="AJN15" s="7"/>
      <c r="AJO15" s="7"/>
      <c r="AJP15" s="7"/>
      <c r="AJQ15" s="7"/>
      <c r="AJR15" s="7"/>
      <c r="AJS15" s="7"/>
      <c r="AJT15" s="7"/>
      <c r="AJU15" s="7"/>
      <c r="AJV15" s="7"/>
      <c r="AJW15" s="7"/>
      <c r="AJX15" s="7"/>
      <c r="AJY15" s="7"/>
      <c r="AJZ15" s="7"/>
      <c r="AKA15" s="7"/>
      <c r="AKB15" s="7"/>
      <c r="AKC15" s="7"/>
      <c r="AKD15" s="7"/>
      <c r="AKE15" s="7"/>
      <c r="AKF15" s="7"/>
      <c r="AKG15" s="7"/>
      <c r="AKH15" s="7"/>
      <c r="AKI15" s="7"/>
      <c r="AKJ15" s="7"/>
      <c r="AKK15" s="7"/>
      <c r="AKL15" s="7"/>
      <c r="AKM15" s="7"/>
      <c r="AKN15" s="7"/>
      <c r="AKO15" s="7"/>
      <c r="AKP15" s="7"/>
      <c r="AKQ15" s="7"/>
      <c r="AKR15" s="7"/>
      <c r="AKS15" s="7"/>
      <c r="AKT15" s="7"/>
      <c r="AKU15" s="7"/>
      <c r="AKV15" s="7"/>
      <c r="AKW15" s="7"/>
      <c r="AKX15" s="7"/>
      <c r="AKY15" s="7"/>
      <c r="AKZ15" s="7"/>
      <c r="ALA15" s="7"/>
      <c r="ALB15" s="7"/>
      <c r="ALC15" s="7"/>
      <c r="ALD15" s="7"/>
      <c r="ALE15" s="7"/>
      <c r="ALF15" s="7"/>
      <c r="ALG15" s="7"/>
      <c r="ALH15" s="7"/>
      <c r="ALI15" s="7"/>
      <c r="ALJ15" s="7"/>
      <c r="ALK15" s="7"/>
      <c r="ALL15" s="7"/>
      <c r="ALM15" s="7"/>
      <c r="ALN15" s="7"/>
      <c r="ALO15" s="7"/>
      <c r="ALP15" s="7"/>
      <c r="ALQ15" s="7"/>
      <c r="ALR15" s="7"/>
      <c r="ALS15" s="7"/>
      <c r="ALT15" s="7"/>
      <c r="ALU15" s="7"/>
      <c r="ALV15" s="7"/>
      <c r="ALW15" s="7"/>
      <c r="ALX15" s="7"/>
      <c r="ALY15" s="7"/>
      <c r="ALZ15" s="7"/>
      <c r="AMA15" s="7"/>
      <c r="AMB15" s="7"/>
      <c r="AMC15" s="7"/>
      <c r="AMD15" s="7"/>
      <c r="AME15" s="7"/>
      <c r="AMF15" s="7"/>
      <c r="AMG15" s="7"/>
      <c r="AMH15" s="7"/>
      <c r="AMI15" s="7"/>
      <c r="AMJ15" s="7"/>
    </row>
    <row r="16" spans="1:1024" s="9" customFormat="1" ht="13" x14ac:dyDescent="0.3">
      <c r="A16" s="27" t="s">
        <v>43</v>
      </c>
      <c r="B16" s="9">
        <v>1983871</v>
      </c>
      <c r="C16" s="28">
        <f t="shared" si="0"/>
        <v>6.7905321094109379</v>
      </c>
      <c r="D16" s="9">
        <v>1992159</v>
      </c>
      <c r="E16" s="28">
        <f t="shared" si="1"/>
        <v>6.6626147913360008</v>
      </c>
      <c r="F16" s="29">
        <f t="shared" si="2"/>
        <v>3976030</v>
      </c>
      <c r="G16" s="30">
        <f t="shared" si="3"/>
        <v>6.7258320020622566</v>
      </c>
      <c r="H16" s="31">
        <v>38</v>
      </c>
      <c r="I16" s="32">
        <f t="shared" si="4"/>
        <v>0.19887999162610559</v>
      </c>
      <c r="J16" s="33">
        <v>21</v>
      </c>
      <c r="K16" s="32">
        <f t="shared" si="5"/>
        <v>0.14728573432458972</v>
      </c>
      <c r="L16" s="34">
        <v>0</v>
      </c>
      <c r="M16" s="35">
        <f t="shared" si="6"/>
        <v>59</v>
      </c>
      <c r="N16" s="36">
        <f t="shared" si="7"/>
        <v>0.17683200959088866</v>
      </c>
      <c r="O16" s="31">
        <v>33</v>
      </c>
      <c r="P16" s="32">
        <f t="shared" si="8"/>
        <v>0.20685764433022005</v>
      </c>
      <c r="Q16" s="33">
        <v>20</v>
      </c>
      <c r="R16" s="32">
        <f t="shared" si="9"/>
        <v>0.17579326711786938</v>
      </c>
      <c r="S16" s="34">
        <v>0</v>
      </c>
      <c r="T16" s="35">
        <f t="shared" si="10"/>
        <v>53</v>
      </c>
      <c r="U16" s="36">
        <f t="shared" si="11"/>
        <v>0.19392608854738383</v>
      </c>
      <c r="V16" s="31">
        <v>21</v>
      </c>
      <c r="W16" s="32">
        <f t="shared" si="12"/>
        <v>0.18422668655145188</v>
      </c>
      <c r="X16" s="33">
        <v>12</v>
      </c>
      <c r="Y16" s="32">
        <f t="shared" si="13"/>
        <v>0.1559656875487393</v>
      </c>
      <c r="Z16" s="34">
        <v>0</v>
      </c>
      <c r="AA16" s="35">
        <f t="shared" si="14"/>
        <v>33</v>
      </c>
      <c r="AB16" s="36">
        <f t="shared" si="15"/>
        <v>0.17283821295762844</v>
      </c>
      <c r="AC16" s="31">
        <v>14</v>
      </c>
      <c r="AD16" s="32">
        <f t="shared" si="16"/>
        <v>0.22075055187637968</v>
      </c>
      <c r="AE16" s="33">
        <v>6</v>
      </c>
      <c r="AF16" s="32">
        <f t="shared" si="17"/>
        <v>0.15026296018031557</v>
      </c>
      <c r="AG16" s="34">
        <v>0</v>
      </c>
      <c r="AH16" s="35">
        <f t="shared" si="18"/>
        <v>20</v>
      </c>
      <c r="AI16" s="36">
        <f t="shared" si="19"/>
        <v>0.19351717464925011</v>
      </c>
      <c r="AJ16" s="31">
        <v>10</v>
      </c>
      <c r="AK16" s="32">
        <f t="shared" si="20"/>
        <v>0.39635354736424888</v>
      </c>
      <c r="AL16" s="33">
        <v>3</v>
      </c>
      <c r="AM16" s="32">
        <f t="shared" si="21"/>
        <v>0.18761726078799248</v>
      </c>
      <c r="AN16" s="34">
        <v>0</v>
      </c>
      <c r="AO16" s="35">
        <f t="shared" si="22"/>
        <v>13</v>
      </c>
      <c r="AP16" s="36">
        <f t="shared" si="23"/>
        <v>0.31538088306647261</v>
      </c>
      <c r="AQ16" s="31">
        <v>4</v>
      </c>
      <c r="AR16" s="32">
        <f t="shared" si="24"/>
        <v>1.0075566750629723</v>
      </c>
      <c r="AS16" s="33">
        <v>0</v>
      </c>
      <c r="AT16" s="32">
        <f t="shared" si="25"/>
        <v>0</v>
      </c>
      <c r="AU16" s="34">
        <v>0</v>
      </c>
      <c r="AV16" s="35">
        <f t="shared" si="26"/>
        <v>4</v>
      </c>
      <c r="AW16" s="36">
        <f t="shared" si="27"/>
        <v>0.61823802163833075</v>
      </c>
      <c r="AX16" s="31">
        <v>0</v>
      </c>
      <c r="AY16" s="32">
        <f t="shared" si="28"/>
        <v>0</v>
      </c>
      <c r="AZ16" s="33">
        <v>0</v>
      </c>
      <c r="BA16" s="32">
        <f t="shared" si="29"/>
        <v>0</v>
      </c>
      <c r="BB16" s="34">
        <v>0</v>
      </c>
      <c r="BC16" s="35">
        <f t="shared" si="30"/>
        <v>0</v>
      </c>
      <c r="BD16" s="36">
        <f t="shared" si="31"/>
        <v>0</v>
      </c>
      <c r="BE16" s="31">
        <v>0</v>
      </c>
      <c r="BF16" s="32">
        <f t="shared" si="32"/>
        <v>0</v>
      </c>
      <c r="BG16" s="31">
        <v>0</v>
      </c>
      <c r="BH16" s="32">
        <f t="shared" si="33"/>
        <v>0</v>
      </c>
      <c r="BI16" s="34">
        <v>0</v>
      </c>
      <c r="BJ16" s="35">
        <f t="shared" si="34"/>
        <v>0</v>
      </c>
      <c r="BK16" s="36">
        <f t="shared" si="35"/>
        <v>0</v>
      </c>
      <c r="BL16" s="31">
        <v>0</v>
      </c>
      <c r="BM16" s="32"/>
      <c r="BN16" s="37">
        <v>0</v>
      </c>
      <c r="BO16" s="32"/>
      <c r="BP16" s="34">
        <v>0</v>
      </c>
      <c r="BQ16" s="35">
        <f t="shared" si="36"/>
        <v>0</v>
      </c>
      <c r="BR16" s="36"/>
      <c r="AHO16" s="7"/>
      <c r="AHP16" s="7"/>
      <c r="AHQ16" s="7"/>
      <c r="AHR16" s="7"/>
      <c r="AHS16" s="7"/>
      <c r="AHT16" s="7"/>
      <c r="AHU16" s="7"/>
      <c r="AHV16" s="7"/>
      <c r="AHW16" s="7"/>
      <c r="AHX16" s="7"/>
      <c r="AHY16" s="7"/>
      <c r="AHZ16" s="7"/>
      <c r="AIA16" s="7"/>
      <c r="AIB16" s="7"/>
      <c r="AIC16" s="7"/>
      <c r="AID16" s="7"/>
      <c r="AIE16" s="7"/>
      <c r="AIF16" s="7"/>
      <c r="AIG16" s="7"/>
      <c r="AIH16" s="7"/>
      <c r="AII16" s="7"/>
      <c r="AIJ16" s="7"/>
      <c r="AIK16" s="7"/>
      <c r="AIL16" s="7"/>
      <c r="AIM16" s="7"/>
      <c r="AIN16" s="7"/>
      <c r="AIO16" s="7"/>
      <c r="AIP16" s="7"/>
      <c r="AIQ16" s="7"/>
      <c r="AIR16" s="7"/>
      <c r="AIS16" s="7"/>
      <c r="AIT16" s="7"/>
      <c r="AIU16" s="7"/>
      <c r="AIV16" s="7"/>
      <c r="AIW16" s="7"/>
      <c r="AIX16" s="7"/>
      <c r="AIY16" s="7"/>
      <c r="AIZ16" s="7"/>
      <c r="AJA16" s="7"/>
      <c r="AJB16" s="7"/>
      <c r="AJC16" s="7"/>
      <c r="AJD16" s="7"/>
      <c r="AJE16" s="7"/>
      <c r="AJF16" s="7"/>
      <c r="AJG16" s="7"/>
      <c r="AJH16" s="7"/>
      <c r="AJI16" s="7"/>
      <c r="AJJ16" s="7"/>
      <c r="AJK16" s="7"/>
      <c r="AJL16" s="7"/>
      <c r="AJM16" s="7"/>
      <c r="AJN16" s="7"/>
      <c r="AJO16" s="7"/>
      <c r="AJP16" s="7"/>
      <c r="AJQ16" s="7"/>
      <c r="AJR16" s="7"/>
      <c r="AJS16" s="7"/>
      <c r="AJT16" s="7"/>
      <c r="AJU16" s="7"/>
      <c r="AJV16" s="7"/>
      <c r="AJW16" s="7"/>
      <c r="AJX16" s="7"/>
      <c r="AJY16" s="7"/>
      <c r="AJZ16" s="7"/>
      <c r="AKA16" s="7"/>
      <c r="AKB16" s="7"/>
      <c r="AKC16" s="7"/>
      <c r="AKD16" s="7"/>
      <c r="AKE16" s="7"/>
      <c r="AKF16" s="7"/>
      <c r="AKG16" s="7"/>
      <c r="AKH16" s="7"/>
      <c r="AKI16" s="7"/>
      <c r="AKJ16" s="7"/>
      <c r="AKK16" s="7"/>
      <c r="AKL16" s="7"/>
      <c r="AKM16" s="7"/>
      <c r="AKN16" s="7"/>
      <c r="AKO16" s="7"/>
      <c r="AKP16" s="7"/>
      <c r="AKQ16" s="7"/>
      <c r="AKR16" s="7"/>
      <c r="AKS16" s="7"/>
      <c r="AKT16" s="7"/>
      <c r="AKU16" s="7"/>
      <c r="AKV16" s="7"/>
      <c r="AKW16" s="7"/>
      <c r="AKX16" s="7"/>
      <c r="AKY16" s="7"/>
      <c r="AKZ16" s="7"/>
      <c r="ALA16" s="7"/>
      <c r="ALB16" s="7"/>
      <c r="ALC16" s="7"/>
      <c r="ALD16" s="7"/>
      <c r="ALE16" s="7"/>
      <c r="ALF16" s="7"/>
      <c r="ALG16" s="7"/>
      <c r="ALH16" s="7"/>
      <c r="ALI16" s="7"/>
      <c r="ALJ16" s="7"/>
      <c r="ALK16" s="7"/>
      <c r="ALL16" s="7"/>
      <c r="ALM16" s="7"/>
      <c r="ALN16" s="7"/>
      <c r="ALO16" s="7"/>
      <c r="ALP16" s="7"/>
      <c r="ALQ16" s="7"/>
      <c r="ALR16" s="7"/>
      <c r="ALS16" s="7"/>
      <c r="ALT16" s="7"/>
      <c r="ALU16" s="7"/>
      <c r="ALV16" s="7"/>
      <c r="ALW16" s="7"/>
      <c r="ALX16" s="7"/>
      <c r="ALY16" s="7"/>
      <c r="ALZ16" s="7"/>
      <c r="AMA16" s="7"/>
      <c r="AMB16" s="7"/>
      <c r="AMC16" s="7"/>
      <c r="AMD16" s="7"/>
      <c r="AME16" s="7"/>
      <c r="AMF16" s="7"/>
      <c r="AMG16" s="7"/>
      <c r="AMH16" s="7"/>
      <c r="AMI16" s="7"/>
      <c r="AMJ16" s="7"/>
    </row>
    <row r="17" spans="1:1024" s="9" customFormat="1" ht="13" x14ac:dyDescent="0.3">
      <c r="A17" s="27" t="s">
        <v>44</v>
      </c>
      <c r="B17" s="9">
        <v>1936734</v>
      </c>
      <c r="C17" s="28">
        <f t="shared" si="0"/>
        <v>6.6291882962087172</v>
      </c>
      <c r="D17" s="9">
        <v>1964167</v>
      </c>
      <c r="E17" s="28">
        <f t="shared" si="1"/>
        <v>6.5689978093385424</v>
      </c>
      <c r="F17" s="29">
        <f t="shared" si="2"/>
        <v>3900901</v>
      </c>
      <c r="G17" s="30">
        <f t="shared" si="3"/>
        <v>6.5987441701085405</v>
      </c>
      <c r="H17" s="31">
        <v>54</v>
      </c>
      <c r="I17" s="32">
        <f t="shared" si="4"/>
        <v>0.28261893546867639</v>
      </c>
      <c r="J17" s="33">
        <v>42</v>
      </c>
      <c r="K17" s="32">
        <f t="shared" si="5"/>
        <v>0.29457146864917944</v>
      </c>
      <c r="L17" s="34">
        <v>0</v>
      </c>
      <c r="M17" s="35">
        <f t="shared" si="6"/>
        <v>96</v>
      </c>
      <c r="N17" s="36">
        <f t="shared" si="7"/>
        <v>0.28772665967331035</v>
      </c>
      <c r="O17" s="31">
        <v>44</v>
      </c>
      <c r="P17" s="32">
        <f t="shared" si="8"/>
        <v>0.27581019244029337</v>
      </c>
      <c r="Q17" s="33">
        <v>34</v>
      </c>
      <c r="R17" s="32">
        <f t="shared" si="9"/>
        <v>0.29884855410037797</v>
      </c>
      <c r="S17" s="34">
        <v>0</v>
      </c>
      <c r="T17" s="35">
        <f t="shared" si="10"/>
        <v>78</v>
      </c>
      <c r="U17" s="36">
        <f t="shared" si="11"/>
        <v>0.2854006586169045</v>
      </c>
      <c r="V17" s="31">
        <v>37</v>
      </c>
      <c r="W17" s="32">
        <f t="shared" si="12"/>
        <v>0.32458987630493902</v>
      </c>
      <c r="X17" s="33">
        <v>24</v>
      </c>
      <c r="Y17" s="32">
        <f t="shared" si="13"/>
        <v>0.31193137509747859</v>
      </c>
      <c r="Z17" s="34">
        <v>0</v>
      </c>
      <c r="AA17" s="35">
        <f t="shared" si="14"/>
        <v>61</v>
      </c>
      <c r="AB17" s="36">
        <f t="shared" si="15"/>
        <v>0.31948881789137379</v>
      </c>
      <c r="AC17" s="31">
        <v>22</v>
      </c>
      <c r="AD17" s="32">
        <f t="shared" si="16"/>
        <v>0.34689372437716809</v>
      </c>
      <c r="AE17" s="33">
        <v>12</v>
      </c>
      <c r="AF17" s="32">
        <f t="shared" si="17"/>
        <v>0.30052592036063114</v>
      </c>
      <c r="AG17" s="34">
        <v>0</v>
      </c>
      <c r="AH17" s="35">
        <f t="shared" si="18"/>
        <v>34</v>
      </c>
      <c r="AI17" s="36">
        <f t="shared" si="19"/>
        <v>0.32897919690372524</v>
      </c>
      <c r="AJ17" s="31">
        <v>9</v>
      </c>
      <c r="AK17" s="32">
        <f t="shared" si="20"/>
        <v>0.356718192627824</v>
      </c>
      <c r="AL17" s="33">
        <v>6</v>
      </c>
      <c r="AM17" s="32">
        <f t="shared" si="21"/>
        <v>0.37523452157598497</v>
      </c>
      <c r="AN17" s="34">
        <v>0</v>
      </c>
      <c r="AO17" s="35">
        <f t="shared" si="22"/>
        <v>15</v>
      </c>
      <c r="AP17" s="36">
        <f t="shared" si="23"/>
        <v>0.36390101892285298</v>
      </c>
      <c r="AQ17" s="31">
        <v>2</v>
      </c>
      <c r="AR17" s="32">
        <f t="shared" si="24"/>
        <v>0.50377833753148615</v>
      </c>
      <c r="AS17" s="33">
        <v>1</v>
      </c>
      <c r="AT17" s="32">
        <f t="shared" si="25"/>
        <v>0.4</v>
      </c>
      <c r="AU17" s="34">
        <v>0</v>
      </c>
      <c r="AV17" s="35">
        <f t="shared" si="26"/>
        <v>3</v>
      </c>
      <c r="AW17" s="36">
        <f t="shared" si="27"/>
        <v>0.46367851622874806</v>
      </c>
      <c r="AX17" s="31">
        <v>0</v>
      </c>
      <c r="AY17" s="32">
        <f t="shared" si="28"/>
        <v>0</v>
      </c>
      <c r="AZ17" s="33">
        <v>0</v>
      </c>
      <c r="BA17" s="32">
        <f t="shared" si="29"/>
        <v>0</v>
      </c>
      <c r="BB17" s="34">
        <v>0</v>
      </c>
      <c r="BC17" s="35">
        <f t="shared" si="30"/>
        <v>0</v>
      </c>
      <c r="BD17" s="36">
        <f t="shared" si="31"/>
        <v>0</v>
      </c>
      <c r="BE17" s="31">
        <v>0</v>
      </c>
      <c r="BF17" s="32">
        <f t="shared" si="32"/>
        <v>0</v>
      </c>
      <c r="BG17" s="31">
        <v>0</v>
      </c>
      <c r="BH17" s="32">
        <f t="shared" si="33"/>
        <v>0</v>
      </c>
      <c r="BI17" s="34">
        <v>0</v>
      </c>
      <c r="BJ17" s="35">
        <f t="shared" si="34"/>
        <v>0</v>
      </c>
      <c r="BK17" s="36">
        <f t="shared" si="35"/>
        <v>0</v>
      </c>
      <c r="BL17" s="31">
        <v>0</v>
      </c>
      <c r="BM17" s="32"/>
      <c r="BN17" s="37">
        <v>0</v>
      </c>
      <c r="BO17" s="32"/>
      <c r="BP17" s="34">
        <v>0</v>
      </c>
      <c r="BQ17" s="35">
        <f t="shared" si="36"/>
        <v>0</v>
      </c>
      <c r="BR17" s="36"/>
      <c r="AHO17" s="7"/>
      <c r="AHP17" s="7"/>
      <c r="AHQ17" s="7"/>
      <c r="AHR17" s="7"/>
      <c r="AHS17" s="7"/>
      <c r="AHT17" s="7"/>
      <c r="AHU17" s="7"/>
      <c r="AHV17" s="7"/>
      <c r="AHW17" s="7"/>
      <c r="AHX17" s="7"/>
      <c r="AHY17" s="7"/>
      <c r="AHZ17" s="7"/>
      <c r="AIA17" s="7"/>
      <c r="AIB17" s="7"/>
      <c r="AIC17" s="7"/>
      <c r="AID17" s="7"/>
      <c r="AIE17" s="7"/>
      <c r="AIF17" s="7"/>
      <c r="AIG17" s="7"/>
      <c r="AIH17" s="7"/>
      <c r="AII17" s="7"/>
      <c r="AIJ17" s="7"/>
      <c r="AIK17" s="7"/>
      <c r="AIL17" s="7"/>
      <c r="AIM17" s="7"/>
      <c r="AIN17" s="7"/>
      <c r="AIO17" s="7"/>
      <c r="AIP17" s="7"/>
      <c r="AIQ17" s="7"/>
      <c r="AIR17" s="7"/>
      <c r="AIS17" s="7"/>
      <c r="AIT17" s="7"/>
      <c r="AIU17" s="7"/>
      <c r="AIV17" s="7"/>
      <c r="AIW17" s="7"/>
      <c r="AIX17" s="7"/>
      <c r="AIY17" s="7"/>
      <c r="AIZ17" s="7"/>
      <c r="AJA17" s="7"/>
      <c r="AJB17" s="7"/>
      <c r="AJC17" s="7"/>
      <c r="AJD17" s="7"/>
      <c r="AJE17" s="7"/>
      <c r="AJF17" s="7"/>
      <c r="AJG17" s="7"/>
      <c r="AJH17" s="7"/>
      <c r="AJI17" s="7"/>
      <c r="AJJ17" s="7"/>
      <c r="AJK17" s="7"/>
      <c r="AJL17" s="7"/>
      <c r="AJM17" s="7"/>
      <c r="AJN17" s="7"/>
      <c r="AJO17" s="7"/>
      <c r="AJP17" s="7"/>
      <c r="AJQ17" s="7"/>
      <c r="AJR17" s="7"/>
      <c r="AJS17" s="7"/>
      <c r="AJT17" s="7"/>
      <c r="AJU17" s="7"/>
      <c r="AJV17" s="7"/>
      <c r="AJW17" s="7"/>
      <c r="AJX17" s="7"/>
      <c r="AJY17" s="7"/>
      <c r="AJZ17" s="7"/>
      <c r="AKA17" s="7"/>
      <c r="AKB17" s="7"/>
      <c r="AKC17" s="7"/>
      <c r="AKD17" s="7"/>
      <c r="AKE17" s="7"/>
      <c r="AKF17" s="7"/>
      <c r="AKG17" s="7"/>
      <c r="AKH17" s="7"/>
      <c r="AKI17" s="7"/>
      <c r="AKJ17" s="7"/>
      <c r="AKK17" s="7"/>
      <c r="AKL17" s="7"/>
      <c r="AKM17" s="7"/>
      <c r="AKN17" s="7"/>
      <c r="AKO17" s="7"/>
      <c r="AKP17" s="7"/>
      <c r="AKQ17" s="7"/>
      <c r="AKR17" s="7"/>
      <c r="AKS17" s="7"/>
      <c r="AKT17" s="7"/>
      <c r="AKU17" s="7"/>
      <c r="AKV17" s="7"/>
      <c r="AKW17" s="7"/>
      <c r="AKX17" s="7"/>
      <c r="AKY17" s="7"/>
      <c r="AKZ17" s="7"/>
      <c r="ALA17" s="7"/>
      <c r="ALB17" s="7"/>
      <c r="ALC17" s="7"/>
      <c r="ALD17" s="7"/>
      <c r="ALE17" s="7"/>
      <c r="ALF17" s="7"/>
      <c r="ALG17" s="7"/>
      <c r="ALH17" s="7"/>
      <c r="ALI17" s="7"/>
      <c r="ALJ17" s="7"/>
      <c r="ALK17" s="7"/>
      <c r="ALL17" s="7"/>
      <c r="ALM17" s="7"/>
      <c r="ALN17" s="7"/>
      <c r="ALO17" s="7"/>
      <c r="ALP17" s="7"/>
      <c r="ALQ17" s="7"/>
      <c r="ALR17" s="7"/>
      <c r="ALS17" s="7"/>
      <c r="ALT17" s="7"/>
      <c r="ALU17" s="7"/>
      <c r="ALV17" s="7"/>
      <c r="ALW17" s="7"/>
      <c r="ALX17" s="7"/>
      <c r="ALY17" s="7"/>
      <c r="ALZ17" s="7"/>
      <c r="AMA17" s="7"/>
      <c r="AMB17" s="7"/>
      <c r="AMC17" s="7"/>
      <c r="AMD17" s="7"/>
      <c r="AME17" s="7"/>
      <c r="AMF17" s="7"/>
      <c r="AMG17" s="7"/>
      <c r="AMH17" s="7"/>
      <c r="AMI17" s="7"/>
      <c r="AMJ17" s="7"/>
    </row>
    <row r="18" spans="1:1024" s="9" customFormat="1" ht="13" x14ac:dyDescent="0.3">
      <c r="A18" s="27" t="s">
        <v>45</v>
      </c>
      <c r="B18" s="9">
        <v>1769761</v>
      </c>
      <c r="C18" s="28">
        <f t="shared" si="0"/>
        <v>6.057661459078342</v>
      </c>
      <c r="D18" s="9">
        <v>1790194</v>
      </c>
      <c r="E18" s="28">
        <f t="shared" si="1"/>
        <v>5.98715916940413</v>
      </c>
      <c r="F18" s="29">
        <f t="shared" si="2"/>
        <v>3559955</v>
      </c>
      <c r="G18" s="30">
        <f t="shared" si="3"/>
        <v>6.0220016611800071</v>
      </c>
      <c r="H18" s="31">
        <v>111</v>
      </c>
      <c r="I18" s="32">
        <f t="shared" si="4"/>
        <v>0.58093892290783478</v>
      </c>
      <c r="J18" s="33">
        <v>58</v>
      </c>
      <c r="K18" s="32">
        <f t="shared" si="5"/>
        <v>0.4067891709917239</v>
      </c>
      <c r="L18" s="34">
        <v>0</v>
      </c>
      <c r="M18" s="35">
        <f t="shared" si="6"/>
        <v>169</v>
      </c>
      <c r="N18" s="36">
        <f t="shared" si="7"/>
        <v>0.50651880713322339</v>
      </c>
      <c r="O18" s="31">
        <v>95</v>
      </c>
      <c r="P18" s="32">
        <f t="shared" si="8"/>
        <v>0.5954992791324516</v>
      </c>
      <c r="Q18" s="33">
        <v>51</v>
      </c>
      <c r="R18" s="32">
        <f t="shared" si="9"/>
        <v>0.44827283115056693</v>
      </c>
      <c r="S18" s="34">
        <v>0</v>
      </c>
      <c r="T18" s="35">
        <f t="shared" si="10"/>
        <v>146</v>
      </c>
      <c r="U18" s="36">
        <f t="shared" si="11"/>
        <v>0.53421148920600081</v>
      </c>
      <c r="V18" s="31">
        <v>57</v>
      </c>
      <c r="W18" s="32">
        <f t="shared" si="12"/>
        <v>0.50004386349679797</v>
      </c>
      <c r="X18" s="33">
        <v>36</v>
      </c>
      <c r="Y18" s="32">
        <f t="shared" si="13"/>
        <v>0.46789706264621783</v>
      </c>
      <c r="Z18" s="34">
        <v>0</v>
      </c>
      <c r="AA18" s="35">
        <f t="shared" si="14"/>
        <v>93</v>
      </c>
      <c r="AB18" s="36">
        <f t="shared" si="15"/>
        <v>0.48708950924422562</v>
      </c>
      <c r="AC18" s="31">
        <v>26</v>
      </c>
      <c r="AD18" s="32">
        <f t="shared" si="16"/>
        <v>0.40996531062756231</v>
      </c>
      <c r="AE18" s="33">
        <v>18</v>
      </c>
      <c r="AF18" s="32">
        <f t="shared" si="17"/>
        <v>0.45078888054094662</v>
      </c>
      <c r="AG18" s="34">
        <v>0</v>
      </c>
      <c r="AH18" s="35">
        <f t="shared" si="18"/>
        <v>44</v>
      </c>
      <c r="AI18" s="36">
        <f t="shared" si="19"/>
        <v>0.42573778422835029</v>
      </c>
      <c r="AJ18" s="31">
        <v>7</v>
      </c>
      <c r="AK18" s="32">
        <f t="shared" si="20"/>
        <v>0.27744748315497425</v>
      </c>
      <c r="AL18" s="33">
        <v>5</v>
      </c>
      <c r="AM18" s="32">
        <f t="shared" si="21"/>
        <v>0.31269543464665417</v>
      </c>
      <c r="AN18" s="34">
        <v>0</v>
      </c>
      <c r="AO18" s="35">
        <f t="shared" si="22"/>
        <v>12</v>
      </c>
      <c r="AP18" s="36">
        <f t="shared" si="23"/>
        <v>0.29112081513828242</v>
      </c>
      <c r="AQ18" s="31">
        <v>0</v>
      </c>
      <c r="AR18" s="32">
        <f t="shared" si="24"/>
        <v>0</v>
      </c>
      <c r="AS18" s="33">
        <v>1</v>
      </c>
      <c r="AT18" s="32">
        <f t="shared" si="25"/>
        <v>0.4</v>
      </c>
      <c r="AU18" s="34">
        <v>0</v>
      </c>
      <c r="AV18" s="35">
        <f t="shared" si="26"/>
        <v>1</v>
      </c>
      <c r="AW18" s="36">
        <f t="shared" si="27"/>
        <v>0.15455950540958269</v>
      </c>
      <c r="AX18" s="31">
        <v>0</v>
      </c>
      <c r="AY18" s="32">
        <f t="shared" si="28"/>
        <v>0</v>
      </c>
      <c r="AZ18" s="33">
        <v>1</v>
      </c>
      <c r="BA18" s="32">
        <f t="shared" si="29"/>
        <v>2.2727272727272729</v>
      </c>
      <c r="BB18" s="34">
        <v>0</v>
      </c>
      <c r="BC18" s="35">
        <f t="shared" si="30"/>
        <v>1</v>
      </c>
      <c r="BD18" s="36">
        <f t="shared" si="31"/>
        <v>0.92592592592592582</v>
      </c>
      <c r="BE18" s="31">
        <v>0</v>
      </c>
      <c r="BF18" s="32">
        <f t="shared" si="32"/>
        <v>0</v>
      </c>
      <c r="BG18" s="31">
        <v>0</v>
      </c>
      <c r="BH18" s="32">
        <f t="shared" si="33"/>
        <v>0</v>
      </c>
      <c r="BI18" s="34">
        <v>0</v>
      </c>
      <c r="BJ18" s="35">
        <f t="shared" si="34"/>
        <v>0</v>
      </c>
      <c r="BK18" s="36">
        <f t="shared" si="35"/>
        <v>0</v>
      </c>
      <c r="BL18" s="31">
        <v>0</v>
      </c>
      <c r="BM18" s="32"/>
      <c r="BN18" s="37">
        <v>0</v>
      </c>
      <c r="BO18" s="32"/>
      <c r="BP18" s="34">
        <v>0</v>
      </c>
      <c r="BQ18" s="35">
        <f t="shared" si="36"/>
        <v>0</v>
      </c>
      <c r="BR18" s="36"/>
      <c r="AHO18" s="7"/>
      <c r="AHP18" s="7"/>
      <c r="AHQ18" s="7"/>
      <c r="AHR18" s="7"/>
      <c r="AHS18" s="7"/>
      <c r="AHT18" s="7"/>
      <c r="AHU18" s="7"/>
      <c r="AHV18" s="7"/>
      <c r="AHW18" s="7"/>
      <c r="AHX18" s="7"/>
      <c r="AHY18" s="7"/>
      <c r="AHZ18" s="7"/>
      <c r="AIA18" s="7"/>
      <c r="AIB18" s="7"/>
      <c r="AIC18" s="7"/>
      <c r="AID18" s="7"/>
      <c r="AIE18" s="7"/>
      <c r="AIF18" s="7"/>
      <c r="AIG18" s="7"/>
      <c r="AIH18" s="7"/>
      <c r="AII18" s="7"/>
      <c r="AIJ18" s="7"/>
      <c r="AIK18" s="7"/>
      <c r="AIL18" s="7"/>
      <c r="AIM18" s="7"/>
      <c r="AIN18" s="7"/>
      <c r="AIO18" s="7"/>
      <c r="AIP18" s="7"/>
      <c r="AIQ18" s="7"/>
      <c r="AIR18" s="7"/>
      <c r="AIS18" s="7"/>
      <c r="AIT18" s="7"/>
      <c r="AIU18" s="7"/>
      <c r="AIV18" s="7"/>
      <c r="AIW18" s="7"/>
      <c r="AIX18" s="7"/>
      <c r="AIY18" s="7"/>
      <c r="AIZ18" s="7"/>
      <c r="AJA18" s="7"/>
      <c r="AJB18" s="7"/>
      <c r="AJC18" s="7"/>
      <c r="AJD18" s="7"/>
      <c r="AJE18" s="7"/>
      <c r="AJF18" s="7"/>
      <c r="AJG18" s="7"/>
      <c r="AJH18" s="7"/>
      <c r="AJI18" s="7"/>
      <c r="AJJ18" s="7"/>
      <c r="AJK18" s="7"/>
      <c r="AJL18" s="7"/>
      <c r="AJM18" s="7"/>
      <c r="AJN18" s="7"/>
      <c r="AJO18" s="7"/>
      <c r="AJP18" s="7"/>
      <c r="AJQ18" s="7"/>
      <c r="AJR18" s="7"/>
      <c r="AJS18" s="7"/>
      <c r="AJT18" s="7"/>
      <c r="AJU18" s="7"/>
      <c r="AJV18" s="7"/>
      <c r="AJW18" s="7"/>
      <c r="AJX18" s="7"/>
      <c r="AJY18" s="7"/>
      <c r="AJZ18" s="7"/>
      <c r="AKA18" s="7"/>
      <c r="AKB18" s="7"/>
      <c r="AKC18" s="7"/>
      <c r="AKD18" s="7"/>
      <c r="AKE18" s="7"/>
      <c r="AKF18" s="7"/>
      <c r="AKG18" s="7"/>
      <c r="AKH18" s="7"/>
      <c r="AKI18" s="7"/>
      <c r="AKJ18" s="7"/>
      <c r="AKK18" s="7"/>
      <c r="AKL18" s="7"/>
      <c r="AKM18" s="7"/>
      <c r="AKN18" s="7"/>
      <c r="AKO18" s="7"/>
      <c r="AKP18" s="7"/>
      <c r="AKQ18" s="7"/>
      <c r="AKR18" s="7"/>
      <c r="AKS18" s="7"/>
      <c r="AKT18" s="7"/>
      <c r="AKU18" s="7"/>
      <c r="AKV18" s="7"/>
      <c r="AKW18" s="7"/>
      <c r="AKX18" s="7"/>
      <c r="AKY18" s="7"/>
      <c r="AKZ18" s="7"/>
      <c r="ALA18" s="7"/>
      <c r="ALB18" s="7"/>
      <c r="ALC18" s="7"/>
      <c r="ALD18" s="7"/>
      <c r="ALE18" s="7"/>
      <c r="ALF18" s="7"/>
      <c r="ALG18" s="7"/>
      <c r="ALH18" s="7"/>
      <c r="ALI18" s="7"/>
      <c r="ALJ18" s="7"/>
      <c r="ALK18" s="7"/>
      <c r="ALL18" s="7"/>
      <c r="ALM18" s="7"/>
      <c r="ALN18" s="7"/>
      <c r="ALO18" s="7"/>
      <c r="ALP18" s="7"/>
      <c r="ALQ18" s="7"/>
      <c r="ALR18" s="7"/>
      <c r="ALS18" s="7"/>
      <c r="ALT18" s="7"/>
      <c r="ALU18" s="7"/>
      <c r="ALV18" s="7"/>
      <c r="ALW18" s="7"/>
      <c r="ALX18" s="7"/>
      <c r="ALY18" s="7"/>
      <c r="ALZ18" s="7"/>
      <c r="AMA18" s="7"/>
      <c r="AMB18" s="7"/>
      <c r="AMC18" s="7"/>
      <c r="AMD18" s="7"/>
      <c r="AME18" s="7"/>
      <c r="AMF18" s="7"/>
      <c r="AMG18" s="7"/>
      <c r="AMH18" s="7"/>
      <c r="AMI18" s="7"/>
      <c r="AMJ18" s="7"/>
    </row>
    <row r="19" spans="1:1024" s="9" customFormat="1" ht="13" x14ac:dyDescent="0.3">
      <c r="A19" s="27" t="s">
        <v>46</v>
      </c>
      <c r="B19" s="9">
        <v>1980181</v>
      </c>
      <c r="C19" s="28">
        <f t="shared" si="0"/>
        <v>6.7779017198928049</v>
      </c>
      <c r="D19" s="9">
        <v>2025216</v>
      </c>
      <c r="E19" s="28">
        <f t="shared" si="1"/>
        <v>6.7731712565364175</v>
      </c>
      <c r="F19" s="29">
        <f t="shared" si="2"/>
        <v>4005397</v>
      </c>
      <c r="G19" s="30">
        <f t="shared" si="3"/>
        <v>6.7755090689869446</v>
      </c>
      <c r="H19" s="31">
        <v>212</v>
      </c>
      <c r="I19" s="32">
        <f t="shared" si="4"/>
        <v>1.1095410059140629</v>
      </c>
      <c r="J19" s="33">
        <v>127</v>
      </c>
      <c r="K19" s="32">
        <f t="shared" si="5"/>
        <v>0.89072801234394727</v>
      </c>
      <c r="L19" s="34">
        <v>0</v>
      </c>
      <c r="M19" s="35">
        <f t="shared" si="6"/>
        <v>339</v>
      </c>
      <c r="N19" s="36">
        <f t="shared" si="7"/>
        <v>1.0160347669713772</v>
      </c>
      <c r="O19" s="31">
        <v>179</v>
      </c>
      <c r="P19" s="32">
        <f t="shared" si="8"/>
        <v>1.1220460101548297</v>
      </c>
      <c r="Q19" s="33">
        <v>104</v>
      </c>
      <c r="R19" s="32">
        <f t="shared" si="9"/>
        <v>0.91412498901292083</v>
      </c>
      <c r="S19" s="34">
        <v>0</v>
      </c>
      <c r="T19" s="35">
        <f t="shared" si="10"/>
        <v>283</v>
      </c>
      <c r="U19" s="36">
        <f t="shared" si="11"/>
        <v>1.035492133186974</v>
      </c>
      <c r="V19" s="31">
        <v>122</v>
      </c>
      <c r="W19" s="32">
        <f t="shared" si="12"/>
        <v>1.0702693218703394</v>
      </c>
      <c r="X19" s="33">
        <v>79</v>
      </c>
      <c r="Y19" s="32">
        <f t="shared" si="13"/>
        <v>1.0267741096958669</v>
      </c>
      <c r="Z19" s="34">
        <v>0</v>
      </c>
      <c r="AA19" s="35">
        <f t="shared" si="14"/>
        <v>201</v>
      </c>
      <c r="AB19" s="36">
        <f t="shared" si="15"/>
        <v>1.0527418425601005</v>
      </c>
      <c r="AC19" s="31">
        <v>68</v>
      </c>
      <c r="AD19" s="32">
        <f t="shared" si="16"/>
        <v>1.0722169662567014</v>
      </c>
      <c r="AE19" s="33">
        <v>57</v>
      </c>
      <c r="AF19" s="32">
        <f t="shared" si="17"/>
        <v>1.4274981217129978</v>
      </c>
      <c r="AG19" s="34">
        <v>0</v>
      </c>
      <c r="AH19" s="35">
        <f t="shared" si="18"/>
        <v>125</v>
      </c>
      <c r="AI19" s="36">
        <f t="shared" si="19"/>
        <v>1.2094823415578131</v>
      </c>
      <c r="AJ19" s="31">
        <v>22</v>
      </c>
      <c r="AK19" s="32">
        <f t="shared" si="20"/>
        <v>0.87197780420134752</v>
      </c>
      <c r="AL19" s="33">
        <v>28</v>
      </c>
      <c r="AM19" s="32">
        <f t="shared" si="21"/>
        <v>1.7510944340212633</v>
      </c>
      <c r="AN19" s="34">
        <v>0</v>
      </c>
      <c r="AO19" s="35">
        <f t="shared" si="22"/>
        <v>50</v>
      </c>
      <c r="AP19" s="36">
        <f t="shared" si="23"/>
        <v>1.2130033964095099</v>
      </c>
      <c r="AQ19" s="31">
        <v>4</v>
      </c>
      <c r="AR19" s="32">
        <f t="shared" si="24"/>
        <v>1.0075566750629723</v>
      </c>
      <c r="AS19" s="33">
        <v>4</v>
      </c>
      <c r="AT19" s="32">
        <f t="shared" si="25"/>
        <v>1.6</v>
      </c>
      <c r="AU19" s="34">
        <v>0</v>
      </c>
      <c r="AV19" s="35">
        <f t="shared" si="26"/>
        <v>8</v>
      </c>
      <c r="AW19" s="36">
        <f t="shared" si="27"/>
        <v>1.2364760432766615</v>
      </c>
      <c r="AX19" s="31">
        <v>0</v>
      </c>
      <c r="AY19" s="32">
        <f t="shared" si="28"/>
        <v>0</v>
      </c>
      <c r="AZ19" s="33">
        <v>0</v>
      </c>
      <c r="BA19" s="32">
        <f t="shared" si="29"/>
        <v>0</v>
      </c>
      <c r="BB19" s="34">
        <v>0</v>
      </c>
      <c r="BC19" s="35">
        <f t="shared" si="30"/>
        <v>0</v>
      </c>
      <c r="BD19" s="36">
        <f t="shared" si="31"/>
        <v>0</v>
      </c>
      <c r="BE19" s="31">
        <v>0</v>
      </c>
      <c r="BF19" s="32">
        <f t="shared" si="32"/>
        <v>0</v>
      </c>
      <c r="BG19" s="31">
        <v>0</v>
      </c>
      <c r="BH19" s="32">
        <f t="shared" si="33"/>
        <v>0</v>
      </c>
      <c r="BI19" s="34">
        <v>0</v>
      </c>
      <c r="BJ19" s="35">
        <f t="shared" si="34"/>
        <v>0</v>
      </c>
      <c r="BK19" s="36">
        <f t="shared" si="35"/>
        <v>0</v>
      </c>
      <c r="BL19" s="31">
        <v>0</v>
      </c>
      <c r="BM19" s="32"/>
      <c r="BN19" s="37">
        <v>0</v>
      </c>
      <c r="BO19" s="32"/>
      <c r="BP19" s="34">
        <v>0</v>
      </c>
      <c r="BQ19" s="35">
        <f t="shared" si="36"/>
        <v>0</v>
      </c>
      <c r="BR19" s="36"/>
      <c r="AHO19" s="7"/>
      <c r="AHP19" s="7"/>
      <c r="AHQ19" s="7"/>
      <c r="AHR19" s="7"/>
      <c r="AHS19" s="7"/>
      <c r="AHT19" s="7"/>
      <c r="AHU19" s="7"/>
      <c r="AHV19" s="7"/>
      <c r="AHW19" s="7"/>
      <c r="AHX19" s="7"/>
      <c r="AHY19" s="7"/>
      <c r="AHZ19" s="7"/>
      <c r="AIA19" s="7"/>
      <c r="AIB19" s="7"/>
      <c r="AIC19" s="7"/>
      <c r="AID19" s="7"/>
      <c r="AIE19" s="7"/>
      <c r="AIF19" s="7"/>
      <c r="AIG19" s="7"/>
      <c r="AIH19" s="7"/>
      <c r="AII19" s="7"/>
      <c r="AIJ19" s="7"/>
      <c r="AIK19" s="7"/>
      <c r="AIL19" s="7"/>
      <c r="AIM19" s="7"/>
      <c r="AIN19" s="7"/>
      <c r="AIO19" s="7"/>
      <c r="AIP19" s="7"/>
      <c r="AIQ19" s="7"/>
      <c r="AIR19" s="7"/>
      <c r="AIS19" s="7"/>
      <c r="AIT19" s="7"/>
      <c r="AIU19" s="7"/>
      <c r="AIV19" s="7"/>
      <c r="AIW19" s="7"/>
      <c r="AIX19" s="7"/>
      <c r="AIY19" s="7"/>
      <c r="AIZ19" s="7"/>
      <c r="AJA19" s="7"/>
      <c r="AJB19" s="7"/>
      <c r="AJC19" s="7"/>
      <c r="AJD19" s="7"/>
      <c r="AJE19" s="7"/>
      <c r="AJF19" s="7"/>
      <c r="AJG19" s="7"/>
      <c r="AJH19" s="7"/>
      <c r="AJI19" s="7"/>
      <c r="AJJ19" s="7"/>
      <c r="AJK19" s="7"/>
      <c r="AJL19" s="7"/>
      <c r="AJM19" s="7"/>
      <c r="AJN19" s="7"/>
      <c r="AJO19" s="7"/>
      <c r="AJP19" s="7"/>
      <c r="AJQ19" s="7"/>
      <c r="AJR19" s="7"/>
      <c r="AJS19" s="7"/>
      <c r="AJT19" s="7"/>
      <c r="AJU19" s="7"/>
      <c r="AJV19" s="7"/>
      <c r="AJW19" s="7"/>
      <c r="AJX19" s="7"/>
      <c r="AJY19" s="7"/>
      <c r="AJZ19" s="7"/>
      <c r="AKA19" s="7"/>
      <c r="AKB19" s="7"/>
      <c r="AKC19" s="7"/>
      <c r="AKD19" s="7"/>
      <c r="AKE19" s="7"/>
      <c r="AKF19" s="7"/>
      <c r="AKG19" s="7"/>
      <c r="AKH19" s="7"/>
      <c r="AKI19" s="7"/>
      <c r="AKJ19" s="7"/>
      <c r="AKK19" s="7"/>
      <c r="AKL19" s="7"/>
      <c r="AKM19" s="7"/>
      <c r="AKN19" s="7"/>
      <c r="AKO19" s="7"/>
      <c r="AKP19" s="7"/>
      <c r="AKQ19" s="7"/>
      <c r="AKR19" s="7"/>
      <c r="AKS19" s="7"/>
      <c r="AKT19" s="7"/>
      <c r="AKU19" s="7"/>
      <c r="AKV19" s="7"/>
      <c r="AKW19" s="7"/>
      <c r="AKX19" s="7"/>
      <c r="AKY19" s="7"/>
      <c r="AKZ19" s="7"/>
      <c r="ALA19" s="7"/>
      <c r="ALB19" s="7"/>
      <c r="ALC19" s="7"/>
      <c r="ALD19" s="7"/>
      <c r="ALE19" s="7"/>
      <c r="ALF19" s="7"/>
      <c r="ALG19" s="7"/>
      <c r="ALH19" s="7"/>
      <c r="ALI19" s="7"/>
      <c r="ALJ19" s="7"/>
      <c r="ALK19" s="7"/>
      <c r="ALL19" s="7"/>
      <c r="ALM19" s="7"/>
      <c r="ALN19" s="7"/>
      <c r="ALO19" s="7"/>
      <c r="ALP19" s="7"/>
      <c r="ALQ19" s="7"/>
      <c r="ALR19" s="7"/>
      <c r="ALS19" s="7"/>
      <c r="ALT19" s="7"/>
      <c r="ALU19" s="7"/>
      <c r="ALV19" s="7"/>
      <c r="ALW19" s="7"/>
      <c r="ALX19" s="7"/>
      <c r="ALY19" s="7"/>
      <c r="ALZ19" s="7"/>
      <c r="AMA19" s="7"/>
      <c r="AMB19" s="7"/>
      <c r="AMC19" s="7"/>
      <c r="AMD19" s="7"/>
      <c r="AME19" s="7"/>
      <c r="AMF19" s="7"/>
      <c r="AMG19" s="7"/>
      <c r="AMH19" s="7"/>
      <c r="AMI19" s="7"/>
      <c r="AMJ19" s="7"/>
    </row>
    <row r="20" spans="1:1024" s="9" customFormat="1" ht="13" x14ac:dyDescent="0.3">
      <c r="A20" s="27" t="s">
        <v>47</v>
      </c>
      <c r="B20" s="9">
        <v>2039373</v>
      </c>
      <c r="C20" s="28">
        <f t="shared" si="0"/>
        <v>6.9805082283907121</v>
      </c>
      <c r="D20" s="9">
        <v>2097758</v>
      </c>
      <c r="E20" s="28">
        <f t="shared" si="1"/>
        <v>7.0157821134976821</v>
      </c>
      <c r="F20" s="29">
        <f t="shared" si="2"/>
        <v>4137131</v>
      </c>
      <c r="G20" s="30">
        <f t="shared" si="3"/>
        <v>6.9983496292844434</v>
      </c>
      <c r="H20" s="31">
        <v>394</v>
      </c>
      <c r="I20" s="32">
        <f t="shared" si="4"/>
        <v>2.0620714921233056</v>
      </c>
      <c r="J20" s="33">
        <v>230</v>
      </c>
      <c r="K20" s="32">
        <f t="shared" si="5"/>
        <v>1.6131294711740778</v>
      </c>
      <c r="L20" s="34">
        <v>0</v>
      </c>
      <c r="M20" s="35">
        <f t="shared" si="6"/>
        <v>624</v>
      </c>
      <c r="N20" s="36">
        <f t="shared" si="7"/>
        <v>1.8702232878765175</v>
      </c>
      <c r="O20" s="31">
        <v>332</v>
      </c>
      <c r="P20" s="32">
        <f t="shared" si="8"/>
        <v>2.0811132702313042</v>
      </c>
      <c r="Q20" s="33">
        <v>198</v>
      </c>
      <c r="R20" s="32">
        <f t="shared" si="9"/>
        <v>1.7403533444669068</v>
      </c>
      <c r="S20" s="34">
        <v>0</v>
      </c>
      <c r="T20" s="35">
        <f t="shared" si="10"/>
        <v>530</v>
      </c>
      <c r="U20" s="36">
        <f t="shared" si="11"/>
        <v>1.9392608854738382</v>
      </c>
      <c r="V20" s="31">
        <v>237</v>
      </c>
      <c r="W20" s="32">
        <f t="shared" si="12"/>
        <v>2.0791297482235285</v>
      </c>
      <c r="X20" s="33">
        <v>154</v>
      </c>
      <c r="Y20" s="32">
        <f t="shared" si="13"/>
        <v>2.0015596568754872</v>
      </c>
      <c r="Z20" s="34">
        <v>0</v>
      </c>
      <c r="AA20" s="35">
        <f t="shared" si="14"/>
        <v>391</v>
      </c>
      <c r="AB20" s="36">
        <f t="shared" si="15"/>
        <v>2.0478709474676582</v>
      </c>
      <c r="AC20" s="31">
        <v>126</v>
      </c>
      <c r="AD20" s="32">
        <f t="shared" si="16"/>
        <v>1.9867549668874174</v>
      </c>
      <c r="AE20" s="33">
        <v>75</v>
      </c>
      <c r="AF20" s="32">
        <f t="shared" si="17"/>
        <v>1.8782870022539442</v>
      </c>
      <c r="AG20" s="34">
        <v>0</v>
      </c>
      <c r="AH20" s="35">
        <f t="shared" si="18"/>
        <v>201</v>
      </c>
      <c r="AI20" s="36">
        <f t="shared" si="19"/>
        <v>1.9448476052249637</v>
      </c>
      <c r="AJ20" s="31">
        <v>50</v>
      </c>
      <c r="AK20" s="32">
        <f t="shared" si="20"/>
        <v>1.9817677368212445</v>
      </c>
      <c r="AL20" s="33">
        <v>25</v>
      </c>
      <c r="AM20" s="32">
        <f t="shared" si="21"/>
        <v>1.5634771732332706</v>
      </c>
      <c r="AN20" s="34">
        <v>0</v>
      </c>
      <c r="AO20" s="35">
        <f t="shared" si="22"/>
        <v>75</v>
      </c>
      <c r="AP20" s="36">
        <f t="shared" si="23"/>
        <v>1.8195050946142648</v>
      </c>
      <c r="AQ20" s="31">
        <v>7</v>
      </c>
      <c r="AR20" s="32">
        <f t="shared" si="24"/>
        <v>1.7632241813602016</v>
      </c>
      <c r="AS20" s="33">
        <v>4</v>
      </c>
      <c r="AT20" s="32">
        <f t="shared" si="25"/>
        <v>1.6</v>
      </c>
      <c r="AU20" s="34">
        <v>0</v>
      </c>
      <c r="AV20" s="35">
        <f t="shared" si="26"/>
        <v>11</v>
      </c>
      <c r="AW20" s="36">
        <f t="shared" si="27"/>
        <v>1.7001545595054095</v>
      </c>
      <c r="AX20" s="31">
        <v>2</v>
      </c>
      <c r="AY20" s="32">
        <f t="shared" si="28"/>
        <v>3.125</v>
      </c>
      <c r="AZ20" s="33">
        <v>0</v>
      </c>
      <c r="BA20" s="32">
        <f t="shared" si="29"/>
        <v>0</v>
      </c>
      <c r="BB20" s="34">
        <v>0</v>
      </c>
      <c r="BC20" s="35">
        <f t="shared" si="30"/>
        <v>2</v>
      </c>
      <c r="BD20" s="36">
        <f t="shared" si="31"/>
        <v>1.8518518518518516</v>
      </c>
      <c r="BE20" s="31">
        <v>0</v>
      </c>
      <c r="BF20" s="32">
        <f t="shared" si="32"/>
        <v>0</v>
      </c>
      <c r="BG20" s="31">
        <v>0</v>
      </c>
      <c r="BH20" s="32">
        <f t="shared" si="33"/>
        <v>0</v>
      </c>
      <c r="BI20" s="34">
        <v>0</v>
      </c>
      <c r="BJ20" s="35">
        <f t="shared" si="34"/>
        <v>0</v>
      </c>
      <c r="BK20" s="36">
        <f t="shared" si="35"/>
        <v>0</v>
      </c>
      <c r="BL20" s="31">
        <v>0</v>
      </c>
      <c r="BM20" s="32"/>
      <c r="BN20" s="37">
        <v>0</v>
      </c>
      <c r="BO20" s="32"/>
      <c r="BP20" s="34">
        <v>0</v>
      </c>
      <c r="BQ20" s="35">
        <f t="shared" si="36"/>
        <v>0</v>
      </c>
      <c r="BR20" s="36"/>
      <c r="AHO20" s="7"/>
      <c r="AHP20" s="7"/>
      <c r="AHQ20" s="7"/>
      <c r="AHR20" s="7"/>
      <c r="AHS20" s="7"/>
      <c r="AHT20" s="7"/>
      <c r="AHU20" s="7"/>
      <c r="AHV20" s="7"/>
      <c r="AHW20" s="7"/>
      <c r="AHX20" s="7"/>
      <c r="AHY20" s="7"/>
      <c r="AHZ20" s="7"/>
      <c r="AIA20" s="7"/>
      <c r="AIB20" s="7"/>
      <c r="AIC20" s="7"/>
      <c r="AID20" s="7"/>
      <c r="AIE20" s="7"/>
      <c r="AIF20" s="7"/>
      <c r="AIG20" s="7"/>
      <c r="AIH20" s="7"/>
      <c r="AII20" s="7"/>
      <c r="AIJ20" s="7"/>
      <c r="AIK20" s="7"/>
      <c r="AIL20" s="7"/>
      <c r="AIM20" s="7"/>
      <c r="AIN20" s="7"/>
      <c r="AIO20" s="7"/>
      <c r="AIP20" s="7"/>
      <c r="AIQ20" s="7"/>
      <c r="AIR20" s="7"/>
      <c r="AIS20" s="7"/>
      <c r="AIT20" s="7"/>
      <c r="AIU20" s="7"/>
      <c r="AIV20" s="7"/>
      <c r="AIW20" s="7"/>
      <c r="AIX20" s="7"/>
      <c r="AIY20" s="7"/>
      <c r="AIZ20" s="7"/>
      <c r="AJA20" s="7"/>
      <c r="AJB20" s="7"/>
      <c r="AJC20" s="7"/>
      <c r="AJD20" s="7"/>
      <c r="AJE20" s="7"/>
      <c r="AJF20" s="7"/>
      <c r="AJG20" s="7"/>
      <c r="AJH20" s="7"/>
      <c r="AJI20" s="7"/>
      <c r="AJJ20" s="7"/>
      <c r="AJK20" s="7"/>
      <c r="AJL20" s="7"/>
      <c r="AJM20" s="7"/>
      <c r="AJN20" s="7"/>
      <c r="AJO20" s="7"/>
      <c r="AJP20" s="7"/>
      <c r="AJQ20" s="7"/>
      <c r="AJR20" s="7"/>
      <c r="AJS20" s="7"/>
      <c r="AJT20" s="7"/>
      <c r="AJU20" s="7"/>
      <c r="AJV20" s="7"/>
      <c r="AJW20" s="7"/>
      <c r="AJX20" s="7"/>
      <c r="AJY20" s="7"/>
      <c r="AJZ20" s="7"/>
      <c r="AKA20" s="7"/>
      <c r="AKB20" s="7"/>
      <c r="AKC20" s="7"/>
      <c r="AKD20" s="7"/>
      <c r="AKE20" s="7"/>
      <c r="AKF20" s="7"/>
      <c r="AKG20" s="7"/>
      <c r="AKH20" s="7"/>
      <c r="AKI20" s="7"/>
      <c r="AKJ20" s="7"/>
      <c r="AKK20" s="7"/>
      <c r="AKL20" s="7"/>
      <c r="AKM20" s="7"/>
      <c r="AKN20" s="7"/>
      <c r="AKO20" s="7"/>
      <c r="AKP20" s="7"/>
      <c r="AKQ20" s="7"/>
      <c r="AKR20" s="7"/>
      <c r="AKS20" s="7"/>
      <c r="AKT20" s="7"/>
      <c r="AKU20" s="7"/>
      <c r="AKV20" s="7"/>
      <c r="AKW20" s="7"/>
      <c r="AKX20" s="7"/>
      <c r="AKY20" s="7"/>
      <c r="AKZ20" s="7"/>
      <c r="ALA20" s="7"/>
      <c r="ALB20" s="7"/>
      <c r="ALC20" s="7"/>
      <c r="ALD20" s="7"/>
      <c r="ALE20" s="7"/>
      <c r="ALF20" s="7"/>
      <c r="ALG20" s="7"/>
      <c r="ALH20" s="7"/>
      <c r="ALI20" s="7"/>
      <c r="ALJ20" s="7"/>
      <c r="ALK20" s="7"/>
      <c r="ALL20" s="7"/>
      <c r="ALM20" s="7"/>
      <c r="ALN20" s="7"/>
      <c r="ALO20" s="7"/>
      <c r="ALP20" s="7"/>
      <c r="ALQ20" s="7"/>
      <c r="ALR20" s="7"/>
      <c r="ALS20" s="7"/>
      <c r="ALT20" s="7"/>
      <c r="ALU20" s="7"/>
      <c r="ALV20" s="7"/>
      <c r="ALW20" s="7"/>
      <c r="ALX20" s="7"/>
      <c r="ALY20" s="7"/>
      <c r="ALZ20" s="7"/>
      <c r="AMA20" s="7"/>
      <c r="AMB20" s="7"/>
      <c r="AMC20" s="7"/>
      <c r="AMD20" s="7"/>
      <c r="AME20" s="7"/>
      <c r="AMF20" s="7"/>
      <c r="AMG20" s="7"/>
      <c r="AMH20" s="7"/>
      <c r="AMI20" s="7"/>
      <c r="AMJ20" s="7"/>
    </row>
    <row r="21" spans="1:1024" s="9" customFormat="1" ht="13" x14ac:dyDescent="0.3">
      <c r="A21" s="27" t="s">
        <v>48</v>
      </c>
      <c r="B21" s="9">
        <v>1866897</v>
      </c>
      <c r="C21" s="28">
        <f t="shared" si="0"/>
        <v>6.3901453388163594</v>
      </c>
      <c r="D21" s="9">
        <v>1918667</v>
      </c>
      <c r="E21" s="28">
        <f t="shared" si="1"/>
        <v>6.4168267361431841</v>
      </c>
      <c r="F21" s="29">
        <f t="shared" si="2"/>
        <v>3785564</v>
      </c>
      <c r="G21" s="30">
        <f t="shared" si="3"/>
        <v>6.4036406911051484</v>
      </c>
      <c r="H21" s="31">
        <v>711</v>
      </c>
      <c r="I21" s="32">
        <f t="shared" si="4"/>
        <v>3.7211493170042393</v>
      </c>
      <c r="J21" s="33">
        <v>343</v>
      </c>
      <c r="K21" s="32">
        <f t="shared" si="5"/>
        <v>2.4056669939682984</v>
      </c>
      <c r="L21" s="34">
        <v>0</v>
      </c>
      <c r="M21" s="35">
        <f t="shared" si="6"/>
        <v>1054</v>
      </c>
      <c r="N21" s="36">
        <f t="shared" si="7"/>
        <v>3.1589989509965535</v>
      </c>
      <c r="O21" s="31">
        <v>599</v>
      </c>
      <c r="P21" s="32">
        <f t="shared" si="8"/>
        <v>3.7547796652667214</v>
      </c>
      <c r="Q21" s="33">
        <v>291</v>
      </c>
      <c r="R21" s="32">
        <f t="shared" si="9"/>
        <v>2.5577920365649995</v>
      </c>
      <c r="S21" s="34">
        <v>0</v>
      </c>
      <c r="T21" s="35">
        <f t="shared" si="10"/>
        <v>890</v>
      </c>
      <c r="U21" s="36">
        <f t="shared" si="11"/>
        <v>3.2564946944749358</v>
      </c>
      <c r="V21" s="31">
        <v>437</v>
      </c>
      <c r="W21" s="32">
        <f t="shared" si="12"/>
        <v>3.8336696201421177</v>
      </c>
      <c r="X21" s="33">
        <v>213</v>
      </c>
      <c r="Y21" s="32">
        <f t="shared" si="13"/>
        <v>2.7683909539901221</v>
      </c>
      <c r="Z21" s="34">
        <v>0</v>
      </c>
      <c r="AA21" s="35">
        <f t="shared" si="14"/>
        <v>650</v>
      </c>
      <c r="AB21" s="36">
        <f t="shared" si="15"/>
        <v>3.4043890431048029</v>
      </c>
      <c r="AC21" s="31">
        <v>234</v>
      </c>
      <c r="AD21" s="32">
        <f t="shared" si="16"/>
        <v>3.6896877956480605</v>
      </c>
      <c r="AE21" s="33">
        <v>129</v>
      </c>
      <c r="AF21" s="32">
        <f t="shared" si="17"/>
        <v>3.2306536438767846</v>
      </c>
      <c r="AG21" s="34">
        <v>0</v>
      </c>
      <c r="AH21" s="35">
        <f t="shared" si="18"/>
        <v>363</v>
      </c>
      <c r="AI21" s="36">
        <f t="shared" si="19"/>
        <v>3.5123367198838897</v>
      </c>
      <c r="AJ21" s="31">
        <v>99</v>
      </c>
      <c r="AK21" s="32">
        <f t="shared" si="20"/>
        <v>3.9239001189060643</v>
      </c>
      <c r="AL21" s="33">
        <v>56</v>
      </c>
      <c r="AM21" s="32">
        <f t="shared" si="21"/>
        <v>3.5021888680425266</v>
      </c>
      <c r="AN21" s="34">
        <v>0</v>
      </c>
      <c r="AO21" s="35">
        <f t="shared" si="22"/>
        <v>155</v>
      </c>
      <c r="AP21" s="36">
        <f t="shared" si="23"/>
        <v>3.7603105288694807</v>
      </c>
      <c r="AQ21" s="31">
        <v>13</v>
      </c>
      <c r="AR21" s="32">
        <f t="shared" si="24"/>
        <v>3.2745591939546599</v>
      </c>
      <c r="AS21" s="33">
        <v>5</v>
      </c>
      <c r="AT21" s="32">
        <f t="shared" si="25"/>
        <v>2</v>
      </c>
      <c r="AU21" s="34">
        <v>0</v>
      </c>
      <c r="AV21" s="35">
        <f t="shared" si="26"/>
        <v>18</v>
      </c>
      <c r="AW21" s="36">
        <f t="shared" si="27"/>
        <v>2.7820710973724885</v>
      </c>
      <c r="AX21" s="31">
        <v>1</v>
      </c>
      <c r="AY21" s="32">
        <f t="shared" si="28"/>
        <v>1.5625</v>
      </c>
      <c r="AZ21" s="33">
        <v>1</v>
      </c>
      <c r="BA21" s="32">
        <f t="shared" si="29"/>
        <v>2.2727272727272729</v>
      </c>
      <c r="BB21" s="34">
        <v>0</v>
      </c>
      <c r="BC21" s="35">
        <f t="shared" si="30"/>
        <v>2</v>
      </c>
      <c r="BD21" s="36">
        <f t="shared" si="31"/>
        <v>1.8518518518518516</v>
      </c>
      <c r="BE21" s="31">
        <v>0</v>
      </c>
      <c r="BF21" s="32">
        <f t="shared" si="32"/>
        <v>0</v>
      </c>
      <c r="BG21" s="31">
        <v>0</v>
      </c>
      <c r="BH21" s="32">
        <f t="shared" si="33"/>
        <v>0</v>
      </c>
      <c r="BI21" s="34">
        <v>0</v>
      </c>
      <c r="BJ21" s="35">
        <f t="shared" si="34"/>
        <v>0</v>
      </c>
      <c r="BK21" s="36">
        <f t="shared" si="35"/>
        <v>0</v>
      </c>
      <c r="BL21" s="31">
        <v>0</v>
      </c>
      <c r="BM21" s="32"/>
      <c r="BN21" s="37">
        <v>0</v>
      </c>
      <c r="BO21" s="32"/>
      <c r="BP21" s="34">
        <v>0</v>
      </c>
      <c r="BQ21" s="35">
        <f t="shared" si="36"/>
        <v>0</v>
      </c>
      <c r="BR21" s="36"/>
      <c r="AHO21" s="7"/>
      <c r="AHP21" s="7"/>
      <c r="AHQ21" s="7"/>
      <c r="AHR21" s="7"/>
      <c r="AHS21" s="7"/>
      <c r="AHT21" s="7"/>
      <c r="AHU21" s="7"/>
      <c r="AHV21" s="7"/>
      <c r="AHW21" s="7"/>
      <c r="AHX21" s="7"/>
      <c r="AHY21" s="7"/>
      <c r="AHZ21" s="7"/>
      <c r="AIA21" s="7"/>
      <c r="AIB21" s="7"/>
      <c r="AIC21" s="7"/>
      <c r="AID21" s="7"/>
      <c r="AIE21" s="7"/>
      <c r="AIF21" s="7"/>
      <c r="AIG21" s="7"/>
      <c r="AIH21" s="7"/>
      <c r="AII21" s="7"/>
      <c r="AIJ21" s="7"/>
      <c r="AIK21" s="7"/>
      <c r="AIL21" s="7"/>
      <c r="AIM21" s="7"/>
      <c r="AIN21" s="7"/>
      <c r="AIO21" s="7"/>
      <c r="AIP21" s="7"/>
      <c r="AIQ21" s="7"/>
      <c r="AIR21" s="7"/>
      <c r="AIS21" s="7"/>
      <c r="AIT21" s="7"/>
      <c r="AIU21" s="7"/>
      <c r="AIV21" s="7"/>
      <c r="AIW21" s="7"/>
      <c r="AIX21" s="7"/>
      <c r="AIY21" s="7"/>
      <c r="AIZ21" s="7"/>
      <c r="AJA21" s="7"/>
      <c r="AJB21" s="7"/>
      <c r="AJC21" s="7"/>
      <c r="AJD21" s="7"/>
      <c r="AJE21" s="7"/>
      <c r="AJF21" s="7"/>
      <c r="AJG21" s="7"/>
      <c r="AJH21" s="7"/>
      <c r="AJI21" s="7"/>
      <c r="AJJ21" s="7"/>
      <c r="AJK21" s="7"/>
      <c r="AJL21" s="7"/>
      <c r="AJM21" s="7"/>
      <c r="AJN21" s="7"/>
      <c r="AJO21" s="7"/>
      <c r="AJP21" s="7"/>
      <c r="AJQ21" s="7"/>
      <c r="AJR21" s="7"/>
      <c r="AJS21" s="7"/>
      <c r="AJT21" s="7"/>
      <c r="AJU21" s="7"/>
      <c r="AJV21" s="7"/>
      <c r="AJW21" s="7"/>
      <c r="AJX21" s="7"/>
      <c r="AJY21" s="7"/>
      <c r="AJZ21" s="7"/>
      <c r="AKA21" s="7"/>
      <c r="AKB21" s="7"/>
      <c r="AKC21" s="7"/>
      <c r="AKD21" s="7"/>
      <c r="AKE21" s="7"/>
      <c r="AKF21" s="7"/>
      <c r="AKG21" s="7"/>
      <c r="AKH21" s="7"/>
      <c r="AKI21" s="7"/>
      <c r="AKJ21" s="7"/>
      <c r="AKK21" s="7"/>
      <c r="AKL21" s="7"/>
      <c r="AKM21" s="7"/>
      <c r="AKN21" s="7"/>
      <c r="AKO21" s="7"/>
      <c r="AKP21" s="7"/>
      <c r="AKQ21" s="7"/>
      <c r="AKR21" s="7"/>
      <c r="AKS21" s="7"/>
      <c r="AKT21" s="7"/>
      <c r="AKU21" s="7"/>
      <c r="AKV21" s="7"/>
      <c r="AKW21" s="7"/>
      <c r="AKX21" s="7"/>
      <c r="AKY21" s="7"/>
      <c r="AKZ21" s="7"/>
      <c r="ALA21" s="7"/>
      <c r="ALB21" s="7"/>
      <c r="ALC21" s="7"/>
      <c r="ALD21" s="7"/>
      <c r="ALE21" s="7"/>
      <c r="ALF21" s="7"/>
      <c r="ALG21" s="7"/>
      <c r="ALH21" s="7"/>
      <c r="ALI21" s="7"/>
      <c r="ALJ21" s="7"/>
      <c r="ALK21" s="7"/>
      <c r="ALL21" s="7"/>
      <c r="ALM21" s="7"/>
      <c r="ALN21" s="7"/>
      <c r="ALO21" s="7"/>
      <c r="ALP21" s="7"/>
      <c r="ALQ21" s="7"/>
      <c r="ALR21" s="7"/>
      <c r="ALS21" s="7"/>
      <c r="ALT21" s="7"/>
      <c r="ALU21" s="7"/>
      <c r="ALV21" s="7"/>
      <c r="ALW21" s="7"/>
      <c r="ALX21" s="7"/>
      <c r="ALY21" s="7"/>
      <c r="ALZ21" s="7"/>
      <c r="AMA21" s="7"/>
      <c r="AMB21" s="7"/>
      <c r="AMC21" s="7"/>
      <c r="AMD21" s="7"/>
      <c r="AME21" s="7"/>
      <c r="AMF21" s="7"/>
      <c r="AMG21" s="7"/>
      <c r="AMH21" s="7"/>
      <c r="AMI21" s="7"/>
      <c r="AMJ21" s="7"/>
    </row>
    <row r="22" spans="1:1024" s="9" customFormat="1" ht="13" x14ac:dyDescent="0.3">
      <c r="A22" s="27" t="s">
        <v>49</v>
      </c>
      <c r="B22" s="9">
        <v>1585580</v>
      </c>
      <c r="C22" s="28">
        <f t="shared" si="0"/>
        <v>5.4272338786341416</v>
      </c>
      <c r="D22" s="9">
        <v>1648446</v>
      </c>
      <c r="E22" s="28">
        <f t="shared" si="1"/>
        <v>5.5130944379031321</v>
      </c>
      <c r="F22" s="29">
        <f t="shared" si="2"/>
        <v>3234026</v>
      </c>
      <c r="G22" s="30">
        <f t="shared" si="3"/>
        <v>5.4706618326072469</v>
      </c>
      <c r="H22" s="31">
        <v>1011</v>
      </c>
      <c r="I22" s="32">
        <f t="shared" si="4"/>
        <v>5.2912545140524418</v>
      </c>
      <c r="J22" s="33">
        <v>497</v>
      </c>
      <c r="K22" s="32">
        <f t="shared" si="5"/>
        <v>3.4857623790152901</v>
      </c>
      <c r="L22" s="34">
        <v>0</v>
      </c>
      <c r="M22" s="35">
        <f t="shared" si="6"/>
        <v>1508</v>
      </c>
      <c r="N22" s="36">
        <f t="shared" si="7"/>
        <v>4.5197062790349172</v>
      </c>
      <c r="O22" s="31">
        <v>874</v>
      </c>
      <c r="P22" s="32">
        <f t="shared" si="8"/>
        <v>5.4785933680185543</v>
      </c>
      <c r="Q22" s="33">
        <v>436</v>
      </c>
      <c r="R22" s="32">
        <f t="shared" si="9"/>
        <v>3.832293223169553</v>
      </c>
      <c r="S22" s="34">
        <v>0</v>
      </c>
      <c r="T22" s="35">
        <f t="shared" si="10"/>
        <v>1310</v>
      </c>
      <c r="U22" s="36">
        <f t="shared" si="11"/>
        <v>4.7932674716428831</v>
      </c>
      <c r="V22" s="31">
        <v>635</v>
      </c>
      <c r="W22" s="32">
        <f t="shared" si="12"/>
        <v>5.5706640933415219</v>
      </c>
      <c r="X22" s="33">
        <v>313</v>
      </c>
      <c r="Y22" s="32">
        <f t="shared" si="13"/>
        <v>4.0681050168962827</v>
      </c>
      <c r="Z22" s="34">
        <v>0</v>
      </c>
      <c r="AA22" s="35">
        <f t="shared" si="14"/>
        <v>948</v>
      </c>
      <c r="AB22" s="36">
        <f t="shared" si="15"/>
        <v>4.9651704813282356</v>
      </c>
      <c r="AC22" s="31">
        <v>363</v>
      </c>
      <c r="AD22" s="32">
        <f t="shared" si="16"/>
        <v>5.7237464522232733</v>
      </c>
      <c r="AE22" s="33">
        <v>172</v>
      </c>
      <c r="AF22" s="32">
        <f t="shared" si="17"/>
        <v>4.3075381918357118</v>
      </c>
      <c r="AG22" s="34">
        <v>0</v>
      </c>
      <c r="AH22" s="35">
        <f t="shared" si="18"/>
        <v>535</v>
      </c>
      <c r="AI22" s="36">
        <f t="shared" si="19"/>
        <v>5.1765844218674406</v>
      </c>
      <c r="AJ22" s="31">
        <v>138</v>
      </c>
      <c r="AK22" s="32">
        <f t="shared" si="20"/>
        <v>5.4696789536266346</v>
      </c>
      <c r="AL22" s="33">
        <v>64</v>
      </c>
      <c r="AM22" s="32">
        <f t="shared" si="21"/>
        <v>4.002501563477173</v>
      </c>
      <c r="AN22" s="34">
        <v>0</v>
      </c>
      <c r="AO22" s="35">
        <f t="shared" si="22"/>
        <v>202</v>
      </c>
      <c r="AP22" s="36">
        <f t="shared" si="23"/>
        <v>4.90053372149442</v>
      </c>
      <c r="AQ22" s="31">
        <v>20</v>
      </c>
      <c r="AR22" s="32">
        <f t="shared" si="24"/>
        <v>5.037783375314862</v>
      </c>
      <c r="AS22" s="33">
        <v>13</v>
      </c>
      <c r="AT22" s="32">
        <f t="shared" si="25"/>
        <v>5.2</v>
      </c>
      <c r="AU22" s="34">
        <v>0</v>
      </c>
      <c r="AV22" s="35">
        <f t="shared" si="26"/>
        <v>33</v>
      </c>
      <c r="AW22" s="36">
        <f t="shared" si="27"/>
        <v>5.1004636785162285</v>
      </c>
      <c r="AX22" s="31">
        <v>1</v>
      </c>
      <c r="AY22" s="32">
        <f t="shared" si="28"/>
        <v>1.5625</v>
      </c>
      <c r="AZ22" s="33">
        <v>2</v>
      </c>
      <c r="BA22" s="32">
        <f t="shared" si="29"/>
        <v>4.5454545454545459</v>
      </c>
      <c r="BB22" s="34">
        <v>0</v>
      </c>
      <c r="BC22" s="35">
        <f t="shared" si="30"/>
        <v>3</v>
      </c>
      <c r="BD22" s="36">
        <f t="shared" si="31"/>
        <v>2.7777777777777777</v>
      </c>
      <c r="BE22" s="31">
        <v>1</v>
      </c>
      <c r="BF22" s="32">
        <f t="shared" si="32"/>
        <v>50</v>
      </c>
      <c r="BG22" s="31">
        <v>0</v>
      </c>
      <c r="BH22" s="32">
        <f t="shared" si="33"/>
        <v>0</v>
      </c>
      <c r="BI22" s="34">
        <v>0</v>
      </c>
      <c r="BJ22" s="35">
        <f t="shared" si="34"/>
        <v>1</v>
      </c>
      <c r="BK22" s="36">
        <f t="shared" si="35"/>
        <v>20</v>
      </c>
      <c r="BL22" s="31">
        <v>0</v>
      </c>
      <c r="BM22" s="32"/>
      <c r="BN22" s="37">
        <v>0</v>
      </c>
      <c r="BO22" s="32"/>
      <c r="BP22" s="34">
        <v>0</v>
      </c>
      <c r="BQ22" s="35">
        <f t="shared" si="36"/>
        <v>0</v>
      </c>
      <c r="BR22" s="36"/>
      <c r="AHO22" s="7"/>
      <c r="AHP22" s="7"/>
      <c r="AHQ22" s="7"/>
      <c r="AHR22" s="7"/>
      <c r="AHS22" s="7"/>
      <c r="AHT22" s="7"/>
      <c r="AHU22" s="7"/>
      <c r="AHV22" s="7"/>
      <c r="AHW22" s="7"/>
      <c r="AHX22" s="7"/>
      <c r="AHY22" s="7"/>
      <c r="AHZ22" s="7"/>
      <c r="AIA22" s="7"/>
      <c r="AIB22" s="7"/>
      <c r="AIC22" s="7"/>
      <c r="AID22" s="7"/>
      <c r="AIE22" s="7"/>
      <c r="AIF22" s="7"/>
      <c r="AIG22" s="7"/>
      <c r="AIH22" s="7"/>
      <c r="AII22" s="7"/>
      <c r="AIJ22" s="7"/>
      <c r="AIK22" s="7"/>
      <c r="AIL22" s="7"/>
      <c r="AIM22" s="7"/>
      <c r="AIN22" s="7"/>
      <c r="AIO22" s="7"/>
      <c r="AIP22" s="7"/>
      <c r="AIQ22" s="7"/>
      <c r="AIR22" s="7"/>
      <c r="AIS22" s="7"/>
      <c r="AIT22" s="7"/>
      <c r="AIU22" s="7"/>
      <c r="AIV22" s="7"/>
      <c r="AIW22" s="7"/>
      <c r="AIX22" s="7"/>
      <c r="AIY22" s="7"/>
      <c r="AIZ22" s="7"/>
      <c r="AJA22" s="7"/>
      <c r="AJB22" s="7"/>
      <c r="AJC22" s="7"/>
      <c r="AJD22" s="7"/>
      <c r="AJE22" s="7"/>
      <c r="AJF22" s="7"/>
      <c r="AJG22" s="7"/>
      <c r="AJH22" s="7"/>
      <c r="AJI22" s="7"/>
      <c r="AJJ22" s="7"/>
      <c r="AJK22" s="7"/>
      <c r="AJL22" s="7"/>
      <c r="AJM22" s="7"/>
      <c r="AJN22" s="7"/>
      <c r="AJO22" s="7"/>
      <c r="AJP22" s="7"/>
      <c r="AJQ22" s="7"/>
      <c r="AJR22" s="7"/>
      <c r="AJS22" s="7"/>
      <c r="AJT22" s="7"/>
      <c r="AJU22" s="7"/>
      <c r="AJV22" s="7"/>
      <c r="AJW22" s="7"/>
      <c r="AJX22" s="7"/>
      <c r="AJY22" s="7"/>
      <c r="AJZ22" s="7"/>
      <c r="AKA22" s="7"/>
      <c r="AKB22" s="7"/>
      <c r="AKC22" s="7"/>
      <c r="AKD22" s="7"/>
      <c r="AKE22" s="7"/>
      <c r="AKF22" s="7"/>
      <c r="AKG22" s="7"/>
      <c r="AKH22" s="7"/>
      <c r="AKI22" s="7"/>
      <c r="AKJ22" s="7"/>
      <c r="AKK22" s="7"/>
      <c r="AKL22" s="7"/>
      <c r="AKM22" s="7"/>
      <c r="AKN22" s="7"/>
      <c r="AKO22" s="7"/>
      <c r="AKP22" s="7"/>
      <c r="AKQ22" s="7"/>
      <c r="AKR22" s="7"/>
      <c r="AKS22" s="7"/>
      <c r="AKT22" s="7"/>
      <c r="AKU22" s="7"/>
      <c r="AKV22" s="7"/>
      <c r="AKW22" s="7"/>
      <c r="AKX22" s="7"/>
      <c r="AKY22" s="7"/>
      <c r="AKZ22" s="7"/>
      <c r="ALA22" s="7"/>
      <c r="ALB22" s="7"/>
      <c r="ALC22" s="7"/>
      <c r="ALD22" s="7"/>
      <c r="ALE22" s="7"/>
      <c r="ALF22" s="7"/>
      <c r="ALG22" s="7"/>
      <c r="ALH22" s="7"/>
      <c r="ALI22" s="7"/>
      <c r="ALJ22" s="7"/>
      <c r="ALK22" s="7"/>
      <c r="ALL22" s="7"/>
      <c r="ALM22" s="7"/>
      <c r="ALN22" s="7"/>
      <c r="ALO22" s="7"/>
      <c r="ALP22" s="7"/>
      <c r="ALQ22" s="7"/>
      <c r="ALR22" s="7"/>
      <c r="ALS22" s="7"/>
      <c r="ALT22" s="7"/>
      <c r="ALU22" s="7"/>
      <c r="ALV22" s="7"/>
      <c r="ALW22" s="7"/>
      <c r="ALX22" s="7"/>
      <c r="ALY22" s="7"/>
      <c r="ALZ22" s="7"/>
      <c r="AMA22" s="7"/>
      <c r="AMB22" s="7"/>
      <c r="AMC22" s="7"/>
      <c r="AMD22" s="7"/>
      <c r="AME22" s="7"/>
      <c r="AMF22" s="7"/>
      <c r="AMG22" s="7"/>
      <c r="AMH22" s="7"/>
      <c r="AMI22" s="7"/>
      <c r="AMJ22" s="7"/>
    </row>
    <row r="23" spans="1:1024" s="9" customFormat="1" ht="13" x14ac:dyDescent="0.3">
      <c r="A23" s="27" t="s">
        <v>50</v>
      </c>
      <c r="B23" s="9">
        <v>1455983</v>
      </c>
      <c r="C23" s="28">
        <f t="shared" si="0"/>
        <v>4.9836402227042313</v>
      </c>
      <c r="D23" s="9">
        <v>1550793</v>
      </c>
      <c r="E23" s="28">
        <f t="shared" si="1"/>
        <v>5.186501870633986</v>
      </c>
      <c r="F23" s="29">
        <f t="shared" si="2"/>
        <v>3006776</v>
      </c>
      <c r="G23" s="30">
        <f t="shared" si="3"/>
        <v>5.0862468954793458</v>
      </c>
      <c r="H23" s="31">
        <v>1355</v>
      </c>
      <c r="I23" s="32">
        <f t="shared" si="4"/>
        <v>7.0916418066677132</v>
      </c>
      <c r="J23" s="33">
        <v>670</v>
      </c>
      <c r="K23" s="32">
        <f t="shared" si="5"/>
        <v>4.6991162855940525</v>
      </c>
      <c r="L23" s="34">
        <v>0</v>
      </c>
      <c r="M23" s="35">
        <f t="shared" si="6"/>
        <v>2025</v>
      </c>
      <c r="N23" s="36">
        <f t="shared" si="7"/>
        <v>6.0692342274838902</v>
      </c>
      <c r="O23" s="31">
        <v>1146</v>
      </c>
      <c r="P23" s="32">
        <f t="shared" si="8"/>
        <v>7.1836018303767322</v>
      </c>
      <c r="Q23" s="33">
        <v>569</v>
      </c>
      <c r="R23" s="32">
        <f t="shared" si="9"/>
        <v>5.0013184495033842</v>
      </c>
      <c r="S23" s="34">
        <v>0</v>
      </c>
      <c r="T23" s="35">
        <f t="shared" si="10"/>
        <v>1715</v>
      </c>
      <c r="U23" s="36">
        <f t="shared" si="11"/>
        <v>6.2751555067691189</v>
      </c>
      <c r="V23" s="31">
        <v>839</v>
      </c>
      <c r="W23" s="32">
        <f t="shared" si="12"/>
        <v>7.3602947626984827</v>
      </c>
      <c r="X23" s="33">
        <v>418</v>
      </c>
      <c r="Y23" s="32">
        <f t="shared" si="13"/>
        <v>5.432804782947751</v>
      </c>
      <c r="Z23" s="34">
        <v>0</v>
      </c>
      <c r="AA23" s="35">
        <f t="shared" si="14"/>
        <v>1257</v>
      </c>
      <c r="AB23" s="36">
        <f t="shared" si="15"/>
        <v>6.5835646572042101</v>
      </c>
      <c r="AC23" s="31">
        <v>469</v>
      </c>
      <c r="AD23" s="32">
        <f t="shared" si="16"/>
        <v>7.3951434878587197</v>
      </c>
      <c r="AE23" s="33">
        <v>235</v>
      </c>
      <c r="AF23" s="32">
        <f t="shared" si="17"/>
        <v>5.8852992737290259</v>
      </c>
      <c r="AG23" s="34">
        <v>0</v>
      </c>
      <c r="AH23" s="35">
        <f t="shared" si="18"/>
        <v>704</v>
      </c>
      <c r="AI23" s="36">
        <f t="shared" si="19"/>
        <v>6.8118045476536047</v>
      </c>
      <c r="AJ23" s="31">
        <v>190</v>
      </c>
      <c r="AK23" s="32">
        <f t="shared" si="20"/>
        <v>7.5307173999207295</v>
      </c>
      <c r="AL23" s="33">
        <v>87</v>
      </c>
      <c r="AM23" s="32">
        <f t="shared" si="21"/>
        <v>5.4409005628517821</v>
      </c>
      <c r="AN23" s="34">
        <v>0</v>
      </c>
      <c r="AO23" s="35">
        <f t="shared" si="22"/>
        <v>277</v>
      </c>
      <c r="AP23" s="36">
        <f t="shared" si="23"/>
        <v>6.7200388161086853</v>
      </c>
      <c r="AQ23" s="31">
        <v>37</v>
      </c>
      <c r="AR23" s="32">
        <f t="shared" si="24"/>
        <v>9.3198992443324933</v>
      </c>
      <c r="AS23" s="33">
        <v>16</v>
      </c>
      <c r="AT23" s="32">
        <f t="shared" si="25"/>
        <v>6.4</v>
      </c>
      <c r="AU23" s="34">
        <v>0</v>
      </c>
      <c r="AV23" s="35">
        <f t="shared" si="26"/>
        <v>53</v>
      </c>
      <c r="AW23" s="36">
        <f t="shared" si="27"/>
        <v>8.1916537867078816</v>
      </c>
      <c r="AX23" s="31">
        <v>7</v>
      </c>
      <c r="AY23" s="32">
        <f t="shared" si="28"/>
        <v>10.9375</v>
      </c>
      <c r="AZ23" s="33">
        <v>4</v>
      </c>
      <c r="BA23" s="32">
        <f t="shared" si="29"/>
        <v>9.0909090909090917</v>
      </c>
      <c r="BB23" s="34">
        <v>0</v>
      </c>
      <c r="BC23" s="35">
        <f t="shared" si="30"/>
        <v>11</v>
      </c>
      <c r="BD23" s="36">
        <f t="shared" si="31"/>
        <v>10.185185185185185</v>
      </c>
      <c r="BE23" s="31">
        <v>0</v>
      </c>
      <c r="BF23" s="32">
        <f t="shared" si="32"/>
        <v>0</v>
      </c>
      <c r="BG23" s="31">
        <v>0</v>
      </c>
      <c r="BH23" s="32">
        <f t="shared" si="33"/>
        <v>0</v>
      </c>
      <c r="BI23" s="34">
        <v>0</v>
      </c>
      <c r="BJ23" s="35">
        <f t="shared" si="34"/>
        <v>0</v>
      </c>
      <c r="BK23" s="36">
        <f t="shared" si="35"/>
        <v>0</v>
      </c>
      <c r="BL23" s="31">
        <v>0</v>
      </c>
      <c r="BM23" s="32"/>
      <c r="BN23" s="37">
        <v>0</v>
      </c>
      <c r="BO23" s="32"/>
      <c r="BP23" s="34">
        <v>0</v>
      </c>
      <c r="BQ23" s="35">
        <f t="shared" si="36"/>
        <v>0</v>
      </c>
      <c r="BR23" s="36"/>
      <c r="AHO23" s="7"/>
      <c r="AHP23" s="7"/>
      <c r="AHQ23" s="7"/>
      <c r="AHR23" s="7"/>
      <c r="AHS23" s="7"/>
      <c r="AHT23" s="7"/>
      <c r="AHU23" s="7"/>
      <c r="AHV23" s="7"/>
      <c r="AHW23" s="7"/>
      <c r="AHX23" s="7"/>
      <c r="AHY23" s="7"/>
      <c r="AHZ23" s="7"/>
      <c r="AIA23" s="7"/>
      <c r="AIB23" s="7"/>
      <c r="AIC23" s="7"/>
      <c r="AID23" s="7"/>
      <c r="AIE23" s="7"/>
      <c r="AIF23" s="7"/>
      <c r="AIG23" s="7"/>
      <c r="AIH23" s="7"/>
      <c r="AII23" s="7"/>
      <c r="AIJ23" s="7"/>
      <c r="AIK23" s="7"/>
      <c r="AIL23" s="7"/>
      <c r="AIM23" s="7"/>
      <c r="AIN23" s="7"/>
      <c r="AIO23" s="7"/>
      <c r="AIP23" s="7"/>
      <c r="AIQ23" s="7"/>
      <c r="AIR23" s="7"/>
      <c r="AIS23" s="7"/>
      <c r="AIT23" s="7"/>
      <c r="AIU23" s="7"/>
      <c r="AIV23" s="7"/>
      <c r="AIW23" s="7"/>
      <c r="AIX23" s="7"/>
      <c r="AIY23" s="7"/>
      <c r="AIZ23" s="7"/>
      <c r="AJA23" s="7"/>
      <c r="AJB23" s="7"/>
      <c r="AJC23" s="7"/>
      <c r="AJD23" s="7"/>
      <c r="AJE23" s="7"/>
      <c r="AJF23" s="7"/>
      <c r="AJG23" s="7"/>
      <c r="AJH23" s="7"/>
      <c r="AJI23" s="7"/>
      <c r="AJJ23" s="7"/>
      <c r="AJK23" s="7"/>
      <c r="AJL23" s="7"/>
      <c r="AJM23" s="7"/>
      <c r="AJN23" s="7"/>
      <c r="AJO23" s="7"/>
      <c r="AJP23" s="7"/>
      <c r="AJQ23" s="7"/>
      <c r="AJR23" s="7"/>
      <c r="AJS23" s="7"/>
      <c r="AJT23" s="7"/>
      <c r="AJU23" s="7"/>
      <c r="AJV23" s="7"/>
      <c r="AJW23" s="7"/>
      <c r="AJX23" s="7"/>
      <c r="AJY23" s="7"/>
      <c r="AJZ23" s="7"/>
      <c r="AKA23" s="7"/>
      <c r="AKB23" s="7"/>
      <c r="AKC23" s="7"/>
      <c r="AKD23" s="7"/>
      <c r="AKE23" s="7"/>
      <c r="AKF23" s="7"/>
      <c r="AKG23" s="7"/>
      <c r="AKH23" s="7"/>
      <c r="AKI23" s="7"/>
      <c r="AKJ23" s="7"/>
      <c r="AKK23" s="7"/>
      <c r="AKL23" s="7"/>
      <c r="AKM23" s="7"/>
      <c r="AKN23" s="7"/>
      <c r="AKO23" s="7"/>
      <c r="AKP23" s="7"/>
      <c r="AKQ23" s="7"/>
      <c r="AKR23" s="7"/>
      <c r="AKS23" s="7"/>
      <c r="AKT23" s="7"/>
      <c r="AKU23" s="7"/>
      <c r="AKV23" s="7"/>
      <c r="AKW23" s="7"/>
      <c r="AKX23" s="7"/>
      <c r="AKY23" s="7"/>
      <c r="AKZ23" s="7"/>
      <c r="ALA23" s="7"/>
      <c r="ALB23" s="7"/>
      <c r="ALC23" s="7"/>
      <c r="ALD23" s="7"/>
      <c r="ALE23" s="7"/>
      <c r="ALF23" s="7"/>
      <c r="ALG23" s="7"/>
      <c r="ALH23" s="7"/>
      <c r="ALI23" s="7"/>
      <c r="ALJ23" s="7"/>
      <c r="ALK23" s="7"/>
      <c r="ALL23" s="7"/>
      <c r="ALM23" s="7"/>
      <c r="ALN23" s="7"/>
      <c r="ALO23" s="7"/>
      <c r="ALP23" s="7"/>
      <c r="ALQ23" s="7"/>
      <c r="ALR23" s="7"/>
      <c r="ALS23" s="7"/>
      <c r="ALT23" s="7"/>
      <c r="ALU23" s="7"/>
      <c r="ALV23" s="7"/>
      <c r="ALW23" s="7"/>
      <c r="ALX23" s="7"/>
      <c r="ALY23" s="7"/>
      <c r="ALZ23" s="7"/>
      <c r="AMA23" s="7"/>
      <c r="AMB23" s="7"/>
      <c r="AMC23" s="7"/>
      <c r="AMD23" s="7"/>
      <c r="AME23" s="7"/>
      <c r="AMF23" s="7"/>
      <c r="AMG23" s="7"/>
      <c r="AMH23" s="7"/>
      <c r="AMI23" s="7"/>
      <c r="AMJ23" s="7"/>
    </row>
    <row r="24" spans="1:1024" s="9" customFormat="1" ht="13" x14ac:dyDescent="0.3">
      <c r="A24" s="27" t="s">
        <v>51</v>
      </c>
      <c r="B24" s="9">
        <v>1389405</v>
      </c>
      <c r="C24" s="28">
        <f t="shared" si="0"/>
        <v>4.7557523979513299</v>
      </c>
      <c r="D24" s="9">
        <v>1510747</v>
      </c>
      <c r="E24" s="28">
        <f t="shared" si="1"/>
        <v>5.0525712597069257</v>
      </c>
      <c r="F24" s="29">
        <f t="shared" si="2"/>
        <v>2900152</v>
      </c>
      <c r="G24" s="30">
        <f t="shared" si="3"/>
        <v>4.9058822826902357</v>
      </c>
      <c r="H24" s="31">
        <v>2144</v>
      </c>
      <c r="I24" s="32">
        <f t="shared" si="4"/>
        <v>11.221018474904486</v>
      </c>
      <c r="J24" s="33">
        <v>1117</v>
      </c>
      <c r="K24" s="32">
        <f t="shared" si="5"/>
        <v>7.8341983447888914</v>
      </c>
      <c r="L24" s="34">
        <v>0</v>
      </c>
      <c r="M24" s="35">
        <f t="shared" si="6"/>
        <v>3261</v>
      </c>
      <c r="N24" s="36">
        <f t="shared" si="7"/>
        <v>9.7737149707777604</v>
      </c>
      <c r="O24" s="31">
        <v>1817</v>
      </c>
      <c r="P24" s="32">
        <f t="shared" si="8"/>
        <v>11.389707265091205</v>
      </c>
      <c r="Q24" s="33">
        <v>949</v>
      </c>
      <c r="R24" s="32">
        <f t="shared" si="9"/>
        <v>8.3413905247429021</v>
      </c>
      <c r="S24" s="34">
        <v>0</v>
      </c>
      <c r="T24" s="35">
        <f t="shared" si="10"/>
        <v>2766</v>
      </c>
      <c r="U24" s="36">
        <f t="shared" si="11"/>
        <v>10.120746432491767</v>
      </c>
      <c r="V24" s="31">
        <v>1347</v>
      </c>
      <c r="W24" s="32">
        <f t="shared" si="12"/>
        <v>11.816826037371699</v>
      </c>
      <c r="X24" s="33">
        <v>688</v>
      </c>
      <c r="Y24" s="32">
        <f t="shared" si="13"/>
        <v>8.9420327527943844</v>
      </c>
      <c r="Z24" s="34">
        <v>0</v>
      </c>
      <c r="AA24" s="35">
        <f t="shared" si="14"/>
        <v>2035</v>
      </c>
      <c r="AB24" s="36">
        <f t="shared" si="15"/>
        <v>10.658356465720422</v>
      </c>
      <c r="AC24" s="31">
        <v>756</v>
      </c>
      <c r="AD24" s="32">
        <f t="shared" si="16"/>
        <v>11.920529801324504</v>
      </c>
      <c r="AE24" s="33">
        <v>390</v>
      </c>
      <c r="AF24" s="32">
        <f t="shared" si="17"/>
        <v>9.7670924117205118</v>
      </c>
      <c r="AG24" s="34">
        <v>0</v>
      </c>
      <c r="AH24" s="35">
        <f t="shared" si="18"/>
        <v>1146</v>
      </c>
      <c r="AI24" s="36">
        <f t="shared" si="19"/>
        <v>11.088534107402031</v>
      </c>
      <c r="AJ24" s="31">
        <v>310</v>
      </c>
      <c r="AK24" s="32">
        <f t="shared" si="20"/>
        <v>12.286959968291717</v>
      </c>
      <c r="AL24" s="33">
        <v>159</v>
      </c>
      <c r="AM24" s="32">
        <f t="shared" si="21"/>
        <v>9.9437148217636029</v>
      </c>
      <c r="AN24" s="34">
        <v>0</v>
      </c>
      <c r="AO24" s="35">
        <f t="shared" si="22"/>
        <v>469</v>
      </c>
      <c r="AP24" s="36">
        <f t="shared" si="23"/>
        <v>11.377971858321203</v>
      </c>
      <c r="AQ24" s="31">
        <v>44</v>
      </c>
      <c r="AR24" s="32">
        <f t="shared" si="24"/>
        <v>11.083123425692696</v>
      </c>
      <c r="AS24" s="33">
        <v>23</v>
      </c>
      <c r="AT24" s="32">
        <f t="shared" si="25"/>
        <v>9.1999999999999993</v>
      </c>
      <c r="AU24" s="34">
        <v>0</v>
      </c>
      <c r="AV24" s="35">
        <f t="shared" si="26"/>
        <v>67</v>
      </c>
      <c r="AW24" s="36">
        <f t="shared" si="27"/>
        <v>10.35548686244204</v>
      </c>
      <c r="AX24" s="31">
        <v>6</v>
      </c>
      <c r="AY24" s="32">
        <f t="shared" si="28"/>
        <v>9.375</v>
      </c>
      <c r="AZ24" s="33">
        <v>4</v>
      </c>
      <c r="BA24" s="32">
        <f t="shared" si="29"/>
        <v>9.0909090909090917</v>
      </c>
      <c r="BB24" s="34">
        <v>0</v>
      </c>
      <c r="BC24" s="35">
        <f t="shared" si="30"/>
        <v>10</v>
      </c>
      <c r="BD24" s="36">
        <f t="shared" si="31"/>
        <v>9.2592592592592595</v>
      </c>
      <c r="BE24" s="31">
        <v>0</v>
      </c>
      <c r="BF24" s="32">
        <f t="shared" si="32"/>
        <v>0</v>
      </c>
      <c r="BG24" s="31">
        <v>1</v>
      </c>
      <c r="BH24" s="32">
        <f t="shared" si="33"/>
        <v>33.333333333333329</v>
      </c>
      <c r="BI24" s="34">
        <v>0</v>
      </c>
      <c r="BJ24" s="35">
        <f t="shared" si="34"/>
        <v>1</v>
      </c>
      <c r="BK24" s="36">
        <f t="shared" si="35"/>
        <v>20</v>
      </c>
      <c r="BL24" s="31">
        <v>0</v>
      </c>
      <c r="BM24" s="32"/>
      <c r="BN24" s="37">
        <v>0</v>
      </c>
      <c r="BO24" s="32"/>
      <c r="BP24" s="34">
        <v>0</v>
      </c>
      <c r="BQ24" s="35">
        <f t="shared" si="36"/>
        <v>0</v>
      </c>
      <c r="BR24" s="36"/>
      <c r="AHO24" s="7"/>
      <c r="AHP24" s="7"/>
      <c r="AHQ24" s="7"/>
      <c r="AHR24" s="7"/>
      <c r="AHS24" s="7"/>
      <c r="AHT24" s="7"/>
      <c r="AHU24" s="7"/>
      <c r="AHV24" s="7"/>
      <c r="AHW24" s="7"/>
      <c r="AHX24" s="7"/>
      <c r="AHY24" s="7"/>
      <c r="AHZ24" s="7"/>
      <c r="AIA24" s="7"/>
      <c r="AIB24" s="7"/>
      <c r="AIC24" s="7"/>
      <c r="AID24" s="7"/>
      <c r="AIE24" s="7"/>
      <c r="AIF24" s="7"/>
      <c r="AIG24" s="7"/>
      <c r="AIH24" s="7"/>
      <c r="AII24" s="7"/>
      <c r="AIJ24" s="7"/>
      <c r="AIK24" s="7"/>
      <c r="AIL24" s="7"/>
      <c r="AIM24" s="7"/>
      <c r="AIN24" s="7"/>
      <c r="AIO24" s="7"/>
      <c r="AIP24" s="7"/>
      <c r="AIQ24" s="7"/>
      <c r="AIR24" s="7"/>
      <c r="AIS24" s="7"/>
      <c r="AIT24" s="7"/>
      <c r="AIU24" s="7"/>
      <c r="AIV24" s="7"/>
      <c r="AIW24" s="7"/>
      <c r="AIX24" s="7"/>
      <c r="AIY24" s="7"/>
      <c r="AIZ24" s="7"/>
      <c r="AJA24" s="7"/>
      <c r="AJB24" s="7"/>
      <c r="AJC24" s="7"/>
      <c r="AJD24" s="7"/>
      <c r="AJE24" s="7"/>
      <c r="AJF24" s="7"/>
      <c r="AJG24" s="7"/>
      <c r="AJH24" s="7"/>
      <c r="AJI24" s="7"/>
      <c r="AJJ24" s="7"/>
      <c r="AJK24" s="7"/>
      <c r="AJL24" s="7"/>
      <c r="AJM24" s="7"/>
      <c r="AJN24" s="7"/>
      <c r="AJO24" s="7"/>
      <c r="AJP24" s="7"/>
      <c r="AJQ24" s="7"/>
      <c r="AJR24" s="7"/>
      <c r="AJS24" s="7"/>
      <c r="AJT24" s="7"/>
      <c r="AJU24" s="7"/>
      <c r="AJV24" s="7"/>
      <c r="AJW24" s="7"/>
      <c r="AJX24" s="7"/>
      <c r="AJY24" s="7"/>
      <c r="AJZ24" s="7"/>
      <c r="AKA24" s="7"/>
      <c r="AKB24" s="7"/>
      <c r="AKC24" s="7"/>
      <c r="AKD24" s="7"/>
      <c r="AKE24" s="7"/>
      <c r="AKF24" s="7"/>
      <c r="AKG24" s="7"/>
      <c r="AKH24" s="7"/>
      <c r="AKI24" s="7"/>
      <c r="AKJ24" s="7"/>
      <c r="AKK24" s="7"/>
      <c r="AKL24" s="7"/>
      <c r="AKM24" s="7"/>
      <c r="AKN24" s="7"/>
      <c r="AKO24" s="7"/>
      <c r="AKP24" s="7"/>
      <c r="AKQ24" s="7"/>
      <c r="AKR24" s="7"/>
      <c r="AKS24" s="7"/>
      <c r="AKT24" s="7"/>
      <c r="AKU24" s="7"/>
      <c r="AKV24" s="7"/>
      <c r="AKW24" s="7"/>
      <c r="AKX24" s="7"/>
      <c r="AKY24" s="7"/>
      <c r="AKZ24" s="7"/>
      <c r="ALA24" s="7"/>
      <c r="ALB24" s="7"/>
      <c r="ALC24" s="7"/>
      <c r="ALD24" s="7"/>
      <c r="ALE24" s="7"/>
      <c r="ALF24" s="7"/>
      <c r="ALG24" s="7"/>
      <c r="ALH24" s="7"/>
      <c r="ALI24" s="7"/>
      <c r="ALJ24" s="7"/>
      <c r="ALK24" s="7"/>
      <c r="ALL24" s="7"/>
      <c r="ALM24" s="7"/>
      <c r="ALN24" s="7"/>
      <c r="ALO24" s="7"/>
      <c r="ALP24" s="7"/>
      <c r="ALQ24" s="7"/>
      <c r="ALR24" s="7"/>
      <c r="ALS24" s="7"/>
      <c r="ALT24" s="7"/>
      <c r="ALU24" s="7"/>
      <c r="ALV24" s="7"/>
      <c r="ALW24" s="7"/>
      <c r="ALX24" s="7"/>
      <c r="ALY24" s="7"/>
      <c r="ALZ24" s="7"/>
      <c r="AMA24" s="7"/>
      <c r="AMB24" s="7"/>
      <c r="AMC24" s="7"/>
      <c r="AMD24" s="7"/>
      <c r="AME24" s="7"/>
      <c r="AMF24" s="7"/>
      <c r="AMG24" s="7"/>
      <c r="AMH24" s="7"/>
      <c r="AMI24" s="7"/>
      <c r="AMJ24" s="7"/>
    </row>
    <row r="25" spans="1:1024" s="9" customFormat="1" ht="13" x14ac:dyDescent="0.3">
      <c r="A25" s="27" t="s">
        <v>52</v>
      </c>
      <c r="B25" s="9">
        <v>918891</v>
      </c>
      <c r="C25" s="28">
        <f t="shared" si="0"/>
        <v>3.1452442424677445</v>
      </c>
      <c r="D25" s="9">
        <v>1066234</v>
      </c>
      <c r="E25" s="28">
        <f t="shared" si="1"/>
        <v>3.5659334518104977</v>
      </c>
      <c r="F25" s="29">
        <f t="shared" si="2"/>
        <v>1985125</v>
      </c>
      <c r="G25" s="30">
        <f t="shared" si="3"/>
        <v>3.3580272918196887</v>
      </c>
      <c r="H25" s="31">
        <v>2889</v>
      </c>
      <c r="I25" s="32">
        <f t="shared" si="4"/>
        <v>15.120113047574188</v>
      </c>
      <c r="J25" s="33">
        <v>1737</v>
      </c>
      <c r="K25" s="32">
        <f t="shared" si="5"/>
        <v>12.182634310562491</v>
      </c>
      <c r="L25" s="34">
        <v>0</v>
      </c>
      <c r="M25" s="35">
        <f t="shared" si="6"/>
        <v>4626</v>
      </c>
      <c r="N25" s="36">
        <f t="shared" si="7"/>
        <v>13.864828413007643</v>
      </c>
      <c r="O25" s="31">
        <v>2451</v>
      </c>
      <c r="P25" s="32">
        <f t="shared" si="8"/>
        <v>15.363881401617252</v>
      </c>
      <c r="Q25" s="33">
        <v>1405</v>
      </c>
      <c r="R25" s="32">
        <f t="shared" si="9"/>
        <v>12.349477015030324</v>
      </c>
      <c r="S25" s="34">
        <v>0</v>
      </c>
      <c r="T25" s="35">
        <f t="shared" si="10"/>
        <v>3856</v>
      </c>
      <c r="U25" s="36">
        <f t="shared" si="11"/>
        <v>14.109037687522868</v>
      </c>
      <c r="V25" s="31">
        <v>1794</v>
      </c>
      <c r="W25" s="32">
        <f t="shared" si="12"/>
        <v>15.738222651109746</v>
      </c>
      <c r="X25" s="33">
        <v>1022</v>
      </c>
      <c r="Y25" s="32">
        <f t="shared" si="13"/>
        <v>13.283077722900963</v>
      </c>
      <c r="Z25" s="34">
        <v>0</v>
      </c>
      <c r="AA25" s="35">
        <f t="shared" si="14"/>
        <v>2816</v>
      </c>
      <c r="AB25" s="36">
        <f t="shared" si="15"/>
        <v>14.748860839050963</v>
      </c>
      <c r="AC25" s="31">
        <v>1062</v>
      </c>
      <c r="AD25" s="32">
        <f t="shared" si="16"/>
        <v>16.74550614947966</v>
      </c>
      <c r="AE25" s="33">
        <v>557</v>
      </c>
      <c r="AF25" s="32">
        <f t="shared" si="17"/>
        <v>13.949411470072626</v>
      </c>
      <c r="AG25" s="34">
        <v>0</v>
      </c>
      <c r="AH25" s="35">
        <f t="shared" si="18"/>
        <v>1619</v>
      </c>
      <c r="AI25" s="36">
        <f t="shared" si="19"/>
        <v>15.665215287856798</v>
      </c>
      <c r="AJ25" s="31">
        <v>421</v>
      </c>
      <c r="AK25" s="32">
        <f t="shared" si="20"/>
        <v>16.686484344034881</v>
      </c>
      <c r="AL25" s="33">
        <v>225</v>
      </c>
      <c r="AM25" s="32">
        <f t="shared" si="21"/>
        <v>14.071294559099437</v>
      </c>
      <c r="AN25" s="34">
        <v>0</v>
      </c>
      <c r="AO25" s="35">
        <f t="shared" si="22"/>
        <v>646</v>
      </c>
      <c r="AP25" s="36">
        <f t="shared" si="23"/>
        <v>15.672003881610868</v>
      </c>
      <c r="AQ25" s="31">
        <v>69</v>
      </c>
      <c r="AR25" s="32">
        <f t="shared" si="24"/>
        <v>17.380352644836272</v>
      </c>
      <c r="AS25" s="33">
        <v>28</v>
      </c>
      <c r="AT25" s="32">
        <f t="shared" si="25"/>
        <v>11.200000000000001</v>
      </c>
      <c r="AU25" s="34">
        <v>0</v>
      </c>
      <c r="AV25" s="35">
        <f t="shared" si="26"/>
        <v>97</v>
      </c>
      <c r="AW25" s="36">
        <f t="shared" si="27"/>
        <v>14.992272024729521</v>
      </c>
      <c r="AX25" s="31">
        <v>6</v>
      </c>
      <c r="AY25" s="32">
        <f t="shared" si="28"/>
        <v>9.375</v>
      </c>
      <c r="AZ25" s="33">
        <v>7</v>
      </c>
      <c r="BA25" s="32">
        <f t="shared" si="29"/>
        <v>15.909090909090908</v>
      </c>
      <c r="BB25" s="34">
        <v>0</v>
      </c>
      <c r="BC25" s="35">
        <f t="shared" si="30"/>
        <v>13</v>
      </c>
      <c r="BD25" s="36">
        <f t="shared" si="31"/>
        <v>12.037037037037036</v>
      </c>
      <c r="BE25" s="31">
        <v>0</v>
      </c>
      <c r="BF25" s="32">
        <f t="shared" si="32"/>
        <v>0</v>
      </c>
      <c r="BG25" s="31">
        <v>2</v>
      </c>
      <c r="BH25" s="32">
        <f t="shared" si="33"/>
        <v>66.666666666666657</v>
      </c>
      <c r="BI25" s="34">
        <v>0</v>
      </c>
      <c r="BJ25" s="35">
        <f t="shared" si="34"/>
        <v>2</v>
      </c>
      <c r="BK25" s="36">
        <f t="shared" si="35"/>
        <v>40</v>
      </c>
      <c r="BL25" s="31">
        <v>0</v>
      </c>
      <c r="BM25" s="32"/>
      <c r="BN25" s="37">
        <v>0</v>
      </c>
      <c r="BO25" s="32"/>
      <c r="BP25" s="34">
        <v>0</v>
      </c>
      <c r="BQ25" s="35">
        <f t="shared" si="36"/>
        <v>0</v>
      </c>
      <c r="BR25" s="36"/>
      <c r="AHO25" s="7"/>
      <c r="AHP25" s="7"/>
      <c r="AHQ25" s="7"/>
      <c r="AHR25" s="7"/>
      <c r="AHS25" s="7"/>
      <c r="AHT25" s="7"/>
      <c r="AHU25" s="7"/>
      <c r="AHV25" s="7"/>
      <c r="AHW25" s="7"/>
      <c r="AHX25" s="7"/>
      <c r="AHY25" s="7"/>
      <c r="AHZ25" s="7"/>
      <c r="AIA25" s="7"/>
      <c r="AIB25" s="7"/>
      <c r="AIC25" s="7"/>
      <c r="AID25" s="7"/>
      <c r="AIE25" s="7"/>
      <c r="AIF25" s="7"/>
      <c r="AIG25" s="7"/>
      <c r="AIH25" s="7"/>
      <c r="AII25" s="7"/>
      <c r="AIJ25" s="7"/>
      <c r="AIK25" s="7"/>
      <c r="AIL25" s="7"/>
      <c r="AIM25" s="7"/>
      <c r="AIN25" s="7"/>
      <c r="AIO25" s="7"/>
      <c r="AIP25" s="7"/>
      <c r="AIQ25" s="7"/>
      <c r="AIR25" s="7"/>
      <c r="AIS25" s="7"/>
      <c r="AIT25" s="7"/>
      <c r="AIU25" s="7"/>
      <c r="AIV25" s="7"/>
      <c r="AIW25" s="7"/>
      <c r="AIX25" s="7"/>
      <c r="AIY25" s="7"/>
      <c r="AIZ25" s="7"/>
      <c r="AJA25" s="7"/>
      <c r="AJB25" s="7"/>
      <c r="AJC25" s="7"/>
      <c r="AJD25" s="7"/>
      <c r="AJE25" s="7"/>
      <c r="AJF25" s="7"/>
      <c r="AJG25" s="7"/>
      <c r="AJH25" s="7"/>
      <c r="AJI25" s="7"/>
      <c r="AJJ25" s="7"/>
      <c r="AJK25" s="7"/>
      <c r="AJL25" s="7"/>
      <c r="AJM25" s="7"/>
      <c r="AJN25" s="7"/>
      <c r="AJO25" s="7"/>
      <c r="AJP25" s="7"/>
      <c r="AJQ25" s="7"/>
      <c r="AJR25" s="7"/>
      <c r="AJS25" s="7"/>
      <c r="AJT25" s="7"/>
      <c r="AJU25" s="7"/>
      <c r="AJV25" s="7"/>
      <c r="AJW25" s="7"/>
      <c r="AJX25" s="7"/>
      <c r="AJY25" s="7"/>
      <c r="AJZ25" s="7"/>
      <c r="AKA25" s="7"/>
      <c r="AKB25" s="7"/>
      <c r="AKC25" s="7"/>
      <c r="AKD25" s="7"/>
      <c r="AKE25" s="7"/>
      <c r="AKF25" s="7"/>
      <c r="AKG25" s="7"/>
      <c r="AKH25" s="7"/>
      <c r="AKI25" s="7"/>
      <c r="AKJ25" s="7"/>
      <c r="AKK25" s="7"/>
      <c r="AKL25" s="7"/>
      <c r="AKM25" s="7"/>
      <c r="AKN25" s="7"/>
      <c r="AKO25" s="7"/>
      <c r="AKP25" s="7"/>
      <c r="AKQ25" s="7"/>
      <c r="AKR25" s="7"/>
      <c r="AKS25" s="7"/>
      <c r="AKT25" s="7"/>
      <c r="AKU25" s="7"/>
      <c r="AKV25" s="7"/>
      <c r="AKW25" s="7"/>
      <c r="AKX25" s="7"/>
      <c r="AKY25" s="7"/>
      <c r="AKZ25" s="7"/>
      <c r="ALA25" s="7"/>
      <c r="ALB25" s="7"/>
      <c r="ALC25" s="7"/>
      <c r="ALD25" s="7"/>
      <c r="ALE25" s="7"/>
      <c r="ALF25" s="7"/>
      <c r="ALG25" s="7"/>
      <c r="ALH25" s="7"/>
      <c r="ALI25" s="7"/>
      <c r="ALJ25" s="7"/>
      <c r="ALK25" s="7"/>
      <c r="ALL25" s="7"/>
      <c r="ALM25" s="7"/>
      <c r="ALN25" s="7"/>
      <c r="ALO25" s="7"/>
      <c r="ALP25" s="7"/>
      <c r="ALQ25" s="7"/>
      <c r="ALR25" s="7"/>
      <c r="ALS25" s="7"/>
      <c r="ALT25" s="7"/>
      <c r="ALU25" s="7"/>
      <c r="ALV25" s="7"/>
      <c r="ALW25" s="7"/>
      <c r="ALX25" s="7"/>
      <c r="ALY25" s="7"/>
      <c r="ALZ25" s="7"/>
      <c r="AMA25" s="7"/>
      <c r="AMB25" s="7"/>
      <c r="AMC25" s="7"/>
      <c r="AMD25" s="7"/>
      <c r="AME25" s="7"/>
      <c r="AMF25" s="7"/>
      <c r="AMG25" s="7"/>
      <c r="AMH25" s="7"/>
      <c r="AMI25" s="7"/>
      <c r="AMJ25" s="7"/>
    </row>
    <row r="26" spans="1:1024" s="9" customFormat="1" ht="13" x14ac:dyDescent="0.3">
      <c r="A26" s="27" t="s">
        <v>53</v>
      </c>
      <c r="B26" s="9">
        <v>655504</v>
      </c>
      <c r="C26" s="28">
        <f t="shared" si="0"/>
        <v>2.2437048375863688</v>
      </c>
      <c r="D26" s="9">
        <v>836293</v>
      </c>
      <c r="E26" s="28">
        <f t="shared" si="1"/>
        <v>2.7969143585882246</v>
      </c>
      <c r="F26" s="29">
        <f t="shared" si="2"/>
        <v>1491797</v>
      </c>
      <c r="G26" s="30">
        <f t="shared" si="3"/>
        <v>2.5235161714525467</v>
      </c>
      <c r="H26" s="31">
        <v>3728</v>
      </c>
      <c r="I26" s="32">
        <f t="shared" si="4"/>
        <v>19.511173915318995</v>
      </c>
      <c r="J26" s="33">
        <v>2617</v>
      </c>
      <c r="K26" s="32">
        <f t="shared" si="5"/>
        <v>18.354607939402438</v>
      </c>
      <c r="L26" s="34">
        <v>0</v>
      </c>
      <c r="M26" s="35">
        <f t="shared" si="6"/>
        <v>6345</v>
      </c>
      <c r="N26" s="36">
        <f t="shared" si="7"/>
        <v>19.016933912782857</v>
      </c>
      <c r="O26" s="31">
        <v>3149</v>
      </c>
      <c r="P26" s="32">
        <f t="shared" si="8"/>
        <v>19.739233999874632</v>
      </c>
      <c r="Q26" s="33">
        <v>2100</v>
      </c>
      <c r="R26" s="32">
        <f t="shared" si="9"/>
        <v>18.458293047376287</v>
      </c>
      <c r="S26" s="34">
        <v>0</v>
      </c>
      <c r="T26" s="35">
        <f t="shared" si="10"/>
        <v>5249</v>
      </c>
      <c r="U26" s="36">
        <f t="shared" si="11"/>
        <v>19.206000731796561</v>
      </c>
      <c r="V26" s="31">
        <v>2267</v>
      </c>
      <c r="W26" s="32">
        <f t="shared" si="12"/>
        <v>19.88770944819721</v>
      </c>
      <c r="X26" s="33">
        <v>1407</v>
      </c>
      <c r="Y26" s="32">
        <f t="shared" si="13"/>
        <v>18.286976865089681</v>
      </c>
      <c r="Z26" s="34">
        <v>0</v>
      </c>
      <c r="AA26" s="35">
        <f t="shared" si="14"/>
        <v>3674</v>
      </c>
      <c r="AB26" s="36">
        <f t="shared" si="15"/>
        <v>19.2426543759493</v>
      </c>
      <c r="AC26" s="31">
        <v>1282</v>
      </c>
      <c r="AD26" s="32">
        <f t="shared" si="16"/>
        <v>20.21444339325134</v>
      </c>
      <c r="AE26" s="33">
        <v>755</v>
      </c>
      <c r="AF26" s="32">
        <f t="shared" si="17"/>
        <v>18.908089156023038</v>
      </c>
      <c r="AG26" s="34">
        <v>0</v>
      </c>
      <c r="AH26" s="35">
        <f t="shared" si="18"/>
        <v>2037</v>
      </c>
      <c r="AI26" s="36">
        <f t="shared" si="19"/>
        <v>19.709724238026123</v>
      </c>
      <c r="AJ26" s="31">
        <v>510</v>
      </c>
      <c r="AK26" s="32">
        <f t="shared" si="20"/>
        <v>20.214030915576693</v>
      </c>
      <c r="AL26" s="33">
        <v>290</v>
      </c>
      <c r="AM26" s="32">
        <f t="shared" si="21"/>
        <v>18.13633520950594</v>
      </c>
      <c r="AN26" s="34">
        <v>0</v>
      </c>
      <c r="AO26" s="35">
        <f t="shared" si="22"/>
        <v>800</v>
      </c>
      <c r="AP26" s="36">
        <f t="shared" si="23"/>
        <v>19.408054342552159</v>
      </c>
      <c r="AQ26" s="31">
        <v>69</v>
      </c>
      <c r="AR26" s="32">
        <f t="shared" si="24"/>
        <v>17.380352644836272</v>
      </c>
      <c r="AS26" s="33">
        <v>49</v>
      </c>
      <c r="AT26" s="32">
        <f t="shared" si="25"/>
        <v>19.600000000000001</v>
      </c>
      <c r="AU26" s="34">
        <v>0</v>
      </c>
      <c r="AV26" s="35">
        <f t="shared" si="26"/>
        <v>118</v>
      </c>
      <c r="AW26" s="36">
        <f t="shared" si="27"/>
        <v>18.238021638330757</v>
      </c>
      <c r="AX26" s="31">
        <v>14</v>
      </c>
      <c r="AY26" s="32">
        <f t="shared" si="28"/>
        <v>21.875</v>
      </c>
      <c r="AZ26" s="33">
        <v>7</v>
      </c>
      <c r="BA26" s="32">
        <f t="shared" si="29"/>
        <v>15.909090909090908</v>
      </c>
      <c r="BB26" s="34">
        <v>0</v>
      </c>
      <c r="BC26" s="35">
        <f t="shared" si="30"/>
        <v>21</v>
      </c>
      <c r="BD26" s="36">
        <f t="shared" si="31"/>
        <v>19.444444444444446</v>
      </c>
      <c r="BE26" s="31">
        <v>1</v>
      </c>
      <c r="BF26" s="32">
        <f t="shared" si="32"/>
        <v>50</v>
      </c>
      <c r="BG26" s="31">
        <v>0</v>
      </c>
      <c r="BH26" s="32">
        <f t="shared" si="33"/>
        <v>0</v>
      </c>
      <c r="BI26" s="34">
        <v>0</v>
      </c>
      <c r="BJ26" s="35">
        <f t="shared" si="34"/>
        <v>1</v>
      </c>
      <c r="BK26" s="36">
        <f t="shared" si="35"/>
        <v>20</v>
      </c>
      <c r="BL26" s="31">
        <v>0</v>
      </c>
      <c r="BM26" s="32"/>
      <c r="BN26" s="37">
        <v>0</v>
      </c>
      <c r="BO26" s="32"/>
      <c r="BP26" s="34">
        <v>0</v>
      </c>
      <c r="BQ26" s="35">
        <f t="shared" si="36"/>
        <v>0</v>
      </c>
      <c r="BR26" s="36"/>
      <c r="AHO26" s="7"/>
      <c r="AHP26" s="7"/>
      <c r="AHQ26" s="7"/>
      <c r="AHR26" s="7"/>
      <c r="AHS26" s="7"/>
      <c r="AHT26" s="7"/>
      <c r="AHU26" s="7"/>
      <c r="AHV26" s="7"/>
      <c r="AHW26" s="7"/>
      <c r="AHX26" s="7"/>
      <c r="AHY26" s="7"/>
      <c r="AHZ26" s="7"/>
      <c r="AIA26" s="7"/>
      <c r="AIB26" s="7"/>
      <c r="AIC26" s="7"/>
      <c r="AID26" s="7"/>
      <c r="AIE26" s="7"/>
      <c r="AIF26" s="7"/>
      <c r="AIG26" s="7"/>
      <c r="AIH26" s="7"/>
      <c r="AII26" s="7"/>
      <c r="AIJ26" s="7"/>
      <c r="AIK26" s="7"/>
      <c r="AIL26" s="7"/>
      <c r="AIM26" s="7"/>
      <c r="AIN26" s="7"/>
      <c r="AIO26" s="7"/>
      <c r="AIP26" s="7"/>
      <c r="AIQ26" s="7"/>
      <c r="AIR26" s="7"/>
      <c r="AIS26" s="7"/>
      <c r="AIT26" s="7"/>
      <c r="AIU26" s="7"/>
      <c r="AIV26" s="7"/>
      <c r="AIW26" s="7"/>
      <c r="AIX26" s="7"/>
      <c r="AIY26" s="7"/>
      <c r="AIZ26" s="7"/>
      <c r="AJA26" s="7"/>
      <c r="AJB26" s="7"/>
      <c r="AJC26" s="7"/>
      <c r="AJD26" s="7"/>
      <c r="AJE26" s="7"/>
      <c r="AJF26" s="7"/>
      <c r="AJG26" s="7"/>
      <c r="AJH26" s="7"/>
      <c r="AJI26" s="7"/>
      <c r="AJJ26" s="7"/>
      <c r="AJK26" s="7"/>
      <c r="AJL26" s="7"/>
      <c r="AJM26" s="7"/>
      <c r="AJN26" s="7"/>
      <c r="AJO26" s="7"/>
      <c r="AJP26" s="7"/>
      <c r="AJQ26" s="7"/>
      <c r="AJR26" s="7"/>
      <c r="AJS26" s="7"/>
      <c r="AJT26" s="7"/>
      <c r="AJU26" s="7"/>
      <c r="AJV26" s="7"/>
      <c r="AJW26" s="7"/>
      <c r="AJX26" s="7"/>
      <c r="AJY26" s="7"/>
      <c r="AJZ26" s="7"/>
      <c r="AKA26" s="7"/>
      <c r="AKB26" s="7"/>
      <c r="AKC26" s="7"/>
      <c r="AKD26" s="7"/>
      <c r="AKE26" s="7"/>
      <c r="AKF26" s="7"/>
      <c r="AKG26" s="7"/>
      <c r="AKH26" s="7"/>
      <c r="AKI26" s="7"/>
      <c r="AKJ26" s="7"/>
      <c r="AKK26" s="7"/>
      <c r="AKL26" s="7"/>
      <c r="AKM26" s="7"/>
      <c r="AKN26" s="7"/>
      <c r="AKO26" s="7"/>
      <c r="AKP26" s="7"/>
      <c r="AKQ26" s="7"/>
      <c r="AKR26" s="7"/>
      <c r="AKS26" s="7"/>
      <c r="AKT26" s="7"/>
      <c r="AKU26" s="7"/>
      <c r="AKV26" s="7"/>
      <c r="AKW26" s="7"/>
      <c r="AKX26" s="7"/>
      <c r="AKY26" s="7"/>
      <c r="AKZ26" s="7"/>
      <c r="ALA26" s="7"/>
      <c r="ALB26" s="7"/>
      <c r="ALC26" s="7"/>
      <c r="ALD26" s="7"/>
      <c r="ALE26" s="7"/>
      <c r="ALF26" s="7"/>
      <c r="ALG26" s="7"/>
      <c r="ALH26" s="7"/>
      <c r="ALI26" s="7"/>
      <c r="ALJ26" s="7"/>
      <c r="ALK26" s="7"/>
      <c r="ALL26" s="7"/>
      <c r="ALM26" s="7"/>
      <c r="ALN26" s="7"/>
      <c r="ALO26" s="7"/>
      <c r="ALP26" s="7"/>
      <c r="ALQ26" s="7"/>
      <c r="ALR26" s="7"/>
      <c r="ALS26" s="7"/>
      <c r="ALT26" s="7"/>
      <c r="ALU26" s="7"/>
      <c r="ALV26" s="7"/>
      <c r="ALW26" s="7"/>
      <c r="ALX26" s="7"/>
      <c r="ALY26" s="7"/>
      <c r="ALZ26" s="7"/>
      <c r="AMA26" s="7"/>
      <c r="AMB26" s="7"/>
      <c r="AMC26" s="7"/>
      <c r="AMD26" s="7"/>
      <c r="AME26" s="7"/>
      <c r="AMF26" s="7"/>
      <c r="AMG26" s="7"/>
      <c r="AMH26" s="7"/>
      <c r="AMI26" s="7"/>
      <c r="AMJ26" s="7"/>
    </row>
    <row r="27" spans="1:1024" s="9" customFormat="1" ht="13" x14ac:dyDescent="0.3">
      <c r="A27" s="27" t="s">
        <v>54</v>
      </c>
      <c r="B27" s="9">
        <v>362168</v>
      </c>
      <c r="C27" s="28">
        <f t="shared" si="0"/>
        <v>1.2396539054208364</v>
      </c>
      <c r="D27" s="9">
        <v>556269</v>
      </c>
      <c r="E27" s="28">
        <f t="shared" si="1"/>
        <v>1.8603967190177522</v>
      </c>
      <c r="F27" s="29">
        <f t="shared" si="2"/>
        <v>918437</v>
      </c>
      <c r="G27" s="30">
        <f t="shared" si="3"/>
        <v>1.5536233294210691</v>
      </c>
      <c r="H27" s="31">
        <v>3589</v>
      </c>
      <c r="I27" s="32">
        <f t="shared" si="4"/>
        <v>18.783691840686657</v>
      </c>
      <c r="J27" s="33">
        <v>2999</v>
      </c>
      <c r="K27" s="32">
        <f t="shared" si="5"/>
        <v>21.033805582830691</v>
      </c>
      <c r="L27" s="34">
        <v>0</v>
      </c>
      <c r="M27" s="35">
        <f t="shared" si="6"/>
        <v>6588</v>
      </c>
      <c r="N27" s="36">
        <f t="shared" si="7"/>
        <v>19.745242020080923</v>
      </c>
      <c r="O27" s="31">
        <v>2951</v>
      </c>
      <c r="P27" s="32">
        <f t="shared" si="8"/>
        <v>18.498088133893312</v>
      </c>
      <c r="Q27" s="33">
        <v>2331</v>
      </c>
      <c r="R27" s="32">
        <f t="shared" si="9"/>
        <v>20.488705282587677</v>
      </c>
      <c r="S27" s="34">
        <v>0</v>
      </c>
      <c r="T27" s="35">
        <f t="shared" si="10"/>
        <v>5282</v>
      </c>
      <c r="U27" s="36">
        <f t="shared" si="11"/>
        <v>19.326747164288328</v>
      </c>
      <c r="V27" s="31">
        <v>2055</v>
      </c>
      <c r="W27" s="32">
        <f t="shared" si="12"/>
        <v>18.027897183963507</v>
      </c>
      <c r="X27" s="33">
        <v>1518</v>
      </c>
      <c r="Y27" s="32">
        <f t="shared" si="13"/>
        <v>19.729659474915518</v>
      </c>
      <c r="Z27" s="34">
        <v>0</v>
      </c>
      <c r="AA27" s="35">
        <f t="shared" si="14"/>
        <v>3573</v>
      </c>
      <c r="AB27" s="36">
        <f t="shared" si="15"/>
        <v>18.713664693866864</v>
      </c>
      <c r="AC27" s="31">
        <v>1097</v>
      </c>
      <c r="AD27" s="32">
        <f t="shared" si="16"/>
        <v>17.297382529170608</v>
      </c>
      <c r="AE27" s="33">
        <v>737</v>
      </c>
      <c r="AF27" s="32">
        <f t="shared" si="17"/>
        <v>18.457300275482094</v>
      </c>
      <c r="AG27" s="34">
        <v>0</v>
      </c>
      <c r="AH27" s="35">
        <f t="shared" si="18"/>
        <v>1834</v>
      </c>
      <c r="AI27" s="36">
        <f t="shared" si="19"/>
        <v>17.745524915336237</v>
      </c>
      <c r="AJ27" s="31">
        <v>429</v>
      </c>
      <c r="AK27" s="32">
        <f t="shared" si="20"/>
        <v>17.003567181926279</v>
      </c>
      <c r="AL27" s="33">
        <v>314</v>
      </c>
      <c r="AM27" s="32">
        <f t="shared" si="21"/>
        <v>19.63727329580988</v>
      </c>
      <c r="AN27" s="34">
        <v>0</v>
      </c>
      <c r="AO27" s="35">
        <f t="shared" si="22"/>
        <v>743</v>
      </c>
      <c r="AP27" s="36">
        <f t="shared" si="23"/>
        <v>18.025230470645319</v>
      </c>
      <c r="AQ27" s="31">
        <v>75</v>
      </c>
      <c r="AR27" s="32">
        <f t="shared" si="24"/>
        <v>18.89168765743073</v>
      </c>
      <c r="AS27" s="33">
        <v>51</v>
      </c>
      <c r="AT27" s="32">
        <f t="shared" si="25"/>
        <v>20.399999999999999</v>
      </c>
      <c r="AU27" s="34">
        <v>0</v>
      </c>
      <c r="AV27" s="35">
        <f t="shared" si="26"/>
        <v>126</v>
      </c>
      <c r="AW27" s="36">
        <f t="shared" si="27"/>
        <v>19.474497681607421</v>
      </c>
      <c r="AX27" s="31">
        <v>16</v>
      </c>
      <c r="AY27" s="32">
        <f t="shared" si="28"/>
        <v>25</v>
      </c>
      <c r="AZ27" s="33">
        <v>8</v>
      </c>
      <c r="BA27" s="32">
        <f t="shared" si="29"/>
        <v>18.181818181818183</v>
      </c>
      <c r="BB27" s="34">
        <v>0</v>
      </c>
      <c r="BC27" s="35">
        <f t="shared" si="30"/>
        <v>24</v>
      </c>
      <c r="BD27" s="36">
        <f t="shared" si="31"/>
        <v>22.222222222222221</v>
      </c>
      <c r="BE27" s="31">
        <v>0</v>
      </c>
      <c r="BF27" s="32">
        <f t="shared" si="32"/>
        <v>0</v>
      </c>
      <c r="BG27" s="31">
        <v>0</v>
      </c>
      <c r="BH27" s="32">
        <f t="shared" si="33"/>
        <v>0</v>
      </c>
      <c r="BI27" s="34">
        <v>0</v>
      </c>
      <c r="BJ27" s="35">
        <f t="shared" si="34"/>
        <v>0</v>
      </c>
      <c r="BK27" s="36">
        <f t="shared" si="35"/>
        <v>0</v>
      </c>
      <c r="BL27" s="31">
        <v>0</v>
      </c>
      <c r="BM27" s="32"/>
      <c r="BN27" s="37">
        <v>0</v>
      </c>
      <c r="BO27" s="32"/>
      <c r="BP27" s="34">
        <v>0</v>
      </c>
      <c r="BQ27" s="35">
        <f t="shared" si="36"/>
        <v>0</v>
      </c>
      <c r="BR27" s="36"/>
      <c r="AHO27" s="7"/>
      <c r="AHP27" s="7"/>
      <c r="AHQ27" s="7"/>
      <c r="AHR27" s="7"/>
      <c r="AHS27" s="7"/>
      <c r="AHT27" s="7"/>
      <c r="AHU27" s="7"/>
      <c r="AHV27" s="7"/>
      <c r="AHW27" s="7"/>
      <c r="AHX27" s="7"/>
      <c r="AHY27" s="7"/>
      <c r="AHZ27" s="7"/>
      <c r="AIA27" s="7"/>
      <c r="AIB27" s="7"/>
      <c r="AIC27" s="7"/>
      <c r="AID27" s="7"/>
      <c r="AIE27" s="7"/>
      <c r="AIF27" s="7"/>
      <c r="AIG27" s="7"/>
      <c r="AIH27" s="7"/>
      <c r="AII27" s="7"/>
      <c r="AIJ27" s="7"/>
      <c r="AIK27" s="7"/>
      <c r="AIL27" s="7"/>
      <c r="AIM27" s="7"/>
      <c r="AIN27" s="7"/>
      <c r="AIO27" s="7"/>
      <c r="AIP27" s="7"/>
      <c r="AIQ27" s="7"/>
      <c r="AIR27" s="7"/>
      <c r="AIS27" s="7"/>
      <c r="AIT27" s="7"/>
      <c r="AIU27" s="7"/>
      <c r="AIV27" s="7"/>
      <c r="AIW27" s="7"/>
      <c r="AIX27" s="7"/>
      <c r="AIY27" s="7"/>
      <c r="AIZ27" s="7"/>
      <c r="AJA27" s="7"/>
      <c r="AJB27" s="7"/>
      <c r="AJC27" s="7"/>
      <c r="AJD27" s="7"/>
      <c r="AJE27" s="7"/>
      <c r="AJF27" s="7"/>
      <c r="AJG27" s="7"/>
      <c r="AJH27" s="7"/>
      <c r="AJI27" s="7"/>
      <c r="AJJ27" s="7"/>
      <c r="AJK27" s="7"/>
      <c r="AJL27" s="7"/>
      <c r="AJM27" s="7"/>
      <c r="AJN27" s="7"/>
      <c r="AJO27" s="7"/>
      <c r="AJP27" s="7"/>
      <c r="AJQ27" s="7"/>
      <c r="AJR27" s="7"/>
      <c r="AJS27" s="7"/>
      <c r="AJT27" s="7"/>
      <c r="AJU27" s="7"/>
      <c r="AJV27" s="7"/>
      <c r="AJW27" s="7"/>
      <c r="AJX27" s="7"/>
      <c r="AJY27" s="7"/>
      <c r="AJZ27" s="7"/>
      <c r="AKA27" s="7"/>
      <c r="AKB27" s="7"/>
      <c r="AKC27" s="7"/>
      <c r="AKD27" s="7"/>
      <c r="AKE27" s="7"/>
      <c r="AKF27" s="7"/>
      <c r="AKG27" s="7"/>
      <c r="AKH27" s="7"/>
      <c r="AKI27" s="7"/>
      <c r="AKJ27" s="7"/>
      <c r="AKK27" s="7"/>
      <c r="AKL27" s="7"/>
      <c r="AKM27" s="7"/>
      <c r="AKN27" s="7"/>
      <c r="AKO27" s="7"/>
      <c r="AKP27" s="7"/>
      <c r="AKQ27" s="7"/>
      <c r="AKR27" s="7"/>
      <c r="AKS27" s="7"/>
      <c r="AKT27" s="7"/>
      <c r="AKU27" s="7"/>
      <c r="AKV27" s="7"/>
      <c r="AKW27" s="7"/>
      <c r="AKX27" s="7"/>
      <c r="AKY27" s="7"/>
      <c r="AKZ27" s="7"/>
      <c r="ALA27" s="7"/>
      <c r="ALB27" s="7"/>
      <c r="ALC27" s="7"/>
      <c r="ALD27" s="7"/>
      <c r="ALE27" s="7"/>
      <c r="ALF27" s="7"/>
      <c r="ALG27" s="7"/>
      <c r="ALH27" s="7"/>
      <c r="ALI27" s="7"/>
      <c r="ALJ27" s="7"/>
      <c r="ALK27" s="7"/>
      <c r="ALL27" s="7"/>
      <c r="ALM27" s="7"/>
      <c r="ALN27" s="7"/>
      <c r="ALO27" s="7"/>
      <c r="ALP27" s="7"/>
      <c r="ALQ27" s="7"/>
      <c r="ALR27" s="7"/>
      <c r="ALS27" s="7"/>
      <c r="ALT27" s="7"/>
      <c r="ALU27" s="7"/>
      <c r="ALV27" s="7"/>
      <c r="ALW27" s="7"/>
      <c r="ALX27" s="7"/>
      <c r="ALY27" s="7"/>
      <c r="ALZ27" s="7"/>
      <c r="AMA27" s="7"/>
      <c r="AMB27" s="7"/>
      <c r="AMC27" s="7"/>
      <c r="AMD27" s="7"/>
      <c r="AME27" s="7"/>
      <c r="AMF27" s="7"/>
      <c r="AMG27" s="7"/>
      <c r="AMH27" s="7"/>
      <c r="AMI27" s="7"/>
      <c r="AMJ27" s="7"/>
    </row>
    <row r="28" spans="1:1024" s="9" customFormat="1" ht="13" x14ac:dyDescent="0.3">
      <c r="A28" s="27" t="s">
        <v>55</v>
      </c>
      <c r="B28" s="9">
        <v>167009</v>
      </c>
      <c r="C28" s="28">
        <f t="shared" si="0"/>
        <v>0.57165006044274613</v>
      </c>
      <c r="D28" s="9">
        <v>361950</v>
      </c>
      <c r="E28" s="28">
        <f t="shared" si="1"/>
        <v>1.2105125262210825</v>
      </c>
      <c r="F28" s="29">
        <f t="shared" si="2"/>
        <v>528959</v>
      </c>
      <c r="G28" s="30">
        <f t="shared" si="3"/>
        <v>0.89478433763800824</v>
      </c>
      <c r="H28" s="31">
        <v>2838</v>
      </c>
      <c r="I28" s="32">
        <f t="shared" si="4"/>
        <v>14.853195164075995</v>
      </c>
      <c r="J28" s="33">
        <v>3773</v>
      </c>
      <c r="K28" s="32">
        <f t="shared" si="5"/>
        <v>26.462336933651283</v>
      </c>
      <c r="L28" s="34">
        <v>0</v>
      </c>
      <c r="M28" s="35">
        <f t="shared" si="6"/>
        <v>6611</v>
      </c>
      <c r="N28" s="36">
        <f t="shared" si="7"/>
        <v>19.814176532294319</v>
      </c>
      <c r="O28" s="31">
        <v>2254</v>
      </c>
      <c r="P28" s="32">
        <f t="shared" si="8"/>
        <v>14.129003949100483</v>
      </c>
      <c r="Q28" s="33">
        <v>2863</v>
      </c>
      <c r="R28" s="32">
        <f t="shared" si="9"/>
        <v>25.164806187922999</v>
      </c>
      <c r="S28" s="34">
        <v>0</v>
      </c>
      <c r="T28" s="35">
        <f t="shared" si="10"/>
        <v>5117</v>
      </c>
      <c r="U28" s="36">
        <f t="shared" si="11"/>
        <v>18.723015001829491</v>
      </c>
      <c r="V28" s="31">
        <v>1529</v>
      </c>
      <c r="W28" s="32">
        <f t="shared" si="12"/>
        <v>13.413457320817615</v>
      </c>
      <c r="X28" s="33">
        <v>1790</v>
      </c>
      <c r="Y28" s="32">
        <f t="shared" si="13"/>
        <v>23.264881726020274</v>
      </c>
      <c r="Z28" s="34">
        <v>0</v>
      </c>
      <c r="AA28" s="35">
        <f t="shared" si="14"/>
        <v>3319</v>
      </c>
      <c r="AB28" s="36">
        <f t="shared" si="15"/>
        <v>17.3833342062536</v>
      </c>
      <c r="AC28" s="31">
        <v>809</v>
      </c>
      <c r="AD28" s="32">
        <f t="shared" si="16"/>
        <v>12.756228319142227</v>
      </c>
      <c r="AE28" s="33">
        <v>836</v>
      </c>
      <c r="AF28" s="32">
        <f t="shared" si="17"/>
        <v>20.9366391184573</v>
      </c>
      <c r="AG28" s="34">
        <v>0</v>
      </c>
      <c r="AH28" s="35">
        <f t="shared" si="18"/>
        <v>1645</v>
      </c>
      <c r="AI28" s="36">
        <f t="shared" si="19"/>
        <v>15.916787614900823</v>
      </c>
      <c r="AJ28" s="31">
        <v>325</v>
      </c>
      <c r="AK28" s="32">
        <f t="shared" si="20"/>
        <v>12.881490289338091</v>
      </c>
      <c r="AL28" s="33">
        <v>328</v>
      </c>
      <c r="AM28" s="32">
        <f t="shared" si="21"/>
        <v>20.512820512820511</v>
      </c>
      <c r="AN28" s="34">
        <v>0</v>
      </c>
      <c r="AO28" s="35">
        <f t="shared" si="22"/>
        <v>653</v>
      </c>
      <c r="AP28" s="36">
        <f t="shared" si="23"/>
        <v>15.8418243571082</v>
      </c>
      <c r="AQ28" s="31">
        <v>53</v>
      </c>
      <c r="AR28" s="32">
        <f t="shared" si="24"/>
        <v>13.350125944584383</v>
      </c>
      <c r="AS28" s="33">
        <v>54</v>
      </c>
      <c r="AT28" s="32">
        <f t="shared" si="25"/>
        <v>21.6</v>
      </c>
      <c r="AU28" s="34">
        <v>0</v>
      </c>
      <c r="AV28" s="35">
        <f t="shared" si="26"/>
        <v>107</v>
      </c>
      <c r="AW28" s="36">
        <f t="shared" si="27"/>
        <v>16.537867078825347</v>
      </c>
      <c r="AX28" s="31">
        <v>11</v>
      </c>
      <c r="AY28" s="32">
        <f t="shared" si="28"/>
        <v>17.1875</v>
      </c>
      <c r="AZ28" s="33">
        <v>10</v>
      </c>
      <c r="BA28" s="32">
        <f t="shared" si="29"/>
        <v>22.727272727272727</v>
      </c>
      <c r="BB28" s="34">
        <v>0</v>
      </c>
      <c r="BC28" s="35">
        <f t="shared" si="30"/>
        <v>21</v>
      </c>
      <c r="BD28" s="36">
        <f t="shared" si="31"/>
        <v>19.444444444444446</v>
      </c>
      <c r="BE28" s="31">
        <v>0</v>
      </c>
      <c r="BF28" s="32">
        <f t="shared" si="32"/>
        <v>0</v>
      </c>
      <c r="BG28" s="31">
        <v>0</v>
      </c>
      <c r="BH28" s="32">
        <f t="shared" si="33"/>
        <v>0</v>
      </c>
      <c r="BI28" s="34">
        <v>0</v>
      </c>
      <c r="BJ28" s="35">
        <f t="shared" si="34"/>
        <v>0</v>
      </c>
      <c r="BK28" s="36">
        <f t="shared" si="35"/>
        <v>0</v>
      </c>
      <c r="BL28" s="31">
        <v>0</v>
      </c>
      <c r="BM28" s="32"/>
      <c r="BN28" s="37">
        <v>0</v>
      </c>
      <c r="BO28" s="32"/>
      <c r="BP28" s="34">
        <v>0</v>
      </c>
      <c r="BQ28" s="35">
        <f t="shared" si="36"/>
        <v>0</v>
      </c>
      <c r="BR28" s="36"/>
      <c r="AHO28" s="7"/>
      <c r="AHP28" s="7"/>
      <c r="AHQ28" s="7"/>
      <c r="AHR28" s="7"/>
      <c r="AHS28" s="7"/>
      <c r="AHT28" s="7"/>
      <c r="AHU28" s="7"/>
      <c r="AHV28" s="7"/>
      <c r="AHW28" s="7"/>
      <c r="AHX28" s="7"/>
      <c r="AHY28" s="7"/>
      <c r="AHZ28" s="7"/>
      <c r="AIA28" s="7"/>
      <c r="AIB28" s="7"/>
      <c r="AIC28" s="7"/>
      <c r="AID28" s="7"/>
      <c r="AIE28" s="7"/>
      <c r="AIF28" s="7"/>
      <c r="AIG28" s="7"/>
      <c r="AIH28" s="7"/>
      <c r="AII28" s="7"/>
      <c r="AIJ28" s="7"/>
      <c r="AIK28" s="7"/>
      <c r="AIL28" s="7"/>
      <c r="AIM28" s="7"/>
      <c r="AIN28" s="7"/>
      <c r="AIO28" s="7"/>
      <c r="AIP28" s="7"/>
      <c r="AIQ28" s="7"/>
      <c r="AIR28" s="7"/>
      <c r="AIS28" s="7"/>
      <c r="AIT28" s="7"/>
      <c r="AIU28" s="7"/>
      <c r="AIV28" s="7"/>
      <c r="AIW28" s="7"/>
      <c r="AIX28" s="7"/>
      <c r="AIY28" s="7"/>
      <c r="AIZ28" s="7"/>
      <c r="AJA28" s="7"/>
      <c r="AJB28" s="7"/>
      <c r="AJC28" s="7"/>
      <c r="AJD28" s="7"/>
      <c r="AJE28" s="7"/>
      <c r="AJF28" s="7"/>
      <c r="AJG28" s="7"/>
      <c r="AJH28" s="7"/>
      <c r="AJI28" s="7"/>
      <c r="AJJ28" s="7"/>
      <c r="AJK28" s="7"/>
      <c r="AJL28" s="7"/>
      <c r="AJM28" s="7"/>
      <c r="AJN28" s="7"/>
      <c r="AJO28" s="7"/>
      <c r="AJP28" s="7"/>
      <c r="AJQ28" s="7"/>
      <c r="AJR28" s="7"/>
      <c r="AJS28" s="7"/>
      <c r="AJT28" s="7"/>
      <c r="AJU28" s="7"/>
      <c r="AJV28" s="7"/>
      <c r="AJW28" s="7"/>
      <c r="AJX28" s="7"/>
      <c r="AJY28" s="7"/>
      <c r="AJZ28" s="7"/>
      <c r="AKA28" s="7"/>
      <c r="AKB28" s="7"/>
      <c r="AKC28" s="7"/>
      <c r="AKD28" s="7"/>
      <c r="AKE28" s="7"/>
      <c r="AKF28" s="7"/>
      <c r="AKG28" s="7"/>
      <c r="AKH28" s="7"/>
      <c r="AKI28" s="7"/>
      <c r="AKJ28" s="7"/>
      <c r="AKK28" s="7"/>
      <c r="AKL28" s="7"/>
      <c r="AKM28" s="7"/>
      <c r="AKN28" s="7"/>
      <c r="AKO28" s="7"/>
      <c r="AKP28" s="7"/>
      <c r="AKQ28" s="7"/>
      <c r="AKR28" s="7"/>
      <c r="AKS28" s="7"/>
      <c r="AKT28" s="7"/>
      <c r="AKU28" s="7"/>
      <c r="AKV28" s="7"/>
      <c r="AKW28" s="7"/>
      <c r="AKX28" s="7"/>
      <c r="AKY28" s="7"/>
      <c r="AKZ28" s="7"/>
      <c r="ALA28" s="7"/>
      <c r="ALB28" s="7"/>
      <c r="ALC28" s="7"/>
      <c r="ALD28" s="7"/>
      <c r="ALE28" s="7"/>
      <c r="ALF28" s="7"/>
      <c r="ALG28" s="7"/>
      <c r="ALH28" s="7"/>
      <c r="ALI28" s="7"/>
      <c r="ALJ28" s="7"/>
      <c r="ALK28" s="7"/>
      <c r="ALL28" s="7"/>
      <c r="ALM28" s="7"/>
      <c r="ALN28" s="7"/>
      <c r="ALO28" s="7"/>
      <c r="ALP28" s="7"/>
      <c r="ALQ28" s="7"/>
      <c r="ALR28" s="7"/>
      <c r="ALS28" s="7"/>
      <c r="ALT28" s="7"/>
      <c r="ALU28" s="7"/>
      <c r="ALV28" s="7"/>
      <c r="ALW28" s="7"/>
      <c r="ALX28" s="7"/>
      <c r="ALY28" s="7"/>
      <c r="ALZ28" s="7"/>
      <c r="AMA28" s="7"/>
      <c r="AMB28" s="7"/>
      <c r="AMC28" s="7"/>
      <c r="AMD28" s="7"/>
      <c r="AME28" s="7"/>
      <c r="AMF28" s="7"/>
      <c r="AMG28" s="7"/>
      <c r="AMH28" s="7"/>
      <c r="AMI28" s="7"/>
      <c r="AMJ28" s="7"/>
    </row>
    <row r="29" spans="1:1024" s="9" customFormat="1" ht="13" x14ac:dyDescent="0.3">
      <c r="A29" s="38"/>
      <c r="B29" s="39"/>
      <c r="C29" s="40"/>
      <c r="D29" s="41"/>
      <c r="E29" s="40"/>
      <c r="F29" s="41"/>
      <c r="G29" s="40"/>
      <c r="H29" s="42"/>
      <c r="I29" s="43"/>
      <c r="J29" s="35"/>
      <c r="K29" s="43"/>
      <c r="L29" s="44"/>
      <c r="M29" s="35"/>
      <c r="N29" s="45"/>
      <c r="O29" s="42"/>
      <c r="P29" s="43"/>
      <c r="Q29" s="35"/>
      <c r="R29" s="43"/>
      <c r="S29" s="44"/>
      <c r="T29" s="35"/>
      <c r="U29" s="45"/>
      <c r="V29" s="42"/>
      <c r="W29" s="43"/>
      <c r="X29" s="35"/>
      <c r="Y29" s="43"/>
      <c r="Z29" s="44"/>
      <c r="AA29" s="35"/>
      <c r="AB29" s="45"/>
      <c r="AC29" s="42"/>
      <c r="AD29" s="43"/>
      <c r="AE29" s="35"/>
      <c r="AF29" s="43"/>
      <c r="AG29" s="44"/>
      <c r="AH29" s="35"/>
      <c r="AI29" s="45"/>
      <c r="AJ29" s="42"/>
      <c r="AK29" s="43"/>
      <c r="AL29" s="35"/>
      <c r="AM29" s="43"/>
      <c r="AN29" s="44"/>
      <c r="AO29" s="35"/>
      <c r="AP29" s="45"/>
      <c r="AQ29" s="42"/>
      <c r="AR29" s="43"/>
      <c r="AS29" s="35"/>
      <c r="AT29" s="43"/>
      <c r="AU29" s="44"/>
      <c r="AV29" s="35"/>
      <c r="AW29" s="45"/>
      <c r="AX29" s="42"/>
      <c r="AY29" s="43"/>
      <c r="AZ29" s="35"/>
      <c r="BA29" s="43"/>
      <c r="BB29" s="44"/>
      <c r="BC29" s="35"/>
      <c r="BD29" s="45"/>
      <c r="BE29" s="42"/>
      <c r="BF29" s="43"/>
      <c r="BG29" s="35"/>
      <c r="BH29" s="43"/>
      <c r="BI29" s="44"/>
      <c r="BJ29" s="35"/>
      <c r="BK29" s="45"/>
      <c r="BL29" s="42"/>
      <c r="BM29" s="43"/>
      <c r="BN29" s="35"/>
      <c r="BO29" s="43"/>
      <c r="BP29" s="44"/>
      <c r="BQ29" s="35"/>
      <c r="BR29" s="45"/>
      <c r="AHO29" s="7"/>
      <c r="AHP29" s="7"/>
      <c r="AHQ29" s="7"/>
      <c r="AHR29" s="7"/>
      <c r="AHS29" s="7"/>
      <c r="AHT29" s="7"/>
      <c r="AHU29" s="7"/>
      <c r="AHV29" s="7"/>
      <c r="AHW29" s="7"/>
      <c r="AHX29" s="7"/>
      <c r="AHY29" s="7"/>
      <c r="AHZ29" s="7"/>
      <c r="AIA29" s="7"/>
      <c r="AIB29" s="7"/>
      <c r="AIC29" s="7"/>
      <c r="AID29" s="7"/>
      <c r="AIE29" s="7"/>
      <c r="AIF29" s="7"/>
      <c r="AIG29" s="7"/>
      <c r="AIH29" s="7"/>
      <c r="AII29" s="7"/>
      <c r="AIJ29" s="7"/>
      <c r="AIK29" s="7"/>
      <c r="AIL29" s="7"/>
      <c r="AIM29" s="7"/>
      <c r="AIN29" s="7"/>
      <c r="AIO29" s="7"/>
      <c r="AIP29" s="7"/>
      <c r="AIQ29" s="7"/>
      <c r="AIR29" s="7"/>
      <c r="AIS29" s="7"/>
      <c r="AIT29" s="7"/>
      <c r="AIU29" s="7"/>
      <c r="AIV29" s="7"/>
      <c r="AIW29" s="7"/>
      <c r="AIX29" s="7"/>
      <c r="AIY29" s="7"/>
      <c r="AIZ29" s="7"/>
      <c r="AJA29" s="7"/>
      <c r="AJB29" s="7"/>
      <c r="AJC29" s="7"/>
      <c r="AJD29" s="7"/>
      <c r="AJE29" s="7"/>
      <c r="AJF29" s="7"/>
      <c r="AJG29" s="7"/>
      <c r="AJH29" s="7"/>
      <c r="AJI29" s="7"/>
      <c r="AJJ29" s="7"/>
      <c r="AJK29" s="7"/>
      <c r="AJL29" s="7"/>
      <c r="AJM29" s="7"/>
      <c r="AJN29" s="7"/>
      <c r="AJO29" s="7"/>
      <c r="AJP29" s="7"/>
      <c r="AJQ29" s="7"/>
      <c r="AJR29" s="7"/>
      <c r="AJS29" s="7"/>
      <c r="AJT29" s="7"/>
      <c r="AJU29" s="7"/>
      <c r="AJV29" s="7"/>
      <c r="AJW29" s="7"/>
      <c r="AJX29" s="7"/>
      <c r="AJY29" s="7"/>
      <c r="AJZ29" s="7"/>
      <c r="AKA29" s="7"/>
      <c r="AKB29" s="7"/>
      <c r="AKC29" s="7"/>
      <c r="AKD29" s="7"/>
      <c r="AKE29" s="7"/>
      <c r="AKF29" s="7"/>
      <c r="AKG29" s="7"/>
      <c r="AKH29" s="7"/>
      <c r="AKI29" s="7"/>
      <c r="AKJ29" s="7"/>
      <c r="AKK29" s="7"/>
      <c r="AKL29" s="7"/>
      <c r="AKM29" s="7"/>
      <c r="AKN29" s="7"/>
      <c r="AKO29" s="7"/>
      <c r="AKP29" s="7"/>
      <c r="AKQ29" s="7"/>
      <c r="AKR29" s="7"/>
      <c r="AKS29" s="7"/>
      <c r="AKT29" s="7"/>
      <c r="AKU29" s="7"/>
      <c r="AKV29" s="7"/>
      <c r="AKW29" s="7"/>
      <c r="AKX29" s="7"/>
      <c r="AKY29" s="7"/>
      <c r="AKZ29" s="7"/>
      <c r="ALA29" s="7"/>
      <c r="ALB29" s="7"/>
      <c r="ALC29" s="7"/>
      <c r="ALD29" s="7"/>
      <c r="ALE29" s="7"/>
      <c r="ALF29" s="7"/>
      <c r="ALG29" s="7"/>
      <c r="ALH29" s="7"/>
      <c r="ALI29" s="7"/>
      <c r="ALJ29" s="7"/>
      <c r="ALK29" s="7"/>
      <c r="ALL29" s="7"/>
      <c r="ALM29" s="7"/>
      <c r="ALN29" s="7"/>
      <c r="ALO29" s="7"/>
      <c r="ALP29" s="7"/>
      <c r="ALQ29" s="7"/>
      <c r="ALR29" s="7"/>
      <c r="ALS29" s="7"/>
      <c r="ALT29" s="7"/>
      <c r="ALU29" s="7"/>
      <c r="ALV29" s="7"/>
      <c r="ALW29" s="7"/>
      <c r="ALX29" s="7"/>
      <c r="ALY29" s="7"/>
      <c r="ALZ29" s="7"/>
      <c r="AMA29" s="7"/>
      <c r="AMB29" s="7"/>
      <c r="AMC29" s="7"/>
      <c r="AMD29" s="7"/>
      <c r="AME29" s="7"/>
      <c r="AMF29" s="7"/>
      <c r="AMG29" s="7"/>
      <c r="AMH29" s="7"/>
      <c r="AMI29" s="7"/>
      <c r="AMJ29" s="7"/>
    </row>
    <row r="30" spans="1:1024" s="9" customFormat="1" ht="13" x14ac:dyDescent="0.3">
      <c r="A30" s="46" t="s">
        <v>56</v>
      </c>
      <c r="B30" s="47">
        <f t="shared" ref="B30:AG30" si="37">SUM(B10:B28)</f>
        <v>29215251</v>
      </c>
      <c r="C30" s="48">
        <f t="shared" si="37"/>
        <v>99.999999999999986</v>
      </c>
      <c r="D30" s="29">
        <f t="shared" si="37"/>
        <v>29900558</v>
      </c>
      <c r="E30" s="48">
        <f t="shared" si="37"/>
        <v>100</v>
      </c>
      <c r="F30" s="29">
        <f t="shared" si="37"/>
        <v>59115809</v>
      </c>
      <c r="G30" s="48">
        <f t="shared" si="37"/>
        <v>100</v>
      </c>
      <c r="H30" s="49">
        <f t="shared" si="37"/>
        <v>19107</v>
      </c>
      <c r="I30" s="50">
        <f t="shared" si="37"/>
        <v>100.00000000000001</v>
      </c>
      <c r="J30" s="51">
        <f t="shared" si="37"/>
        <v>14258</v>
      </c>
      <c r="K30" s="52">
        <f t="shared" si="37"/>
        <v>100.00000000000001</v>
      </c>
      <c r="L30" s="53">
        <f t="shared" si="37"/>
        <v>0</v>
      </c>
      <c r="M30" s="51">
        <f t="shared" si="37"/>
        <v>33365</v>
      </c>
      <c r="N30" s="54">
        <f t="shared" si="37"/>
        <v>100</v>
      </c>
      <c r="O30" s="49">
        <f t="shared" si="37"/>
        <v>15953</v>
      </c>
      <c r="P30" s="50">
        <f t="shared" si="37"/>
        <v>100</v>
      </c>
      <c r="Q30" s="51">
        <f t="shared" si="37"/>
        <v>11377</v>
      </c>
      <c r="R30" s="52">
        <f t="shared" si="37"/>
        <v>100</v>
      </c>
      <c r="S30" s="53">
        <f t="shared" si="37"/>
        <v>0</v>
      </c>
      <c r="T30" s="51">
        <f t="shared" si="37"/>
        <v>27330</v>
      </c>
      <c r="U30" s="54">
        <f t="shared" si="37"/>
        <v>100.00000000000001</v>
      </c>
      <c r="V30" s="49">
        <f t="shared" si="37"/>
        <v>11399</v>
      </c>
      <c r="W30" s="50">
        <f t="shared" si="37"/>
        <v>100</v>
      </c>
      <c r="X30" s="51">
        <f t="shared" si="37"/>
        <v>7694</v>
      </c>
      <c r="Y30" s="52">
        <f t="shared" si="37"/>
        <v>100</v>
      </c>
      <c r="Z30" s="53">
        <f t="shared" si="37"/>
        <v>0</v>
      </c>
      <c r="AA30" s="51">
        <f t="shared" si="37"/>
        <v>19093</v>
      </c>
      <c r="AB30" s="54">
        <f t="shared" si="37"/>
        <v>100</v>
      </c>
      <c r="AC30" s="49">
        <f t="shared" si="37"/>
        <v>6342</v>
      </c>
      <c r="AD30" s="50">
        <f t="shared" si="37"/>
        <v>100</v>
      </c>
      <c r="AE30" s="51">
        <f t="shared" si="37"/>
        <v>3993</v>
      </c>
      <c r="AF30" s="52">
        <f t="shared" si="37"/>
        <v>100</v>
      </c>
      <c r="AG30" s="53">
        <f t="shared" si="37"/>
        <v>0</v>
      </c>
      <c r="AH30" s="51">
        <f t="shared" ref="AH30:BL30" si="38">SUM(AH10:AH28)</f>
        <v>10335</v>
      </c>
      <c r="AI30" s="54">
        <f t="shared" si="38"/>
        <v>100</v>
      </c>
      <c r="AJ30" s="49">
        <f t="shared" si="38"/>
        <v>2523</v>
      </c>
      <c r="AK30" s="50">
        <f t="shared" si="38"/>
        <v>100.00000000000001</v>
      </c>
      <c r="AL30" s="51">
        <f t="shared" si="38"/>
        <v>1599</v>
      </c>
      <c r="AM30" s="52">
        <f t="shared" si="38"/>
        <v>100</v>
      </c>
      <c r="AN30" s="53">
        <f t="shared" si="38"/>
        <v>0</v>
      </c>
      <c r="AO30" s="51">
        <f t="shared" si="38"/>
        <v>4122</v>
      </c>
      <c r="AP30" s="54">
        <f t="shared" si="38"/>
        <v>99.999999999999986</v>
      </c>
      <c r="AQ30" s="49">
        <f t="shared" si="38"/>
        <v>397</v>
      </c>
      <c r="AR30" s="50">
        <f t="shared" si="38"/>
        <v>99.999999999999986</v>
      </c>
      <c r="AS30" s="51">
        <f t="shared" si="38"/>
        <v>250</v>
      </c>
      <c r="AT30" s="52">
        <f t="shared" si="38"/>
        <v>100</v>
      </c>
      <c r="AU30" s="53">
        <f t="shared" si="38"/>
        <v>0</v>
      </c>
      <c r="AV30" s="51">
        <f t="shared" si="38"/>
        <v>647</v>
      </c>
      <c r="AW30" s="54">
        <f t="shared" si="38"/>
        <v>100</v>
      </c>
      <c r="AX30" s="49">
        <f t="shared" si="38"/>
        <v>64</v>
      </c>
      <c r="AY30" s="50">
        <f t="shared" si="38"/>
        <v>100</v>
      </c>
      <c r="AZ30" s="51">
        <f t="shared" si="38"/>
        <v>44</v>
      </c>
      <c r="BA30" s="52">
        <f t="shared" si="38"/>
        <v>100</v>
      </c>
      <c r="BB30" s="53">
        <f t="shared" si="38"/>
        <v>0</v>
      </c>
      <c r="BC30" s="51">
        <f t="shared" si="38"/>
        <v>108</v>
      </c>
      <c r="BD30" s="54">
        <f t="shared" si="38"/>
        <v>99.999999999999986</v>
      </c>
      <c r="BE30" s="49">
        <f t="shared" si="38"/>
        <v>2</v>
      </c>
      <c r="BF30" s="50">
        <f t="shared" si="38"/>
        <v>100</v>
      </c>
      <c r="BG30" s="51">
        <f t="shared" si="38"/>
        <v>3</v>
      </c>
      <c r="BH30" s="52">
        <f t="shared" si="38"/>
        <v>99.999999999999986</v>
      </c>
      <c r="BI30" s="53">
        <f t="shared" si="38"/>
        <v>0</v>
      </c>
      <c r="BJ30" s="51">
        <f t="shared" si="38"/>
        <v>5</v>
      </c>
      <c r="BK30" s="54">
        <f t="shared" si="38"/>
        <v>100</v>
      </c>
      <c r="BL30" s="49">
        <f t="shared" si="38"/>
        <v>0</v>
      </c>
      <c r="BM30" s="50"/>
      <c r="BN30" s="51">
        <f>SUM(BN10:BN28)</f>
        <v>0</v>
      </c>
      <c r="BO30" s="52"/>
      <c r="BP30" s="53">
        <f>SUM(BP10:BP28)</f>
        <v>0</v>
      </c>
      <c r="BQ30" s="51">
        <f>SUM(BQ10:BQ28)</f>
        <v>0</v>
      </c>
      <c r="BR30" s="54"/>
      <c r="AHO30" s="7"/>
      <c r="AHP30" s="7"/>
      <c r="AHQ30" s="7"/>
      <c r="AHR30" s="7"/>
      <c r="AHS30" s="7"/>
      <c r="AHT30" s="7"/>
      <c r="AHU30" s="7"/>
      <c r="AHV30" s="7"/>
      <c r="AHW30" s="7"/>
      <c r="AHX30" s="7"/>
      <c r="AHY30" s="7"/>
      <c r="AHZ30" s="7"/>
      <c r="AIA30" s="7"/>
      <c r="AIB30" s="7"/>
      <c r="AIC30" s="7"/>
      <c r="AID30" s="7"/>
      <c r="AIE30" s="7"/>
      <c r="AIF30" s="7"/>
      <c r="AIG30" s="7"/>
      <c r="AIH30" s="7"/>
      <c r="AII30" s="7"/>
      <c r="AIJ30" s="7"/>
      <c r="AIK30" s="7"/>
      <c r="AIL30" s="7"/>
      <c r="AIM30" s="7"/>
      <c r="AIN30" s="7"/>
      <c r="AIO30" s="7"/>
      <c r="AIP30" s="7"/>
      <c r="AIQ30" s="7"/>
      <c r="AIR30" s="7"/>
      <c r="AIS30" s="7"/>
      <c r="AIT30" s="7"/>
      <c r="AIU30" s="7"/>
      <c r="AIV30" s="7"/>
      <c r="AIW30" s="7"/>
      <c r="AIX30" s="7"/>
      <c r="AIY30" s="7"/>
      <c r="AIZ30" s="7"/>
      <c r="AJA30" s="7"/>
      <c r="AJB30" s="7"/>
      <c r="AJC30" s="7"/>
      <c r="AJD30" s="7"/>
      <c r="AJE30" s="7"/>
      <c r="AJF30" s="7"/>
      <c r="AJG30" s="7"/>
      <c r="AJH30" s="7"/>
      <c r="AJI30" s="7"/>
      <c r="AJJ30" s="7"/>
      <c r="AJK30" s="7"/>
      <c r="AJL30" s="7"/>
      <c r="AJM30" s="7"/>
      <c r="AJN30" s="7"/>
      <c r="AJO30" s="7"/>
      <c r="AJP30" s="7"/>
      <c r="AJQ30" s="7"/>
      <c r="AJR30" s="7"/>
      <c r="AJS30" s="7"/>
      <c r="AJT30" s="7"/>
      <c r="AJU30" s="7"/>
      <c r="AJV30" s="7"/>
      <c r="AJW30" s="7"/>
      <c r="AJX30" s="7"/>
      <c r="AJY30" s="7"/>
      <c r="AJZ30" s="7"/>
      <c r="AKA30" s="7"/>
      <c r="AKB30" s="7"/>
      <c r="AKC30" s="7"/>
      <c r="AKD30" s="7"/>
      <c r="AKE30" s="7"/>
      <c r="AKF30" s="7"/>
      <c r="AKG30" s="7"/>
      <c r="AKH30" s="7"/>
      <c r="AKI30" s="7"/>
      <c r="AKJ30" s="7"/>
      <c r="AKK30" s="7"/>
      <c r="AKL30" s="7"/>
      <c r="AKM30" s="7"/>
      <c r="AKN30" s="7"/>
      <c r="AKO30" s="7"/>
      <c r="AKP30" s="7"/>
      <c r="AKQ30" s="7"/>
      <c r="AKR30" s="7"/>
      <c r="AKS30" s="7"/>
      <c r="AKT30" s="7"/>
      <c r="AKU30" s="7"/>
      <c r="AKV30" s="7"/>
      <c r="AKW30" s="7"/>
      <c r="AKX30" s="7"/>
      <c r="AKY30" s="7"/>
      <c r="AKZ30" s="7"/>
      <c r="ALA30" s="7"/>
      <c r="ALB30" s="7"/>
      <c r="ALC30" s="7"/>
      <c r="ALD30" s="7"/>
      <c r="ALE30" s="7"/>
      <c r="ALF30" s="7"/>
      <c r="ALG30" s="7"/>
      <c r="ALH30" s="7"/>
      <c r="ALI30" s="7"/>
      <c r="ALJ30" s="7"/>
      <c r="ALK30" s="7"/>
      <c r="ALL30" s="7"/>
      <c r="ALM30" s="7"/>
      <c r="ALN30" s="7"/>
      <c r="ALO30" s="7"/>
      <c r="ALP30" s="7"/>
      <c r="ALQ30" s="7"/>
      <c r="ALR30" s="7"/>
      <c r="ALS30" s="7"/>
      <c r="ALT30" s="7"/>
      <c r="ALU30" s="7"/>
      <c r="ALV30" s="7"/>
      <c r="ALW30" s="7"/>
      <c r="ALX30" s="7"/>
      <c r="ALY30" s="7"/>
      <c r="ALZ30" s="7"/>
      <c r="AMA30" s="7"/>
      <c r="AMB30" s="7"/>
      <c r="AMC30" s="7"/>
      <c r="AMD30" s="7"/>
      <c r="AME30" s="7"/>
      <c r="AMF30" s="7"/>
      <c r="AMG30" s="7"/>
      <c r="AMH30" s="7"/>
      <c r="AMI30" s="7"/>
      <c r="AMJ30" s="7"/>
    </row>
    <row r="31" spans="1:1024" s="9" customFormat="1" ht="13" x14ac:dyDescent="0.3">
      <c r="A31" s="55"/>
      <c r="B31" s="41"/>
      <c r="C31" s="41"/>
      <c r="D31" s="41"/>
      <c r="E31" s="41"/>
      <c r="F31" s="41"/>
      <c r="G31" s="41"/>
      <c r="H31" s="42"/>
      <c r="I31" s="35"/>
      <c r="J31" s="35"/>
      <c r="K31" s="35"/>
      <c r="L31" s="44"/>
      <c r="M31" s="35"/>
      <c r="N31" s="56"/>
      <c r="O31" s="42"/>
      <c r="P31" s="35"/>
      <c r="Q31" s="35"/>
      <c r="R31" s="35"/>
      <c r="S31" s="44"/>
      <c r="T31" s="35"/>
      <c r="U31" s="56"/>
      <c r="V31" s="42"/>
      <c r="W31" s="35"/>
      <c r="X31" s="35"/>
      <c r="Y31" s="35"/>
      <c r="Z31" s="44"/>
      <c r="AA31" s="35"/>
      <c r="AB31" s="56"/>
      <c r="AC31" s="42"/>
      <c r="AD31" s="35"/>
      <c r="AE31" s="35"/>
      <c r="AF31" s="35"/>
      <c r="AG31" s="44"/>
      <c r="AH31" s="35"/>
      <c r="AI31" s="56"/>
      <c r="AJ31" s="42"/>
      <c r="AK31" s="35"/>
      <c r="AL31" s="35"/>
      <c r="AM31" s="35"/>
      <c r="AN31" s="44"/>
      <c r="AO31" s="35"/>
      <c r="AP31" s="56"/>
      <c r="AQ31" s="42"/>
      <c r="AR31" s="35"/>
      <c r="AS31" s="35"/>
      <c r="AT31" s="35"/>
      <c r="AU31" s="44"/>
      <c r="AV31" s="35"/>
      <c r="AW31" s="56"/>
      <c r="AX31" s="42"/>
      <c r="AY31" s="35"/>
      <c r="AZ31" s="35"/>
      <c r="BA31" s="35"/>
      <c r="BB31" s="44"/>
      <c r="BC31" s="35"/>
      <c r="BD31" s="56"/>
      <c r="BE31" s="42"/>
      <c r="BF31" s="35"/>
      <c r="BG31" s="35"/>
      <c r="BH31" s="35"/>
      <c r="BI31" s="44"/>
      <c r="BJ31" s="35"/>
      <c r="BK31" s="56"/>
      <c r="BL31" s="42"/>
      <c r="BM31" s="35"/>
      <c r="BN31" s="35"/>
      <c r="BO31" s="35"/>
      <c r="BP31" s="44"/>
      <c r="BQ31" s="35"/>
      <c r="BR31" s="56"/>
      <c r="AHO31" s="7"/>
      <c r="AHP31" s="7"/>
      <c r="AHQ31" s="7"/>
      <c r="AHR31" s="7"/>
      <c r="AHS31" s="7"/>
      <c r="AHT31" s="7"/>
      <c r="AHU31" s="7"/>
      <c r="AHV31" s="7"/>
      <c r="AHW31" s="7"/>
      <c r="AHX31" s="7"/>
      <c r="AHY31" s="7"/>
      <c r="AHZ31" s="7"/>
      <c r="AIA31" s="7"/>
      <c r="AIB31" s="7"/>
      <c r="AIC31" s="7"/>
      <c r="AID31" s="7"/>
      <c r="AIE31" s="7"/>
      <c r="AIF31" s="7"/>
      <c r="AIG31" s="7"/>
      <c r="AIH31" s="7"/>
      <c r="AII31" s="7"/>
      <c r="AIJ31" s="7"/>
      <c r="AIK31" s="7"/>
      <c r="AIL31" s="7"/>
      <c r="AIM31" s="7"/>
      <c r="AIN31" s="7"/>
      <c r="AIO31" s="7"/>
      <c r="AIP31" s="7"/>
      <c r="AIQ31" s="7"/>
      <c r="AIR31" s="7"/>
      <c r="AIS31" s="7"/>
      <c r="AIT31" s="7"/>
      <c r="AIU31" s="7"/>
      <c r="AIV31" s="7"/>
      <c r="AIW31" s="7"/>
      <c r="AIX31" s="7"/>
      <c r="AIY31" s="7"/>
      <c r="AIZ31" s="7"/>
      <c r="AJA31" s="7"/>
      <c r="AJB31" s="7"/>
      <c r="AJC31" s="7"/>
      <c r="AJD31" s="7"/>
      <c r="AJE31" s="7"/>
      <c r="AJF31" s="7"/>
      <c r="AJG31" s="7"/>
      <c r="AJH31" s="7"/>
      <c r="AJI31" s="7"/>
      <c r="AJJ31" s="7"/>
      <c r="AJK31" s="7"/>
      <c r="AJL31" s="7"/>
      <c r="AJM31" s="7"/>
      <c r="AJN31" s="7"/>
      <c r="AJO31" s="7"/>
      <c r="AJP31" s="7"/>
      <c r="AJQ31" s="7"/>
      <c r="AJR31" s="7"/>
      <c r="AJS31" s="7"/>
      <c r="AJT31" s="7"/>
      <c r="AJU31" s="7"/>
      <c r="AJV31" s="7"/>
      <c r="AJW31" s="7"/>
      <c r="AJX31" s="7"/>
      <c r="AJY31" s="7"/>
      <c r="AJZ31" s="7"/>
      <c r="AKA31" s="7"/>
      <c r="AKB31" s="7"/>
      <c r="AKC31" s="7"/>
      <c r="AKD31" s="7"/>
      <c r="AKE31" s="7"/>
      <c r="AKF31" s="7"/>
      <c r="AKG31" s="7"/>
      <c r="AKH31" s="7"/>
      <c r="AKI31" s="7"/>
      <c r="AKJ31" s="7"/>
      <c r="AKK31" s="7"/>
      <c r="AKL31" s="7"/>
      <c r="AKM31" s="7"/>
      <c r="AKN31" s="7"/>
      <c r="AKO31" s="7"/>
      <c r="AKP31" s="7"/>
      <c r="AKQ31" s="7"/>
      <c r="AKR31" s="7"/>
      <c r="AKS31" s="7"/>
      <c r="AKT31" s="7"/>
      <c r="AKU31" s="7"/>
      <c r="AKV31" s="7"/>
      <c r="AKW31" s="7"/>
      <c r="AKX31" s="7"/>
      <c r="AKY31" s="7"/>
      <c r="AKZ31" s="7"/>
      <c r="ALA31" s="7"/>
      <c r="ALB31" s="7"/>
      <c r="ALC31" s="7"/>
      <c r="ALD31" s="7"/>
      <c r="ALE31" s="7"/>
      <c r="ALF31" s="7"/>
      <c r="ALG31" s="7"/>
      <c r="ALH31" s="7"/>
      <c r="ALI31" s="7"/>
      <c r="ALJ31" s="7"/>
      <c r="ALK31" s="7"/>
      <c r="ALL31" s="7"/>
      <c r="ALM31" s="7"/>
      <c r="ALN31" s="7"/>
      <c r="ALO31" s="7"/>
      <c r="ALP31" s="7"/>
      <c r="ALQ31" s="7"/>
      <c r="ALR31" s="7"/>
      <c r="ALS31" s="7"/>
      <c r="ALT31" s="7"/>
      <c r="ALU31" s="7"/>
      <c r="ALV31" s="7"/>
      <c r="ALW31" s="7"/>
      <c r="ALX31" s="7"/>
      <c r="ALY31" s="7"/>
      <c r="ALZ31" s="7"/>
      <c r="AMA31" s="7"/>
      <c r="AMB31" s="7"/>
      <c r="AMC31" s="7"/>
      <c r="AMD31" s="7"/>
      <c r="AME31" s="7"/>
      <c r="AMF31" s="7"/>
      <c r="AMG31" s="7"/>
      <c r="AMH31" s="7"/>
      <c r="AMI31" s="7"/>
      <c r="AMJ31" s="7"/>
    </row>
    <row r="32" spans="1:1024" s="9" customFormat="1" ht="13" x14ac:dyDescent="0.3">
      <c r="A32" s="57" t="s">
        <v>36</v>
      </c>
      <c r="B32" s="58"/>
      <c r="C32" s="58"/>
      <c r="D32" s="58"/>
      <c r="E32" s="58"/>
      <c r="F32" s="58"/>
      <c r="G32" s="58"/>
      <c r="H32" s="59">
        <v>0</v>
      </c>
      <c r="I32" s="60"/>
      <c r="J32" s="60">
        <v>0</v>
      </c>
      <c r="K32" s="60"/>
      <c r="L32" s="61"/>
      <c r="M32" s="60">
        <v>0</v>
      </c>
      <c r="N32" s="62"/>
      <c r="O32" s="59">
        <v>0</v>
      </c>
      <c r="P32" s="60"/>
      <c r="Q32" s="60">
        <v>0</v>
      </c>
      <c r="R32" s="60"/>
      <c r="S32" s="61"/>
      <c r="T32" s="60">
        <v>0</v>
      </c>
      <c r="U32" s="62"/>
      <c r="V32" s="59">
        <v>0</v>
      </c>
      <c r="W32" s="60"/>
      <c r="X32" s="60">
        <v>0</v>
      </c>
      <c r="Y32" s="60"/>
      <c r="Z32" s="61"/>
      <c r="AA32" s="60">
        <v>0</v>
      </c>
      <c r="AB32" s="62"/>
      <c r="AC32" s="59">
        <v>0</v>
      </c>
      <c r="AD32" s="60"/>
      <c r="AE32" s="60">
        <v>0</v>
      </c>
      <c r="AF32" s="60"/>
      <c r="AG32" s="61"/>
      <c r="AH32" s="60">
        <v>0</v>
      </c>
      <c r="AI32" s="62"/>
      <c r="AJ32" s="59">
        <v>0</v>
      </c>
      <c r="AK32" s="60"/>
      <c r="AL32" s="60">
        <v>0</v>
      </c>
      <c r="AM32" s="60"/>
      <c r="AN32" s="61"/>
      <c r="AO32" s="60">
        <v>0</v>
      </c>
      <c r="AP32" s="62"/>
      <c r="AQ32" s="59">
        <v>0</v>
      </c>
      <c r="AR32" s="60"/>
      <c r="AS32" s="60">
        <v>0</v>
      </c>
      <c r="AT32" s="60"/>
      <c r="AU32" s="61"/>
      <c r="AV32" s="60">
        <v>0</v>
      </c>
      <c r="AW32" s="62"/>
      <c r="AX32" s="59">
        <v>0</v>
      </c>
      <c r="AY32" s="60"/>
      <c r="AZ32" s="60">
        <v>0</v>
      </c>
      <c r="BA32" s="60"/>
      <c r="BB32" s="61"/>
      <c r="BC32" s="60">
        <v>0</v>
      </c>
      <c r="BD32" s="62"/>
      <c r="BE32" s="59">
        <v>0</v>
      </c>
      <c r="BF32" s="60"/>
      <c r="BG32" s="60">
        <v>0</v>
      </c>
      <c r="BH32" s="60"/>
      <c r="BI32" s="61"/>
      <c r="BJ32" s="60">
        <v>0</v>
      </c>
      <c r="BK32" s="62"/>
      <c r="BL32" s="59">
        <v>0</v>
      </c>
      <c r="BM32" s="60"/>
      <c r="BN32" s="60">
        <v>0</v>
      </c>
      <c r="BO32" s="60"/>
      <c r="BP32" s="61"/>
      <c r="BQ32" s="60">
        <v>0</v>
      </c>
      <c r="BR32" s="62"/>
      <c r="AHO32" s="7"/>
      <c r="AHP32" s="7"/>
      <c r="AHQ32" s="7"/>
      <c r="AHR32" s="7"/>
      <c r="AHS32" s="7"/>
      <c r="AHT32" s="7"/>
      <c r="AHU32" s="7"/>
      <c r="AHV32" s="7"/>
      <c r="AHW32" s="7"/>
      <c r="AHX32" s="7"/>
      <c r="AHY32" s="7"/>
      <c r="AHZ32" s="7"/>
      <c r="AIA32" s="7"/>
      <c r="AIB32" s="7"/>
      <c r="AIC32" s="7"/>
      <c r="AID32" s="7"/>
      <c r="AIE32" s="7"/>
      <c r="AIF32" s="7"/>
      <c r="AIG32" s="7"/>
      <c r="AIH32" s="7"/>
      <c r="AII32" s="7"/>
      <c r="AIJ32" s="7"/>
      <c r="AIK32" s="7"/>
      <c r="AIL32" s="7"/>
      <c r="AIM32" s="7"/>
      <c r="AIN32" s="7"/>
      <c r="AIO32" s="7"/>
      <c r="AIP32" s="7"/>
      <c r="AIQ32" s="7"/>
      <c r="AIR32" s="7"/>
      <c r="AIS32" s="7"/>
      <c r="AIT32" s="7"/>
      <c r="AIU32" s="7"/>
      <c r="AIV32" s="7"/>
      <c r="AIW32" s="7"/>
      <c r="AIX32" s="7"/>
      <c r="AIY32" s="7"/>
      <c r="AIZ32" s="7"/>
      <c r="AJA32" s="7"/>
      <c r="AJB32" s="7"/>
      <c r="AJC32" s="7"/>
      <c r="AJD32" s="7"/>
      <c r="AJE32" s="7"/>
      <c r="AJF32" s="7"/>
      <c r="AJG32" s="7"/>
      <c r="AJH32" s="7"/>
      <c r="AJI32" s="7"/>
      <c r="AJJ32" s="7"/>
      <c r="AJK32" s="7"/>
      <c r="AJL32" s="7"/>
      <c r="AJM32" s="7"/>
      <c r="AJN32" s="7"/>
      <c r="AJO32" s="7"/>
      <c r="AJP32" s="7"/>
      <c r="AJQ32" s="7"/>
      <c r="AJR32" s="7"/>
      <c r="AJS32" s="7"/>
      <c r="AJT32" s="7"/>
      <c r="AJU32" s="7"/>
      <c r="AJV32" s="7"/>
      <c r="AJW32" s="7"/>
      <c r="AJX32" s="7"/>
      <c r="AJY32" s="7"/>
      <c r="AJZ32" s="7"/>
      <c r="AKA32" s="7"/>
      <c r="AKB32" s="7"/>
      <c r="AKC32" s="7"/>
      <c r="AKD32" s="7"/>
      <c r="AKE32" s="7"/>
      <c r="AKF32" s="7"/>
      <c r="AKG32" s="7"/>
      <c r="AKH32" s="7"/>
      <c r="AKI32" s="7"/>
      <c r="AKJ32" s="7"/>
      <c r="AKK32" s="7"/>
      <c r="AKL32" s="7"/>
      <c r="AKM32" s="7"/>
      <c r="AKN32" s="7"/>
      <c r="AKO32" s="7"/>
      <c r="AKP32" s="7"/>
      <c r="AKQ32" s="7"/>
      <c r="AKR32" s="7"/>
      <c r="AKS32" s="7"/>
      <c r="AKT32" s="7"/>
      <c r="AKU32" s="7"/>
      <c r="AKV32" s="7"/>
      <c r="AKW32" s="7"/>
      <c r="AKX32" s="7"/>
      <c r="AKY32" s="7"/>
      <c r="AKZ32" s="7"/>
      <c r="ALA32" s="7"/>
      <c r="ALB32" s="7"/>
      <c r="ALC32" s="7"/>
      <c r="ALD32" s="7"/>
      <c r="ALE32" s="7"/>
      <c r="ALF32" s="7"/>
      <c r="ALG32" s="7"/>
      <c r="ALH32" s="7"/>
      <c r="ALI32" s="7"/>
      <c r="ALJ32" s="7"/>
      <c r="ALK32" s="7"/>
      <c r="ALL32" s="7"/>
      <c r="ALM32" s="7"/>
      <c r="ALN32" s="7"/>
      <c r="ALO32" s="7"/>
      <c r="ALP32" s="7"/>
      <c r="ALQ32" s="7"/>
      <c r="ALR32" s="7"/>
      <c r="ALS32" s="7"/>
      <c r="ALT32" s="7"/>
      <c r="ALU32" s="7"/>
      <c r="ALV32" s="7"/>
      <c r="ALW32" s="7"/>
      <c r="ALX32" s="7"/>
      <c r="ALY32" s="7"/>
      <c r="ALZ32" s="7"/>
      <c r="AMA32" s="7"/>
      <c r="AMB32" s="7"/>
      <c r="AMC32" s="7"/>
      <c r="AMD32" s="7"/>
      <c r="AME32" s="7"/>
      <c r="AMF32" s="7"/>
      <c r="AMG32" s="7"/>
      <c r="AMH32" s="7"/>
      <c r="AMI32" s="7"/>
      <c r="AMJ32" s="7"/>
    </row>
    <row r="33" spans="1:1024" s="9" customFormat="1" ht="13" x14ac:dyDescent="0.3">
      <c r="A33" s="21" t="s">
        <v>57</v>
      </c>
      <c r="B33" s="63">
        <f>B30+B32</f>
        <v>29215251</v>
      </c>
      <c r="C33" s="63"/>
      <c r="D33" s="63">
        <f>D30+D32</f>
        <v>29900558</v>
      </c>
      <c r="E33" s="63"/>
      <c r="F33" s="64">
        <f>F30+F32</f>
        <v>59115809</v>
      </c>
      <c r="G33" s="63"/>
      <c r="H33" s="65">
        <f>H30+H32</f>
        <v>19107</v>
      </c>
      <c r="I33" s="66"/>
      <c r="J33" s="66">
        <f>J30+J32</f>
        <v>14258</v>
      </c>
      <c r="K33" s="66"/>
      <c r="L33" s="67">
        <f>L30+L32</f>
        <v>0</v>
      </c>
      <c r="M33" s="67">
        <f>M30+M32</f>
        <v>33365</v>
      </c>
      <c r="N33" s="68"/>
      <c r="O33" s="65">
        <f>O30+O32</f>
        <v>15953</v>
      </c>
      <c r="P33" s="66"/>
      <c r="Q33" s="66">
        <f>Q30+Q32</f>
        <v>11377</v>
      </c>
      <c r="R33" s="66"/>
      <c r="S33" s="67">
        <f>S30+S32</f>
        <v>0</v>
      </c>
      <c r="T33" s="67">
        <f>T30+T32</f>
        <v>27330</v>
      </c>
      <c r="U33" s="68"/>
      <c r="V33" s="65">
        <f>V30+V32</f>
        <v>11399</v>
      </c>
      <c r="W33" s="66"/>
      <c r="X33" s="66">
        <f>X30+X32</f>
        <v>7694</v>
      </c>
      <c r="Y33" s="66"/>
      <c r="Z33" s="67">
        <f>Z30+Z32</f>
        <v>0</v>
      </c>
      <c r="AA33" s="67">
        <f>AA30+AA32</f>
        <v>19093</v>
      </c>
      <c r="AB33" s="68"/>
      <c r="AC33" s="65">
        <f>AC30+AC32</f>
        <v>6342</v>
      </c>
      <c r="AD33" s="66"/>
      <c r="AE33" s="66">
        <f>AE30+AE32</f>
        <v>3993</v>
      </c>
      <c r="AF33" s="66"/>
      <c r="AG33" s="67">
        <f>AG30+AG32</f>
        <v>0</v>
      </c>
      <c r="AH33" s="67">
        <f>AH30+AH32</f>
        <v>10335</v>
      </c>
      <c r="AI33" s="68"/>
      <c r="AJ33" s="65">
        <f>AJ30+AJ32</f>
        <v>2523</v>
      </c>
      <c r="AK33" s="66"/>
      <c r="AL33" s="66">
        <f>AL30+AL32</f>
        <v>1599</v>
      </c>
      <c r="AM33" s="66"/>
      <c r="AN33" s="67">
        <f>AN30+AN32</f>
        <v>0</v>
      </c>
      <c r="AO33" s="67">
        <f>AO30+AO32</f>
        <v>4122</v>
      </c>
      <c r="AP33" s="68"/>
      <c r="AQ33" s="65">
        <f>AQ30+AQ32</f>
        <v>397</v>
      </c>
      <c r="AR33" s="66"/>
      <c r="AS33" s="66">
        <f>AS30+AS32</f>
        <v>250</v>
      </c>
      <c r="AT33" s="66"/>
      <c r="AU33" s="67">
        <f>AU30+AU32</f>
        <v>0</v>
      </c>
      <c r="AV33" s="67">
        <f>AV30+AV32</f>
        <v>647</v>
      </c>
      <c r="AW33" s="68"/>
      <c r="AX33" s="65">
        <f>AX30+AX32</f>
        <v>64</v>
      </c>
      <c r="AY33" s="66"/>
      <c r="AZ33" s="66">
        <f>AZ30+AZ32</f>
        <v>44</v>
      </c>
      <c r="BA33" s="66"/>
      <c r="BB33" s="67">
        <f>BB30+BB32</f>
        <v>0</v>
      </c>
      <c r="BC33" s="67">
        <f>BC30+BC32</f>
        <v>108</v>
      </c>
      <c r="BD33" s="68"/>
      <c r="BE33" s="65">
        <f>BE30+BE32</f>
        <v>2</v>
      </c>
      <c r="BF33" s="66"/>
      <c r="BG33" s="66">
        <f>BG30+BG32</f>
        <v>3</v>
      </c>
      <c r="BH33" s="66"/>
      <c r="BI33" s="67">
        <f>BI30+BI32</f>
        <v>0</v>
      </c>
      <c r="BJ33" s="67">
        <f>BJ30+BJ32</f>
        <v>5</v>
      </c>
      <c r="BK33" s="68"/>
      <c r="BL33" s="65">
        <f>BL30+BL32</f>
        <v>0</v>
      </c>
      <c r="BM33" s="66"/>
      <c r="BN33" s="66">
        <f>BN30+BN32</f>
        <v>0</v>
      </c>
      <c r="BO33" s="66"/>
      <c r="BP33" s="67">
        <f>BP30+BP32</f>
        <v>0</v>
      </c>
      <c r="BQ33" s="67">
        <f>BQ30+BQ32</f>
        <v>0</v>
      </c>
      <c r="BR33" s="68"/>
      <c r="AHO33" s="7"/>
      <c r="AHP33" s="7"/>
      <c r="AHQ33" s="7"/>
      <c r="AHR33" s="7"/>
      <c r="AHS33" s="7"/>
      <c r="AHT33" s="7"/>
      <c r="AHU33" s="7"/>
      <c r="AHV33" s="7"/>
      <c r="AHW33" s="7"/>
      <c r="AHX33" s="7"/>
      <c r="AHY33" s="7"/>
      <c r="AHZ33" s="7"/>
      <c r="AIA33" s="7"/>
      <c r="AIB33" s="7"/>
      <c r="AIC33" s="7"/>
      <c r="AID33" s="7"/>
      <c r="AIE33" s="7"/>
      <c r="AIF33" s="7"/>
      <c r="AIG33" s="7"/>
      <c r="AIH33" s="7"/>
      <c r="AII33" s="7"/>
      <c r="AIJ33" s="7"/>
      <c r="AIK33" s="7"/>
      <c r="AIL33" s="7"/>
      <c r="AIM33" s="7"/>
      <c r="AIN33" s="7"/>
      <c r="AIO33" s="7"/>
      <c r="AIP33" s="7"/>
      <c r="AIQ33" s="7"/>
      <c r="AIR33" s="7"/>
      <c r="AIS33" s="7"/>
      <c r="AIT33" s="7"/>
      <c r="AIU33" s="7"/>
      <c r="AIV33" s="7"/>
      <c r="AIW33" s="7"/>
      <c r="AIX33" s="7"/>
      <c r="AIY33" s="7"/>
      <c r="AIZ33" s="7"/>
      <c r="AJA33" s="7"/>
      <c r="AJB33" s="7"/>
      <c r="AJC33" s="7"/>
      <c r="AJD33" s="7"/>
      <c r="AJE33" s="7"/>
      <c r="AJF33" s="7"/>
      <c r="AJG33" s="7"/>
      <c r="AJH33" s="7"/>
      <c r="AJI33" s="7"/>
      <c r="AJJ33" s="7"/>
      <c r="AJK33" s="7"/>
      <c r="AJL33" s="7"/>
      <c r="AJM33" s="7"/>
      <c r="AJN33" s="7"/>
      <c r="AJO33" s="7"/>
      <c r="AJP33" s="7"/>
      <c r="AJQ33" s="7"/>
      <c r="AJR33" s="7"/>
      <c r="AJS33" s="7"/>
      <c r="AJT33" s="7"/>
      <c r="AJU33" s="7"/>
      <c r="AJV33" s="7"/>
      <c r="AJW33" s="7"/>
      <c r="AJX33" s="7"/>
      <c r="AJY33" s="7"/>
      <c r="AJZ33" s="7"/>
      <c r="AKA33" s="7"/>
      <c r="AKB33" s="7"/>
      <c r="AKC33" s="7"/>
      <c r="AKD33" s="7"/>
      <c r="AKE33" s="7"/>
      <c r="AKF33" s="7"/>
      <c r="AKG33" s="7"/>
      <c r="AKH33" s="7"/>
      <c r="AKI33" s="7"/>
      <c r="AKJ33" s="7"/>
      <c r="AKK33" s="7"/>
      <c r="AKL33" s="7"/>
      <c r="AKM33" s="7"/>
      <c r="AKN33" s="7"/>
      <c r="AKO33" s="7"/>
      <c r="AKP33" s="7"/>
      <c r="AKQ33" s="7"/>
      <c r="AKR33" s="7"/>
      <c r="AKS33" s="7"/>
      <c r="AKT33" s="7"/>
      <c r="AKU33" s="7"/>
      <c r="AKV33" s="7"/>
      <c r="AKW33" s="7"/>
      <c r="AKX33" s="7"/>
      <c r="AKY33" s="7"/>
      <c r="AKZ33" s="7"/>
      <c r="ALA33" s="7"/>
      <c r="ALB33" s="7"/>
      <c r="ALC33" s="7"/>
      <c r="ALD33" s="7"/>
      <c r="ALE33" s="7"/>
      <c r="ALF33" s="7"/>
      <c r="ALG33" s="7"/>
      <c r="ALH33" s="7"/>
      <c r="ALI33" s="7"/>
      <c r="ALJ33" s="7"/>
      <c r="ALK33" s="7"/>
      <c r="ALL33" s="7"/>
      <c r="ALM33" s="7"/>
      <c r="ALN33" s="7"/>
      <c r="ALO33" s="7"/>
      <c r="ALP33" s="7"/>
      <c r="ALQ33" s="7"/>
      <c r="ALR33" s="7"/>
      <c r="ALS33" s="7"/>
      <c r="ALT33" s="7"/>
      <c r="ALU33" s="7"/>
      <c r="ALV33" s="7"/>
      <c r="ALW33" s="7"/>
      <c r="ALX33" s="7"/>
      <c r="ALY33" s="7"/>
      <c r="ALZ33" s="7"/>
      <c r="AMA33" s="7"/>
      <c r="AMB33" s="7"/>
      <c r="AMC33" s="7"/>
      <c r="AMD33" s="7"/>
      <c r="AME33" s="7"/>
      <c r="AMF33" s="7"/>
      <c r="AMG33" s="7"/>
      <c r="AMH33" s="7"/>
      <c r="AMI33" s="7"/>
      <c r="AMJ33" s="7"/>
    </row>
    <row r="34" spans="1:1024" s="9" customFormat="1" ht="13" x14ac:dyDescent="0.3">
      <c r="AA34" s="69"/>
      <c r="AHO34" s="7"/>
      <c r="AHP34" s="7"/>
      <c r="AHQ34" s="7"/>
      <c r="AHR34" s="7"/>
      <c r="AHS34" s="7"/>
      <c r="AHT34" s="7"/>
      <c r="AHU34" s="7"/>
      <c r="AHV34" s="7"/>
      <c r="AHW34" s="7"/>
      <c r="AHX34" s="7"/>
      <c r="AHY34" s="7"/>
      <c r="AHZ34" s="7"/>
      <c r="AIA34" s="7"/>
      <c r="AIB34" s="7"/>
      <c r="AIC34" s="7"/>
      <c r="AID34" s="7"/>
      <c r="AIE34" s="7"/>
      <c r="AIF34" s="7"/>
      <c r="AIG34" s="7"/>
      <c r="AIH34" s="7"/>
      <c r="AII34" s="7"/>
      <c r="AIJ34" s="7"/>
      <c r="AIK34" s="7"/>
      <c r="AIL34" s="7"/>
      <c r="AIM34" s="7"/>
      <c r="AIN34" s="7"/>
      <c r="AIO34" s="7"/>
      <c r="AIP34" s="7"/>
      <c r="AIQ34" s="7"/>
      <c r="AIR34" s="7"/>
      <c r="AIS34" s="7"/>
      <c r="AIT34" s="7"/>
      <c r="AIU34" s="7"/>
      <c r="AIV34" s="7"/>
      <c r="AIW34" s="7"/>
      <c r="AIX34" s="7"/>
      <c r="AIY34" s="7"/>
      <c r="AIZ34" s="7"/>
      <c r="AJA34" s="7"/>
      <c r="AJB34" s="7"/>
      <c r="AJC34" s="7"/>
      <c r="AJD34" s="7"/>
      <c r="AJE34" s="7"/>
      <c r="AJF34" s="7"/>
      <c r="AJG34" s="7"/>
      <c r="AJH34" s="7"/>
      <c r="AJI34" s="7"/>
      <c r="AJJ34" s="7"/>
      <c r="AJK34" s="7"/>
      <c r="AJL34" s="7"/>
      <c r="AJM34" s="7"/>
      <c r="AJN34" s="7"/>
      <c r="AJO34" s="7"/>
      <c r="AJP34" s="7"/>
      <c r="AJQ34" s="7"/>
      <c r="AJR34" s="7"/>
      <c r="AJS34" s="7"/>
      <c r="AJT34" s="7"/>
      <c r="AJU34" s="7"/>
      <c r="AJV34" s="7"/>
      <c r="AJW34" s="7"/>
      <c r="AJX34" s="7"/>
      <c r="AJY34" s="7"/>
      <c r="AJZ34" s="7"/>
      <c r="AKA34" s="7"/>
      <c r="AKB34" s="7"/>
      <c r="AKC34" s="7"/>
      <c r="AKD34" s="7"/>
      <c r="AKE34" s="7"/>
      <c r="AKF34" s="7"/>
      <c r="AKG34" s="7"/>
      <c r="AKH34" s="7"/>
      <c r="AKI34" s="7"/>
      <c r="AKJ34" s="7"/>
      <c r="AKK34" s="7"/>
      <c r="AKL34" s="7"/>
      <c r="AKM34" s="7"/>
      <c r="AKN34" s="7"/>
      <c r="AKO34" s="7"/>
      <c r="AKP34" s="7"/>
      <c r="AKQ34" s="7"/>
      <c r="AKR34" s="7"/>
      <c r="AKS34" s="7"/>
      <c r="AKT34" s="7"/>
      <c r="AKU34" s="7"/>
      <c r="AKV34" s="7"/>
      <c r="AKW34" s="7"/>
      <c r="AKX34" s="7"/>
      <c r="AKY34" s="7"/>
      <c r="AKZ34" s="7"/>
      <c r="ALA34" s="7"/>
      <c r="ALB34" s="7"/>
      <c r="ALC34" s="7"/>
      <c r="ALD34" s="7"/>
      <c r="ALE34" s="7"/>
      <c r="ALF34" s="7"/>
      <c r="ALG34" s="7"/>
      <c r="ALH34" s="7"/>
      <c r="ALI34" s="7"/>
      <c r="ALJ34" s="7"/>
      <c r="ALK34" s="7"/>
      <c r="ALL34" s="7"/>
      <c r="ALM34" s="7"/>
      <c r="ALN34" s="7"/>
      <c r="ALO34" s="7"/>
      <c r="ALP34" s="7"/>
      <c r="ALQ34" s="7"/>
      <c r="ALR34" s="7"/>
      <c r="ALS34" s="7"/>
      <c r="ALT34" s="7"/>
      <c r="ALU34" s="7"/>
      <c r="ALV34" s="7"/>
      <c r="ALW34" s="7"/>
      <c r="ALX34" s="7"/>
      <c r="ALY34" s="7"/>
      <c r="ALZ34" s="7"/>
      <c r="AMA34" s="7"/>
      <c r="AMB34" s="7"/>
      <c r="AMC34" s="7"/>
      <c r="AMD34" s="7"/>
      <c r="AME34" s="7"/>
      <c r="AMF34" s="7"/>
      <c r="AMG34" s="7"/>
      <c r="AMH34" s="7"/>
      <c r="AMI34" s="7"/>
      <c r="AMJ34" s="7"/>
    </row>
    <row r="35" spans="1:1024" s="9" customFormat="1" ht="13" x14ac:dyDescent="0.3">
      <c r="AHO35" s="7"/>
      <c r="AHP35" s="7"/>
      <c r="AHQ35" s="7"/>
      <c r="AHR35" s="7"/>
      <c r="AHS35" s="7"/>
      <c r="AHT35" s="7"/>
      <c r="AHU35" s="7"/>
      <c r="AHV35" s="7"/>
      <c r="AHW35" s="7"/>
      <c r="AHX35" s="7"/>
      <c r="AHY35" s="7"/>
      <c r="AHZ35" s="7"/>
      <c r="AIA35" s="7"/>
      <c r="AIB35" s="7"/>
      <c r="AIC35" s="7"/>
      <c r="AID35" s="7"/>
      <c r="AIE35" s="7"/>
      <c r="AIF35" s="7"/>
      <c r="AIG35" s="7"/>
      <c r="AIH35" s="7"/>
      <c r="AII35" s="7"/>
      <c r="AIJ35" s="7"/>
      <c r="AIK35" s="7"/>
      <c r="AIL35" s="7"/>
      <c r="AIM35" s="7"/>
      <c r="AIN35" s="7"/>
      <c r="AIO35" s="7"/>
      <c r="AIP35" s="7"/>
      <c r="AIQ35" s="7"/>
      <c r="AIR35" s="7"/>
      <c r="AIS35" s="7"/>
      <c r="AIT35" s="7"/>
      <c r="AIU35" s="7"/>
      <c r="AIV35" s="7"/>
      <c r="AIW35" s="7"/>
      <c r="AIX35" s="7"/>
      <c r="AIY35" s="7"/>
      <c r="AIZ35" s="7"/>
      <c r="AJA35" s="7"/>
      <c r="AJB35" s="7"/>
      <c r="AJC35" s="7"/>
      <c r="AJD35" s="7"/>
      <c r="AJE35" s="7"/>
      <c r="AJF35" s="7"/>
      <c r="AJG35" s="7"/>
      <c r="AJH35" s="7"/>
      <c r="AJI35" s="7"/>
      <c r="AJJ35" s="7"/>
      <c r="AJK35" s="7"/>
      <c r="AJL35" s="7"/>
      <c r="AJM35" s="7"/>
      <c r="AJN35" s="7"/>
      <c r="AJO35" s="7"/>
      <c r="AJP35" s="7"/>
      <c r="AJQ35" s="7"/>
      <c r="AJR35" s="7"/>
      <c r="AJS35" s="7"/>
      <c r="AJT35" s="7"/>
      <c r="AJU35" s="7"/>
      <c r="AJV35" s="7"/>
      <c r="AJW35" s="7"/>
      <c r="AJX35" s="7"/>
      <c r="AJY35" s="7"/>
      <c r="AJZ35" s="7"/>
      <c r="AKA35" s="7"/>
      <c r="AKB35" s="7"/>
      <c r="AKC35" s="7"/>
      <c r="AKD35" s="7"/>
      <c r="AKE35" s="7"/>
      <c r="AKF35" s="7"/>
      <c r="AKG35" s="7"/>
      <c r="AKH35" s="7"/>
      <c r="AKI35" s="7"/>
      <c r="AKJ35" s="7"/>
      <c r="AKK35" s="7"/>
      <c r="AKL35" s="7"/>
      <c r="AKM35" s="7"/>
      <c r="AKN35" s="7"/>
      <c r="AKO35" s="7"/>
      <c r="AKP35" s="7"/>
      <c r="AKQ35" s="7"/>
      <c r="AKR35" s="7"/>
      <c r="AKS35" s="7"/>
      <c r="AKT35" s="7"/>
      <c r="AKU35" s="7"/>
      <c r="AKV35" s="7"/>
      <c r="AKW35" s="7"/>
      <c r="AKX35" s="7"/>
      <c r="AKY35" s="7"/>
      <c r="AKZ35" s="7"/>
      <c r="ALA35" s="7"/>
      <c r="ALB35" s="7"/>
      <c r="ALC35" s="7"/>
      <c r="ALD35" s="7"/>
      <c r="ALE35" s="7"/>
      <c r="ALF35" s="7"/>
      <c r="ALG35" s="7"/>
      <c r="ALH35" s="7"/>
      <c r="ALI35" s="7"/>
      <c r="ALJ35" s="7"/>
      <c r="ALK35" s="7"/>
      <c r="ALL35" s="7"/>
      <c r="ALM35" s="7"/>
      <c r="ALN35" s="7"/>
      <c r="ALO35" s="7"/>
      <c r="ALP35" s="7"/>
      <c r="ALQ35" s="7"/>
      <c r="ALR35" s="7"/>
      <c r="ALS35" s="7"/>
      <c r="ALT35" s="7"/>
      <c r="ALU35" s="7"/>
      <c r="ALV35" s="7"/>
      <c r="ALW35" s="7"/>
      <c r="ALX35" s="7"/>
      <c r="ALY35" s="7"/>
      <c r="ALZ35" s="7"/>
      <c r="AMA35" s="7"/>
      <c r="AMB35" s="7"/>
      <c r="AMC35" s="7"/>
      <c r="AMD35" s="7"/>
      <c r="AME35" s="7"/>
      <c r="AMF35" s="7"/>
      <c r="AMG35" s="7"/>
      <c r="AMH35" s="7"/>
      <c r="AMI35" s="7"/>
      <c r="AMJ35" s="7"/>
    </row>
    <row r="36" spans="1:1024" s="9" customFormat="1" ht="15.5" x14ac:dyDescent="0.35">
      <c r="A36" s="4" t="s">
        <v>3</v>
      </c>
      <c r="B36" s="70"/>
      <c r="C36" s="70"/>
      <c r="D36" s="70"/>
      <c r="E36" s="70"/>
      <c r="F36" s="70"/>
      <c r="AL36" s="33"/>
      <c r="AM36" s="33"/>
      <c r="AHO36" s="7"/>
      <c r="AHP36" s="7"/>
      <c r="AHQ36" s="7"/>
      <c r="AHR36" s="7"/>
      <c r="AHS36" s="7"/>
      <c r="AHT36" s="7"/>
      <c r="AHU36" s="7"/>
      <c r="AHV36" s="7"/>
      <c r="AHW36" s="7"/>
      <c r="AHX36" s="7"/>
      <c r="AHY36" s="7"/>
      <c r="AHZ36" s="7"/>
      <c r="AIA36" s="7"/>
      <c r="AIB36" s="7"/>
      <c r="AIC36" s="7"/>
      <c r="AID36" s="7"/>
      <c r="AIE36" s="7"/>
      <c r="AIF36" s="7"/>
      <c r="AIG36" s="7"/>
      <c r="AIH36" s="7"/>
      <c r="AII36" s="7"/>
      <c r="AIJ36" s="7"/>
      <c r="AIK36" s="7"/>
      <c r="AIL36" s="7"/>
      <c r="AIM36" s="7"/>
      <c r="AIN36" s="7"/>
      <c r="AIO36" s="7"/>
      <c r="AIP36" s="7"/>
      <c r="AIQ36" s="7"/>
      <c r="AIR36" s="7"/>
      <c r="AIS36" s="7"/>
      <c r="AIT36" s="7"/>
      <c r="AIU36" s="7"/>
      <c r="AIV36" s="7"/>
      <c r="AIW36" s="7"/>
      <c r="AIX36" s="7"/>
      <c r="AIY36" s="7"/>
      <c r="AIZ36" s="7"/>
      <c r="AJA36" s="7"/>
      <c r="AJB36" s="7"/>
      <c r="AJC36" s="7"/>
      <c r="AJD36" s="7"/>
      <c r="AJE36" s="7"/>
      <c r="AJF36" s="7"/>
      <c r="AJG36" s="7"/>
      <c r="AJH36" s="7"/>
      <c r="AJI36" s="7"/>
      <c r="AJJ36" s="7"/>
      <c r="AJK36" s="7"/>
      <c r="AJL36" s="7"/>
      <c r="AJM36" s="7"/>
      <c r="AJN36" s="7"/>
      <c r="AJO36" s="7"/>
      <c r="AJP36" s="7"/>
      <c r="AJQ36" s="7"/>
      <c r="AJR36" s="7"/>
      <c r="AJS36" s="7"/>
      <c r="AJT36" s="7"/>
      <c r="AJU36" s="7"/>
      <c r="AJV36" s="7"/>
      <c r="AJW36" s="7"/>
      <c r="AJX36" s="7"/>
      <c r="AJY36" s="7"/>
      <c r="AJZ36" s="7"/>
      <c r="AKA36" s="7"/>
      <c r="AKB36" s="7"/>
      <c r="AKC36" s="7"/>
      <c r="AKD36" s="7"/>
      <c r="AKE36" s="7"/>
      <c r="AKF36" s="7"/>
      <c r="AKG36" s="7"/>
      <c r="AKH36" s="7"/>
      <c r="AKI36" s="7"/>
      <c r="AKJ36" s="7"/>
      <c r="AKK36" s="7"/>
      <c r="AKL36" s="7"/>
      <c r="AKM36" s="7"/>
      <c r="AKN36" s="7"/>
      <c r="AKO36" s="7"/>
      <c r="AKP36" s="7"/>
      <c r="AKQ36" s="7"/>
      <c r="AKR36" s="7"/>
      <c r="AKS36" s="7"/>
      <c r="AKT36" s="7"/>
      <c r="AKU36" s="7"/>
      <c r="AKV36" s="7"/>
      <c r="AKW36" s="7"/>
      <c r="AKX36" s="7"/>
      <c r="AKY36" s="7"/>
      <c r="AKZ36" s="7"/>
      <c r="ALA36" s="7"/>
      <c r="ALB36" s="7"/>
      <c r="ALC36" s="7"/>
      <c r="ALD36" s="7"/>
      <c r="ALE36" s="7"/>
      <c r="ALF36" s="7"/>
      <c r="ALG36" s="7"/>
      <c r="ALH36" s="7"/>
      <c r="ALI36" s="7"/>
      <c r="ALJ36" s="7"/>
      <c r="ALK36" s="7"/>
      <c r="ALL36" s="7"/>
      <c r="ALM36" s="7"/>
      <c r="ALN36" s="7"/>
      <c r="ALO36" s="7"/>
      <c r="ALP36" s="7"/>
      <c r="ALQ36" s="7"/>
      <c r="ALR36" s="7"/>
      <c r="ALS36" s="7"/>
      <c r="ALT36" s="7"/>
      <c r="ALU36" s="7"/>
      <c r="ALV36" s="7"/>
      <c r="ALW36" s="7"/>
      <c r="ALX36" s="7"/>
      <c r="ALY36" s="7"/>
      <c r="ALZ36" s="7"/>
      <c r="AMA36" s="7"/>
      <c r="AMB36" s="7"/>
      <c r="AMC36" s="7"/>
      <c r="AMD36" s="7"/>
      <c r="AME36" s="7"/>
      <c r="AMF36" s="7"/>
      <c r="AMG36" s="7"/>
      <c r="AMH36" s="7"/>
      <c r="AMI36" s="7"/>
      <c r="AMJ36" s="7"/>
    </row>
    <row r="37" spans="1:1024" s="9" customFormat="1" ht="13" x14ac:dyDescent="0.3">
      <c r="A37" s="70" t="s">
        <v>58</v>
      </c>
      <c r="B37" s="7" t="s">
        <v>59</v>
      </c>
      <c r="C37" s="7"/>
      <c r="D37" s="7"/>
      <c r="E37" s="71"/>
      <c r="F37" s="71"/>
      <c r="AHO37" s="7"/>
      <c r="AHP37" s="7"/>
      <c r="AHQ37" s="7"/>
      <c r="AHR37" s="7"/>
      <c r="AHS37" s="7"/>
      <c r="AHT37" s="7"/>
      <c r="AHU37" s="7"/>
      <c r="AHV37" s="7"/>
      <c r="AHW37" s="7"/>
      <c r="AHX37" s="7"/>
      <c r="AHY37" s="7"/>
      <c r="AHZ37" s="7"/>
      <c r="AIA37" s="7"/>
      <c r="AIB37" s="7"/>
      <c r="AIC37" s="7"/>
      <c r="AID37" s="7"/>
      <c r="AIE37" s="7"/>
      <c r="AIF37" s="7"/>
      <c r="AIG37" s="7"/>
      <c r="AIH37" s="7"/>
      <c r="AII37" s="7"/>
      <c r="AIJ37" s="7"/>
      <c r="AIK37" s="7"/>
      <c r="AIL37" s="7"/>
      <c r="AIM37" s="7"/>
      <c r="AIN37" s="7"/>
      <c r="AIO37" s="7"/>
      <c r="AIP37" s="7"/>
      <c r="AIQ37" s="7"/>
      <c r="AIR37" s="7"/>
      <c r="AIS37" s="7"/>
      <c r="AIT37" s="7"/>
      <c r="AIU37" s="7"/>
      <c r="AIV37" s="7"/>
      <c r="AIW37" s="7"/>
      <c r="AIX37" s="7"/>
      <c r="AIY37" s="7"/>
      <c r="AIZ37" s="7"/>
      <c r="AJA37" s="7"/>
      <c r="AJB37" s="7"/>
      <c r="AJC37" s="7"/>
      <c r="AJD37" s="7"/>
      <c r="AJE37" s="7"/>
      <c r="AJF37" s="7"/>
      <c r="AJG37" s="7"/>
      <c r="AJH37" s="7"/>
      <c r="AJI37" s="7"/>
      <c r="AJJ37" s="7"/>
      <c r="AJK37" s="7"/>
      <c r="AJL37" s="7"/>
      <c r="AJM37" s="7"/>
      <c r="AJN37" s="7"/>
      <c r="AJO37" s="7"/>
      <c r="AJP37" s="7"/>
      <c r="AJQ37" s="7"/>
      <c r="AJR37" s="7"/>
      <c r="AJS37" s="7"/>
      <c r="AJT37" s="7"/>
      <c r="AJU37" s="7"/>
      <c r="AJV37" s="7"/>
      <c r="AJW37" s="7"/>
      <c r="AJX37" s="7"/>
      <c r="AJY37" s="7"/>
      <c r="AJZ37" s="7"/>
      <c r="AKA37" s="7"/>
      <c r="AKB37" s="7"/>
      <c r="AKC37" s="7"/>
      <c r="AKD37" s="7"/>
      <c r="AKE37" s="7"/>
      <c r="AKF37" s="7"/>
      <c r="AKG37" s="7"/>
      <c r="AKH37" s="7"/>
      <c r="AKI37" s="7"/>
      <c r="AKJ37" s="7"/>
      <c r="AKK37" s="7"/>
      <c r="AKL37" s="7"/>
      <c r="AKM37" s="7"/>
      <c r="AKN37" s="7"/>
      <c r="AKO37" s="7"/>
      <c r="AKP37" s="7"/>
      <c r="AKQ37" s="7"/>
      <c r="AKR37" s="7"/>
      <c r="AKS37" s="7"/>
      <c r="AKT37" s="7"/>
      <c r="AKU37" s="7"/>
      <c r="AKV37" s="7"/>
      <c r="AKW37" s="7"/>
      <c r="AKX37" s="7"/>
      <c r="AKY37" s="7"/>
      <c r="AKZ37" s="7"/>
      <c r="ALA37" s="7"/>
      <c r="ALB37" s="7"/>
      <c r="ALC37" s="7"/>
      <c r="ALD37" s="7"/>
      <c r="ALE37" s="7"/>
      <c r="ALF37" s="7"/>
      <c r="ALG37" s="7"/>
      <c r="ALH37" s="7"/>
      <c r="ALI37" s="7"/>
      <c r="ALJ37" s="7"/>
      <c r="ALK37" s="7"/>
      <c r="ALL37" s="7"/>
      <c r="ALM37" s="7"/>
      <c r="ALN37" s="7"/>
      <c r="ALO37" s="7"/>
      <c r="ALP37" s="7"/>
      <c r="ALQ37" s="7"/>
      <c r="ALR37" s="7"/>
      <c r="ALS37" s="7"/>
      <c r="ALT37" s="7"/>
      <c r="ALU37" s="7"/>
      <c r="ALV37" s="7"/>
      <c r="ALW37" s="7"/>
      <c r="ALX37" s="7"/>
      <c r="ALY37" s="7"/>
      <c r="ALZ37" s="7"/>
      <c r="AMA37" s="7"/>
      <c r="AMB37" s="7"/>
      <c r="AMC37" s="7"/>
      <c r="AMD37" s="7"/>
      <c r="AME37" s="7"/>
      <c r="AMF37" s="7"/>
      <c r="AMG37" s="7"/>
      <c r="AMH37" s="7"/>
      <c r="AMI37" s="7"/>
      <c r="AMJ37" s="7"/>
    </row>
    <row r="38" spans="1:1024" s="9" customFormat="1" ht="13" x14ac:dyDescent="0.3">
      <c r="A38" s="70" t="s">
        <v>60</v>
      </c>
      <c r="B38" s="7"/>
      <c r="C38" s="7"/>
      <c r="D38" s="7"/>
      <c r="E38" s="7"/>
      <c r="F38" s="7"/>
      <c r="AHO38" s="7"/>
      <c r="AHP38" s="7"/>
      <c r="AHQ38" s="7"/>
      <c r="AHR38" s="7"/>
      <c r="AHS38" s="7"/>
      <c r="AHT38" s="7"/>
      <c r="AHU38" s="7"/>
      <c r="AHV38" s="7"/>
      <c r="AHW38" s="7"/>
      <c r="AHX38" s="7"/>
      <c r="AHY38" s="7"/>
      <c r="AHZ38" s="7"/>
      <c r="AIA38" s="7"/>
      <c r="AIB38" s="7"/>
      <c r="AIC38" s="7"/>
      <c r="AID38" s="7"/>
      <c r="AIE38" s="7"/>
      <c r="AIF38" s="7"/>
      <c r="AIG38" s="7"/>
      <c r="AIH38" s="7"/>
      <c r="AII38" s="7"/>
      <c r="AIJ38" s="7"/>
      <c r="AIK38" s="7"/>
      <c r="AIL38" s="7"/>
      <c r="AIM38" s="7"/>
      <c r="AIN38" s="7"/>
      <c r="AIO38" s="7"/>
      <c r="AIP38" s="7"/>
      <c r="AIQ38" s="7"/>
      <c r="AIR38" s="7"/>
      <c r="AIS38" s="7"/>
      <c r="AIT38" s="7"/>
      <c r="AIU38" s="7"/>
      <c r="AIV38" s="7"/>
      <c r="AIW38" s="7"/>
      <c r="AIX38" s="7"/>
      <c r="AIY38" s="7"/>
      <c r="AIZ38" s="7"/>
      <c r="AJA38" s="7"/>
      <c r="AJB38" s="7"/>
      <c r="AJC38" s="7"/>
      <c r="AJD38" s="7"/>
      <c r="AJE38" s="7"/>
      <c r="AJF38" s="7"/>
      <c r="AJG38" s="7"/>
      <c r="AJH38" s="7"/>
      <c r="AJI38" s="7"/>
      <c r="AJJ38" s="7"/>
      <c r="AJK38" s="7"/>
      <c r="AJL38" s="7"/>
      <c r="AJM38" s="7"/>
      <c r="AJN38" s="7"/>
      <c r="AJO38" s="7"/>
      <c r="AJP38" s="7"/>
      <c r="AJQ38" s="7"/>
      <c r="AJR38" s="7"/>
      <c r="AJS38" s="7"/>
      <c r="AJT38" s="7"/>
      <c r="AJU38" s="7"/>
      <c r="AJV38" s="7"/>
      <c r="AJW38" s="7"/>
      <c r="AJX38" s="7"/>
      <c r="AJY38" s="7"/>
      <c r="AJZ38" s="7"/>
      <c r="AKA38" s="7"/>
      <c r="AKB38" s="7"/>
      <c r="AKC38" s="7"/>
      <c r="AKD38" s="7"/>
      <c r="AKE38" s="7"/>
      <c r="AKF38" s="7"/>
      <c r="AKG38" s="7"/>
      <c r="AKH38" s="7"/>
      <c r="AKI38" s="7"/>
      <c r="AKJ38" s="7"/>
      <c r="AKK38" s="7"/>
      <c r="AKL38" s="7"/>
      <c r="AKM38" s="7"/>
      <c r="AKN38" s="7"/>
      <c r="AKO38" s="7"/>
      <c r="AKP38" s="7"/>
      <c r="AKQ38" s="7"/>
      <c r="AKR38" s="7"/>
      <c r="AKS38" s="7"/>
      <c r="AKT38" s="7"/>
      <c r="AKU38" s="7"/>
      <c r="AKV38" s="7"/>
      <c r="AKW38" s="7"/>
      <c r="AKX38" s="7"/>
      <c r="AKY38" s="7"/>
      <c r="AKZ38" s="7"/>
      <c r="ALA38" s="7"/>
      <c r="ALB38" s="7"/>
      <c r="ALC38" s="7"/>
      <c r="ALD38" s="7"/>
      <c r="ALE38" s="7"/>
      <c r="ALF38" s="7"/>
      <c r="ALG38" s="7"/>
      <c r="ALH38" s="7"/>
      <c r="ALI38" s="7"/>
      <c r="ALJ38" s="7"/>
      <c r="ALK38" s="7"/>
      <c r="ALL38" s="7"/>
      <c r="ALM38" s="7"/>
      <c r="ALN38" s="7"/>
      <c r="ALO38" s="7"/>
      <c r="ALP38" s="7"/>
      <c r="ALQ38" s="7"/>
      <c r="ALR38" s="7"/>
      <c r="ALS38" s="7"/>
      <c r="ALT38" s="7"/>
      <c r="ALU38" s="7"/>
      <c r="ALV38" s="7"/>
      <c r="ALW38" s="7"/>
      <c r="ALX38" s="7"/>
      <c r="ALY38" s="7"/>
      <c r="ALZ38" s="7"/>
      <c r="AMA38" s="7"/>
      <c r="AMB38" s="7"/>
      <c r="AMC38" s="7"/>
      <c r="AMD38" s="7"/>
      <c r="AME38" s="7"/>
      <c r="AMF38" s="7"/>
      <c r="AMG38" s="7"/>
      <c r="AMH38" s="7"/>
      <c r="AMI38" s="7"/>
      <c r="AMJ38" s="7"/>
    </row>
    <row r="39" spans="1:1024" ht="13" x14ac:dyDescent="0.3">
      <c r="A39" s="9" t="s">
        <v>61</v>
      </c>
      <c r="B39" s="72" t="s">
        <v>5</v>
      </c>
    </row>
    <row r="40" spans="1:1024" ht="13" x14ac:dyDescent="0.3">
      <c r="A40" s="9" t="s">
        <v>62</v>
      </c>
      <c r="B40" s="7" t="s">
        <v>63</v>
      </c>
    </row>
  </sheetData>
  <mergeCells count="12">
    <mergeCell ref="B7:G7"/>
    <mergeCell ref="H7:BR7"/>
    <mergeCell ref="B8:G8"/>
    <mergeCell ref="H8:N8"/>
    <mergeCell ref="O8:U8"/>
    <mergeCell ref="V8:AB8"/>
    <mergeCell ref="AC8:AI8"/>
    <mergeCell ref="AJ8:AP8"/>
    <mergeCell ref="AQ8:AW8"/>
    <mergeCell ref="AX8:BD8"/>
    <mergeCell ref="BE8:BK8"/>
    <mergeCell ref="BL8:BR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topLeftCell="A3" zoomScaleNormal="100" workbookViewId="0">
      <selection activeCell="H8" sqref="H8:N8"/>
    </sheetView>
  </sheetViews>
  <sheetFormatPr baseColWidth="10" defaultColWidth="9.1796875" defaultRowHeight="12.5" x14ac:dyDescent="0.25"/>
  <cols>
    <col min="1" max="1" width="11.81640625" style="7" customWidth="1"/>
    <col min="2" max="1025" width="11.54296875" style="7"/>
  </cols>
  <sheetData>
    <row r="1" spans="1:102" ht="18.5" x14ac:dyDescent="0.45">
      <c r="A1" s="8" t="s">
        <v>19</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row>
    <row r="2" spans="1:102" s="12" customFormat="1" ht="18.5" x14ac:dyDescent="0.45">
      <c r="A2" s="10" t="s">
        <v>20</v>
      </c>
      <c r="B2" s="11" t="s">
        <v>64</v>
      </c>
      <c r="C2" s="11"/>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row>
    <row r="3" spans="1:102" s="13" customFormat="1" ht="15.5" x14ac:dyDescent="0.35">
      <c r="A3" s="4" t="s">
        <v>22</v>
      </c>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row>
    <row r="4" spans="1:102" s="13" customFormat="1" ht="15.5" x14ac:dyDescent="0.35">
      <c r="A4" s="14" t="s">
        <v>23</v>
      </c>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row>
    <row r="5" spans="1:102" ht="13" x14ac:dyDescent="0.3">
      <c r="A5" s="9"/>
      <c r="B5" s="9"/>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row>
    <row r="6" spans="1:102" ht="13" x14ac:dyDescent="0.3">
      <c r="A6" s="9"/>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row>
    <row r="7" spans="1:102" ht="13" x14ac:dyDescent="0.3">
      <c r="A7" s="16"/>
      <c r="B7" s="73"/>
      <c r="C7" s="73"/>
      <c r="D7" s="73"/>
      <c r="E7" s="73"/>
      <c r="F7" s="73"/>
      <c r="G7" s="74"/>
      <c r="H7" s="216" t="s">
        <v>65</v>
      </c>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c r="AS7" s="216"/>
      <c r="AT7" s="216"/>
      <c r="AU7" s="216"/>
      <c r="AV7" s="216"/>
      <c r="AW7" s="216"/>
      <c r="AX7" s="216"/>
      <c r="AY7" s="216"/>
      <c r="AZ7" s="216"/>
      <c r="BA7" s="216"/>
      <c r="BB7" s="216"/>
      <c r="BC7" s="216"/>
      <c r="BD7" s="216"/>
      <c r="BE7" s="216"/>
      <c r="BF7" s="216"/>
      <c r="BG7" s="216"/>
      <c r="BH7" s="216"/>
      <c r="BI7" s="216"/>
      <c r="BJ7" s="216"/>
      <c r="BK7" s="216"/>
      <c r="BL7" s="216"/>
      <c r="BM7" s="216"/>
      <c r="BN7" s="216"/>
      <c r="BO7" s="216"/>
      <c r="BP7" s="216"/>
      <c r="BQ7" s="216"/>
      <c r="BR7" s="216"/>
      <c r="BS7" s="17"/>
      <c r="BT7" s="17"/>
      <c r="BU7" s="17"/>
      <c r="BV7" s="17"/>
      <c r="BW7" s="17"/>
      <c r="BX7" s="17"/>
      <c r="BY7" s="17"/>
      <c r="BZ7" s="17"/>
      <c r="CA7" s="17"/>
      <c r="CB7" s="17"/>
      <c r="CC7" s="17"/>
      <c r="CD7" s="17"/>
      <c r="CE7" s="17"/>
      <c r="CF7" s="17"/>
      <c r="CG7" s="17"/>
      <c r="CH7" s="17"/>
      <c r="CI7" s="17"/>
      <c r="CJ7" s="17"/>
      <c r="CK7" s="17"/>
      <c r="CL7" s="17"/>
      <c r="CM7" s="17"/>
      <c r="CN7" s="17"/>
      <c r="CO7" s="17"/>
      <c r="CP7" s="17"/>
      <c r="CQ7" s="17"/>
      <c r="CR7" s="17"/>
      <c r="CS7" s="17"/>
      <c r="CT7" s="17"/>
      <c r="CU7" s="17"/>
      <c r="CV7" s="17"/>
      <c r="CW7" s="17"/>
      <c r="CX7" s="17"/>
    </row>
    <row r="8" spans="1:102" ht="13" x14ac:dyDescent="0.3">
      <c r="A8" s="19" t="s">
        <v>25</v>
      </c>
      <c r="B8" s="220" t="s">
        <v>26</v>
      </c>
      <c r="C8" s="220"/>
      <c r="D8" s="220"/>
      <c r="E8" s="220"/>
      <c r="F8" s="220"/>
      <c r="G8" s="220"/>
      <c r="H8" s="218">
        <v>43952</v>
      </c>
      <c r="I8" s="218"/>
      <c r="J8" s="218"/>
      <c r="K8" s="218"/>
      <c r="L8" s="218"/>
      <c r="M8" s="218"/>
      <c r="N8" s="218"/>
      <c r="O8" s="219" t="s">
        <v>27</v>
      </c>
      <c r="P8" s="219"/>
      <c r="Q8" s="219"/>
      <c r="R8" s="219"/>
      <c r="S8" s="219"/>
      <c r="T8" s="219"/>
      <c r="U8" s="219"/>
      <c r="V8" s="219" t="s">
        <v>28</v>
      </c>
      <c r="W8" s="219"/>
      <c r="X8" s="219"/>
      <c r="Y8" s="219"/>
      <c r="Z8" s="219"/>
      <c r="AA8" s="219"/>
      <c r="AB8" s="219"/>
      <c r="AC8" s="219">
        <v>44108</v>
      </c>
      <c r="AD8" s="219"/>
      <c r="AE8" s="219"/>
      <c r="AF8" s="219"/>
      <c r="AG8" s="219"/>
      <c r="AH8" s="219"/>
      <c r="AI8" s="219"/>
      <c r="AJ8" s="219">
        <v>43894</v>
      </c>
      <c r="AK8" s="219"/>
      <c r="AL8" s="219"/>
      <c r="AM8" s="219"/>
      <c r="AN8" s="219"/>
      <c r="AO8" s="219"/>
      <c r="AP8" s="219"/>
      <c r="AQ8" s="219" t="s">
        <v>29</v>
      </c>
      <c r="AR8" s="219"/>
      <c r="AS8" s="219"/>
      <c r="AT8" s="219"/>
      <c r="AU8" s="219"/>
      <c r="AV8" s="219"/>
      <c r="AW8" s="219"/>
      <c r="AX8" s="219" t="s">
        <v>30</v>
      </c>
      <c r="AY8" s="219"/>
      <c r="AZ8" s="219"/>
      <c r="BA8" s="219"/>
      <c r="BB8" s="219"/>
      <c r="BC8" s="219"/>
      <c r="BD8" s="219"/>
      <c r="BE8" s="219" t="s">
        <v>31</v>
      </c>
      <c r="BF8" s="219"/>
      <c r="BG8" s="219"/>
      <c r="BH8" s="219"/>
      <c r="BI8" s="219"/>
      <c r="BJ8" s="219"/>
      <c r="BK8" s="219"/>
      <c r="BL8" s="219">
        <v>43985</v>
      </c>
      <c r="BM8" s="219"/>
      <c r="BN8" s="219"/>
      <c r="BO8" s="219"/>
      <c r="BP8" s="219"/>
      <c r="BQ8" s="219"/>
      <c r="BR8" s="219"/>
      <c r="BS8" s="20"/>
      <c r="BT8" s="20"/>
      <c r="BU8" s="20"/>
      <c r="BV8" s="20"/>
    </row>
    <row r="9" spans="1:102" ht="13" x14ac:dyDescent="0.3">
      <c r="A9" s="21"/>
      <c r="B9" s="22" t="s">
        <v>32</v>
      </c>
      <c r="C9" s="23" t="s">
        <v>33</v>
      </c>
      <c r="D9" s="22" t="s">
        <v>34</v>
      </c>
      <c r="E9" s="23" t="s">
        <v>33</v>
      </c>
      <c r="F9" s="24" t="s">
        <v>35</v>
      </c>
      <c r="G9" s="23" t="s">
        <v>33</v>
      </c>
      <c r="H9" s="25" t="s">
        <v>32</v>
      </c>
      <c r="I9" s="23" t="s">
        <v>33</v>
      </c>
      <c r="J9" s="22" t="s">
        <v>34</v>
      </c>
      <c r="K9" s="23" t="s">
        <v>33</v>
      </c>
      <c r="L9" s="22" t="s">
        <v>36</v>
      </c>
      <c r="M9" s="22" t="s">
        <v>35</v>
      </c>
      <c r="N9" s="26" t="s">
        <v>33</v>
      </c>
      <c r="O9" s="25" t="s">
        <v>32</v>
      </c>
      <c r="P9" s="23" t="s">
        <v>33</v>
      </c>
      <c r="Q9" s="22" t="s">
        <v>34</v>
      </c>
      <c r="R9" s="23" t="s">
        <v>33</v>
      </c>
      <c r="S9" s="22" t="s">
        <v>36</v>
      </c>
      <c r="T9" s="22" t="s">
        <v>35</v>
      </c>
      <c r="U9" s="26" t="s">
        <v>33</v>
      </c>
      <c r="V9" s="25" t="s">
        <v>32</v>
      </c>
      <c r="W9" s="23" t="s">
        <v>33</v>
      </c>
      <c r="X9" s="22" t="s">
        <v>34</v>
      </c>
      <c r="Y9" s="23" t="s">
        <v>33</v>
      </c>
      <c r="Z9" s="22" t="s">
        <v>36</v>
      </c>
      <c r="AA9" s="22" t="s">
        <v>35</v>
      </c>
      <c r="AB9" s="26" t="s">
        <v>33</v>
      </c>
      <c r="AC9" s="25" t="s">
        <v>32</v>
      </c>
      <c r="AD9" s="23" t="s">
        <v>33</v>
      </c>
      <c r="AE9" s="22" t="s">
        <v>34</v>
      </c>
      <c r="AF9" s="23" t="s">
        <v>33</v>
      </c>
      <c r="AG9" s="22" t="s">
        <v>36</v>
      </c>
      <c r="AH9" s="22" t="s">
        <v>35</v>
      </c>
      <c r="AI9" s="26" t="s">
        <v>33</v>
      </c>
      <c r="AJ9" s="25" t="s">
        <v>32</v>
      </c>
      <c r="AK9" s="23" t="s">
        <v>33</v>
      </c>
      <c r="AL9" s="22" t="s">
        <v>34</v>
      </c>
      <c r="AM9" s="23" t="s">
        <v>33</v>
      </c>
      <c r="AN9" s="22" t="s">
        <v>36</v>
      </c>
      <c r="AO9" s="22" t="s">
        <v>35</v>
      </c>
      <c r="AP9" s="26" t="s">
        <v>33</v>
      </c>
      <c r="AQ9" s="25" t="s">
        <v>32</v>
      </c>
      <c r="AR9" s="23" t="s">
        <v>33</v>
      </c>
      <c r="AS9" s="22" t="s">
        <v>34</v>
      </c>
      <c r="AT9" s="23" t="s">
        <v>33</v>
      </c>
      <c r="AU9" s="22" t="s">
        <v>36</v>
      </c>
      <c r="AV9" s="22" t="s">
        <v>35</v>
      </c>
      <c r="AW9" s="26" t="s">
        <v>33</v>
      </c>
      <c r="AX9" s="25" t="s">
        <v>32</v>
      </c>
      <c r="AY9" s="23" t="s">
        <v>33</v>
      </c>
      <c r="AZ9" s="22" t="s">
        <v>34</v>
      </c>
      <c r="BA9" s="23" t="s">
        <v>33</v>
      </c>
      <c r="BB9" s="22" t="s">
        <v>36</v>
      </c>
      <c r="BC9" s="22" t="s">
        <v>35</v>
      </c>
      <c r="BD9" s="26" t="s">
        <v>33</v>
      </c>
      <c r="BE9" s="25" t="s">
        <v>32</v>
      </c>
      <c r="BF9" s="23" t="s">
        <v>33</v>
      </c>
      <c r="BG9" s="22" t="s">
        <v>34</v>
      </c>
      <c r="BH9" s="23" t="s">
        <v>33</v>
      </c>
      <c r="BI9" s="22" t="s">
        <v>36</v>
      </c>
      <c r="BJ9" s="22" t="s">
        <v>35</v>
      </c>
      <c r="BK9" s="26" t="s">
        <v>33</v>
      </c>
      <c r="BL9" s="25" t="s">
        <v>32</v>
      </c>
      <c r="BM9" s="23" t="s">
        <v>33</v>
      </c>
      <c r="BN9" s="22" t="s">
        <v>34</v>
      </c>
      <c r="BO9" s="23" t="s">
        <v>33</v>
      </c>
      <c r="BP9" s="22" t="s">
        <v>36</v>
      </c>
      <c r="BQ9" s="22" t="s">
        <v>35</v>
      </c>
      <c r="BR9" s="26" t="s">
        <v>33</v>
      </c>
      <c r="BS9" s="9"/>
      <c r="BT9" s="9"/>
      <c r="BU9" s="9"/>
      <c r="BV9" s="9"/>
    </row>
    <row r="10" spans="1:102" ht="13" x14ac:dyDescent="0.3">
      <c r="A10" s="27" t="s">
        <v>37</v>
      </c>
      <c r="B10" s="9">
        <v>1802527</v>
      </c>
      <c r="C10" s="28">
        <f t="shared" ref="C10:C28" si="0">B10/B$30*100</f>
        <v>6.1698152105556101</v>
      </c>
      <c r="D10" s="9">
        <v>1712903</v>
      </c>
      <c r="E10" s="28">
        <f t="shared" ref="E10:E28" si="1">D10/D$30*100</f>
        <v>5.7286656657042991</v>
      </c>
      <c r="F10" s="29">
        <f t="shared" ref="F10:F28" si="2">B10+D10</f>
        <v>3515430</v>
      </c>
      <c r="G10" s="30">
        <f t="shared" ref="G10:G28" si="3">F10/F$30*100</f>
        <v>5.9466833990210644</v>
      </c>
      <c r="H10" s="31">
        <v>0</v>
      </c>
      <c r="I10" s="32">
        <f t="shared" ref="I10:I28" si="4">H10/H$30*100</f>
        <v>0</v>
      </c>
      <c r="J10" s="33">
        <v>1</v>
      </c>
      <c r="K10" s="32">
        <f t="shared" ref="K10:K28" si="5">J10/J$30*100</f>
        <v>6.637902422834384E-3</v>
      </c>
      <c r="L10" s="34">
        <v>0</v>
      </c>
      <c r="M10" s="35">
        <f t="shared" ref="M10:M28" si="6">H10+J10</f>
        <v>1</v>
      </c>
      <c r="N10" s="36">
        <f t="shared" ref="N10:N28" si="7">M10/M$30*100</f>
        <v>2.8535555301906178E-3</v>
      </c>
      <c r="O10" s="31">
        <v>0</v>
      </c>
      <c r="P10" s="32">
        <f t="shared" ref="P10:P28" si="8">O10/O$30*100</f>
        <v>0</v>
      </c>
      <c r="Q10" s="33">
        <v>1</v>
      </c>
      <c r="R10" s="32">
        <f t="shared" ref="R10:R28" si="9">Q10/Q$30*100</f>
        <v>7.840677434530343E-3</v>
      </c>
      <c r="S10" s="34">
        <v>0</v>
      </c>
      <c r="T10" s="35">
        <f t="shared" ref="T10:T28" si="10">O10+Q10</f>
        <v>1</v>
      </c>
      <c r="U10" s="36">
        <f t="shared" ref="U10:U28" si="11">T10/T$30*100</f>
        <v>3.3003300330032999E-3</v>
      </c>
      <c r="V10" s="31">
        <v>0</v>
      </c>
      <c r="W10" s="32">
        <f t="shared" ref="W10:W28" si="12">V10/V$30*100</f>
        <v>0</v>
      </c>
      <c r="X10" s="33">
        <v>1</v>
      </c>
      <c r="Y10" s="32">
        <f t="shared" ref="Y10:Y28" si="13">X10/X$30*100</f>
        <v>1.0390689941812137E-2</v>
      </c>
      <c r="Z10" s="34">
        <v>0</v>
      </c>
      <c r="AA10" s="35">
        <f t="shared" ref="AA10:AA28" si="14">V10+X10</f>
        <v>1</v>
      </c>
      <c r="AB10" s="36">
        <f t="shared" ref="AB10:AB28" si="15">AA10/AA$30*100</f>
        <v>4.245563386261357E-3</v>
      </c>
      <c r="AC10" s="31">
        <v>0</v>
      </c>
      <c r="AD10" s="32">
        <f t="shared" ref="AD10:AD28" si="16">AC10/AC$30*100</f>
        <v>0</v>
      </c>
      <c r="AE10" s="33">
        <v>0</v>
      </c>
      <c r="AF10" s="32">
        <f t="shared" ref="AF10:AF28" si="17">AE10/AE$30*100</f>
        <v>0</v>
      </c>
      <c r="AG10" s="34">
        <v>0</v>
      </c>
      <c r="AH10" s="35">
        <f t="shared" ref="AH10:AH28" si="18">AC10+AE10</f>
        <v>0</v>
      </c>
      <c r="AI10" s="36">
        <f t="shared" ref="AI10:AI28" si="19">AH10/AH$30*100</f>
        <v>0</v>
      </c>
      <c r="AJ10" s="31">
        <v>0</v>
      </c>
      <c r="AK10" s="32">
        <f t="shared" ref="AK10:AK28" si="20">AJ10/AJ$30*100</f>
        <v>0</v>
      </c>
      <c r="AL10" s="33">
        <v>0</v>
      </c>
      <c r="AM10" s="32">
        <f t="shared" ref="AM10:AM28" si="21">AL10/AL$30*100</f>
        <v>0</v>
      </c>
      <c r="AN10" s="34">
        <v>0</v>
      </c>
      <c r="AO10" s="35">
        <f t="shared" ref="AO10:AO28" si="22">AJ10+AL10</f>
        <v>0</v>
      </c>
      <c r="AP10" s="36">
        <f t="shared" ref="AP10:AP28" si="23">AO10/AO$30*100</f>
        <v>0</v>
      </c>
      <c r="AQ10" s="31">
        <v>0</v>
      </c>
      <c r="AR10" s="32">
        <f t="shared" ref="AR10:AR28" si="24">AQ10/AQ$30*100</f>
        <v>0</v>
      </c>
      <c r="AS10" s="33">
        <v>0</v>
      </c>
      <c r="AT10" s="32">
        <f t="shared" ref="AT10:AT28" si="25">AS10/AS$30*100</f>
        <v>0</v>
      </c>
      <c r="AU10" s="34">
        <v>0</v>
      </c>
      <c r="AV10" s="35">
        <f t="shared" ref="AV10:AV28" si="26">AQ10+AS10</f>
        <v>0</v>
      </c>
      <c r="AW10" s="36">
        <f t="shared" ref="AW10:AW28" si="27">AV10/AV$30*100</f>
        <v>0</v>
      </c>
      <c r="AX10" s="31">
        <v>0</v>
      </c>
      <c r="AY10" s="32">
        <f t="shared" ref="AY10:AY28" si="28">AX10/AX$30*100</f>
        <v>0</v>
      </c>
      <c r="AZ10" s="33">
        <v>0</v>
      </c>
      <c r="BA10" s="32">
        <f t="shared" ref="BA10:BA28" si="29">AZ10/AZ$30*100</f>
        <v>0</v>
      </c>
      <c r="BB10" s="34">
        <v>0</v>
      </c>
      <c r="BC10" s="35">
        <f t="shared" ref="BC10:BC28" si="30">AX10+AZ10</f>
        <v>0</v>
      </c>
      <c r="BD10" s="36">
        <f t="shared" ref="BD10:BD28" si="31">BC10/BC$30*100</f>
        <v>0</v>
      </c>
      <c r="BE10" s="31">
        <v>0</v>
      </c>
      <c r="BF10" s="32">
        <f t="shared" ref="BF10:BF28" si="32">BE10/BE$30*100</f>
        <v>0</v>
      </c>
      <c r="BG10" s="33">
        <v>0</v>
      </c>
      <c r="BH10" s="32">
        <f t="shared" ref="BH10:BH28" si="33">BG10/BG$30*100</f>
        <v>0</v>
      </c>
      <c r="BI10" s="34">
        <v>0</v>
      </c>
      <c r="BJ10" s="35">
        <f t="shared" ref="BJ10:BJ28" si="34">BE10+BG10</f>
        <v>0</v>
      </c>
      <c r="BK10" s="36">
        <f t="shared" ref="BK10:BK28" si="35">BJ10/BJ$30*100</f>
        <v>0</v>
      </c>
      <c r="BL10" s="31">
        <v>0</v>
      </c>
      <c r="BM10" s="32">
        <f t="shared" ref="BM10:BM28" si="36">BL10/BL$30*100</f>
        <v>0</v>
      </c>
      <c r="BN10" s="33">
        <v>0</v>
      </c>
      <c r="BO10" s="32">
        <f t="shared" ref="BO10:BO28" si="37">BN10/BN$30*100</f>
        <v>0</v>
      </c>
      <c r="BP10" s="34">
        <v>0</v>
      </c>
      <c r="BQ10" s="35">
        <f t="shared" ref="BQ10:BQ28" si="38">BL10+BN10</f>
        <v>0</v>
      </c>
      <c r="BR10" s="36">
        <f t="shared" ref="BR10:BR28" si="39">BQ10/BQ$30*100</f>
        <v>0</v>
      </c>
      <c r="BS10" s="9"/>
      <c r="BT10" s="9"/>
      <c r="BU10" s="9"/>
      <c r="BV10" s="9"/>
    </row>
    <row r="11" spans="1:102" ht="13" x14ac:dyDescent="0.3">
      <c r="A11" s="27" t="s">
        <v>38</v>
      </c>
      <c r="B11" s="9">
        <v>1898484</v>
      </c>
      <c r="C11" s="28">
        <f t="shared" si="0"/>
        <v>6.4982635268134441</v>
      </c>
      <c r="D11" s="9">
        <v>1809836</v>
      </c>
      <c r="E11" s="28">
        <f t="shared" si="1"/>
        <v>6.0528502511558484</v>
      </c>
      <c r="F11" s="29">
        <f t="shared" si="2"/>
        <v>3708320</v>
      </c>
      <c r="G11" s="30">
        <f t="shared" si="3"/>
        <v>6.2729751359742032</v>
      </c>
      <c r="H11" s="31">
        <v>0</v>
      </c>
      <c r="I11" s="32">
        <f t="shared" si="4"/>
        <v>0</v>
      </c>
      <c r="J11" s="33">
        <v>0</v>
      </c>
      <c r="K11" s="32">
        <f t="shared" si="5"/>
        <v>0</v>
      </c>
      <c r="L11" s="34">
        <v>0</v>
      </c>
      <c r="M11" s="35">
        <f t="shared" si="6"/>
        <v>0</v>
      </c>
      <c r="N11" s="36">
        <f t="shared" si="7"/>
        <v>0</v>
      </c>
      <c r="O11" s="31">
        <v>0</v>
      </c>
      <c r="P11" s="32">
        <f t="shared" si="8"/>
        <v>0</v>
      </c>
      <c r="Q11" s="33">
        <v>0</v>
      </c>
      <c r="R11" s="32">
        <f t="shared" si="9"/>
        <v>0</v>
      </c>
      <c r="S11" s="34">
        <v>0</v>
      </c>
      <c r="T11" s="35">
        <f t="shared" si="10"/>
        <v>0</v>
      </c>
      <c r="U11" s="36">
        <f t="shared" si="11"/>
        <v>0</v>
      </c>
      <c r="V11" s="31">
        <v>0</v>
      </c>
      <c r="W11" s="32">
        <f t="shared" si="12"/>
        <v>0</v>
      </c>
      <c r="X11" s="33">
        <v>0</v>
      </c>
      <c r="Y11" s="32">
        <f t="shared" si="13"/>
        <v>0</v>
      </c>
      <c r="Z11" s="34">
        <v>0</v>
      </c>
      <c r="AA11" s="35">
        <f t="shared" si="14"/>
        <v>0</v>
      </c>
      <c r="AB11" s="36">
        <f t="shared" si="15"/>
        <v>0</v>
      </c>
      <c r="AC11" s="31">
        <v>0</v>
      </c>
      <c r="AD11" s="32">
        <f t="shared" si="16"/>
        <v>0</v>
      </c>
      <c r="AE11" s="33">
        <v>0</v>
      </c>
      <c r="AF11" s="32">
        <f t="shared" si="17"/>
        <v>0</v>
      </c>
      <c r="AG11" s="34">
        <v>0</v>
      </c>
      <c r="AH11" s="35">
        <f t="shared" si="18"/>
        <v>0</v>
      </c>
      <c r="AI11" s="36">
        <f t="shared" si="19"/>
        <v>0</v>
      </c>
      <c r="AJ11" s="31">
        <v>0</v>
      </c>
      <c r="AK11" s="32">
        <f t="shared" si="20"/>
        <v>0</v>
      </c>
      <c r="AL11" s="33">
        <v>0</v>
      </c>
      <c r="AM11" s="32">
        <f t="shared" si="21"/>
        <v>0</v>
      </c>
      <c r="AN11" s="34">
        <v>0</v>
      </c>
      <c r="AO11" s="35">
        <f t="shared" si="22"/>
        <v>0</v>
      </c>
      <c r="AP11" s="36">
        <f t="shared" si="23"/>
        <v>0</v>
      </c>
      <c r="AQ11" s="31">
        <v>0</v>
      </c>
      <c r="AR11" s="32">
        <f t="shared" si="24"/>
        <v>0</v>
      </c>
      <c r="AS11" s="33">
        <v>0</v>
      </c>
      <c r="AT11" s="32">
        <f t="shared" si="25"/>
        <v>0</v>
      </c>
      <c r="AU11" s="34">
        <v>0</v>
      </c>
      <c r="AV11" s="35">
        <f t="shared" si="26"/>
        <v>0</v>
      </c>
      <c r="AW11" s="36">
        <f t="shared" si="27"/>
        <v>0</v>
      </c>
      <c r="AX11" s="31">
        <v>0</v>
      </c>
      <c r="AY11" s="32">
        <f t="shared" si="28"/>
        <v>0</v>
      </c>
      <c r="AZ11" s="33">
        <v>0</v>
      </c>
      <c r="BA11" s="32">
        <f t="shared" si="29"/>
        <v>0</v>
      </c>
      <c r="BB11" s="34">
        <v>0</v>
      </c>
      <c r="BC11" s="35">
        <f t="shared" si="30"/>
        <v>0</v>
      </c>
      <c r="BD11" s="36">
        <f t="shared" si="31"/>
        <v>0</v>
      </c>
      <c r="BE11" s="31">
        <v>0</v>
      </c>
      <c r="BF11" s="32">
        <f t="shared" si="32"/>
        <v>0</v>
      </c>
      <c r="BG11" s="33">
        <v>0</v>
      </c>
      <c r="BH11" s="32">
        <f t="shared" si="33"/>
        <v>0</v>
      </c>
      <c r="BI11" s="34">
        <v>0</v>
      </c>
      <c r="BJ11" s="35">
        <f t="shared" si="34"/>
        <v>0</v>
      </c>
      <c r="BK11" s="36">
        <f t="shared" si="35"/>
        <v>0</v>
      </c>
      <c r="BL11" s="75">
        <v>0</v>
      </c>
      <c r="BM11" s="32">
        <f t="shared" si="36"/>
        <v>0</v>
      </c>
      <c r="BN11" s="75">
        <v>0</v>
      </c>
      <c r="BO11" s="32">
        <f t="shared" si="37"/>
        <v>0</v>
      </c>
      <c r="BP11" s="34">
        <v>0</v>
      </c>
      <c r="BQ11" s="35">
        <f t="shared" si="38"/>
        <v>0</v>
      </c>
      <c r="BR11" s="36">
        <f t="shared" si="39"/>
        <v>0</v>
      </c>
      <c r="BS11" s="9"/>
      <c r="BT11" s="9"/>
      <c r="BU11" s="9"/>
      <c r="BV11" s="9"/>
    </row>
    <row r="12" spans="1:102" ht="13" x14ac:dyDescent="0.3">
      <c r="A12" s="27" t="s">
        <v>39</v>
      </c>
      <c r="B12" s="9">
        <v>1768144</v>
      </c>
      <c r="C12" s="28">
        <f t="shared" si="0"/>
        <v>6.052126678630966</v>
      </c>
      <c r="D12" s="9">
        <v>1682638</v>
      </c>
      <c r="E12" s="28">
        <f t="shared" si="1"/>
        <v>5.6274468188854536</v>
      </c>
      <c r="F12" s="29">
        <f t="shared" si="2"/>
        <v>3450782</v>
      </c>
      <c r="G12" s="30">
        <f t="shared" si="3"/>
        <v>5.8373251730345093</v>
      </c>
      <c r="H12" s="31">
        <v>0</v>
      </c>
      <c r="I12" s="32">
        <f t="shared" si="4"/>
        <v>0</v>
      </c>
      <c r="J12" s="33">
        <v>1</v>
      </c>
      <c r="K12" s="32">
        <f t="shared" si="5"/>
        <v>6.637902422834384E-3</v>
      </c>
      <c r="L12" s="34">
        <v>0</v>
      </c>
      <c r="M12" s="35">
        <f t="shared" si="6"/>
        <v>1</v>
      </c>
      <c r="N12" s="36">
        <f t="shared" si="7"/>
        <v>2.8535555301906178E-3</v>
      </c>
      <c r="O12" s="31">
        <v>0</v>
      </c>
      <c r="P12" s="32">
        <f t="shared" si="8"/>
        <v>0</v>
      </c>
      <c r="Q12" s="33">
        <v>1</v>
      </c>
      <c r="R12" s="32">
        <f t="shared" si="9"/>
        <v>7.840677434530343E-3</v>
      </c>
      <c r="S12" s="34">
        <v>0</v>
      </c>
      <c r="T12" s="35">
        <f t="shared" si="10"/>
        <v>1</v>
      </c>
      <c r="U12" s="36">
        <f t="shared" si="11"/>
        <v>3.3003300330032999E-3</v>
      </c>
      <c r="V12" s="31">
        <v>0</v>
      </c>
      <c r="W12" s="32">
        <f t="shared" si="12"/>
        <v>0</v>
      </c>
      <c r="X12" s="33">
        <v>1</v>
      </c>
      <c r="Y12" s="32">
        <f t="shared" si="13"/>
        <v>1.0390689941812137E-2</v>
      </c>
      <c r="Z12" s="34">
        <v>0</v>
      </c>
      <c r="AA12" s="35">
        <f t="shared" si="14"/>
        <v>1</v>
      </c>
      <c r="AB12" s="36">
        <f t="shared" si="15"/>
        <v>4.245563386261357E-3</v>
      </c>
      <c r="AC12" s="31">
        <v>0</v>
      </c>
      <c r="AD12" s="32">
        <f t="shared" si="16"/>
        <v>0</v>
      </c>
      <c r="AE12" s="33">
        <v>1</v>
      </c>
      <c r="AF12" s="32">
        <f t="shared" si="17"/>
        <v>1.6490765171503958E-2</v>
      </c>
      <c r="AG12" s="34">
        <v>0</v>
      </c>
      <c r="AH12" s="35">
        <f t="shared" si="18"/>
        <v>1</v>
      </c>
      <c r="AI12" s="36">
        <f t="shared" si="19"/>
        <v>6.4796215900991385E-3</v>
      </c>
      <c r="AJ12" s="31">
        <v>0</v>
      </c>
      <c r="AK12" s="32">
        <f t="shared" si="20"/>
        <v>0</v>
      </c>
      <c r="AL12" s="33">
        <v>0</v>
      </c>
      <c r="AM12" s="32">
        <f t="shared" si="21"/>
        <v>0</v>
      </c>
      <c r="AN12" s="34">
        <v>0</v>
      </c>
      <c r="AO12" s="35">
        <f t="shared" si="22"/>
        <v>0</v>
      </c>
      <c r="AP12" s="36">
        <f t="shared" si="23"/>
        <v>0</v>
      </c>
      <c r="AQ12" s="31">
        <v>0</v>
      </c>
      <c r="AR12" s="32">
        <f t="shared" si="24"/>
        <v>0</v>
      </c>
      <c r="AS12" s="33">
        <v>0</v>
      </c>
      <c r="AT12" s="32">
        <f t="shared" si="25"/>
        <v>0</v>
      </c>
      <c r="AU12" s="34">
        <v>0</v>
      </c>
      <c r="AV12" s="35">
        <f t="shared" si="26"/>
        <v>0</v>
      </c>
      <c r="AW12" s="36">
        <f t="shared" si="27"/>
        <v>0</v>
      </c>
      <c r="AX12" s="31">
        <v>0</v>
      </c>
      <c r="AY12" s="32">
        <f t="shared" si="28"/>
        <v>0</v>
      </c>
      <c r="AZ12" s="33">
        <v>0</v>
      </c>
      <c r="BA12" s="32">
        <f t="shared" si="29"/>
        <v>0</v>
      </c>
      <c r="BB12" s="34">
        <v>0</v>
      </c>
      <c r="BC12" s="35">
        <f t="shared" si="30"/>
        <v>0</v>
      </c>
      <c r="BD12" s="36">
        <f t="shared" si="31"/>
        <v>0</v>
      </c>
      <c r="BE12" s="31">
        <v>0</v>
      </c>
      <c r="BF12" s="32">
        <f t="shared" si="32"/>
        <v>0</v>
      </c>
      <c r="BG12" s="33">
        <v>0</v>
      </c>
      <c r="BH12" s="32">
        <f t="shared" si="33"/>
        <v>0</v>
      </c>
      <c r="BI12" s="34">
        <v>0</v>
      </c>
      <c r="BJ12" s="35">
        <f t="shared" si="34"/>
        <v>0</v>
      </c>
      <c r="BK12" s="36">
        <f t="shared" si="35"/>
        <v>0</v>
      </c>
      <c r="BL12" s="75">
        <v>0</v>
      </c>
      <c r="BM12" s="32">
        <f t="shared" si="36"/>
        <v>0</v>
      </c>
      <c r="BN12" s="75">
        <v>0</v>
      </c>
      <c r="BO12" s="32">
        <f t="shared" si="37"/>
        <v>0</v>
      </c>
      <c r="BP12" s="34">
        <v>0</v>
      </c>
      <c r="BQ12" s="35">
        <f t="shared" si="38"/>
        <v>0</v>
      </c>
      <c r="BR12" s="36">
        <f t="shared" si="39"/>
        <v>0</v>
      </c>
      <c r="BS12" s="9"/>
      <c r="BT12" s="9"/>
      <c r="BU12" s="9"/>
      <c r="BV12" s="9"/>
    </row>
    <row r="13" spans="1:102" ht="13" x14ac:dyDescent="0.3">
      <c r="A13" s="27" t="s">
        <v>40</v>
      </c>
      <c r="B13" s="9">
        <v>1680191</v>
      </c>
      <c r="C13" s="28">
        <f t="shared" si="0"/>
        <v>5.7510750121571776</v>
      </c>
      <c r="D13" s="9">
        <v>1590604</v>
      </c>
      <c r="E13" s="28">
        <f t="shared" si="1"/>
        <v>5.3196465430511362</v>
      </c>
      <c r="F13" s="29">
        <f t="shared" si="2"/>
        <v>3270795</v>
      </c>
      <c r="G13" s="30">
        <f t="shared" si="3"/>
        <v>5.5328600848547973</v>
      </c>
      <c r="H13" s="31">
        <v>5</v>
      </c>
      <c r="I13" s="32">
        <f t="shared" si="4"/>
        <v>2.5026277591471042E-2</v>
      </c>
      <c r="J13" s="33">
        <v>3</v>
      </c>
      <c r="K13" s="32">
        <f t="shared" si="5"/>
        <v>1.9913707268503153E-2</v>
      </c>
      <c r="L13" s="34">
        <v>0</v>
      </c>
      <c r="M13" s="35">
        <f t="shared" si="6"/>
        <v>8</v>
      </c>
      <c r="N13" s="36">
        <f t="shared" si="7"/>
        <v>2.2828444241524942E-2</v>
      </c>
      <c r="O13" s="31">
        <v>5</v>
      </c>
      <c r="P13" s="32">
        <f t="shared" si="8"/>
        <v>2.8496523424142259E-2</v>
      </c>
      <c r="Q13" s="33">
        <v>3</v>
      </c>
      <c r="R13" s="32">
        <f t="shared" si="9"/>
        <v>2.3522032303591029E-2</v>
      </c>
      <c r="S13" s="34">
        <v>0</v>
      </c>
      <c r="T13" s="35">
        <f t="shared" si="10"/>
        <v>8</v>
      </c>
      <c r="U13" s="36">
        <f t="shared" si="11"/>
        <v>2.6402640264026399E-2</v>
      </c>
      <c r="V13" s="31">
        <v>5</v>
      </c>
      <c r="W13" s="32">
        <f t="shared" si="12"/>
        <v>3.5893754486719311E-2</v>
      </c>
      <c r="X13" s="33">
        <v>3</v>
      </c>
      <c r="Y13" s="32">
        <f t="shared" si="13"/>
        <v>3.1172069825436407E-2</v>
      </c>
      <c r="Z13" s="34">
        <v>0</v>
      </c>
      <c r="AA13" s="35">
        <f t="shared" si="14"/>
        <v>8</v>
      </c>
      <c r="AB13" s="36">
        <f t="shared" si="15"/>
        <v>3.3964507090090856E-2</v>
      </c>
      <c r="AC13" s="31">
        <v>3</v>
      </c>
      <c r="AD13" s="32">
        <f t="shared" si="16"/>
        <v>3.2020493115593976E-2</v>
      </c>
      <c r="AE13" s="33">
        <v>3</v>
      </c>
      <c r="AF13" s="32">
        <f t="shared" si="17"/>
        <v>4.9472295514511877E-2</v>
      </c>
      <c r="AG13" s="34">
        <v>0</v>
      </c>
      <c r="AH13" s="35">
        <f t="shared" si="18"/>
        <v>6</v>
      </c>
      <c r="AI13" s="36">
        <f t="shared" si="19"/>
        <v>3.8877729540594826E-2</v>
      </c>
      <c r="AJ13" s="31">
        <v>2</v>
      </c>
      <c r="AK13" s="32">
        <f t="shared" si="20"/>
        <v>4.4043162299053071E-2</v>
      </c>
      <c r="AL13" s="33">
        <v>3</v>
      </c>
      <c r="AM13" s="32">
        <f t="shared" si="21"/>
        <v>0.1064207165661582</v>
      </c>
      <c r="AN13" s="34">
        <v>0</v>
      </c>
      <c r="AO13" s="35">
        <f t="shared" si="22"/>
        <v>5</v>
      </c>
      <c r="AP13" s="36">
        <f t="shared" si="23"/>
        <v>6.7934782608695649E-2</v>
      </c>
      <c r="AQ13" s="31">
        <v>1</v>
      </c>
      <c r="AR13" s="32">
        <f t="shared" si="24"/>
        <v>7.2150072150072145E-2</v>
      </c>
      <c r="AS13" s="33">
        <v>1</v>
      </c>
      <c r="AT13" s="32">
        <f t="shared" si="25"/>
        <v>0.11173184357541899</v>
      </c>
      <c r="AU13" s="34">
        <v>0</v>
      </c>
      <c r="AV13" s="35">
        <f t="shared" si="26"/>
        <v>2</v>
      </c>
      <c r="AW13" s="36">
        <f t="shared" si="27"/>
        <v>8.7680841736080664E-2</v>
      </c>
      <c r="AX13" s="31">
        <v>0</v>
      </c>
      <c r="AY13" s="32">
        <f t="shared" si="28"/>
        <v>0</v>
      </c>
      <c r="AZ13" s="33">
        <v>0</v>
      </c>
      <c r="BA13" s="32">
        <f t="shared" si="29"/>
        <v>0</v>
      </c>
      <c r="BB13" s="34">
        <v>0</v>
      </c>
      <c r="BC13" s="35">
        <f t="shared" si="30"/>
        <v>0</v>
      </c>
      <c r="BD13" s="36">
        <f t="shared" si="31"/>
        <v>0</v>
      </c>
      <c r="BE13" s="31">
        <v>0</v>
      </c>
      <c r="BF13" s="32">
        <f t="shared" si="32"/>
        <v>0</v>
      </c>
      <c r="BG13" s="33">
        <v>0</v>
      </c>
      <c r="BH13" s="32">
        <f t="shared" si="33"/>
        <v>0</v>
      </c>
      <c r="BI13" s="34">
        <v>0</v>
      </c>
      <c r="BJ13" s="35">
        <f t="shared" si="34"/>
        <v>0</v>
      </c>
      <c r="BK13" s="36">
        <f t="shared" si="35"/>
        <v>0</v>
      </c>
      <c r="BL13" s="7">
        <v>0</v>
      </c>
      <c r="BM13" s="32">
        <f t="shared" si="36"/>
        <v>0</v>
      </c>
      <c r="BN13" s="7">
        <v>0</v>
      </c>
      <c r="BO13" s="32">
        <f t="shared" si="37"/>
        <v>0</v>
      </c>
      <c r="BP13" s="34">
        <v>0</v>
      </c>
      <c r="BQ13" s="35">
        <f t="shared" si="38"/>
        <v>0</v>
      </c>
      <c r="BR13" s="36">
        <f t="shared" si="39"/>
        <v>0</v>
      </c>
      <c r="BS13" s="9"/>
      <c r="BT13" s="9"/>
      <c r="BU13" s="9"/>
      <c r="BV13" s="9"/>
    </row>
    <row r="14" spans="1:102" ht="13" x14ac:dyDescent="0.3">
      <c r="A14" s="27" t="s">
        <v>41</v>
      </c>
      <c r="B14" s="9">
        <v>1913637</v>
      </c>
      <c r="C14" s="28">
        <f t="shared" si="0"/>
        <v>6.5501302727127007</v>
      </c>
      <c r="D14" s="9">
        <v>1804323</v>
      </c>
      <c r="E14" s="28">
        <f t="shared" si="1"/>
        <v>6.0344124681552769</v>
      </c>
      <c r="F14" s="29">
        <f t="shared" si="2"/>
        <v>3717960</v>
      </c>
      <c r="G14" s="30">
        <f t="shared" si="3"/>
        <v>6.2892821106448862</v>
      </c>
      <c r="H14" s="31">
        <v>11</v>
      </c>
      <c r="I14" s="32">
        <f t="shared" si="4"/>
        <v>5.5057810701236297E-2</v>
      </c>
      <c r="J14" s="33">
        <v>8</v>
      </c>
      <c r="K14" s="32">
        <f t="shared" si="5"/>
        <v>5.3103219382675072E-2</v>
      </c>
      <c r="L14" s="34">
        <v>0</v>
      </c>
      <c r="M14" s="35">
        <f t="shared" si="6"/>
        <v>19</v>
      </c>
      <c r="N14" s="36">
        <f t="shared" si="7"/>
        <v>5.4217555073621734E-2</v>
      </c>
      <c r="O14" s="31">
        <v>9</v>
      </c>
      <c r="P14" s="32">
        <f t="shared" si="8"/>
        <v>5.1293742163456058E-2</v>
      </c>
      <c r="Q14" s="33">
        <v>7</v>
      </c>
      <c r="R14" s="32">
        <f t="shared" si="9"/>
        <v>5.4884742041712405E-2</v>
      </c>
      <c r="S14" s="34">
        <v>0</v>
      </c>
      <c r="T14" s="35">
        <f t="shared" si="10"/>
        <v>16</v>
      </c>
      <c r="U14" s="36">
        <f t="shared" si="11"/>
        <v>5.2805280528052799E-2</v>
      </c>
      <c r="V14" s="31">
        <v>6</v>
      </c>
      <c r="W14" s="32">
        <f t="shared" si="12"/>
        <v>4.3072505384063174E-2</v>
      </c>
      <c r="X14" s="33">
        <v>6</v>
      </c>
      <c r="Y14" s="32">
        <f t="shared" si="13"/>
        <v>6.2344139650872814E-2</v>
      </c>
      <c r="Z14" s="34">
        <v>0</v>
      </c>
      <c r="AA14" s="35">
        <f t="shared" si="14"/>
        <v>12</v>
      </c>
      <c r="AB14" s="36">
        <f t="shared" si="15"/>
        <v>5.0946760635136278E-2</v>
      </c>
      <c r="AC14" s="31">
        <v>5</v>
      </c>
      <c r="AD14" s="32">
        <f t="shared" si="16"/>
        <v>5.3367488525989971E-2</v>
      </c>
      <c r="AE14" s="33">
        <v>4</v>
      </c>
      <c r="AF14" s="32">
        <f t="shared" si="17"/>
        <v>6.5963060686015831E-2</v>
      </c>
      <c r="AG14" s="34">
        <v>0</v>
      </c>
      <c r="AH14" s="35">
        <f t="shared" si="18"/>
        <v>9</v>
      </c>
      <c r="AI14" s="36">
        <f t="shared" si="19"/>
        <v>5.8316594310892242E-2</v>
      </c>
      <c r="AJ14" s="31">
        <v>3</v>
      </c>
      <c r="AK14" s="32">
        <f t="shared" si="20"/>
        <v>6.6064743448579613E-2</v>
      </c>
      <c r="AL14" s="33">
        <v>4</v>
      </c>
      <c r="AM14" s="32">
        <f t="shared" si="21"/>
        <v>0.14189428875487761</v>
      </c>
      <c r="AN14" s="34">
        <v>0</v>
      </c>
      <c r="AO14" s="35">
        <f t="shared" si="22"/>
        <v>7</v>
      </c>
      <c r="AP14" s="36">
        <f t="shared" si="23"/>
        <v>9.5108695652173919E-2</v>
      </c>
      <c r="AQ14" s="31">
        <v>0</v>
      </c>
      <c r="AR14" s="32">
        <f t="shared" si="24"/>
        <v>0</v>
      </c>
      <c r="AS14" s="33">
        <v>2</v>
      </c>
      <c r="AT14" s="32">
        <f t="shared" si="25"/>
        <v>0.22346368715083798</v>
      </c>
      <c r="AU14" s="34">
        <v>0</v>
      </c>
      <c r="AV14" s="35">
        <f t="shared" si="26"/>
        <v>2</v>
      </c>
      <c r="AW14" s="36">
        <f t="shared" si="27"/>
        <v>8.7680841736080664E-2</v>
      </c>
      <c r="AX14" s="31">
        <v>0</v>
      </c>
      <c r="AY14" s="32">
        <f t="shared" si="28"/>
        <v>0</v>
      </c>
      <c r="AZ14" s="33">
        <v>1</v>
      </c>
      <c r="BA14" s="32">
        <f t="shared" si="29"/>
        <v>0.5181347150259068</v>
      </c>
      <c r="BB14" s="34">
        <v>0</v>
      </c>
      <c r="BC14" s="35">
        <f t="shared" si="30"/>
        <v>1</v>
      </c>
      <c r="BD14" s="36">
        <f t="shared" si="31"/>
        <v>0.22573363431151239</v>
      </c>
      <c r="BE14" s="31">
        <v>0</v>
      </c>
      <c r="BF14" s="32">
        <f t="shared" si="32"/>
        <v>0</v>
      </c>
      <c r="BG14" s="33">
        <v>0</v>
      </c>
      <c r="BH14" s="32">
        <f t="shared" si="33"/>
        <v>0</v>
      </c>
      <c r="BI14" s="34">
        <v>0</v>
      </c>
      <c r="BJ14" s="35">
        <f t="shared" si="34"/>
        <v>0</v>
      </c>
      <c r="BK14" s="36">
        <f t="shared" si="35"/>
        <v>0</v>
      </c>
      <c r="BL14" s="7">
        <v>0</v>
      </c>
      <c r="BM14" s="32">
        <f t="shared" si="36"/>
        <v>0</v>
      </c>
      <c r="BN14" s="7">
        <v>0</v>
      </c>
      <c r="BO14" s="32">
        <f t="shared" si="37"/>
        <v>0</v>
      </c>
      <c r="BP14" s="34">
        <v>0</v>
      </c>
      <c r="BQ14" s="35">
        <f t="shared" si="38"/>
        <v>0</v>
      </c>
      <c r="BR14" s="36">
        <f t="shared" si="39"/>
        <v>0</v>
      </c>
      <c r="BS14" s="9"/>
      <c r="BT14" s="9"/>
      <c r="BU14" s="9"/>
      <c r="BV14" s="9"/>
    </row>
    <row r="15" spans="1:102" ht="13" x14ac:dyDescent="0.3">
      <c r="A15" s="27" t="s">
        <v>42</v>
      </c>
      <c r="B15" s="9">
        <v>2040911</v>
      </c>
      <c r="C15" s="28">
        <f t="shared" si="0"/>
        <v>6.985772602124829</v>
      </c>
      <c r="D15" s="9">
        <v>1981361</v>
      </c>
      <c r="E15" s="28">
        <f t="shared" si="1"/>
        <v>6.6265017529104311</v>
      </c>
      <c r="F15" s="29">
        <f t="shared" si="2"/>
        <v>4022272</v>
      </c>
      <c r="G15" s="30">
        <f t="shared" si="3"/>
        <v>6.8040547326350547</v>
      </c>
      <c r="H15" s="31">
        <v>20</v>
      </c>
      <c r="I15" s="32">
        <f t="shared" si="4"/>
        <v>0.10010511036588417</v>
      </c>
      <c r="J15" s="33">
        <v>15</v>
      </c>
      <c r="K15" s="32">
        <f t="shared" si="5"/>
        <v>9.9568536342515765E-2</v>
      </c>
      <c r="L15" s="34">
        <v>0</v>
      </c>
      <c r="M15" s="35">
        <f t="shared" si="6"/>
        <v>35</v>
      </c>
      <c r="N15" s="36">
        <f t="shared" si="7"/>
        <v>9.9874443556671619E-2</v>
      </c>
      <c r="O15" s="31">
        <v>19</v>
      </c>
      <c r="P15" s="32">
        <f t="shared" si="8"/>
        <v>0.10828678901174058</v>
      </c>
      <c r="Q15" s="33">
        <v>15</v>
      </c>
      <c r="R15" s="32">
        <f t="shared" si="9"/>
        <v>0.11761016151795516</v>
      </c>
      <c r="S15" s="34">
        <v>0</v>
      </c>
      <c r="T15" s="35">
        <f t="shared" si="10"/>
        <v>34</v>
      </c>
      <c r="U15" s="36">
        <f t="shared" si="11"/>
        <v>0.11221122112211222</v>
      </c>
      <c r="V15" s="31">
        <v>15</v>
      </c>
      <c r="W15" s="32">
        <f t="shared" si="12"/>
        <v>0.10768126346015792</v>
      </c>
      <c r="X15" s="33">
        <v>12</v>
      </c>
      <c r="Y15" s="32">
        <f t="shared" si="13"/>
        <v>0.12468827930174563</v>
      </c>
      <c r="Z15" s="34">
        <v>0</v>
      </c>
      <c r="AA15" s="35">
        <f t="shared" si="14"/>
        <v>27</v>
      </c>
      <c r="AB15" s="36">
        <f t="shared" si="15"/>
        <v>0.11463021142905665</v>
      </c>
      <c r="AC15" s="31">
        <v>11</v>
      </c>
      <c r="AD15" s="32">
        <f t="shared" si="16"/>
        <v>0.11740847475717794</v>
      </c>
      <c r="AE15" s="33">
        <v>10</v>
      </c>
      <c r="AF15" s="32">
        <f t="shared" si="17"/>
        <v>0.16490765171503957</v>
      </c>
      <c r="AG15" s="34">
        <v>0</v>
      </c>
      <c r="AH15" s="35">
        <f t="shared" si="18"/>
        <v>21</v>
      </c>
      <c r="AI15" s="36">
        <f t="shared" si="19"/>
        <v>0.13607205339208189</v>
      </c>
      <c r="AJ15" s="31">
        <v>3</v>
      </c>
      <c r="AK15" s="32">
        <f t="shared" si="20"/>
        <v>6.6064743448579613E-2</v>
      </c>
      <c r="AL15" s="33">
        <v>6</v>
      </c>
      <c r="AM15" s="32">
        <f t="shared" si="21"/>
        <v>0.2128414331323164</v>
      </c>
      <c r="AN15" s="34">
        <v>0</v>
      </c>
      <c r="AO15" s="35">
        <f t="shared" si="22"/>
        <v>9</v>
      </c>
      <c r="AP15" s="36">
        <f t="shared" si="23"/>
        <v>0.12228260869565219</v>
      </c>
      <c r="AQ15" s="31">
        <v>1</v>
      </c>
      <c r="AR15" s="32">
        <f t="shared" si="24"/>
        <v>7.2150072150072145E-2</v>
      </c>
      <c r="AS15" s="33">
        <v>3</v>
      </c>
      <c r="AT15" s="32">
        <f t="shared" si="25"/>
        <v>0.33519553072625696</v>
      </c>
      <c r="AU15" s="34">
        <v>0</v>
      </c>
      <c r="AV15" s="35">
        <f t="shared" si="26"/>
        <v>4</v>
      </c>
      <c r="AW15" s="36">
        <f t="shared" si="27"/>
        <v>0.17536168347216133</v>
      </c>
      <c r="AX15" s="31">
        <v>0</v>
      </c>
      <c r="AY15" s="32">
        <f t="shared" si="28"/>
        <v>0</v>
      </c>
      <c r="AZ15" s="33">
        <v>1</v>
      </c>
      <c r="BA15" s="32">
        <f t="shared" si="29"/>
        <v>0.5181347150259068</v>
      </c>
      <c r="BB15" s="34">
        <v>0</v>
      </c>
      <c r="BC15" s="35">
        <f t="shared" si="30"/>
        <v>1</v>
      </c>
      <c r="BD15" s="36">
        <f t="shared" si="31"/>
        <v>0.22573363431151239</v>
      </c>
      <c r="BE15" s="31">
        <v>0</v>
      </c>
      <c r="BF15" s="32">
        <f t="shared" si="32"/>
        <v>0</v>
      </c>
      <c r="BG15" s="33">
        <v>0</v>
      </c>
      <c r="BH15" s="32">
        <f t="shared" si="33"/>
        <v>0</v>
      </c>
      <c r="BI15" s="34">
        <v>0</v>
      </c>
      <c r="BJ15" s="35">
        <f t="shared" si="34"/>
        <v>0</v>
      </c>
      <c r="BK15" s="36">
        <f t="shared" si="35"/>
        <v>0</v>
      </c>
      <c r="BL15" s="7">
        <v>0</v>
      </c>
      <c r="BM15" s="32">
        <f t="shared" si="36"/>
        <v>0</v>
      </c>
      <c r="BN15" s="7">
        <v>0</v>
      </c>
      <c r="BO15" s="32">
        <f t="shared" si="37"/>
        <v>0</v>
      </c>
      <c r="BP15" s="34">
        <v>0</v>
      </c>
      <c r="BQ15" s="35">
        <f t="shared" si="38"/>
        <v>0</v>
      </c>
      <c r="BR15" s="36">
        <f t="shared" si="39"/>
        <v>0</v>
      </c>
      <c r="BS15" s="9"/>
      <c r="BT15" s="9"/>
      <c r="BU15" s="9"/>
      <c r="BV15" s="9"/>
    </row>
    <row r="16" spans="1:102" ht="13" x14ac:dyDescent="0.3">
      <c r="A16" s="27" t="s">
        <v>43</v>
      </c>
      <c r="B16" s="9">
        <v>1983871</v>
      </c>
      <c r="C16" s="28">
        <f t="shared" si="0"/>
        <v>6.7905321094109379</v>
      </c>
      <c r="D16" s="9">
        <v>1992159</v>
      </c>
      <c r="E16" s="28">
        <f t="shared" si="1"/>
        <v>6.6626147913360008</v>
      </c>
      <c r="F16" s="29">
        <f t="shared" si="2"/>
        <v>3976030</v>
      </c>
      <c r="G16" s="30">
        <f t="shared" si="3"/>
        <v>6.7258320020622566</v>
      </c>
      <c r="H16" s="31">
        <v>41</v>
      </c>
      <c r="I16" s="32">
        <f t="shared" si="4"/>
        <v>0.20521547625006256</v>
      </c>
      <c r="J16" s="33">
        <v>23</v>
      </c>
      <c r="K16" s="32">
        <f t="shared" si="5"/>
        <v>0.15267175572519084</v>
      </c>
      <c r="L16" s="34">
        <v>0</v>
      </c>
      <c r="M16" s="35">
        <f t="shared" si="6"/>
        <v>64</v>
      </c>
      <c r="N16" s="36">
        <f t="shared" si="7"/>
        <v>0.18262755393219954</v>
      </c>
      <c r="O16" s="31">
        <v>35</v>
      </c>
      <c r="P16" s="32">
        <f t="shared" si="8"/>
        <v>0.1994756639689958</v>
      </c>
      <c r="Q16" s="33">
        <v>20</v>
      </c>
      <c r="R16" s="32">
        <f t="shared" si="9"/>
        <v>0.15681354869060687</v>
      </c>
      <c r="S16" s="34">
        <v>0</v>
      </c>
      <c r="T16" s="35">
        <f t="shared" si="10"/>
        <v>55</v>
      </c>
      <c r="U16" s="36">
        <f t="shared" si="11"/>
        <v>0.18151815181518152</v>
      </c>
      <c r="V16" s="31">
        <v>28</v>
      </c>
      <c r="W16" s="32">
        <f t="shared" si="12"/>
        <v>0.20100502512562815</v>
      </c>
      <c r="X16" s="33">
        <v>15</v>
      </c>
      <c r="Y16" s="32">
        <f t="shared" si="13"/>
        <v>0.15586034912718205</v>
      </c>
      <c r="Z16" s="34">
        <v>0</v>
      </c>
      <c r="AA16" s="35">
        <f t="shared" si="14"/>
        <v>43</v>
      </c>
      <c r="AB16" s="36">
        <f t="shared" si="15"/>
        <v>0.18255922560923835</v>
      </c>
      <c r="AC16" s="31">
        <v>20</v>
      </c>
      <c r="AD16" s="32">
        <f t="shared" si="16"/>
        <v>0.21346995410395989</v>
      </c>
      <c r="AE16" s="33">
        <v>13</v>
      </c>
      <c r="AF16" s="32">
        <f t="shared" si="17"/>
        <v>0.21437994722955145</v>
      </c>
      <c r="AG16" s="34">
        <v>0</v>
      </c>
      <c r="AH16" s="35">
        <f t="shared" si="18"/>
        <v>33</v>
      </c>
      <c r="AI16" s="36">
        <f t="shared" si="19"/>
        <v>0.21382751247327159</v>
      </c>
      <c r="AJ16" s="31">
        <v>16</v>
      </c>
      <c r="AK16" s="32">
        <f t="shared" si="20"/>
        <v>0.35234529839242457</v>
      </c>
      <c r="AL16" s="33">
        <v>7</v>
      </c>
      <c r="AM16" s="32">
        <f t="shared" si="21"/>
        <v>0.24831500532103584</v>
      </c>
      <c r="AN16" s="34">
        <v>0</v>
      </c>
      <c r="AO16" s="35">
        <f t="shared" si="22"/>
        <v>23</v>
      </c>
      <c r="AP16" s="36">
        <f t="shared" si="23"/>
        <v>0.3125</v>
      </c>
      <c r="AQ16" s="31">
        <v>8</v>
      </c>
      <c r="AR16" s="32">
        <f t="shared" si="24"/>
        <v>0.57720057720057716</v>
      </c>
      <c r="AS16" s="33">
        <v>3</v>
      </c>
      <c r="AT16" s="32">
        <f t="shared" si="25"/>
        <v>0.33519553072625696</v>
      </c>
      <c r="AU16" s="34">
        <v>0</v>
      </c>
      <c r="AV16" s="35">
        <f t="shared" si="26"/>
        <v>11</v>
      </c>
      <c r="AW16" s="36">
        <f t="shared" si="27"/>
        <v>0.48224462954844366</v>
      </c>
      <c r="AX16" s="31">
        <v>0</v>
      </c>
      <c r="AY16" s="32">
        <f t="shared" si="28"/>
        <v>0</v>
      </c>
      <c r="AZ16" s="33">
        <v>0</v>
      </c>
      <c r="BA16" s="32">
        <f t="shared" si="29"/>
        <v>0</v>
      </c>
      <c r="BB16" s="34">
        <v>0</v>
      </c>
      <c r="BC16" s="35">
        <f t="shared" si="30"/>
        <v>0</v>
      </c>
      <c r="BD16" s="36">
        <f t="shared" si="31"/>
        <v>0</v>
      </c>
      <c r="BE16" s="31">
        <v>0</v>
      </c>
      <c r="BF16" s="32">
        <f t="shared" si="32"/>
        <v>0</v>
      </c>
      <c r="BG16" s="33">
        <v>0</v>
      </c>
      <c r="BH16" s="32">
        <f t="shared" si="33"/>
        <v>0</v>
      </c>
      <c r="BI16" s="34">
        <v>0</v>
      </c>
      <c r="BJ16" s="35">
        <f t="shared" si="34"/>
        <v>0</v>
      </c>
      <c r="BK16" s="36">
        <f t="shared" si="35"/>
        <v>0</v>
      </c>
      <c r="BL16" s="7">
        <v>0</v>
      </c>
      <c r="BM16" s="32">
        <f t="shared" si="36"/>
        <v>0</v>
      </c>
      <c r="BN16" s="7">
        <v>0</v>
      </c>
      <c r="BO16" s="32">
        <f t="shared" si="37"/>
        <v>0</v>
      </c>
      <c r="BP16" s="34">
        <v>0</v>
      </c>
      <c r="BQ16" s="35">
        <f t="shared" si="38"/>
        <v>0</v>
      </c>
      <c r="BR16" s="36">
        <f t="shared" si="39"/>
        <v>0</v>
      </c>
      <c r="BS16" s="9"/>
      <c r="BT16" s="9"/>
      <c r="BU16" s="9"/>
      <c r="BV16" s="9"/>
    </row>
    <row r="17" spans="1:74" ht="13" x14ac:dyDescent="0.3">
      <c r="A17" s="27" t="s">
        <v>44</v>
      </c>
      <c r="B17" s="9">
        <v>1936734</v>
      </c>
      <c r="C17" s="28">
        <f t="shared" si="0"/>
        <v>6.6291882962087172</v>
      </c>
      <c r="D17" s="9">
        <v>1964167</v>
      </c>
      <c r="E17" s="28">
        <f t="shared" si="1"/>
        <v>6.5689978093385424</v>
      </c>
      <c r="F17" s="29">
        <f t="shared" si="2"/>
        <v>3900901</v>
      </c>
      <c r="G17" s="30">
        <f t="shared" si="3"/>
        <v>6.5987441701085405</v>
      </c>
      <c r="H17" s="31">
        <v>55</v>
      </c>
      <c r="I17" s="32">
        <f t="shared" si="4"/>
        <v>0.27528905350618149</v>
      </c>
      <c r="J17" s="33">
        <v>44</v>
      </c>
      <c r="K17" s="32">
        <f t="shared" si="5"/>
        <v>0.29206770660471293</v>
      </c>
      <c r="L17" s="34">
        <v>0</v>
      </c>
      <c r="M17" s="35">
        <f t="shared" si="6"/>
        <v>99</v>
      </c>
      <c r="N17" s="36">
        <f t="shared" si="7"/>
        <v>0.28250199748887111</v>
      </c>
      <c r="O17" s="31">
        <v>50</v>
      </c>
      <c r="P17" s="32">
        <f t="shared" si="8"/>
        <v>0.2849652342414225</v>
      </c>
      <c r="Q17" s="33">
        <v>39</v>
      </c>
      <c r="R17" s="32">
        <f t="shared" si="9"/>
        <v>0.30578641994668343</v>
      </c>
      <c r="S17" s="34">
        <v>0</v>
      </c>
      <c r="T17" s="35">
        <f t="shared" si="10"/>
        <v>89</v>
      </c>
      <c r="U17" s="36">
        <f t="shared" si="11"/>
        <v>0.29372937293729373</v>
      </c>
      <c r="V17" s="31">
        <v>45</v>
      </c>
      <c r="W17" s="32">
        <f t="shared" si="12"/>
        <v>0.32304379038047382</v>
      </c>
      <c r="X17" s="33">
        <v>30</v>
      </c>
      <c r="Y17" s="32">
        <f t="shared" si="13"/>
        <v>0.3117206982543641</v>
      </c>
      <c r="Z17" s="34">
        <v>0</v>
      </c>
      <c r="AA17" s="35">
        <f t="shared" si="14"/>
        <v>75</v>
      </c>
      <c r="AB17" s="36">
        <f t="shared" si="15"/>
        <v>0.3184172539696018</v>
      </c>
      <c r="AC17" s="31">
        <v>33</v>
      </c>
      <c r="AD17" s="32">
        <f t="shared" si="16"/>
        <v>0.35222542427153375</v>
      </c>
      <c r="AE17" s="33">
        <v>18</v>
      </c>
      <c r="AF17" s="32">
        <f t="shared" si="17"/>
        <v>0.29683377308707121</v>
      </c>
      <c r="AG17" s="34">
        <v>0</v>
      </c>
      <c r="AH17" s="35">
        <f t="shared" si="18"/>
        <v>51</v>
      </c>
      <c r="AI17" s="36">
        <f t="shared" si="19"/>
        <v>0.33046070109505604</v>
      </c>
      <c r="AJ17" s="31">
        <v>15</v>
      </c>
      <c r="AK17" s="32">
        <f t="shared" si="20"/>
        <v>0.33032371724289805</v>
      </c>
      <c r="AL17" s="33">
        <v>8</v>
      </c>
      <c r="AM17" s="32">
        <f t="shared" si="21"/>
        <v>0.28378857750975522</v>
      </c>
      <c r="AN17" s="34">
        <v>0</v>
      </c>
      <c r="AO17" s="35">
        <f t="shared" si="22"/>
        <v>23</v>
      </c>
      <c r="AP17" s="36">
        <f t="shared" si="23"/>
        <v>0.3125</v>
      </c>
      <c r="AQ17" s="31">
        <v>5</v>
      </c>
      <c r="AR17" s="32">
        <f t="shared" si="24"/>
        <v>0.36075036075036077</v>
      </c>
      <c r="AS17" s="33">
        <v>4</v>
      </c>
      <c r="AT17" s="32">
        <f t="shared" si="25"/>
        <v>0.44692737430167595</v>
      </c>
      <c r="AU17" s="34">
        <v>0</v>
      </c>
      <c r="AV17" s="35">
        <f t="shared" si="26"/>
        <v>9</v>
      </c>
      <c r="AW17" s="36">
        <f t="shared" si="27"/>
        <v>0.39456378781236301</v>
      </c>
      <c r="AX17" s="31">
        <v>0</v>
      </c>
      <c r="AY17" s="32">
        <f t="shared" si="28"/>
        <v>0</v>
      </c>
      <c r="AZ17" s="33">
        <v>0</v>
      </c>
      <c r="BA17" s="32">
        <f t="shared" si="29"/>
        <v>0</v>
      </c>
      <c r="BB17" s="34">
        <v>0</v>
      </c>
      <c r="BC17" s="35">
        <f t="shared" si="30"/>
        <v>0</v>
      </c>
      <c r="BD17" s="36">
        <f t="shared" si="31"/>
        <v>0</v>
      </c>
      <c r="BE17" s="31">
        <v>0</v>
      </c>
      <c r="BF17" s="32">
        <f t="shared" si="32"/>
        <v>0</v>
      </c>
      <c r="BG17" s="33">
        <v>0</v>
      </c>
      <c r="BH17" s="32">
        <f t="shared" si="33"/>
        <v>0</v>
      </c>
      <c r="BI17" s="34">
        <v>0</v>
      </c>
      <c r="BJ17" s="35">
        <f t="shared" si="34"/>
        <v>0</v>
      </c>
      <c r="BK17" s="36">
        <f t="shared" si="35"/>
        <v>0</v>
      </c>
      <c r="BL17" s="7">
        <v>0</v>
      </c>
      <c r="BM17" s="32">
        <f t="shared" si="36"/>
        <v>0</v>
      </c>
      <c r="BN17" s="7">
        <v>0</v>
      </c>
      <c r="BO17" s="32">
        <f t="shared" si="37"/>
        <v>0</v>
      </c>
      <c r="BP17" s="34">
        <v>0</v>
      </c>
      <c r="BQ17" s="35">
        <f t="shared" si="38"/>
        <v>0</v>
      </c>
      <c r="BR17" s="36">
        <f t="shared" si="39"/>
        <v>0</v>
      </c>
      <c r="BS17" s="9"/>
      <c r="BT17" s="9"/>
      <c r="BU17" s="9"/>
      <c r="BV17" s="9"/>
    </row>
    <row r="18" spans="1:74" ht="13" x14ac:dyDescent="0.3">
      <c r="A18" s="27" t="s">
        <v>45</v>
      </c>
      <c r="B18" s="9">
        <v>1769761</v>
      </c>
      <c r="C18" s="28">
        <f t="shared" si="0"/>
        <v>6.057661459078342</v>
      </c>
      <c r="D18" s="9">
        <v>1790194</v>
      </c>
      <c r="E18" s="28">
        <f t="shared" si="1"/>
        <v>5.98715916940413</v>
      </c>
      <c r="F18" s="29">
        <f t="shared" si="2"/>
        <v>3559955</v>
      </c>
      <c r="G18" s="30">
        <f t="shared" si="3"/>
        <v>6.0220016611800071</v>
      </c>
      <c r="H18" s="31">
        <v>115</v>
      </c>
      <c r="I18" s="32">
        <f t="shared" si="4"/>
        <v>0.57560438460383401</v>
      </c>
      <c r="J18" s="33">
        <v>59</v>
      </c>
      <c r="K18" s="32">
        <f t="shared" si="5"/>
        <v>0.39163624294722865</v>
      </c>
      <c r="L18" s="34">
        <v>0</v>
      </c>
      <c r="M18" s="35">
        <f t="shared" si="6"/>
        <v>174</v>
      </c>
      <c r="N18" s="36">
        <f t="shared" si="7"/>
        <v>0.49651866225316743</v>
      </c>
      <c r="O18" s="31">
        <v>107</v>
      </c>
      <c r="P18" s="32">
        <f t="shared" si="8"/>
        <v>0.6098256012766442</v>
      </c>
      <c r="Q18" s="33">
        <v>56</v>
      </c>
      <c r="R18" s="32">
        <f t="shared" si="9"/>
        <v>0.43907793633369924</v>
      </c>
      <c r="S18" s="34">
        <v>0</v>
      </c>
      <c r="T18" s="35">
        <f t="shared" si="10"/>
        <v>163</v>
      </c>
      <c r="U18" s="36">
        <f t="shared" si="11"/>
        <v>0.53795379537953791</v>
      </c>
      <c r="V18" s="31">
        <v>85</v>
      </c>
      <c r="W18" s="32">
        <f t="shared" si="12"/>
        <v>0.61019382627422836</v>
      </c>
      <c r="X18" s="33">
        <v>47</v>
      </c>
      <c r="Y18" s="32">
        <f t="shared" si="13"/>
        <v>0.48836242726517037</v>
      </c>
      <c r="Z18" s="34">
        <v>0</v>
      </c>
      <c r="AA18" s="35">
        <f t="shared" si="14"/>
        <v>132</v>
      </c>
      <c r="AB18" s="36">
        <f t="shared" si="15"/>
        <v>0.56041436698649916</v>
      </c>
      <c r="AC18" s="31">
        <v>56</v>
      </c>
      <c r="AD18" s="32">
        <f t="shared" si="16"/>
        <v>0.59771587149108762</v>
      </c>
      <c r="AE18" s="33">
        <v>33</v>
      </c>
      <c r="AF18" s="32">
        <f t="shared" si="17"/>
        <v>0.54419525065963059</v>
      </c>
      <c r="AG18" s="34">
        <v>0</v>
      </c>
      <c r="AH18" s="35">
        <f t="shared" si="18"/>
        <v>89</v>
      </c>
      <c r="AI18" s="36">
        <f t="shared" si="19"/>
        <v>0.57668632151882337</v>
      </c>
      <c r="AJ18" s="31">
        <v>26</v>
      </c>
      <c r="AK18" s="32">
        <f t="shared" si="20"/>
        <v>0.57256110988768993</v>
      </c>
      <c r="AL18" s="33">
        <v>15</v>
      </c>
      <c r="AM18" s="32">
        <f t="shared" si="21"/>
        <v>0.53210358283079107</v>
      </c>
      <c r="AN18" s="34">
        <v>0</v>
      </c>
      <c r="AO18" s="35">
        <f t="shared" si="22"/>
        <v>41</v>
      </c>
      <c r="AP18" s="36">
        <f t="shared" si="23"/>
        <v>0.55706521739130432</v>
      </c>
      <c r="AQ18" s="31">
        <v>9</v>
      </c>
      <c r="AR18" s="32">
        <f t="shared" si="24"/>
        <v>0.64935064935064934</v>
      </c>
      <c r="AS18" s="33">
        <v>4</v>
      </c>
      <c r="AT18" s="32">
        <f t="shared" si="25"/>
        <v>0.44692737430167595</v>
      </c>
      <c r="AU18" s="34">
        <v>0</v>
      </c>
      <c r="AV18" s="35">
        <f t="shared" si="26"/>
        <v>13</v>
      </c>
      <c r="AW18" s="36">
        <f t="shared" si="27"/>
        <v>0.56992547128452442</v>
      </c>
      <c r="AX18" s="31">
        <v>1</v>
      </c>
      <c r="AY18" s="32">
        <f t="shared" si="28"/>
        <v>0.4</v>
      </c>
      <c r="AZ18" s="33">
        <v>2</v>
      </c>
      <c r="BA18" s="32">
        <f t="shared" si="29"/>
        <v>1.0362694300518136</v>
      </c>
      <c r="BB18" s="34">
        <v>0</v>
      </c>
      <c r="BC18" s="35">
        <f t="shared" si="30"/>
        <v>3</v>
      </c>
      <c r="BD18" s="36">
        <f t="shared" si="31"/>
        <v>0.67720090293453727</v>
      </c>
      <c r="BE18" s="31">
        <v>0</v>
      </c>
      <c r="BF18" s="32">
        <f t="shared" si="32"/>
        <v>0</v>
      </c>
      <c r="BG18" s="33">
        <v>1</v>
      </c>
      <c r="BH18" s="32">
        <f t="shared" si="33"/>
        <v>6.666666666666667</v>
      </c>
      <c r="BI18" s="34">
        <v>0</v>
      </c>
      <c r="BJ18" s="35">
        <f t="shared" si="34"/>
        <v>1</v>
      </c>
      <c r="BK18" s="36">
        <f t="shared" si="35"/>
        <v>2.1739130434782608</v>
      </c>
      <c r="BL18" s="7">
        <v>0</v>
      </c>
      <c r="BM18" s="32">
        <f t="shared" si="36"/>
        <v>0</v>
      </c>
      <c r="BN18" s="7">
        <v>0</v>
      </c>
      <c r="BO18" s="32">
        <f t="shared" si="37"/>
        <v>0</v>
      </c>
      <c r="BP18" s="34">
        <v>0</v>
      </c>
      <c r="BQ18" s="35">
        <f t="shared" si="38"/>
        <v>0</v>
      </c>
      <c r="BR18" s="36">
        <f t="shared" si="39"/>
        <v>0</v>
      </c>
      <c r="BS18" s="9"/>
      <c r="BT18" s="9"/>
      <c r="BU18" s="9"/>
      <c r="BV18" s="9"/>
    </row>
    <row r="19" spans="1:74" ht="13" x14ac:dyDescent="0.3">
      <c r="A19" s="27" t="s">
        <v>46</v>
      </c>
      <c r="B19" s="9">
        <v>1980181</v>
      </c>
      <c r="C19" s="28">
        <f t="shared" si="0"/>
        <v>6.7779017198928049</v>
      </c>
      <c r="D19" s="9">
        <v>2025216</v>
      </c>
      <c r="E19" s="28">
        <f t="shared" si="1"/>
        <v>6.7731712565364175</v>
      </c>
      <c r="F19" s="29">
        <f t="shared" si="2"/>
        <v>4005397</v>
      </c>
      <c r="G19" s="30">
        <f t="shared" si="3"/>
        <v>6.7755090689869446</v>
      </c>
      <c r="H19" s="31">
        <v>216</v>
      </c>
      <c r="I19" s="32">
        <f t="shared" si="4"/>
        <v>1.0811351919515493</v>
      </c>
      <c r="J19" s="33">
        <v>133</v>
      </c>
      <c r="K19" s="32">
        <f t="shared" si="5"/>
        <v>0.88284102223697303</v>
      </c>
      <c r="L19" s="34">
        <v>0</v>
      </c>
      <c r="M19" s="35">
        <f t="shared" si="6"/>
        <v>349</v>
      </c>
      <c r="N19" s="36">
        <f t="shared" si="7"/>
        <v>0.99589088003652559</v>
      </c>
      <c r="O19" s="31">
        <v>197</v>
      </c>
      <c r="P19" s="32">
        <f t="shared" si="8"/>
        <v>1.1227630229112047</v>
      </c>
      <c r="Q19" s="33">
        <v>115</v>
      </c>
      <c r="R19" s="32">
        <f t="shared" si="9"/>
        <v>0.90167790497098954</v>
      </c>
      <c r="S19" s="34">
        <v>0</v>
      </c>
      <c r="T19" s="35">
        <f t="shared" si="10"/>
        <v>312</v>
      </c>
      <c r="U19" s="36">
        <f t="shared" si="11"/>
        <v>1.0297029702970297</v>
      </c>
      <c r="V19" s="31">
        <v>162</v>
      </c>
      <c r="W19" s="32">
        <f t="shared" si="12"/>
        <v>1.1629576453697057</v>
      </c>
      <c r="X19" s="33">
        <v>98</v>
      </c>
      <c r="Y19" s="32">
        <f t="shared" si="13"/>
        <v>1.0182876142975894</v>
      </c>
      <c r="Z19" s="34">
        <v>0</v>
      </c>
      <c r="AA19" s="35">
        <f t="shared" si="14"/>
        <v>260</v>
      </c>
      <c r="AB19" s="36">
        <f t="shared" si="15"/>
        <v>1.1038464804279529</v>
      </c>
      <c r="AC19" s="31">
        <v>114</v>
      </c>
      <c r="AD19" s="32">
        <f t="shared" si="16"/>
        <v>1.2167787383925712</v>
      </c>
      <c r="AE19" s="33">
        <v>75</v>
      </c>
      <c r="AF19" s="32">
        <f t="shared" si="17"/>
        <v>1.2368073878627968</v>
      </c>
      <c r="AG19" s="34">
        <v>0</v>
      </c>
      <c r="AH19" s="35">
        <f t="shared" si="18"/>
        <v>189</v>
      </c>
      <c r="AI19" s="36">
        <f t="shared" si="19"/>
        <v>1.2246484805287372</v>
      </c>
      <c r="AJ19" s="31">
        <v>55</v>
      </c>
      <c r="AK19" s="32">
        <f t="shared" si="20"/>
        <v>1.2111869632239596</v>
      </c>
      <c r="AL19" s="33">
        <v>47</v>
      </c>
      <c r="AM19" s="32">
        <f t="shared" si="21"/>
        <v>1.6672578928698119</v>
      </c>
      <c r="AN19" s="34">
        <v>0</v>
      </c>
      <c r="AO19" s="35">
        <f t="shared" si="22"/>
        <v>102</v>
      </c>
      <c r="AP19" s="36">
        <f t="shared" si="23"/>
        <v>1.3858695652173914</v>
      </c>
      <c r="AQ19" s="31">
        <v>15</v>
      </c>
      <c r="AR19" s="32">
        <f t="shared" si="24"/>
        <v>1.0822510822510822</v>
      </c>
      <c r="AS19" s="33">
        <v>18</v>
      </c>
      <c r="AT19" s="32">
        <f t="shared" si="25"/>
        <v>2.011173184357542</v>
      </c>
      <c r="AU19" s="34">
        <v>0</v>
      </c>
      <c r="AV19" s="35">
        <f t="shared" si="26"/>
        <v>33</v>
      </c>
      <c r="AW19" s="36">
        <f t="shared" si="27"/>
        <v>1.4467338886453309</v>
      </c>
      <c r="AX19" s="31">
        <v>2</v>
      </c>
      <c r="AY19" s="32">
        <f t="shared" si="28"/>
        <v>0.8</v>
      </c>
      <c r="AZ19" s="33">
        <v>5</v>
      </c>
      <c r="BA19" s="32">
        <f t="shared" si="29"/>
        <v>2.5906735751295336</v>
      </c>
      <c r="BB19" s="34">
        <v>0</v>
      </c>
      <c r="BC19" s="35">
        <f t="shared" si="30"/>
        <v>7</v>
      </c>
      <c r="BD19" s="36">
        <f t="shared" si="31"/>
        <v>1.5801354401805869</v>
      </c>
      <c r="BE19" s="31">
        <v>0</v>
      </c>
      <c r="BF19" s="32">
        <f t="shared" si="32"/>
        <v>0</v>
      </c>
      <c r="BG19" s="33">
        <v>0</v>
      </c>
      <c r="BH19" s="32">
        <f t="shared" si="33"/>
        <v>0</v>
      </c>
      <c r="BI19" s="34">
        <v>0</v>
      </c>
      <c r="BJ19" s="35">
        <f t="shared" si="34"/>
        <v>0</v>
      </c>
      <c r="BK19" s="36">
        <f t="shared" si="35"/>
        <v>0</v>
      </c>
      <c r="BL19" s="7">
        <v>0</v>
      </c>
      <c r="BM19" s="32">
        <f t="shared" si="36"/>
        <v>0</v>
      </c>
      <c r="BN19" s="7">
        <v>0</v>
      </c>
      <c r="BO19" s="32">
        <f t="shared" si="37"/>
        <v>0</v>
      </c>
      <c r="BP19" s="34">
        <v>0</v>
      </c>
      <c r="BQ19" s="35">
        <f t="shared" si="38"/>
        <v>0</v>
      </c>
      <c r="BR19" s="36">
        <f t="shared" si="39"/>
        <v>0</v>
      </c>
      <c r="BS19" s="9"/>
      <c r="BT19" s="9"/>
      <c r="BU19" s="9"/>
      <c r="BV19" s="9"/>
    </row>
    <row r="20" spans="1:74" ht="13" x14ac:dyDescent="0.3">
      <c r="A20" s="27" t="s">
        <v>47</v>
      </c>
      <c r="B20" s="9">
        <v>2039373</v>
      </c>
      <c r="C20" s="28">
        <f t="shared" si="0"/>
        <v>6.9805082283907121</v>
      </c>
      <c r="D20" s="9">
        <v>2097758</v>
      </c>
      <c r="E20" s="28">
        <f t="shared" si="1"/>
        <v>7.0157821134976821</v>
      </c>
      <c r="F20" s="29">
        <f t="shared" si="2"/>
        <v>4137131</v>
      </c>
      <c r="G20" s="30">
        <f t="shared" si="3"/>
        <v>6.9983496292844434</v>
      </c>
      <c r="H20" s="31">
        <v>407</v>
      </c>
      <c r="I20" s="32">
        <f t="shared" si="4"/>
        <v>2.0371389959457429</v>
      </c>
      <c r="J20" s="33">
        <v>244</v>
      </c>
      <c r="K20" s="32">
        <f t="shared" si="5"/>
        <v>1.6196481911715899</v>
      </c>
      <c r="L20" s="34">
        <v>0</v>
      </c>
      <c r="M20" s="35">
        <f t="shared" si="6"/>
        <v>651</v>
      </c>
      <c r="N20" s="36">
        <f t="shared" si="7"/>
        <v>1.8576646501540919</v>
      </c>
      <c r="O20" s="31">
        <v>368</v>
      </c>
      <c r="P20" s="32">
        <f t="shared" si="8"/>
        <v>2.0973441240168702</v>
      </c>
      <c r="Q20" s="33">
        <v>217</v>
      </c>
      <c r="R20" s="32">
        <f t="shared" si="9"/>
        <v>1.7014270032930843</v>
      </c>
      <c r="S20" s="34">
        <v>0</v>
      </c>
      <c r="T20" s="35">
        <f t="shared" si="10"/>
        <v>585</v>
      </c>
      <c r="U20" s="36">
        <f t="shared" si="11"/>
        <v>1.9306930693069306</v>
      </c>
      <c r="V20" s="31">
        <v>288</v>
      </c>
      <c r="W20" s="32">
        <f t="shared" si="12"/>
        <v>2.0674802584350322</v>
      </c>
      <c r="X20" s="33">
        <v>184</v>
      </c>
      <c r="Y20" s="32">
        <f t="shared" si="13"/>
        <v>1.9118869492934332</v>
      </c>
      <c r="Z20" s="34">
        <v>0</v>
      </c>
      <c r="AA20" s="35">
        <f t="shared" si="14"/>
        <v>472</v>
      </c>
      <c r="AB20" s="36">
        <f t="shared" si="15"/>
        <v>2.0039059183153607</v>
      </c>
      <c r="AC20" s="31">
        <v>199</v>
      </c>
      <c r="AD20" s="32">
        <f t="shared" si="16"/>
        <v>2.1240260433344007</v>
      </c>
      <c r="AE20" s="33">
        <v>121</v>
      </c>
      <c r="AF20" s="32">
        <f t="shared" si="17"/>
        <v>1.9953825857519789</v>
      </c>
      <c r="AG20" s="34">
        <v>0</v>
      </c>
      <c r="AH20" s="35">
        <f t="shared" si="18"/>
        <v>320</v>
      </c>
      <c r="AI20" s="36">
        <f t="shared" si="19"/>
        <v>2.0734789088317243</v>
      </c>
      <c r="AJ20" s="31">
        <v>98</v>
      </c>
      <c r="AK20" s="32">
        <f t="shared" si="20"/>
        <v>2.1581149526536008</v>
      </c>
      <c r="AL20" s="33">
        <v>53</v>
      </c>
      <c r="AM20" s="32">
        <f t="shared" si="21"/>
        <v>1.8800993260021284</v>
      </c>
      <c r="AN20" s="34">
        <v>0</v>
      </c>
      <c r="AO20" s="35">
        <f t="shared" si="22"/>
        <v>151</v>
      </c>
      <c r="AP20" s="36">
        <f t="shared" si="23"/>
        <v>2.0516304347826084</v>
      </c>
      <c r="AQ20" s="31">
        <v>35</v>
      </c>
      <c r="AR20" s="32">
        <f t="shared" si="24"/>
        <v>2.5252525252525251</v>
      </c>
      <c r="AS20" s="33">
        <v>22</v>
      </c>
      <c r="AT20" s="32">
        <f t="shared" si="25"/>
        <v>2.4581005586592175</v>
      </c>
      <c r="AU20" s="34">
        <v>0</v>
      </c>
      <c r="AV20" s="35">
        <f t="shared" si="26"/>
        <v>57</v>
      </c>
      <c r="AW20" s="36">
        <f t="shared" si="27"/>
        <v>2.4989039894782987</v>
      </c>
      <c r="AX20" s="31">
        <v>8</v>
      </c>
      <c r="AY20" s="32">
        <f t="shared" si="28"/>
        <v>3.2</v>
      </c>
      <c r="AZ20" s="33">
        <v>8</v>
      </c>
      <c r="BA20" s="32">
        <f t="shared" si="29"/>
        <v>4.1450777202072544</v>
      </c>
      <c r="BB20" s="34">
        <v>0</v>
      </c>
      <c r="BC20" s="35">
        <f t="shared" si="30"/>
        <v>16</v>
      </c>
      <c r="BD20" s="36">
        <f t="shared" si="31"/>
        <v>3.6117381489841982</v>
      </c>
      <c r="BE20" s="31">
        <v>0</v>
      </c>
      <c r="BF20" s="32">
        <f t="shared" si="32"/>
        <v>0</v>
      </c>
      <c r="BG20" s="33">
        <v>0</v>
      </c>
      <c r="BH20" s="32">
        <f t="shared" si="33"/>
        <v>0</v>
      </c>
      <c r="BI20" s="34">
        <v>0</v>
      </c>
      <c r="BJ20" s="35">
        <f t="shared" si="34"/>
        <v>0</v>
      </c>
      <c r="BK20" s="36">
        <f t="shared" si="35"/>
        <v>0</v>
      </c>
      <c r="BL20" s="7">
        <v>0</v>
      </c>
      <c r="BM20" s="32">
        <f t="shared" si="36"/>
        <v>0</v>
      </c>
      <c r="BN20" s="7">
        <v>0</v>
      </c>
      <c r="BO20" s="32">
        <f t="shared" si="37"/>
        <v>0</v>
      </c>
      <c r="BP20" s="34">
        <v>0</v>
      </c>
      <c r="BQ20" s="35">
        <f t="shared" si="38"/>
        <v>0</v>
      </c>
      <c r="BR20" s="36">
        <f t="shared" si="39"/>
        <v>0</v>
      </c>
      <c r="BS20" s="9"/>
      <c r="BT20" s="9"/>
      <c r="BU20" s="9"/>
      <c r="BV20" s="9"/>
    </row>
    <row r="21" spans="1:74" ht="13" x14ac:dyDescent="0.3">
      <c r="A21" s="27" t="s">
        <v>48</v>
      </c>
      <c r="B21" s="9">
        <v>1866897</v>
      </c>
      <c r="C21" s="28">
        <f t="shared" si="0"/>
        <v>6.3901453388163594</v>
      </c>
      <c r="D21" s="9">
        <v>1918667</v>
      </c>
      <c r="E21" s="28">
        <f t="shared" si="1"/>
        <v>6.4168267361431841</v>
      </c>
      <c r="F21" s="29">
        <f t="shared" si="2"/>
        <v>3785564</v>
      </c>
      <c r="G21" s="30">
        <f t="shared" si="3"/>
        <v>6.4036406911051484</v>
      </c>
      <c r="H21" s="31">
        <v>746</v>
      </c>
      <c r="I21" s="32">
        <f t="shared" si="4"/>
        <v>3.7339206166474801</v>
      </c>
      <c r="J21" s="33">
        <v>355</v>
      </c>
      <c r="K21" s="32">
        <f t="shared" si="5"/>
        <v>2.3564553601062062</v>
      </c>
      <c r="L21" s="34">
        <v>0</v>
      </c>
      <c r="M21" s="35">
        <f t="shared" si="6"/>
        <v>1101</v>
      </c>
      <c r="N21" s="36">
        <f t="shared" si="7"/>
        <v>3.1417646387398697</v>
      </c>
      <c r="O21" s="31">
        <v>670</v>
      </c>
      <c r="P21" s="32">
        <f t="shared" si="8"/>
        <v>3.8185341388350622</v>
      </c>
      <c r="Q21" s="33">
        <v>323</v>
      </c>
      <c r="R21" s="32">
        <f t="shared" si="9"/>
        <v>2.5325388113533012</v>
      </c>
      <c r="S21" s="34">
        <v>0</v>
      </c>
      <c r="T21" s="35">
        <f t="shared" si="10"/>
        <v>993</v>
      </c>
      <c r="U21" s="36">
        <f t="shared" si="11"/>
        <v>3.2772277227722775</v>
      </c>
      <c r="V21" s="31">
        <v>527</v>
      </c>
      <c r="W21" s="32">
        <f t="shared" si="12"/>
        <v>3.7832017229002153</v>
      </c>
      <c r="X21" s="33">
        <v>259</v>
      </c>
      <c r="Y21" s="32">
        <f t="shared" si="13"/>
        <v>2.6911886949293433</v>
      </c>
      <c r="Z21" s="34">
        <v>0</v>
      </c>
      <c r="AA21" s="35">
        <f t="shared" si="14"/>
        <v>786</v>
      </c>
      <c r="AB21" s="36">
        <f t="shared" si="15"/>
        <v>3.337012821601427</v>
      </c>
      <c r="AC21" s="31">
        <v>358</v>
      </c>
      <c r="AD21" s="32">
        <f t="shared" si="16"/>
        <v>3.8211121784608815</v>
      </c>
      <c r="AE21" s="33">
        <v>187</v>
      </c>
      <c r="AF21" s="32">
        <f t="shared" si="17"/>
        <v>3.0837730870712403</v>
      </c>
      <c r="AG21" s="34">
        <v>0</v>
      </c>
      <c r="AH21" s="35">
        <f t="shared" si="18"/>
        <v>545</v>
      </c>
      <c r="AI21" s="36">
        <f t="shared" si="19"/>
        <v>3.5313937666040305</v>
      </c>
      <c r="AJ21" s="31">
        <v>180</v>
      </c>
      <c r="AK21" s="32">
        <f t="shared" si="20"/>
        <v>3.9638846069147764</v>
      </c>
      <c r="AL21" s="33">
        <v>106</v>
      </c>
      <c r="AM21" s="32">
        <f t="shared" si="21"/>
        <v>3.7601986520042567</v>
      </c>
      <c r="AN21" s="34">
        <v>0</v>
      </c>
      <c r="AO21" s="35">
        <f t="shared" si="22"/>
        <v>286</v>
      </c>
      <c r="AP21" s="36">
        <f t="shared" si="23"/>
        <v>3.8858695652173911</v>
      </c>
      <c r="AQ21" s="31">
        <v>57</v>
      </c>
      <c r="AR21" s="32">
        <f t="shared" si="24"/>
        <v>4.112554112554113</v>
      </c>
      <c r="AS21" s="33">
        <v>31</v>
      </c>
      <c r="AT21" s="32">
        <f t="shared" si="25"/>
        <v>3.4636871508379885</v>
      </c>
      <c r="AU21" s="34">
        <v>0</v>
      </c>
      <c r="AV21" s="35">
        <f t="shared" si="26"/>
        <v>88</v>
      </c>
      <c r="AW21" s="36">
        <f t="shared" si="27"/>
        <v>3.8579570363875493</v>
      </c>
      <c r="AX21" s="31">
        <v>9</v>
      </c>
      <c r="AY21" s="32">
        <f t="shared" si="28"/>
        <v>3.5999999999999996</v>
      </c>
      <c r="AZ21" s="33">
        <v>5</v>
      </c>
      <c r="BA21" s="32">
        <f t="shared" si="29"/>
        <v>2.5906735751295336</v>
      </c>
      <c r="BB21" s="34">
        <v>0</v>
      </c>
      <c r="BC21" s="35">
        <f t="shared" si="30"/>
        <v>14</v>
      </c>
      <c r="BD21" s="36">
        <f t="shared" si="31"/>
        <v>3.1602708803611739</v>
      </c>
      <c r="BE21" s="31">
        <v>1</v>
      </c>
      <c r="BF21" s="32">
        <f t="shared" si="32"/>
        <v>3.225806451612903</v>
      </c>
      <c r="BG21" s="33">
        <v>0</v>
      </c>
      <c r="BH21" s="32">
        <f t="shared" si="33"/>
        <v>0</v>
      </c>
      <c r="BI21" s="34">
        <v>0</v>
      </c>
      <c r="BJ21" s="35">
        <f t="shared" si="34"/>
        <v>1</v>
      </c>
      <c r="BK21" s="36">
        <f t="shared" si="35"/>
        <v>2.1739130434782608</v>
      </c>
      <c r="BL21" s="7">
        <v>0</v>
      </c>
      <c r="BM21" s="32">
        <f t="shared" si="36"/>
        <v>0</v>
      </c>
      <c r="BN21" s="7">
        <v>0</v>
      </c>
      <c r="BO21" s="32">
        <f t="shared" si="37"/>
        <v>0</v>
      </c>
      <c r="BP21" s="34">
        <v>0</v>
      </c>
      <c r="BQ21" s="35">
        <f t="shared" si="38"/>
        <v>0</v>
      </c>
      <c r="BR21" s="36">
        <f t="shared" si="39"/>
        <v>0</v>
      </c>
      <c r="BS21" s="9"/>
      <c r="BT21" s="9"/>
      <c r="BU21" s="9"/>
      <c r="BV21" s="9"/>
    </row>
    <row r="22" spans="1:74" ht="13" x14ac:dyDescent="0.3">
      <c r="A22" s="27" t="s">
        <v>49</v>
      </c>
      <c r="B22" s="9">
        <v>1585580</v>
      </c>
      <c r="C22" s="28">
        <f t="shared" si="0"/>
        <v>5.4272338786341416</v>
      </c>
      <c r="D22" s="9">
        <v>1648446</v>
      </c>
      <c r="E22" s="28">
        <f t="shared" si="1"/>
        <v>5.5130944379031321</v>
      </c>
      <c r="F22" s="29">
        <f t="shared" si="2"/>
        <v>3234026</v>
      </c>
      <c r="G22" s="30">
        <f t="shared" si="3"/>
        <v>5.4706618326072469</v>
      </c>
      <c r="H22" s="31">
        <v>1044</v>
      </c>
      <c r="I22" s="32">
        <f t="shared" si="4"/>
        <v>5.2254867610991536</v>
      </c>
      <c r="J22" s="33">
        <v>520</v>
      </c>
      <c r="K22" s="32">
        <f t="shared" si="5"/>
        <v>3.4517092598738799</v>
      </c>
      <c r="L22" s="34">
        <v>0</v>
      </c>
      <c r="M22" s="35">
        <f t="shared" si="6"/>
        <v>1564</v>
      </c>
      <c r="N22" s="36">
        <f t="shared" si="7"/>
        <v>4.4629608492181259</v>
      </c>
      <c r="O22" s="31">
        <v>950</v>
      </c>
      <c r="P22" s="32">
        <f t="shared" si="8"/>
        <v>5.4143394505870281</v>
      </c>
      <c r="Q22" s="33">
        <v>471</v>
      </c>
      <c r="R22" s="32">
        <f t="shared" si="9"/>
        <v>3.6929590716637919</v>
      </c>
      <c r="S22" s="34">
        <v>0</v>
      </c>
      <c r="T22" s="35">
        <f t="shared" si="10"/>
        <v>1421</v>
      </c>
      <c r="U22" s="36">
        <f t="shared" si="11"/>
        <v>4.6897689768976898</v>
      </c>
      <c r="V22" s="31">
        <v>782</v>
      </c>
      <c r="W22" s="32">
        <f t="shared" si="12"/>
        <v>5.6137832017229004</v>
      </c>
      <c r="X22" s="33">
        <v>390</v>
      </c>
      <c r="Y22" s="32">
        <f t="shared" si="13"/>
        <v>4.0523690773067331</v>
      </c>
      <c r="Z22" s="34">
        <v>0</v>
      </c>
      <c r="AA22" s="35">
        <f t="shared" si="14"/>
        <v>1172</v>
      </c>
      <c r="AB22" s="36">
        <f t="shared" si="15"/>
        <v>4.9758002886983101</v>
      </c>
      <c r="AC22" s="31">
        <v>547</v>
      </c>
      <c r="AD22" s="32">
        <f t="shared" si="16"/>
        <v>5.8384032447433025</v>
      </c>
      <c r="AE22" s="33">
        <v>268</v>
      </c>
      <c r="AF22" s="32">
        <f t="shared" si="17"/>
        <v>4.4195250659630609</v>
      </c>
      <c r="AG22" s="34">
        <v>0</v>
      </c>
      <c r="AH22" s="35">
        <f t="shared" si="18"/>
        <v>815</v>
      </c>
      <c r="AI22" s="36">
        <f t="shared" si="19"/>
        <v>5.2808915959307976</v>
      </c>
      <c r="AJ22" s="31">
        <v>261</v>
      </c>
      <c r="AK22" s="32">
        <f t="shared" si="20"/>
        <v>5.7476326800264257</v>
      </c>
      <c r="AL22" s="33">
        <v>126</v>
      </c>
      <c r="AM22" s="32">
        <f t="shared" si="21"/>
        <v>4.4696700957786444</v>
      </c>
      <c r="AN22" s="34">
        <v>0</v>
      </c>
      <c r="AO22" s="35">
        <f t="shared" si="22"/>
        <v>387</v>
      </c>
      <c r="AP22" s="36">
        <f t="shared" si="23"/>
        <v>5.2581521739130439</v>
      </c>
      <c r="AQ22" s="31">
        <v>74</v>
      </c>
      <c r="AR22" s="32">
        <f t="shared" si="24"/>
        <v>5.3391053391053394</v>
      </c>
      <c r="AS22" s="33">
        <v>40</v>
      </c>
      <c r="AT22" s="32">
        <f t="shared" si="25"/>
        <v>4.4692737430167595</v>
      </c>
      <c r="AU22" s="34">
        <v>0</v>
      </c>
      <c r="AV22" s="35">
        <f t="shared" si="26"/>
        <v>114</v>
      </c>
      <c r="AW22" s="36">
        <f t="shared" si="27"/>
        <v>4.9978079789565975</v>
      </c>
      <c r="AX22" s="31">
        <v>12</v>
      </c>
      <c r="AY22" s="32">
        <f t="shared" si="28"/>
        <v>4.8</v>
      </c>
      <c r="AZ22" s="33">
        <v>12</v>
      </c>
      <c r="BA22" s="32">
        <f t="shared" si="29"/>
        <v>6.2176165803108807</v>
      </c>
      <c r="BB22" s="34">
        <v>0</v>
      </c>
      <c r="BC22" s="35">
        <f t="shared" si="30"/>
        <v>24</v>
      </c>
      <c r="BD22" s="36">
        <f t="shared" si="31"/>
        <v>5.4176072234762982</v>
      </c>
      <c r="BE22" s="31">
        <v>1</v>
      </c>
      <c r="BF22" s="32">
        <f t="shared" si="32"/>
        <v>3.225806451612903</v>
      </c>
      <c r="BG22" s="33">
        <v>3</v>
      </c>
      <c r="BH22" s="32">
        <f t="shared" si="33"/>
        <v>20</v>
      </c>
      <c r="BI22" s="34">
        <v>0</v>
      </c>
      <c r="BJ22" s="35">
        <f t="shared" si="34"/>
        <v>4</v>
      </c>
      <c r="BK22" s="36">
        <f t="shared" si="35"/>
        <v>8.695652173913043</v>
      </c>
      <c r="BL22" s="7">
        <v>0</v>
      </c>
      <c r="BM22" s="32">
        <f t="shared" si="36"/>
        <v>0</v>
      </c>
      <c r="BN22" s="7">
        <v>0</v>
      </c>
      <c r="BO22" s="32">
        <f t="shared" si="37"/>
        <v>0</v>
      </c>
      <c r="BP22" s="34">
        <v>0</v>
      </c>
      <c r="BQ22" s="35">
        <f t="shared" si="38"/>
        <v>0</v>
      </c>
      <c r="BR22" s="36">
        <f t="shared" si="39"/>
        <v>0</v>
      </c>
      <c r="BS22" s="9"/>
      <c r="BT22" s="9"/>
      <c r="BU22" s="9"/>
      <c r="BV22" s="9"/>
    </row>
    <row r="23" spans="1:74" ht="13" x14ac:dyDescent="0.3">
      <c r="A23" s="27" t="s">
        <v>50</v>
      </c>
      <c r="B23" s="9">
        <v>1455983</v>
      </c>
      <c r="C23" s="28">
        <f t="shared" si="0"/>
        <v>4.9836402227042313</v>
      </c>
      <c r="D23" s="9">
        <v>1550793</v>
      </c>
      <c r="E23" s="28">
        <f t="shared" si="1"/>
        <v>5.186501870633986</v>
      </c>
      <c r="F23" s="29">
        <f t="shared" si="2"/>
        <v>3006776</v>
      </c>
      <c r="G23" s="30">
        <f t="shared" si="3"/>
        <v>5.0862468954793458</v>
      </c>
      <c r="H23" s="31">
        <v>1413</v>
      </c>
      <c r="I23" s="32">
        <f t="shared" si="4"/>
        <v>7.0724260473497171</v>
      </c>
      <c r="J23" s="33">
        <v>708</v>
      </c>
      <c r="K23" s="32">
        <f t="shared" si="5"/>
        <v>4.6996349153667438</v>
      </c>
      <c r="L23" s="34">
        <v>0</v>
      </c>
      <c r="M23" s="35">
        <f t="shared" si="6"/>
        <v>2121</v>
      </c>
      <c r="N23" s="36">
        <f t="shared" si="7"/>
        <v>6.0523912795342998</v>
      </c>
      <c r="O23" s="31">
        <v>1249</v>
      </c>
      <c r="P23" s="32">
        <f t="shared" si="8"/>
        <v>7.118431551350735</v>
      </c>
      <c r="Q23" s="33">
        <v>622</v>
      </c>
      <c r="R23" s="32">
        <f t="shared" si="9"/>
        <v>4.8769013642778729</v>
      </c>
      <c r="S23" s="34">
        <v>0</v>
      </c>
      <c r="T23" s="35">
        <f t="shared" si="10"/>
        <v>1871</v>
      </c>
      <c r="U23" s="36">
        <f t="shared" si="11"/>
        <v>6.1749174917491745</v>
      </c>
      <c r="V23" s="31">
        <v>1021</v>
      </c>
      <c r="W23" s="32">
        <f t="shared" si="12"/>
        <v>7.3295046661880834</v>
      </c>
      <c r="X23" s="33">
        <v>513</v>
      </c>
      <c r="Y23" s="32">
        <f t="shared" si="13"/>
        <v>5.3304239401496254</v>
      </c>
      <c r="Z23" s="34">
        <v>0</v>
      </c>
      <c r="AA23" s="35">
        <f t="shared" si="14"/>
        <v>1534</v>
      </c>
      <c r="AB23" s="36">
        <f t="shared" si="15"/>
        <v>6.512694234524921</v>
      </c>
      <c r="AC23" s="31">
        <v>701</v>
      </c>
      <c r="AD23" s="32">
        <f t="shared" si="16"/>
        <v>7.4821218913437928</v>
      </c>
      <c r="AE23" s="33">
        <v>352</v>
      </c>
      <c r="AF23" s="32">
        <f t="shared" si="17"/>
        <v>5.8047493403693933</v>
      </c>
      <c r="AG23" s="34">
        <v>0</v>
      </c>
      <c r="AH23" s="35">
        <f t="shared" si="18"/>
        <v>1053</v>
      </c>
      <c r="AI23" s="36">
        <f t="shared" si="19"/>
        <v>6.8230415343743926</v>
      </c>
      <c r="AJ23" s="31">
        <v>353</v>
      </c>
      <c r="AK23" s="32">
        <f t="shared" si="20"/>
        <v>7.7736181457828666</v>
      </c>
      <c r="AL23" s="33">
        <v>172</v>
      </c>
      <c r="AM23" s="32">
        <f t="shared" si="21"/>
        <v>6.1014544164597373</v>
      </c>
      <c r="AN23" s="34">
        <v>0</v>
      </c>
      <c r="AO23" s="35">
        <f t="shared" si="22"/>
        <v>525</v>
      </c>
      <c r="AP23" s="36">
        <f t="shared" si="23"/>
        <v>7.133152173913043</v>
      </c>
      <c r="AQ23" s="31">
        <v>105</v>
      </c>
      <c r="AR23" s="32">
        <f t="shared" si="24"/>
        <v>7.5757575757575761</v>
      </c>
      <c r="AS23" s="33">
        <v>57</v>
      </c>
      <c r="AT23" s="32">
        <f t="shared" si="25"/>
        <v>6.3687150837988833</v>
      </c>
      <c r="AU23" s="34">
        <v>0</v>
      </c>
      <c r="AV23" s="35">
        <f t="shared" si="26"/>
        <v>162</v>
      </c>
      <c r="AW23" s="36">
        <f t="shared" si="27"/>
        <v>7.1021481806225335</v>
      </c>
      <c r="AX23" s="31">
        <v>20</v>
      </c>
      <c r="AY23" s="32">
        <f t="shared" si="28"/>
        <v>8</v>
      </c>
      <c r="AZ23" s="33">
        <v>12</v>
      </c>
      <c r="BA23" s="32">
        <f t="shared" si="29"/>
        <v>6.2176165803108807</v>
      </c>
      <c r="BB23" s="34">
        <v>0</v>
      </c>
      <c r="BC23" s="35">
        <f t="shared" si="30"/>
        <v>32</v>
      </c>
      <c r="BD23" s="36">
        <f t="shared" si="31"/>
        <v>7.2234762979683964</v>
      </c>
      <c r="BE23" s="31">
        <v>4</v>
      </c>
      <c r="BF23" s="32">
        <f t="shared" si="32"/>
        <v>12.903225806451612</v>
      </c>
      <c r="BG23" s="33">
        <v>1</v>
      </c>
      <c r="BH23" s="32">
        <f t="shared" si="33"/>
        <v>6.666666666666667</v>
      </c>
      <c r="BI23" s="34">
        <v>0</v>
      </c>
      <c r="BJ23" s="35">
        <f t="shared" si="34"/>
        <v>5</v>
      </c>
      <c r="BK23" s="36">
        <f t="shared" si="35"/>
        <v>10.869565217391305</v>
      </c>
      <c r="BL23" s="7">
        <v>0</v>
      </c>
      <c r="BM23" s="32">
        <f t="shared" si="36"/>
        <v>0</v>
      </c>
      <c r="BN23" s="7">
        <v>0</v>
      </c>
      <c r="BO23" s="32">
        <f t="shared" si="37"/>
        <v>0</v>
      </c>
      <c r="BP23" s="34">
        <v>0</v>
      </c>
      <c r="BQ23" s="35">
        <f t="shared" si="38"/>
        <v>0</v>
      </c>
      <c r="BR23" s="36">
        <f t="shared" si="39"/>
        <v>0</v>
      </c>
      <c r="BS23" s="9"/>
      <c r="BT23" s="9"/>
      <c r="BU23" s="9"/>
      <c r="BV23" s="9"/>
    </row>
    <row r="24" spans="1:74" ht="13" x14ac:dyDescent="0.3">
      <c r="A24" s="27" t="s">
        <v>51</v>
      </c>
      <c r="B24" s="9">
        <v>1389405</v>
      </c>
      <c r="C24" s="28">
        <f t="shared" si="0"/>
        <v>4.7557523979513299</v>
      </c>
      <c r="D24" s="9">
        <v>1510747</v>
      </c>
      <c r="E24" s="28">
        <f t="shared" si="1"/>
        <v>5.0525712597069257</v>
      </c>
      <c r="F24" s="29">
        <f t="shared" si="2"/>
        <v>2900152</v>
      </c>
      <c r="G24" s="30">
        <f t="shared" si="3"/>
        <v>4.9058822826902357</v>
      </c>
      <c r="H24" s="31">
        <v>2215</v>
      </c>
      <c r="I24" s="32">
        <f t="shared" si="4"/>
        <v>11.086640973021673</v>
      </c>
      <c r="J24" s="33">
        <v>1160</v>
      </c>
      <c r="K24" s="32">
        <f t="shared" si="5"/>
        <v>7.6999668104878864</v>
      </c>
      <c r="L24" s="34">
        <v>0</v>
      </c>
      <c r="M24" s="35">
        <f t="shared" si="6"/>
        <v>3375</v>
      </c>
      <c r="N24" s="36">
        <f t="shared" si="7"/>
        <v>9.6307499143933342</v>
      </c>
      <c r="O24" s="31">
        <v>1992</v>
      </c>
      <c r="P24" s="32">
        <f t="shared" si="8"/>
        <v>11.353014932178274</v>
      </c>
      <c r="Q24" s="33">
        <v>1029</v>
      </c>
      <c r="R24" s="32">
        <f t="shared" si="9"/>
        <v>8.0680570801317231</v>
      </c>
      <c r="S24" s="34">
        <v>0</v>
      </c>
      <c r="T24" s="35">
        <f t="shared" si="10"/>
        <v>3021</v>
      </c>
      <c r="U24" s="36">
        <f t="shared" si="11"/>
        <v>9.9702970297029712</v>
      </c>
      <c r="V24" s="31">
        <v>1632</v>
      </c>
      <c r="W24" s="32">
        <f t="shared" si="12"/>
        <v>11.715721464465183</v>
      </c>
      <c r="X24" s="33">
        <v>825</v>
      </c>
      <c r="Y24" s="32">
        <f t="shared" si="13"/>
        <v>8.572319201995013</v>
      </c>
      <c r="Z24" s="34">
        <v>0</v>
      </c>
      <c r="AA24" s="35">
        <f t="shared" si="14"/>
        <v>2457</v>
      </c>
      <c r="AB24" s="36">
        <f t="shared" si="15"/>
        <v>10.431349240044154</v>
      </c>
      <c r="AC24" s="31">
        <v>1127</v>
      </c>
      <c r="AD24" s="32">
        <f t="shared" si="16"/>
        <v>12.029031913758139</v>
      </c>
      <c r="AE24" s="33">
        <v>568</v>
      </c>
      <c r="AF24" s="32">
        <f t="shared" si="17"/>
        <v>9.366754617414248</v>
      </c>
      <c r="AG24" s="34">
        <v>0</v>
      </c>
      <c r="AH24" s="35">
        <f t="shared" si="18"/>
        <v>1695</v>
      </c>
      <c r="AI24" s="36">
        <f t="shared" si="19"/>
        <v>10.98295859521804</v>
      </c>
      <c r="AJ24" s="31">
        <v>568</v>
      </c>
      <c r="AK24" s="32">
        <f t="shared" si="20"/>
        <v>12.508258092931074</v>
      </c>
      <c r="AL24" s="33">
        <v>276</v>
      </c>
      <c r="AM24" s="32">
        <f t="shared" si="21"/>
        <v>9.7907059240865557</v>
      </c>
      <c r="AN24" s="34">
        <v>0</v>
      </c>
      <c r="AO24" s="35">
        <f t="shared" si="22"/>
        <v>844</v>
      </c>
      <c r="AP24" s="36">
        <f t="shared" si="23"/>
        <v>11.467391304347826</v>
      </c>
      <c r="AQ24" s="31">
        <v>168</v>
      </c>
      <c r="AR24" s="32">
        <f t="shared" si="24"/>
        <v>12.121212121212121</v>
      </c>
      <c r="AS24" s="33">
        <v>89</v>
      </c>
      <c r="AT24" s="32">
        <f t="shared" si="25"/>
        <v>9.9441340782122918</v>
      </c>
      <c r="AU24" s="34">
        <v>0</v>
      </c>
      <c r="AV24" s="35">
        <f t="shared" si="26"/>
        <v>257</v>
      </c>
      <c r="AW24" s="36">
        <f t="shared" si="27"/>
        <v>11.266988163086365</v>
      </c>
      <c r="AX24" s="31">
        <v>29</v>
      </c>
      <c r="AY24" s="32">
        <f t="shared" si="28"/>
        <v>11.600000000000001</v>
      </c>
      <c r="AZ24" s="33">
        <v>15</v>
      </c>
      <c r="BA24" s="32">
        <f t="shared" si="29"/>
        <v>7.7720207253886011</v>
      </c>
      <c r="BB24" s="34">
        <v>0</v>
      </c>
      <c r="BC24" s="35">
        <f t="shared" si="30"/>
        <v>44</v>
      </c>
      <c r="BD24" s="36">
        <f t="shared" si="31"/>
        <v>9.932279909706546</v>
      </c>
      <c r="BE24" s="31">
        <v>5</v>
      </c>
      <c r="BF24" s="32">
        <f t="shared" si="32"/>
        <v>16.129032258064516</v>
      </c>
      <c r="BG24" s="33">
        <v>2</v>
      </c>
      <c r="BH24" s="32">
        <f t="shared" si="33"/>
        <v>13.333333333333334</v>
      </c>
      <c r="BI24" s="34">
        <v>0</v>
      </c>
      <c r="BJ24" s="35">
        <f t="shared" si="34"/>
        <v>7</v>
      </c>
      <c r="BK24" s="36">
        <f t="shared" si="35"/>
        <v>15.217391304347828</v>
      </c>
      <c r="BL24" s="7">
        <v>1</v>
      </c>
      <c r="BM24" s="32">
        <f t="shared" si="36"/>
        <v>50</v>
      </c>
      <c r="BN24" s="7">
        <v>0</v>
      </c>
      <c r="BO24" s="32">
        <f t="shared" si="37"/>
        <v>0</v>
      </c>
      <c r="BP24" s="34">
        <v>0</v>
      </c>
      <c r="BQ24" s="35">
        <f t="shared" si="38"/>
        <v>1</v>
      </c>
      <c r="BR24" s="36">
        <f t="shared" si="39"/>
        <v>20</v>
      </c>
      <c r="BS24" s="9"/>
      <c r="BT24" s="9"/>
      <c r="BU24" s="9"/>
      <c r="BV24" s="9"/>
    </row>
    <row r="25" spans="1:74" ht="13" x14ac:dyDescent="0.3">
      <c r="A25" s="27" t="s">
        <v>52</v>
      </c>
      <c r="B25" s="9">
        <v>918891</v>
      </c>
      <c r="C25" s="28">
        <f t="shared" si="0"/>
        <v>3.1452442424677445</v>
      </c>
      <c r="D25" s="9">
        <v>1066234</v>
      </c>
      <c r="E25" s="28">
        <f t="shared" si="1"/>
        <v>3.5659334518104977</v>
      </c>
      <c r="F25" s="29">
        <f t="shared" si="2"/>
        <v>1985125</v>
      </c>
      <c r="G25" s="30">
        <f t="shared" si="3"/>
        <v>3.3580272918196887</v>
      </c>
      <c r="H25" s="31">
        <v>3011</v>
      </c>
      <c r="I25" s="32">
        <f t="shared" si="4"/>
        <v>15.070824365583862</v>
      </c>
      <c r="J25" s="33">
        <v>1810</v>
      </c>
      <c r="K25" s="32">
        <f t="shared" si="5"/>
        <v>12.014603385330236</v>
      </c>
      <c r="L25" s="34">
        <v>0</v>
      </c>
      <c r="M25" s="35">
        <f t="shared" si="6"/>
        <v>4821</v>
      </c>
      <c r="N25" s="36">
        <f t="shared" si="7"/>
        <v>13.756991211048966</v>
      </c>
      <c r="O25" s="31">
        <v>2666</v>
      </c>
      <c r="P25" s="32">
        <f t="shared" si="8"/>
        <v>15.19434628975265</v>
      </c>
      <c r="Q25" s="33">
        <v>1550</v>
      </c>
      <c r="R25" s="32">
        <f t="shared" si="9"/>
        <v>12.153050023522033</v>
      </c>
      <c r="S25" s="34">
        <v>0</v>
      </c>
      <c r="T25" s="35">
        <f t="shared" si="10"/>
        <v>4216</v>
      </c>
      <c r="U25" s="36">
        <f t="shared" si="11"/>
        <v>13.914191419141913</v>
      </c>
      <c r="V25" s="31">
        <v>2178</v>
      </c>
      <c r="W25" s="32">
        <f t="shared" si="12"/>
        <v>15.635319454414931</v>
      </c>
      <c r="X25" s="33">
        <v>1219</v>
      </c>
      <c r="Y25" s="32">
        <f t="shared" si="13"/>
        <v>12.666251039068992</v>
      </c>
      <c r="Z25" s="34">
        <v>0</v>
      </c>
      <c r="AA25" s="35">
        <f t="shared" si="14"/>
        <v>3397</v>
      </c>
      <c r="AB25" s="36">
        <f t="shared" si="15"/>
        <v>14.42217882312983</v>
      </c>
      <c r="AC25" s="31">
        <v>1508</v>
      </c>
      <c r="AD25" s="32">
        <f t="shared" si="16"/>
        <v>16.095634539438574</v>
      </c>
      <c r="AE25" s="33">
        <v>822</v>
      </c>
      <c r="AF25" s="32">
        <f t="shared" si="17"/>
        <v>13.555408970976254</v>
      </c>
      <c r="AG25" s="34">
        <v>0</v>
      </c>
      <c r="AH25" s="35">
        <f t="shared" si="18"/>
        <v>2330</v>
      </c>
      <c r="AI25" s="36">
        <f t="shared" si="19"/>
        <v>15.097518304930993</v>
      </c>
      <c r="AJ25" s="31">
        <v>741</v>
      </c>
      <c r="AK25" s="32">
        <f t="shared" si="20"/>
        <v>16.317991631799163</v>
      </c>
      <c r="AL25" s="33">
        <v>393</v>
      </c>
      <c r="AM25" s="32">
        <f t="shared" si="21"/>
        <v>13.941113870166728</v>
      </c>
      <c r="AN25" s="34">
        <v>0</v>
      </c>
      <c r="AO25" s="35">
        <f t="shared" si="22"/>
        <v>1134</v>
      </c>
      <c r="AP25" s="36">
        <f t="shared" si="23"/>
        <v>15.407608695652176</v>
      </c>
      <c r="AQ25" s="31">
        <v>223</v>
      </c>
      <c r="AR25" s="32">
        <f t="shared" si="24"/>
        <v>16.089466089466089</v>
      </c>
      <c r="AS25" s="33">
        <v>115</v>
      </c>
      <c r="AT25" s="32">
        <f t="shared" si="25"/>
        <v>12.849162011173185</v>
      </c>
      <c r="AU25" s="34">
        <v>0</v>
      </c>
      <c r="AV25" s="35">
        <f t="shared" si="26"/>
        <v>338</v>
      </c>
      <c r="AW25" s="36">
        <f t="shared" si="27"/>
        <v>14.818062253397631</v>
      </c>
      <c r="AX25" s="31">
        <v>32</v>
      </c>
      <c r="AY25" s="32">
        <f t="shared" si="28"/>
        <v>12.8</v>
      </c>
      <c r="AZ25" s="33">
        <v>19</v>
      </c>
      <c r="BA25" s="32">
        <f t="shared" si="29"/>
        <v>9.8445595854922274</v>
      </c>
      <c r="BB25" s="34">
        <v>0</v>
      </c>
      <c r="BC25" s="35">
        <f t="shared" si="30"/>
        <v>51</v>
      </c>
      <c r="BD25" s="36">
        <f t="shared" si="31"/>
        <v>11.512415349887133</v>
      </c>
      <c r="BE25" s="31">
        <v>1</v>
      </c>
      <c r="BF25" s="32">
        <f t="shared" si="32"/>
        <v>3.225806451612903</v>
      </c>
      <c r="BG25" s="33">
        <v>3</v>
      </c>
      <c r="BH25" s="32">
        <f t="shared" si="33"/>
        <v>20</v>
      </c>
      <c r="BI25" s="34">
        <v>0</v>
      </c>
      <c r="BJ25" s="35">
        <f t="shared" si="34"/>
        <v>4</v>
      </c>
      <c r="BK25" s="36">
        <f t="shared" si="35"/>
        <v>8.695652173913043</v>
      </c>
      <c r="BL25" s="7">
        <v>0</v>
      </c>
      <c r="BM25" s="32">
        <f t="shared" si="36"/>
        <v>0</v>
      </c>
      <c r="BN25" s="7">
        <v>2</v>
      </c>
      <c r="BO25" s="32">
        <f t="shared" si="37"/>
        <v>66.666666666666657</v>
      </c>
      <c r="BP25" s="34">
        <v>0</v>
      </c>
      <c r="BQ25" s="35">
        <f t="shared" si="38"/>
        <v>2</v>
      </c>
      <c r="BR25" s="36">
        <f t="shared" si="39"/>
        <v>40</v>
      </c>
      <c r="BS25" s="9"/>
      <c r="BT25" s="9"/>
      <c r="BU25" s="9"/>
      <c r="BV25" s="9"/>
    </row>
    <row r="26" spans="1:74" ht="13" x14ac:dyDescent="0.3">
      <c r="A26" s="27" t="s">
        <v>53</v>
      </c>
      <c r="B26" s="9">
        <v>655504</v>
      </c>
      <c r="C26" s="28">
        <f t="shared" si="0"/>
        <v>2.2437048375863688</v>
      </c>
      <c r="D26" s="9">
        <v>836293</v>
      </c>
      <c r="E26" s="28">
        <f t="shared" si="1"/>
        <v>2.7969143585882246</v>
      </c>
      <c r="F26" s="29">
        <f t="shared" si="2"/>
        <v>1491797</v>
      </c>
      <c r="G26" s="30">
        <f t="shared" si="3"/>
        <v>2.5235161714525467</v>
      </c>
      <c r="H26" s="31">
        <v>3925</v>
      </c>
      <c r="I26" s="32">
        <f t="shared" si="4"/>
        <v>19.645627909304768</v>
      </c>
      <c r="J26" s="33">
        <v>2769</v>
      </c>
      <c r="K26" s="32">
        <f t="shared" si="5"/>
        <v>18.380351808828411</v>
      </c>
      <c r="L26" s="34">
        <v>0</v>
      </c>
      <c r="M26" s="35">
        <f t="shared" si="6"/>
        <v>6694</v>
      </c>
      <c r="N26" s="36">
        <f t="shared" si="7"/>
        <v>19.101700719095994</v>
      </c>
      <c r="O26" s="31">
        <v>3426</v>
      </c>
      <c r="P26" s="32">
        <f t="shared" si="8"/>
        <v>19.525817850222275</v>
      </c>
      <c r="Q26" s="33">
        <v>2363</v>
      </c>
      <c r="R26" s="32">
        <f t="shared" si="9"/>
        <v>18.5275207777952</v>
      </c>
      <c r="S26" s="34">
        <v>0</v>
      </c>
      <c r="T26" s="35">
        <f t="shared" si="10"/>
        <v>5789</v>
      </c>
      <c r="U26" s="36">
        <f t="shared" si="11"/>
        <v>19.105610561056103</v>
      </c>
      <c r="V26" s="31">
        <v>2738</v>
      </c>
      <c r="W26" s="32">
        <f t="shared" si="12"/>
        <v>19.655419956927496</v>
      </c>
      <c r="X26" s="33">
        <v>1755</v>
      </c>
      <c r="Y26" s="32">
        <f t="shared" si="13"/>
        <v>18.2356608478803</v>
      </c>
      <c r="Z26" s="34">
        <v>0</v>
      </c>
      <c r="AA26" s="35">
        <f t="shared" si="14"/>
        <v>4493</v>
      </c>
      <c r="AB26" s="36">
        <f t="shared" si="15"/>
        <v>19.075316294472277</v>
      </c>
      <c r="AC26" s="31">
        <v>1850</v>
      </c>
      <c r="AD26" s="32">
        <f t="shared" si="16"/>
        <v>19.745970754616287</v>
      </c>
      <c r="AE26" s="33">
        <v>1110</v>
      </c>
      <c r="AF26" s="32">
        <f t="shared" si="17"/>
        <v>18.304749340369394</v>
      </c>
      <c r="AG26" s="34">
        <v>0</v>
      </c>
      <c r="AH26" s="35">
        <f t="shared" si="18"/>
        <v>2960</v>
      </c>
      <c r="AI26" s="36">
        <f t="shared" si="19"/>
        <v>19.179679906693451</v>
      </c>
      <c r="AJ26" s="31">
        <v>904</v>
      </c>
      <c r="AK26" s="32">
        <f t="shared" si="20"/>
        <v>19.907509359171989</v>
      </c>
      <c r="AL26" s="33">
        <v>519</v>
      </c>
      <c r="AM26" s="32">
        <f t="shared" si="21"/>
        <v>18.41078396594537</v>
      </c>
      <c r="AN26" s="34">
        <v>0</v>
      </c>
      <c r="AO26" s="35">
        <f t="shared" si="22"/>
        <v>1423</v>
      </c>
      <c r="AP26" s="36">
        <f t="shared" si="23"/>
        <v>19.334239130434781</v>
      </c>
      <c r="AQ26" s="31">
        <v>270</v>
      </c>
      <c r="AR26" s="32">
        <f t="shared" si="24"/>
        <v>19.480519480519483</v>
      </c>
      <c r="AS26" s="33">
        <v>155</v>
      </c>
      <c r="AT26" s="32">
        <f t="shared" si="25"/>
        <v>17.318435754189945</v>
      </c>
      <c r="AU26" s="34">
        <v>0</v>
      </c>
      <c r="AV26" s="35">
        <f t="shared" si="26"/>
        <v>425</v>
      </c>
      <c r="AW26" s="36">
        <f t="shared" si="27"/>
        <v>18.632178868917141</v>
      </c>
      <c r="AX26" s="31">
        <v>47</v>
      </c>
      <c r="AY26" s="32">
        <f t="shared" si="28"/>
        <v>18.8</v>
      </c>
      <c r="AZ26" s="33">
        <v>34</v>
      </c>
      <c r="BA26" s="32">
        <f t="shared" si="29"/>
        <v>17.616580310880828</v>
      </c>
      <c r="BB26" s="34">
        <v>0</v>
      </c>
      <c r="BC26" s="35">
        <f t="shared" si="30"/>
        <v>81</v>
      </c>
      <c r="BD26" s="36">
        <f t="shared" si="31"/>
        <v>18.284424379232505</v>
      </c>
      <c r="BE26" s="31">
        <v>7</v>
      </c>
      <c r="BF26" s="32">
        <f t="shared" si="32"/>
        <v>22.58064516129032</v>
      </c>
      <c r="BG26" s="33">
        <v>1</v>
      </c>
      <c r="BH26" s="32">
        <f t="shared" si="33"/>
        <v>6.666666666666667</v>
      </c>
      <c r="BI26" s="34">
        <v>0</v>
      </c>
      <c r="BJ26" s="35">
        <f t="shared" si="34"/>
        <v>8</v>
      </c>
      <c r="BK26" s="36">
        <f t="shared" si="35"/>
        <v>17.391304347826086</v>
      </c>
      <c r="BL26" s="7">
        <v>1</v>
      </c>
      <c r="BM26" s="32">
        <f t="shared" si="36"/>
        <v>50</v>
      </c>
      <c r="BN26" s="7">
        <v>0</v>
      </c>
      <c r="BO26" s="32">
        <f t="shared" si="37"/>
        <v>0</v>
      </c>
      <c r="BP26" s="34">
        <v>0</v>
      </c>
      <c r="BQ26" s="35">
        <f t="shared" si="38"/>
        <v>1</v>
      </c>
      <c r="BR26" s="36">
        <f t="shared" si="39"/>
        <v>20</v>
      </c>
      <c r="BS26" s="9"/>
      <c r="BT26" s="9"/>
      <c r="BU26" s="9"/>
      <c r="BV26" s="9"/>
    </row>
    <row r="27" spans="1:74" ht="13" x14ac:dyDescent="0.3">
      <c r="A27" s="27" t="s">
        <v>54</v>
      </c>
      <c r="B27" s="9">
        <v>362168</v>
      </c>
      <c r="C27" s="28">
        <f t="shared" si="0"/>
        <v>1.2396539054208364</v>
      </c>
      <c r="D27" s="9">
        <v>556269</v>
      </c>
      <c r="E27" s="28">
        <f t="shared" si="1"/>
        <v>1.8603967190177522</v>
      </c>
      <c r="F27" s="29">
        <f t="shared" si="2"/>
        <v>918437</v>
      </c>
      <c r="G27" s="30">
        <f t="shared" si="3"/>
        <v>1.5536233294210691</v>
      </c>
      <c r="H27" s="31">
        <v>3758</v>
      </c>
      <c r="I27" s="32">
        <f t="shared" si="4"/>
        <v>18.809750237749636</v>
      </c>
      <c r="J27" s="33">
        <v>3165</v>
      </c>
      <c r="K27" s="32">
        <f t="shared" si="5"/>
        <v>21.008961168270826</v>
      </c>
      <c r="L27" s="34">
        <v>0</v>
      </c>
      <c r="M27" s="35">
        <f t="shared" si="6"/>
        <v>6923</v>
      </c>
      <c r="N27" s="36">
        <f t="shared" si="7"/>
        <v>19.755164935509644</v>
      </c>
      <c r="O27" s="31">
        <v>3271</v>
      </c>
      <c r="P27" s="32">
        <f t="shared" si="8"/>
        <v>18.642425624073862</v>
      </c>
      <c r="Q27" s="33">
        <v>2639</v>
      </c>
      <c r="R27" s="32">
        <f t="shared" si="9"/>
        <v>20.691547749725576</v>
      </c>
      <c r="S27" s="34">
        <v>0</v>
      </c>
      <c r="T27" s="35">
        <f t="shared" si="10"/>
        <v>5910</v>
      </c>
      <c r="U27" s="36">
        <f t="shared" si="11"/>
        <v>19.504950495049506</v>
      </c>
      <c r="V27" s="31">
        <v>2515</v>
      </c>
      <c r="W27" s="32">
        <f t="shared" si="12"/>
        <v>18.054558506819813</v>
      </c>
      <c r="X27" s="33">
        <v>1956</v>
      </c>
      <c r="Y27" s="32">
        <f t="shared" si="13"/>
        <v>20.32418952618454</v>
      </c>
      <c r="Z27" s="34">
        <v>0</v>
      </c>
      <c r="AA27" s="35">
        <f t="shared" si="14"/>
        <v>4471</v>
      </c>
      <c r="AB27" s="36">
        <f t="shared" si="15"/>
        <v>18.981913899974526</v>
      </c>
      <c r="AC27" s="31">
        <v>1638</v>
      </c>
      <c r="AD27" s="32">
        <f t="shared" si="16"/>
        <v>17.483189241114314</v>
      </c>
      <c r="AE27" s="33">
        <v>1141</v>
      </c>
      <c r="AF27" s="32">
        <f t="shared" si="17"/>
        <v>18.815963060686016</v>
      </c>
      <c r="AG27" s="34">
        <v>0</v>
      </c>
      <c r="AH27" s="35">
        <f t="shared" si="18"/>
        <v>2779</v>
      </c>
      <c r="AI27" s="36">
        <f t="shared" si="19"/>
        <v>18.006868398885505</v>
      </c>
      <c r="AJ27" s="31">
        <v>752</v>
      </c>
      <c r="AK27" s="32">
        <f t="shared" si="20"/>
        <v>16.560229024443952</v>
      </c>
      <c r="AL27" s="33">
        <v>521</v>
      </c>
      <c r="AM27" s="32">
        <f t="shared" si="21"/>
        <v>18.481731110322812</v>
      </c>
      <c r="AN27" s="34">
        <v>0</v>
      </c>
      <c r="AO27" s="35">
        <f t="shared" si="22"/>
        <v>1273</v>
      </c>
      <c r="AP27" s="36">
        <f t="shared" si="23"/>
        <v>17.296195652173914</v>
      </c>
      <c r="AQ27" s="31">
        <v>237</v>
      </c>
      <c r="AR27" s="32">
        <f t="shared" si="24"/>
        <v>17.0995670995671</v>
      </c>
      <c r="AS27" s="33">
        <v>186</v>
      </c>
      <c r="AT27" s="32">
        <f t="shared" si="25"/>
        <v>20.782122905027933</v>
      </c>
      <c r="AU27" s="34">
        <v>0</v>
      </c>
      <c r="AV27" s="35">
        <f t="shared" si="26"/>
        <v>423</v>
      </c>
      <c r="AW27" s="36">
        <f t="shared" si="27"/>
        <v>18.54449802718106</v>
      </c>
      <c r="AX27" s="31">
        <v>52</v>
      </c>
      <c r="AY27" s="32">
        <f t="shared" si="28"/>
        <v>20.8</v>
      </c>
      <c r="AZ27" s="33">
        <v>40</v>
      </c>
      <c r="BA27" s="32">
        <f t="shared" si="29"/>
        <v>20.725388601036268</v>
      </c>
      <c r="BB27" s="34">
        <v>0</v>
      </c>
      <c r="BC27" s="35">
        <f t="shared" si="30"/>
        <v>92</v>
      </c>
      <c r="BD27" s="36">
        <f t="shared" si="31"/>
        <v>20.767494356659142</v>
      </c>
      <c r="BE27" s="31">
        <v>7</v>
      </c>
      <c r="BF27" s="32">
        <f t="shared" si="32"/>
        <v>22.58064516129032</v>
      </c>
      <c r="BG27" s="33">
        <v>1</v>
      </c>
      <c r="BH27" s="32">
        <f t="shared" si="33"/>
        <v>6.666666666666667</v>
      </c>
      <c r="BI27" s="34">
        <v>0</v>
      </c>
      <c r="BJ27" s="35">
        <f t="shared" si="34"/>
        <v>8</v>
      </c>
      <c r="BK27" s="36">
        <f t="shared" si="35"/>
        <v>17.391304347826086</v>
      </c>
      <c r="BL27" s="7">
        <v>0</v>
      </c>
      <c r="BM27" s="32">
        <f t="shared" si="36"/>
        <v>0</v>
      </c>
      <c r="BN27" s="7">
        <v>0</v>
      </c>
      <c r="BO27" s="32">
        <f t="shared" si="37"/>
        <v>0</v>
      </c>
      <c r="BP27" s="34">
        <v>0</v>
      </c>
      <c r="BQ27" s="35">
        <f t="shared" si="38"/>
        <v>0</v>
      </c>
      <c r="BR27" s="36">
        <f t="shared" si="39"/>
        <v>0</v>
      </c>
      <c r="BS27" s="9"/>
      <c r="BT27" s="9"/>
      <c r="BU27" s="9"/>
      <c r="BV27" s="9"/>
    </row>
    <row r="28" spans="1:74" ht="13" x14ac:dyDescent="0.3">
      <c r="A28" s="27" t="s">
        <v>55</v>
      </c>
      <c r="B28" s="9">
        <v>167009</v>
      </c>
      <c r="C28" s="28">
        <f t="shared" si="0"/>
        <v>0.57165006044274613</v>
      </c>
      <c r="D28" s="9">
        <v>361950</v>
      </c>
      <c r="E28" s="28">
        <f t="shared" si="1"/>
        <v>1.2105125262210825</v>
      </c>
      <c r="F28" s="29">
        <f t="shared" si="2"/>
        <v>528959</v>
      </c>
      <c r="G28" s="30">
        <f t="shared" si="3"/>
        <v>0.89478433763800824</v>
      </c>
      <c r="H28" s="31">
        <v>2997</v>
      </c>
      <c r="I28" s="32">
        <f t="shared" si="4"/>
        <v>15.000750788327743</v>
      </c>
      <c r="J28" s="33">
        <v>4047</v>
      </c>
      <c r="K28" s="32">
        <f t="shared" si="5"/>
        <v>26.863591105210755</v>
      </c>
      <c r="L28" s="34">
        <v>0</v>
      </c>
      <c r="M28" s="35">
        <f t="shared" si="6"/>
        <v>7044</v>
      </c>
      <c r="N28" s="36">
        <f t="shared" si="7"/>
        <v>20.100445154662712</v>
      </c>
      <c r="O28" s="31">
        <v>2532</v>
      </c>
      <c r="P28" s="32">
        <f t="shared" si="8"/>
        <v>14.430639461985637</v>
      </c>
      <c r="Q28" s="33">
        <v>3283</v>
      </c>
      <c r="R28" s="32">
        <f t="shared" si="9"/>
        <v>25.740944017563116</v>
      </c>
      <c r="S28" s="34">
        <v>0</v>
      </c>
      <c r="T28" s="35">
        <f t="shared" si="10"/>
        <v>5815</v>
      </c>
      <c r="U28" s="36">
        <f t="shared" si="11"/>
        <v>19.191419141914192</v>
      </c>
      <c r="V28" s="31">
        <v>1903</v>
      </c>
      <c r="W28" s="32">
        <f t="shared" si="12"/>
        <v>13.66116295764537</v>
      </c>
      <c r="X28" s="33">
        <v>2310</v>
      </c>
      <c r="Y28" s="32">
        <f t="shared" si="13"/>
        <v>24.002493765586035</v>
      </c>
      <c r="Z28" s="34">
        <v>0</v>
      </c>
      <c r="AA28" s="35">
        <f t="shared" si="14"/>
        <v>4213</v>
      </c>
      <c r="AB28" s="36">
        <f t="shared" si="15"/>
        <v>17.886558546319097</v>
      </c>
      <c r="AC28" s="31">
        <v>1199</v>
      </c>
      <c r="AD28" s="32">
        <f t="shared" si="16"/>
        <v>12.797523748532393</v>
      </c>
      <c r="AE28" s="33">
        <v>1338</v>
      </c>
      <c r="AF28" s="32">
        <f t="shared" si="17"/>
        <v>22.064643799472293</v>
      </c>
      <c r="AG28" s="34">
        <v>0</v>
      </c>
      <c r="AH28" s="35">
        <f t="shared" si="18"/>
        <v>2537</v>
      </c>
      <c r="AI28" s="36">
        <f t="shared" si="19"/>
        <v>16.438799974081515</v>
      </c>
      <c r="AJ28" s="31">
        <v>564</v>
      </c>
      <c r="AK28" s="32">
        <f t="shared" si="20"/>
        <v>12.420171768332967</v>
      </c>
      <c r="AL28" s="33">
        <v>563</v>
      </c>
      <c r="AM28" s="32">
        <f t="shared" si="21"/>
        <v>19.971621142249024</v>
      </c>
      <c r="AN28" s="34">
        <v>0</v>
      </c>
      <c r="AO28" s="35">
        <f t="shared" si="22"/>
        <v>1127</v>
      </c>
      <c r="AP28" s="36">
        <f t="shared" si="23"/>
        <v>15.312500000000002</v>
      </c>
      <c r="AQ28" s="31">
        <v>178</v>
      </c>
      <c r="AR28" s="32">
        <f t="shared" si="24"/>
        <v>12.842712842712842</v>
      </c>
      <c r="AS28" s="33">
        <v>165</v>
      </c>
      <c r="AT28" s="32">
        <f t="shared" si="25"/>
        <v>18.435754189944134</v>
      </c>
      <c r="AU28" s="34">
        <v>0</v>
      </c>
      <c r="AV28" s="35">
        <f t="shared" si="26"/>
        <v>343</v>
      </c>
      <c r="AW28" s="36">
        <f t="shared" si="27"/>
        <v>15.037264357737834</v>
      </c>
      <c r="AX28" s="31">
        <v>38</v>
      </c>
      <c r="AY28" s="32">
        <f t="shared" si="28"/>
        <v>15.2</v>
      </c>
      <c r="AZ28" s="33">
        <v>39</v>
      </c>
      <c r="BA28" s="32">
        <f t="shared" si="29"/>
        <v>20.207253886010363</v>
      </c>
      <c r="BB28" s="34">
        <v>0</v>
      </c>
      <c r="BC28" s="35">
        <f t="shared" si="30"/>
        <v>77</v>
      </c>
      <c r="BD28" s="36">
        <f t="shared" si="31"/>
        <v>17.381489841986454</v>
      </c>
      <c r="BE28" s="31">
        <v>5</v>
      </c>
      <c r="BF28" s="32">
        <f t="shared" si="32"/>
        <v>16.129032258064516</v>
      </c>
      <c r="BG28" s="33">
        <v>3</v>
      </c>
      <c r="BH28" s="32">
        <f t="shared" si="33"/>
        <v>20</v>
      </c>
      <c r="BI28" s="34">
        <v>0</v>
      </c>
      <c r="BJ28" s="35">
        <f t="shared" si="34"/>
        <v>8</v>
      </c>
      <c r="BK28" s="36">
        <f t="shared" si="35"/>
        <v>17.391304347826086</v>
      </c>
      <c r="BL28" s="7">
        <v>0</v>
      </c>
      <c r="BM28" s="32">
        <f t="shared" si="36"/>
        <v>0</v>
      </c>
      <c r="BN28" s="7">
        <v>1</v>
      </c>
      <c r="BO28" s="32">
        <f t="shared" si="37"/>
        <v>33.333333333333329</v>
      </c>
      <c r="BP28" s="34">
        <v>0</v>
      </c>
      <c r="BQ28" s="35">
        <f t="shared" si="38"/>
        <v>1</v>
      </c>
      <c r="BR28" s="36">
        <f t="shared" si="39"/>
        <v>20</v>
      </c>
      <c r="BS28" s="9"/>
      <c r="BT28" s="9"/>
      <c r="BU28" s="9"/>
      <c r="BV28" s="9"/>
    </row>
    <row r="29" spans="1:74" ht="13" x14ac:dyDescent="0.3">
      <c r="A29" s="38"/>
      <c r="B29" s="39"/>
      <c r="C29" s="40"/>
      <c r="D29" s="41"/>
      <c r="E29" s="40"/>
      <c r="F29" s="41"/>
      <c r="G29" s="40"/>
      <c r="H29" s="42"/>
      <c r="I29" s="43"/>
      <c r="J29" s="35"/>
      <c r="K29" s="43"/>
      <c r="L29" s="44"/>
      <c r="M29" s="35"/>
      <c r="N29" s="45"/>
      <c r="O29" s="42"/>
      <c r="P29" s="43"/>
      <c r="Q29" s="35"/>
      <c r="R29" s="43"/>
      <c r="S29" s="44"/>
      <c r="T29" s="35"/>
      <c r="U29" s="45"/>
      <c r="V29" s="42"/>
      <c r="W29" s="43"/>
      <c r="X29" s="35"/>
      <c r="Y29" s="43"/>
      <c r="Z29" s="44"/>
      <c r="AA29" s="35"/>
      <c r="AB29" s="45"/>
      <c r="AC29" s="42"/>
      <c r="AD29" s="43"/>
      <c r="AE29" s="35"/>
      <c r="AF29" s="43"/>
      <c r="AG29" s="44"/>
      <c r="AH29" s="35"/>
      <c r="AI29" s="45"/>
      <c r="AJ29" s="42"/>
      <c r="AK29" s="43"/>
      <c r="AL29" s="35"/>
      <c r="AM29" s="43"/>
      <c r="AN29" s="44"/>
      <c r="AO29" s="35"/>
      <c r="AP29" s="45"/>
      <c r="AQ29" s="42"/>
      <c r="AR29" s="43"/>
      <c r="AS29" s="35"/>
      <c r="AT29" s="43"/>
      <c r="AU29" s="44"/>
      <c r="AV29" s="35"/>
      <c r="AW29" s="45"/>
      <c r="AX29" s="42"/>
      <c r="AY29" s="43"/>
      <c r="AZ29" s="35"/>
      <c r="BA29" s="43"/>
      <c r="BB29" s="44"/>
      <c r="BC29" s="35"/>
      <c r="BD29" s="45"/>
      <c r="BE29" s="42"/>
      <c r="BF29" s="43"/>
      <c r="BG29" s="35"/>
      <c r="BH29" s="43"/>
      <c r="BI29" s="44"/>
      <c r="BJ29" s="35"/>
      <c r="BK29" s="45"/>
      <c r="BL29" s="42"/>
      <c r="BM29" s="43"/>
      <c r="BN29" s="35"/>
      <c r="BO29" s="43"/>
      <c r="BP29" s="44"/>
      <c r="BQ29" s="35"/>
      <c r="BR29" s="45"/>
      <c r="BS29" s="9"/>
      <c r="BT29" s="9"/>
      <c r="BU29" s="9"/>
      <c r="BV29" s="9"/>
    </row>
    <row r="30" spans="1:74" ht="13" x14ac:dyDescent="0.3">
      <c r="A30" s="46" t="s">
        <v>56</v>
      </c>
      <c r="B30" s="47">
        <f t="shared" ref="B30:AG30" si="40">SUM(B10:B28)</f>
        <v>29215251</v>
      </c>
      <c r="C30" s="48">
        <f t="shared" si="40"/>
        <v>99.999999999999986</v>
      </c>
      <c r="D30" s="29">
        <f t="shared" si="40"/>
        <v>29900558</v>
      </c>
      <c r="E30" s="48">
        <f t="shared" si="40"/>
        <v>100</v>
      </c>
      <c r="F30" s="29">
        <f t="shared" si="40"/>
        <v>59115809</v>
      </c>
      <c r="G30" s="48">
        <f t="shared" si="40"/>
        <v>100</v>
      </c>
      <c r="H30" s="49">
        <f t="shared" si="40"/>
        <v>19979</v>
      </c>
      <c r="I30" s="50">
        <f t="shared" si="40"/>
        <v>100</v>
      </c>
      <c r="J30" s="51">
        <f t="shared" si="40"/>
        <v>15065</v>
      </c>
      <c r="K30" s="52">
        <f t="shared" si="40"/>
        <v>100.00000000000001</v>
      </c>
      <c r="L30" s="53">
        <f t="shared" si="40"/>
        <v>0</v>
      </c>
      <c r="M30" s="51">
        <f t="shared" si="40"/>
        <v>35044</v>
      </c>
      <c r="N30" s="54">
        <f t="shared" si="40"/>
        <v>100</v>
      </c>
      <c r="O30" s="49">
        <f t="shared" si="40"/>
        <v>17546</v>
      </c>
      <c r="P30" s="50">
        <f t="shared" si="40"/>
        <v>100</v>
      </c>
      <c r="Q30" s="51">
        <f t="shared" si="40"/>
        <v>12754</v>
      </c>
      <c r="R30" s="52">
        <f t="shared" si="40"/>
        <v>100</v>
      </c>
      <c r="S30" s="53">
        <f t="shared" si="40"/>
        <v>0</v>
      </c>
      <c r="T30" s="51">
        <f t="shared" si="40"/>
        <v>30300</v>
      </c>
      <c r="U30" s="54">
        <f t="shared" si="40"/>
        <v>100</v>
      </c>
      <c r="V30" s="49">
        <f t="shared" si="40"/>
        <v>13930</v>
      </c>
      <c r="W30" s="50">
        <f t="shared" si="40"/>
        <v>100</v>
      </c>
      <c r="X30" s="51">
        <f t="shared" si="40"/>
        <v>9624</v>
      </c>
      <c r="Y30" s="52">
        <f t="shared" si="40"/>
        <v>100</v>
      </c>
      <c r="Z30" s="53">
        <f t="shared" si="40"/>
        <v>0</v>
      </c>
      <c r="AA30" s="51">
        <f t="shared" si="40"/>
        <v>23554</v>
      </c>
      <c r="AB30" s="54">
        <f t="shared" si="40"/>
        <v>100</v>
      </c>
      <c r="AC30" s="49">
        <f t="shared" si="40"/>
        <v>9369</v>
      </c>
      <c r="AD30" s="50">
        <f t="shared" si="40"/>
        <v>100.00000000000001</v>
      </c>
      <c r="AE30" s="51">
        <f t="shared" si="40"/>
        <v>6064</v>
      </c>
      <c r="AF30" s="52">
        <f t="shared" si="40"/>
        <v>100</v>
      </c>
      <c r="AG30" s="53">
        <f t="shared" si="40"/>
        <v>0</v>
      </c>
      <c r="AH30" s="51">
        <f t="shared" ref="AH30:BR30" si="41">SUM(AH10:AH28)</f>
        <v>15433</v>
      </c>
      <c r="AI30" s="54">
        <f t="shared" si="41"/>
        <v>100</v>
      </c>
      <c r="AJ30" s="49">
        <f t="shared" si="41"/>
        <v>4541</v>
      </c>
      <c r="AK30" s="50">
        <f t="shared" si="41"/>
        <v>100</v>
      </c>
      <c r="AL30" s="51">
        <f t="shared" si="41"/>
        <v>2819</v>
      </c>
      <c r="AM30" s="52">
        <f t="shared" si="41"/>
        <v>100</v>
      </c>
      <c r="AN30" s="53">
        <f t="shared" si="41"/>
        <v>0</v>
      </c>
      <c r="AO30" s="51">
        <f t="shared" si="41"/>
        <v>7360</v>
      </c>
      <c r="AP30" s="54">
        <f t="shared" si="41"/>
        <v>100</v>
      </c>
      <c r="AQ30" s="49">
        <f t="shared" si="41"/>
        <v>1386</v>
      </c>
      <c r="AR30" s="50">
        <f t="shared" si="41"/>
        <v>99.999999999999986</v>
      </c>
      <c r="AS30" s="51">
        <f t="shared" si="41"/>
        <v>895</v>
      </c>
      <c r="AT30" s="52">
        <f t="shared" si="41"/>
        <v>100</v>
      </c>
      <c r="AU30" s="53">
        <f t="shared" si="41"/>
        <v>0</v>
      </c>
      <c r="AV30" s="51">
        <f t="shared" si="41"/>
        <v>2281</v>
      </c>
      <c r="AW30" s="54">
        <f t="shared" si="41"/>
        <v>100</v>
      </c>
      <c r="AX30" s="49">
        <f t="shared" si="41"/>
        <v>250</v>
      </c>
      <c r="AY30" s="50">
        <f t="shared" si="41"/>
        <v>100</v>
      </c>
      <c r="AZ30" s="51">
        <f t="shared" si="41"/>
        <v>193</v>
      </c>
      <c r="BA30" s="52">
        <f t="shared" si="41"/>
        <v>100</v>
      </c>
      <c r="BB30" s="53">
        <f t="shared" si="41"/>
        <v>0</v>
      </c>
      <c r="BC30" s="51">
        <f t="shared" si="41"/>
        <v>443</v>
      </c>
      <c r="BD30" s="54">
        <f t="shared" si="41"/>
        <v>100</v>
      </c>
      <c r="BE30" s="49">
        <f t="shared" si="41"/>
        <v>31</v>
      </c>
      <c r="BF30" s="50">
        <f t="shared" si="41"/>
        <v>100</v>
      </c>
      <c r="BG30" s="51">
        <f t="shared" si="41"/>
        <v>15</v>
      </c>
      <c r="BH30" s="52">
        <f t="shared" si="41"/>
        <v>100.00000000000001</v>
      </c>
      <c r="BI30" s="53">
        <f t="shared" si="41"/>
        <v>0</v>
      </c>
      <c r="BJ30" s="51">
        <f t="shared" si="41"/>
        <v>46</v>
      </c>
      <c r="BK30" s="54">
        <f t="shared" si="41"/>
        <v>100</v>
      </c>
      <c r="BL30" s="49">
        <f t="shared" si="41"/>
        <v>2</v>
      </c>
      <c r="BM30" s="50">
        <f t="shared" si="41"/>
        <v>100</v>
      </c>
      <c r="BN30" s="51">
        <f t="shared" si="41"/>
        <v>3</v>
      </c>
      <c r="BO30" s="52">
        <f t="shared" si="41"/>
        <v>99.999999999999986</v>
      </c>
      <c r="BP30" s="53">
        <f t="shared" si="41"/>
        <v>0</v>
      </c>
      <c r="BQ30" s="51">
        <f t="shared" si="41"/>
        <v>5</v>
      </c>
      <c r="BR30" s="54">
        <f t="shared" si="41"/>
        <v>100</v>
      </c>
      <c r="BS30" s="9"/>
      <c r="BT30" s="9"/>
      <c r="BU30" s="9"/>
      <c r="BV30" s="9"/>
    </row>
    <row r="31" spans="1:74" ht="13" x14ac:dyDescent="0.3">
      <c r="A31" s="55"/>
      <c r="B31" s="41"/>
      <c r="C31" s="41"/>
      <c r="D31" s="41"/>
      <c r="E31" s="41"/>
      <c r="F31" s="41"/>
      <c r="G31" s="41"/>
      <c r="H31" s="42"/>
      <c r="I31" s="35"/>
      <c r="J31" s="35"/>
      <c r="K31" s="35"/>
      <c r="L31" s="44"/>
      <c r="M31" s="35"/>
      <c r="N31" s="56"/>
      <c r="O31" s="42"/>
      <c r="P31" s="35"/>
      <c r="Q31" s="35"/>
      <c r="R31" s="35"/>
      <c r="S31" s="44"/>
      <c r="T31" s="35"/>
      <c r="U31" s="56"/>
      <c r="V31" s="42"/>
      <c r="W31" s="35"/>
      <c r="X31" s="35"/>
      <c r="Y31" s="35"/>
      <c r="Z31" s="44"/>
      <c r="AA31" s="35"/>
      <c r="AB31" s="56"/>
      <c r="AC31" s="42"/>
      <c r="AD31" s="35"/>
      <c r="AE31" s="35"/>
      <c r="AF31" s="35"/>
      <c r="AG31" s="44"/>
      <c r="AH31" s="35"/>
      <c r="AI31" s="56"/>
      <c r="AJ31" s="42"/>
      <c r="AK31" s="35"/>
      <c r="AL31" s="35"/>
      <c r="AM31" s="35"/>
      <c r="AN31" s="44"/>
      <c r="AO31" s="35"/>
      <c r="AP31" s="56"/>
      <c r="AQ31" s="42"/>
      <c r="AR31" s="35"/>
      <c r="AS31" s="35"/>
      <c r="AT31" s="35"/>
      <c r="AU31" s="44"/>
      <c r="AV31" s="35"/>
      <c r="AW31" s="56"/>
      <c r="AX31" s="42"/>
      <c r="AY31" s="35"/>
      <c r="AZ31" s="35"/>
      <c r="BA31" s="35"/>
      <c r="BB31" s="44"/>
      <c r="BC31" s="35"/>
      <c r="BD31" s="56"/>
      <c r="BE31" s="42"/>
      <c r="BF31" s="35"/>
      <c r="BG31" s="35"/>
      <c r="BH31" s="35"/>
      <c r="BI31" s="44"/>
      <c r="BJ31" s="35"/>
      <c r="BK31" s="56"/>
      <c r="BL31" s="42"/>
      <c r="BM31" s="35"/>
      <c r="BN31" s="35"/>
      <c r="BO31" s="35"/>
      <c r="BP31" s="44"/>
      <c r="BQ31" s="35"/>
      <c r="BR31" s="56"/>
      <c r="BS31" s="9"/>
      <c r="BT31" s="9"/>
      <c r="BU31" s="9"/>
      <c r="BV31" s="9"/>
    </row>
    <row r="32" spans="1:74" ht="13" x14ac:dyDescent="0.3">
      <c r="A32" s="57" t="s">
        <v>36</v>
      </c>
      <c r="B32" s="58"/>
      <c r="C32" s="58"/>
      <c r="D32" s="58"/>
      <c r="E32" s="58"/>
      <c r="F32" s="58"/>
      <c r="G32" s="58"/>
      <c r="H32" s="59">
        <v>0</v>
      </c>
      <c r="I32" s="60"/>
      <c r="J32" s="60">
        <v>0</v>
      </c>
      <c r="K32" s="60"/>
      <c r="L32" s="61"/>
      <c r="M32" s="60">
        <v>0</v>
      </c>
      <c r="N32" s="62"/>
      <c r="O32" s="59">
        <v>0</v>
      </c>
      <c r="P32" s="60"/>
      <c r="Q32" s="60">
        <v>0</v>
      </c>
      <c r="R32" s="60"/>
      <c r="S32" s="61"/>
      <c r="T32" s="60">
        <v>0</v>
      </c>
      <c r="U32" s="62"/>
      <c r="V32" s="59">
        <v>0</v>
      </c>
      <c r="W32" s="60"/>
      <c r="X32" s="60">
        <v>0</v>
      </c>
      <c r="Y32" s="60"/>
      <c r="Z32" s="61"/>
      <c r="AA32" s="60">
        <v>0</v>
      </c>
      <c r="AB32" s="62"/>
      <c r="AC32" s="59">
        <v>0</v>
      </c>
      <c r="AD32" s="60"/>
      <c r="AE32" s="60">
        <v>0</v>
      </c>
      <c r="AF32" s="60"/>
      <c r="AG32" s="61"/>
      <c r="AH32" s="60">
        <v>0</v>
      </c>
      <c r="AI32" s="62"/>
      <c r="AJ32" s="59">
        <v>0</v>
      </c>
      <c r="AK32" s="60"/>
      <c r="AL32" s="60">
        <v>0</v>
      </c>
      <c r="AM32" s="60"/>
      <c r="AN32" s="61"/>
      <c r="AO32" s="60">
        <v>0</v>
      </c>
      <c r="AP32" s="62"/>
      <c r="AQ32" s="59">
        <v>0</v>
      </c>
      <c r="AR32" s="60"/>
      <c r="AS32" s="60">
        <v>0</v>
      </c>
      <c r="AT32" s="60"/>
      <c r="AU32" s="61"/>
      <c r="AV32" s="60">
        <v>0</v>
      </c>
      <c r="AW32" s="62"/>
      <c r="AX32" s="59">
        <v>0</v>
      </c>
      <c r="AY32" s="60"/>
      <c r="AZ32" s="60">
        <v>0</v>
      </c>
      <c r="BA32" s="60"/>
      <c r="BB32" s="61"/>
      <c r="BC32" s="60">
        <v>0</v>
      </c>
      <c r="BD32" s="62"/>
      <c r="BE32" s="59">
        <v>0</v>
      </c>
      <c r="BF32" s="60"/>
      <c r="BG32" s="60">
        <v>0</v>
      </c>
      <c r="BH32" s="60"/>
      <c r="BI32" s="61"/>
      <c r="BJ32" s="60">
        <v>0</v>
      </c>
      <c r="BK32" s="62"/>
      <c r="BL32" s="59">
        <v>0</v>
      </c>
      <c r="BM32" s="60"/>
      <c r="BN32" s="60">
        <v>0</v>
      </c>
      <c r="BO32" s="60"/>
      <c r="BP32" s="61"/>
      <c r="BQ32" s="60">
        <v>0</v>
      </c>
      <c r="BR32" s="62"/>
      <c r="BS32" s="9"/>
      <c r="BT32" s="9"/>
      <c r="BU32" s="9"/>
      <c r="BV32" s="9"/>
    </row>
    <row r="33" spans="1:1024" ht="13" x14ac:dyDescent="0.3">
      <c r="A33" s="21" t="s">
        <v>57</v>
      </c>
      <c r="B33" s="63">
        <f>B30+B32</f>
        <v>29215251</v>
      </c>
      <c r="C33" s="63"/>
      <c r="D33" s="63">
        <f>D30+D32</f>
        <v>29900558</v>
      </c>
      <c r="E33" s="63"/>
      <c r="F33" s="64">
        <f>F30+F32</f>
        <v>59115809</v>
      </c>
      <c r="G33" s="63"/>
      <c r="H33" s="65">
        <f>H30+H32</f>
        <v>19979</v>
      </c>
      <c r="I33" s="66"/>
      <c r="J33" s="66">
        <f>J30+J32</f>
        <v>15065</v>
      </c>
      <c r="K33" s="66"/>
      <c r="L33" s="67">
        <f>L30+L32</f>
        <v>0</v>
      </c>
      <c r="M33" s="67">
        <f>M30+M32</f>
        <v>35044</v>
      </c>
      <c r="N33" s="68"/>
      <c r="O33" s="65">
        <f>O30+O32</f>
        <v>17546</v>
      </c>
      <c r="P33" s="66"/>
      <c r="Q33" s="66">
        <f>Q30+Q32</f>
        <v>12754</v>
      </c>
      <c r="R33" s="66"/>
      <c r="S33" s="67">
        <f>S30+S32</f>
        <v>0</v>
      </c>
      <c r="T33" s="67">
        <f>T30+T32</f>
        <v>30300</v>
      </c>
      <c r="U33" s="68"/>
      <c r="V33" s="65">
        <f>V30+V32</f>
        <v>13930</v>
      </c>
      <c r="W33" s="66"/>
      <c r="X33" s="66">
        <f>X30+X32</f>
        <v>9624</v>
      </c>
      <c r="Y33" s="66"/>
      <c r="Z33" s="67">
        <f>Z30+Z32</f>
        <v>0</v>
      </c>
      <c r="AA33" s="67">
        <f>AA30+AA32</f>
        <v>23554</v>
      </c>
      <c r="AB33" s="68"/>
      <c r="AC33" s="65">
        <f>AC30+AC32</f>
        <v>9369</v>
      </c>
      <c r="AD33" s="66"/>
      <c r="AE33" s="66">
        <f>AE30+AE32</f>
        <v>6064</v>
      </c>
      <c r="AF33" s="66"/>
      <c r="AG33" s="67">
        <f>AG30+AG32</f>
        <v>0</v>
      </c>
      <c r="AH33" s="67">
        <f>AH30+AH32</f>
        <v>15433</v>
      </c>
      <c r="AI33" s="68"/>
      <c r="AJ33" s="65">
        <f>AJ30+AJ32</f>
        <v>4541</v>
      </c>
      <c r="AK33" s="66"/>
      <c r="AL33" s="66">
        <f>AL30+AL32</f>
        <v>2819</v>
      </c>
      <c r="AM33" s="66"/>
      <c r="AN33" s="67">
        <f>AN30+AN32</f>
        <v>0</v>
      </c>
      <c r="AO33" s="67">
        <f>AO30+AO32</f>
        <v>7360</v>
      </c>
      <c r="AP33" s="68"/>
      <c r="AQ33" s="65">
        <f>AQ30+AQ32</f>
        <v>1386</v>
      </c>
      <c r="AR33" s="66"/>
      <c r="AS33" s="66">
        <f>AS30+AS32</f>
        <v>895</v>
      </c>
      <c r="AT33" s="66"/>
      <c r="AU33" s="67">
        <f>AU30+AU32</f>
        <v>0</v>
      </c>
      <c r="AV33" s="67">
        <f>AV30+AV32</f>
        <v>2281</v>
      </c>
      <c r="AW33" s="68"/>
      <c r="AX33" s="65">
        <f>AX30+AX32</f>
        <v>250</v>
      </c>
      <c r="AY33" s="66"/>
      <c r="AZ33" s="66">
        <f>AZ30+AZ32</f>
        <v>193</v>
      </c>
      <c r="BA33" s="66"/>
      <c r="BB33" s="67">
        <f>BB30+BB32</f>
        <v>0</v>
      </c>
      <c r="BC33" s="67">
        <f>BC30+BC32</f>
        <v>443</v>
      </c>
      <c r="BD33" s="68"/>
      <c r="BE33" s="65">
        <f>BE30+BE32</f>
        <v>31</v>
      </c>
      <c r="BF33" s="66"/>
      <c r="BG33" s="66">
        <f>BG30+BG32</f>
        <v>15</v>
      </c>
      <c r="BH33" s="66"/>
      <c r="BI33" s="67">
        <f>BI30+BI32</f>
        <v>0</v>
      </c>
      <c r="BJ33" s="67">
        <f>BJ30+BJ32</f>
        <v>46</v>
      </c>
      <c r="BK33" s="68"/>
      <c r="BL33" s="65">
        <f>BL30+BL32</f>
        <v>2</v>
      </c>
      <c r="BM33" s="66"/>
      <c r="BN33" s="66">
        <f>BN30+BN32</f>
        <v>3</v>
      </c>
      <c r="BO33" s="66"/>
      <c r="BP33" s="67">
        <f>BP30+BP32</f>
        <v>0</v>
      </c>
      <c r="BQ33" s="67">
        <f>BQ30+BQ32</f>
        <v>5</v>
      </c>
      <c r="BR33" s="68"/>
      <c r="BS33" s="9"/>
      <c r="BT33" s="9"/>
      <c r="BU33" s="9"/>
      <c r="BV33" s="9"/>
    </row>
    <row r="34" spans="1:1024" ht="13" x14ac:dyDescent="0.3">
      <c r="A34" s="9"/>
      <c r="B34" s="9"/>
      <c r="C34" s="9"/>
      <c r="D34" s="9"/>
      <c r="E34" s="9"/>
      <c r="F34" s="9"/>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c r="BU34" s="9"/>
      <c r="BV34" s="9"/>
    </row>
    <row r="35" spans="1:1024" ht="13" x14ac:dyDescent="0.3">
      <c r="A35" s="9"/>
      <c r="B35" s="9"/>
      <c r="C35" s="9"/>
      <c r="D35" s="9"/>
      <c r="E35" s="9"/>
      <c r="F35" s="9"/>
      <c r="G35" s="9"/>
      <c r="H35" s="9"/>
      <c r="I35" s="9"/>
      <c r="J35" s="9"/>
      <c r="K35" s="9"/>
      <c r="L35" s="9"/>
      <c r="M35" s="9"/>
      <c r="N35" s="9"/>
      <c r="O35" s="9"/>
      <c r="P35" s="9"/>
      <c r="Q35" s="9"/>
      <c r="R35" s="9"/>
      <c r="S35" s="9"/>
      <c r="T35" s="9"/>
      <c r="U35" s="9"/>
      <c r="V35" s="9"/>
      <c r="W35" s="9"/>
      <c r="X35" s="9"/>
      <c r="Y35" s="9"/>
      <c r="Z35" s="9"/>
      <c r="AA35" s="6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row>
    <row r="36" spans="1:1024" s="9" customFormat="1" ht="15.5" x14ac:dyDescent="0.35">
      <c r="A36" s="4" t="s">
        <v>3</v>
      </c>
      <c r="B36" s="70"/>
      <c r="C36" s="70"/>
      <c r="D36" s="70"/>
      <c r="E36" s="70"/>
      <c r="F36" s="70"/>
      <c r="AL36" s="33"/>
      <c r="AM36" s="33"/>
      <c r="AHO36" s="7"/>
      <c r="AHP36" s="7"/>
      <c r="AHQ36" s="7"/>
      <c r="AHR36" s="7"/>
      <c r="AHS36" s="7"/>
      <c r="AHT36" s="7"/>
      <c r="AHU36" s="7"/>
      <c r="AHV36" s="7"/>
      <c r="AHW36" s="7"/>
      <c r="AHX36" s="7"/>
      <c r="AHY36" s="7"/>
      <c r="AHZ36" s="7"/>
      <c r="AIA36" s="7"/>
      <c r="AIB36" s="7"/>
      <c r="AIC36" s="7"/>
      <c r="AID36" s="7"/>
      <c r="AIE36" s="7"/>
      <c r="AIF36" s="7"/>
      <c r="AIG36" s="7"/>
      <c r="AIH36" s="7"/>
      <c r="AII36" s="7"/>
      <c r="AIJ36" s="7"/>
      <c r="AIK36" s="7"/>
      <c r="AIL36" s="7"/>
      <c r="AIM36" s="7"/>
      <c r="AIN36" s="7"/>
      <c r="AIO36" s="7"/>
      <c r="AIP36" s="7"/>
      <c r="AIQ36" s="7"/>
      <c r="AIR36" s="7"/>
      <c r="AIS36" s="7"/>
      <c r="AIT36" s="7"/>
      <c r="AIU36" s="7"/>
      <c r="AIV36" s="7"/>
      <c r="AIW36" s="7"/>
      <c r="AIX36" s="7"/>
      <c r="AIY36" s="7"/>
      <c r="AIZ36" s="7"/>
      <c r="AJA36" s="7"/>
      <c r="AJB36" s="7"/>
      <c r="AJC36" s="7"/>
      <c r="AJD36" s="7"/>
      <c r="AJE36" s="7"/>
      <c r="AJF36" s="7"/>
      <c r="AJG36" s="7"/>
      <c r="AJH36" s="7"/>
      <c r="AJI36" s="7"/>
      <c r="AJJ36" s="7"/>
      <c r="AJK36" s="7"/>
      <c r="AJL36" s="7"/>
      <c r="AJM36" s="7"/>
      <c r="AJN36" s="7"/>
      <c r="AJO36" s="7"/>
      <c r="AJP36" s="7"/>
      <c r="AJQ36" s="7"/>
      <c r="AJR36" s="7"/>
      <c r="AJS36" s="7"/>
      <c r="AJT36" s="7"/>
      <c r="AJU36" s="7"/>
      <c r="AJV36" s="7"/>
      <c r="AJW36" s="7"/>
      <c r="AJX36" s="7"/>
      <c r="AJY36" s="7"/>
      <c r="AJZ36" s="7"/>
      <c r="AKA36" s="7"/>
      <c r="AKB36" s="7"/>
      <c r="AKC36" s="7"/>
      <c r="AKD36" s="7"/>
      <c r="AKE36" s="7"/>
      <c r="AKF36" s="7"/>
      <c r="AKG36" s="7"/>
      <c r="AKH36" s="7"/>
      <c r="AKI36" s="7"/>
      <c r="AKJ36" s="7"/>
      <c r="AKK36" s="7"/>
      <c r="AKL36" s="7"/>
      <c r="AKM36" s="7"/>
      <c r="AKN36" s="7"/>
      <c r="AKO36" s="7"/>
      <c r="AKP36" s="7"/>
      <c r="AKQ36" s="7"/>
      <c r="AKR36" s="7"/>
      <c r="AKS36" s="7"/>
      <c r="AKT36" s="7"/>
      <c r="AKU36" s="7"/>
      <c r="AKV36" s="7"/>
      <c r="AKW36" s="7"/>
      <c r="AKX36" s="7"/>
      <c r="AKY36" s="7"/>
      <c r="AKZ36" s="7"/>
      <c r="ALA36" s="7"/>
      <c r="ALB36" s="7"/>
      <c r="ALC36" s="7"/>
      <c r="ALD36" s="7"/>
      <c r="ALE36" s="7"/>
      <c r="ALF36" s="7"/>
      <c r="ALG36" s="7"/>
      <c r="ALH36" s="7"/>
      <c r="ALI36" s="7"/>
      <c r="ALJ36" s="7"/>
      <c r="ALK36" s="7"/>
      <c r="ALL36" s="7"/>
      <c r="ALM36" s="7"/>
      <c r="ALN36" s="7"/>
      <c r="ALO36" s="7"/>
      <c r="ALP36" s="7"/>
      <c r="ALQ36" s="7"/>
      <c r="ALR36" s="7"/>
      <c r="ALS36" s="7"/>
      <c r="ALT36" s="7"/>
      <c r="ALU36" s="7"/>
      <c r="ALV36" s="7"/>
      <c r="ALW36" s="7"/>
      <c r="ALX36" s="7"/>
      <c r="ALY36" s="7"/>
      <c r="ALZ36" s="7"/>
      <c r="AMA36" s="7"/>
      <c r="AMB36" s="7"/>
      <c r="AMC36" s="7"/>
      <c r="AMD36" s="7"/>
      <c r="AME36" s="7"/>
      <c r="AMF36" s="7"/>
      <c r="AMG36" s="7"/>
      <c r="AMH36" s="7"/>
      <c r="AMI36" s="7"/>
      <c r="AMJ36" s="7"/>
    </row>
    <row r="37" spans="1:1024" s="9" customFormat="1" ht="13" x14ac:dyDescent="0.3">
      <c r="A37" s="70" t="s">
        <v>58</v>
      </c>
      <c r="B37" s="7" t="s">
        <v>59</v>
      </c>
      <c r="C37" s="7"/>
      <c r="D37" s="7"/>
      <c r="E37" s="71"/>
      <c r="F37" s="71"/>
      <c r="AHO37" s="7"/>
      <c r="AHP37" s="7"/>
      <c r="AHQ37" s="7"/>
      <c r="AHR37" s="7"/>
      <c r="AHS37" s="7"/>
      <c r="AHT37" s="7"/>
      <c r="AHU37" s="7"/>
      <c r="AHV37" s="7"/>
      <c r="AHW37" s="7"/>
      <c r="AHX37" s="7"/>
      <c r="AHY37" s="7"/>
      <c r="AHZ37" s="7"/>
      <c r="AIA37" s="7"/>
      <c r="AIB37" s="7"/>
      <c r="AIC37" s="7"/>
      <c r="AID37" s="7"/>
      <c r="AIE37" s="7"/>
      <c r="AIF37" s="7"/>
      <c r="AIG37" s="7"/>
      <c r="AIH37" s="7"/>
      <c r="AII37" s="7"/>
      <c r="AIJ37" s="7"/>
      <c r="AIK37" s="7"/>
      <c r="AIL37" s="7"/>
      <c r="AIM37" s="7"/>
      <c r="AIN37" s="7"/>
      <c r="AIO37" s="7"/>
      <c r="AIP37" s="7"/>
      <c r="AIQ37" s="7"/>
      <c r="AIR37" s="7"/>
      <c r="AIS37" s="7"/>
      <c r="AIT37" s="7"/>
      <c r="AIU37" s="7"/>
      <c r="AIV37" s="7"/>
      <c r="AIW37" s="7"/>
      <c r="AIX37" s="7"/>
      <c r="AIY37" s="7"/>
      <c r="AIZ37" s="7"/>
      <c r="AJA37" s="7"/>
      <c r="AJB37" s="7"/>
      <c r="AJC37" s="7"/>
      <c r="AJD37" s="7"/>
      <c r="AJE37" s="7"/>
      <c r="AJF37" s="7"/>
      <c r="AJG37" s="7"/>
      <c r="AJH37" s="7"/>
      <c r="AJI37" s="7"/>
      <c r="AJJ37" s="7"/>
      <c r="AJK37" s="7"/>
      <c r="AJL37" s="7"/>
      <c r="AJM37" s="7"/>
      <c r="AJN37" s="7"/>
      <c r="AJO37" s="7"/>
      <c r="AJP37" s="7"/>
      <c r="AJQ37" s="7"/>
      <c r="AJR37" s="7"/>
      <c r="AJS37" s="7"/>
      <c r="AJT37" s="7"/>
      <c r="AJU37" s="7"/>
      <c r="AJV37" s="7"/>
      <c r="AJW37" s="7"/>
      <c r="AJX37" s="7"/>
      <c r="AJY37" s="7"/>
      <c r="AJZ37" s="7"/>
      <c r="AKA37" s="7"/>
      <c r="AKB37" s="7"/>
      <c r="AKC37" s="7"/>
      <c r="AKD37" s="7"/>
      <c r="AKE37" s="7"/>
      <c r="AKF37" s="7"/>
      <c r="AKG37" s="7"/>
      <c r="AKH37" s="7"/>
      <c r="AKI37" s="7"/>
      <c r="AKJ37" s="7"/>
      <c r="AKK37" s="7"/>
      <c r="AKL37" s="7"/>
      <c r="AKM37" s="7"/>
      <c r="AKN37" s="7"/>
      <c r="AKO37" s="7"/>
      <c r="AKP37" s="7"/>
      <c r="AKQ37" s="7"/>
      <c r="AKR37" s="7"/>
      <c r="AKS37" s="7"/>
      <c r="AKT37" s="7"/>
      <c r="AKU37" s="7"/>
      <c r="AKV37" s="7"/>
      <c r="AKW37" s="7"/>
      <c r="AKX37" s="7"/>
      <c r="AKY37" s="7"/>
      <c r="AKZ37" s="7"/>
      <c r="ALA37" s="7"/>
      <c r="ALB37" s="7"/>
      <c r="ALC37" s="7"/>
      <c r="ALD37" s="7"/>
      <c r="ALE37" s="7"/>
      <c r="ALF37" s="7"/>
      <c r="ALG37" s="7"/>
      <c r="ALH37" s="7"/>
      <c r="ALI37" s="7"/>
      <c r="ALJ37" s="7"/>
      <c r="ALK37" s="7"/>
      <c r="ALL37" s="7"/>
      <c r="ALM37" s="7"/>
      <c r="ALN37" s="7"/>
      <c r="ALO37" s="7"/>
      <c r="ALP37" s="7"/>
      <c r="ALQ37" s="7"/>
      <c r="ALR37" s="7"/>
      <c r="ALS37" s="7"/>
      <c r="ALT37" s="7"/>
      <c r="ALU37" s="7"/>
      <c r="ALV37" s="7"/>
      <c r="ALW37" s="7"/>
      <c r="ALX37" s="7"/>
      <c r="ALY37" s="7"/>
      <c r="ALZ37" s="7"/>
      <c r="AMA37" s="7"/>
      <c r="AMB37" s="7"/>
      <c r="AMC37" s="7"/>
      <c r="AMD37" s="7"/>
      <c r="AME37" s="7"/>
      <c r="AMF37" s="7"/>
      <c r="AMG37" s="7"/>
      <c r="AMH37" s="7"/>
      <c r="AMI37" s="7"/>
      <c r="AMJ37" s="7"/>
    </row>
    <row r="38" spans="1:1024" s="9" customFormat="1" ht="13" x14ac:dyDescent="0.3">
      <c r="A38" s="70" t="s">
        <v>60</v>
      </c>
      <c r="B38" s="7"/>
      <c r="C38" s="7"/>
      <c r="D38" s="7"/>
      <c r="E38" s="7"/>
      <c r="F38" s="7"/>
      <c r="AHO38" s="7"/>
      <c r="AHP38" s="7"/>
      <c r="AHQ38" s="7"/>
      <c r="AHR38" s="7"/>
      <c r="AHS38" s="7"/>
      <c r="AHT38" s="7"/>
      <c r="AHU38" s="7"/>
      <c r="AHV38" s="7"/>
      <c r="AHW38" s="7"/>
      <c r="AHX38" s="7"/>
      <c r="AHY38" s="7"/>
      <c r="AHZ38" s="7"/>
      <c r="AIA38" s="7"/>
      <c r="AIB38" s="7"/>
      <c r="AIC38" s="7"/>
      <c r="AID38" s="7"/>
      <c r="AIE38" s="7"/>
      <c r="AIF38" s="7"/>
      <c r="AIG38" s="7"/>
      <c r="AIH38" s="7"/>
      <c r="AII38" s="7"/>
      <c r="AIJ38" s="7"/>
      <c r="AIK38" s="7"/>
      <c r="AIL38" s="7"/>
      <c r="AIM38" s="7"/>
      <c r="AIN38" s="7"/>
      <c r="AIO38" s="7"/>
      <c r="AIP38" s="7"/>
      <c r="AIQ38" s="7"/>
      <c r="AIR38" s="7"/>
      <c r="AIS38" s="7"/>
      <c r="AIT38" s="7"/>
      <c r="AIU38" s="7"/>
      <c r="AIV38" s="7"/>
      <c r="AIW38" s="7"/>
      <c r="AIX38" s="7"/>
      <c r="AIY38" s="7"/>
      <c r="AIZ38" s="7"/>
      <c r="AJA38" s="7"/>
      <c r="AJB38" s="7"/>
      <c r="AJC38" s="7"/>
      <c r="AJD38" s="7"/>
      <c r="AJE38" s="7"/>
      <c r="AJF38" s="7"/>
      <c r="AJG38" s="7"/>
      <c r="AJH38" s="7"/>
      <c r="AJI38" s="7"/>
      <c r="AJJ38" s="7"/>
      <c r="AJK38" s="7"/>
      <c r="AJL38" s="7"/>
      <c r="AJM38" s="7"/>
      <c r="AJN38" s="7"/>
      <c r="AJO38" s="7"/>
      <c r="AJP38" s="7"/>
      <c r="AJQ38" s="7"/>
      <c r="AJR38" s="7"/>
      <c r="AJS38" s="7"/>
      <c r="AJT38" s="7"/>
      <c r="AJU38" s="7"/>
      <c r="AJV38" s="7"/>
      <c r="AJW38" s="7"/>
      <c r="AJX38" s="7"/>
      <c r="AJY38" s="7"/>
      <c r="AJZ38" s="7"/>
      <c r="AKA38" s="7"/>
      <c r="AKB38" s="7"/>
      <c r="AKC38" s="7"/>
      <c r="AKD38" s="7"/>
      <c r="AKE38" s="7"/>
      <c r="AKF38" s="7"/>
      <c r="AKG38" s="7"/>
      <c r="AKH38" s="7"/>
      <c r="AKI38" s="7"/>
      <c r="AKJ38" s="7"/>
      <c r="AKK38" s="7"/>
      <c r="AKL38" s="7"/>
      <c r="AKM38" s="7"/>
      <c r="AKN38" s="7"/>
      <c r="AKO38" s="7"/>
      <c r="AKP38" s="7"/>
      <c r="AKQ38" s="7"/>
      <c r="AKR38" s="7"/>
      <c r="AKS38" s="7"/>
      <c r="AKT38" s="7"/>
      <c r="AKU38" s="7"/>
      <c r="AKV38" s="7"/>
      <c r="AKW38" s="7"/>
      <c r="AKX38" s="7"/>
      <c r="AKY38" s="7"/>
      <c r="AKZ38" s="7"/>
      <c r="ALA38" s="7"/>
      <c r="ALB38" s="7"/>
      <c r="ALC38" s="7"/>
      <c r="ALD38" s="7"/>
      <c r="ALE38" s="7"/>
      <c r="ALF38" s="7"/>
      <c r="ALG38" s="7"/>
      <c r="ALH38" s="7"/>
      <c r="ALI38" s="7"/>
      <c r="ALJ38" s="7"/>
      <c r="ALK38" s="7"/>
      <c r="ALL38" s="7"/>
      <c r="ALM38" s="7"/>
      <c r="ALN38" s="7"/>
      <c r="ALO38" s="7"/>
      <c r="ALP38" s="7"/>
      <c r="ALQ38" s="7"/>
      <c r="ALR38" s="7"/>
      <c r="ALS38" s="7"/>
      <c r="ALT38" s="7"/>
      <c r="ALU38" s="7"/>
      <c r="ALV38" s="7"/>
      <c r="ALW38" s="7"/>
      <c r="ALX38" s="7"/>
      <c r="ALY38" s="7"/>
      <c r="ALZ38" s="7"/>
      <c r="AMA38" s="7"/>
      <c r="AMB38" s="7"/>
      <c r="AMC38" s="7"/>
      <c r="AMD38" s="7"/>
      <c r="AME38" s="7"/>
      <c r="AMF38" s="7"/>
      <c r="AMG38" s="7"/>
      <c r="AMH38" s="7"/>
      <c r="AMI38" s="7"/>
      <c r="AMJ38" s="7"/>
    </row>
    <row r="39" spans="1:1024" ht="13" x14ac:dyDescent="0.3">
      <c r="A39" s="9" t="s">
        <v>61</v>
      </c>
      <c r="B39" s="72" t="s">
        <v>5</v>
      </c>
    </row>
    <row r="40" spans="1:1024" ht="13" x14ac:dyDescent="0.3">
      <c r="A40" s="9" t="s">
        <v>62</v>
      </c>
      <c r="B40" s="7" t="s">
        <v>66</v>
      </c>
    </row>
  </sheetData>
  <mergeCells count="11">
    <mergeCell ref="H7:BR7"/>
    <mergeCell ref="B8:G8"/>
    <mergeCell ref="H8:N8"/>
    <mergeCell ref="O8:U8"/>
    <mergeCell ref="V8:AB8"/>
    <mergeCell ref="AC8:AI8"/>
    <mergeCell ref="AJ8:AP8"/>
    <mergeCell ref="AQ8:AW8"/>
    <mergeCell ref="AX8:BD8"/>
    <mergeCell ref="BE8:BK8"/>
    <mergeCell ref="BL8:BR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5"/>
  <sheetViews>
    <sheetView tabSelected="1" zoomScaleNormal="100" workbookViewId="0">
      <pane xSplit="1" ySplit="7" topLeftCell="B23" activePane="bottomRight" state="frozen"/>
      <selection pane="topRight" activeCell="B1" sqref="B1"/>
      <selection pane="bottomLeft" activeCell="A8" sqref="A8"/>
      <selection pane="bottomRight" activeCell="C26" sqref="C26:C30"/>
    </sheetView>
  </sheetViews>
  <sheetFormatPr baseColWidth="10" defaultColWidth="9.1796875" defaultRowHeight="13" x14ac:dyDescent="0.3"/>
  <cols>
    <col min="1" max="1" width="10.81640625" style="76" customWidth="1"/>
    <col min="2" max="2" width="24.54296875" style="76" customWidth="1"/>
    <col min="3" max="3" width="10.81640625" style="9" customWidth="1"/>
    <col min="4" max="20" width="13.1796875" style="9" customWidth="1"/>
    <col min="21" max="977" width="10.81640625" style="9" customWidth="1"/>
    <col min="978" max="1025" width="10.81640625" customWidth="1"/>
  </cols>
  <sheetData>
    <row r="1" spans="1:1024" ht="15.5" x14ac:dyDescent="0.35">
      <c r="A1" s="77" t="s">
        <v>67</v>
      </c>
      <c r="B1" s="77"/>
    </row>
    <row r="2" spans="1:1024" s="11" customFormat="1" ht="18.5" x14ac:dyDescent="0.45">
      <c r="A2" s="78" t="s">
        <v>20</v>
      </c>
      <c r="B2" s="11" t="s">
        <v>68</v>
      </c>
    </row>
    <row r="3" spans="1:1024" s="1" customFormat="1" ht="15.5" x14ac:dyDescent="0.35">
      <c r="A3" s="77" t="s">
        <v>22</v>
      </c>
      <c r="B3" s="77"/>
    </row>
    <row r="4" spans="1:1024" s="1" customFormat="1" ht="15.5" x14ac:dyDescent="0.35">
      <c r="A4" s="77" t="s">
        <v>69</v>
      </c>
      <c r="B4" s="77"/>
    </row>
    <row r="5" spans="1:1024" x14ac:dyDescent="0.3">
      <c r="A5" s="79"/>
      <c r="B5" s="79"/>
    </row>
    <row r="6" spans="1:1024" x14ac:dyDescent="0.3">
      <c r="A6" s="79"/>
    </row>
    <row r="7" spans="1:1024" x14ac:dyDescent="0.3">
      <c r="A7" s="80"/>
      <c r="B7" s="221" t="s">
        <v>26</v>
      </c>
      <c r="C7" s="222" t="s">
        <v>70</v>
      </c>
      <c r="D7" s="222"/>
      <c r="E7" s="222"/>
      <c r="F7" s="222"/>
      <c r="G7" s="222"/>
      <c r="H7" s="222"/>
      <c r="I7" s="222"/>
      <c r="J7" s="222"/>
      <c r="K7" s="222"/>
      <c r="L7" s="222"/>
      <c r="M7" s="222"/>
      <c r="N7" s="222"/>
      <c r="O7" s="222"/>
      <c r="P7" s="222"/>
      <c r="Q7" s="222"/>
      <c r="R7" s="222"/>
      <c r="S7" s="222"/>
      <c r="T7" s="222"/>
      <c r="U7" s="222"/>
      <c r="V7" s="222"/>
      <c r="W7" s="222"/>
      <c r="X7" s="222"/>
      <c r="Y7" s="222"/>
      <c r="Z7" s="222"/>
      <c r="AA7" s="222"/>
      <c r="AB7" s="222"/>
      <c r="AC7" s="222"/>
      <c r="AD7" s="222"/>
      <c r="AE7" s="222"/>
      <c r="AF7" s="222"/>
      <c r="AG7" s="222"/>
      <c r="AH7" s="222"/>
      <c r="AI7" s="222"/>
      <c r="AJ7" s="222"/>
      <c r="AK7" s="222"/>
      <c r="AL7" s="222"/>
      <c r="AM7" s="222"/>
      <c r="AN7" s="222"/>
      <c r="AO7" s="222"/>
      <c r="AP7" s="222"/>
      <c r="AQ7" s="222"/>
      <c r="AR7" s="222"/>
      <c r="AS7" s="222"/>
      <c r="AT7" s="222"/>
      <c r="AU7" s="222"/>
      <c r="AV7" s="222"/>
      <c r="AW7" s="222"/>
      <c r="AX7" s="222"/>
      <c r="AY7" s="222"/>
      <c r="AZ7" s="222"/>
      <c r="BA7" s="222"/>
      <c r="BB7" s="222"/>
      <c r="BC7" s="222"/>
      <c r="BD7" s="222"/>
      <c r="BE7" s="222"/>
      <c r="BF7" s="222"/>
      <c r="BG7" s="222"/>
      <c r="BH7" s="222"/>
      <c r="BI7" s="222"/>
      <c r="BJ7" s="222"/>
      <c r="BK7" s="222"/>
      <c r="BL7" s="222"/>
      <c r="BM7" s="222"/>
      <c r="BN7" s="222"/>
      <c r="BO7" s="222"/>
      <c r="BP7" s="222"/>
      <c r="BQ7" s="222"/>
      <c r="BR7" s="222"/>
      <c r="BS7" s="222"/>
      <c r="BT7" s="222"/>
      <c r="BU7" s="222"/>
      <c r="BV7" s="222"/>
      <c r="BW7" s="222"/>
      <c r="BX7" s="222"/>
      <c r="BY7" s="222"/>
      <c r="BZ7" s="222"/>
      <c r="CA7" s="222"/>
    </row>
    <row r="8" spans="1:1024" s="20" customFormat="1" ht="26" x14ac:dyDescent="0.3">
      <c r="A8" s="81" t="s">
        <v>25</v>
      </c>
      <c r="B8" s="221"/>
      <c r="C8" s="82" t="s">
        <v>71</v>
      </c>
      <c r="D8" s="83" t="s">
        <v>72</v>
      </c>
      <c r="E8" s="84">
        <v>43965</v>
      </c>
      <c r="F8" s="84">
        <v>43964</v>
      </c>
      <c r="G8" s="84">
        <v>43963</v>
      </c>
      <c r="H8" s="84">
        <v>43962</v>
      </c>
      <c r="I8" s="84">
        <v>43961</v>
      </c>
      <c r="J8" s="84">
        <v>43960</v>
      </c>
      <c r="K8" s="85">
        <v>43959</v>
      </c>
      <c r="L8" s="86">
        <v>43958</v>
      </c>
      <c r="M8" s="86">
        <v>43957</v>
      </c>
      <c r="N8" s="87">
        <v>43956</v>
      </c>
      <c r="O8" s="87">
        <v>43955</v>
      </c>
      <c r="P8" s="87">
        <v>43954</v>
      </c>
      <c r="Q8" s="87">
        <v>43953</v>
      </c>
      <c r="R8" s="87">
        <v>43952</v>
      </c>
      <c r="S8" s="87">
        <v>43951</v>
      </c>
      <c r="T8" s="87">
        <v>43950</v>
      </c>
      <c r="U8" s="87">
        <v>43949</v>
      </c>
      <c r="V8" s="87">
        <v>43948</v>
      </c>
      <c r="W8" s="87">
        <v>43947</v>
      </c>
      <c r="X8" s="87">
        <v>43946</v>
      </c>
      <c r="Y8" s="87">
        <v>43945</v>
      </c>
      <c r="Z8" s="87">
        <v>43944</v>
      </c>
      <c r="AA8" s="87">
        <v>43943</v>
      </c>
      <c r="AB8" s="87">
        <v>43942</v>
      </c>
      <c r="AC8" s="87">
        <v>43941</v>
      </c>
      <c r="AD8" s="87">
        <v>43940</v>
      </c>
      <c r="AE8" s="87">
        <v>43939</v>
      </c>
      <c r="AF8" s="87">
        <v>43938</v>
      </c>
      <c r="AG8" s="87">
        <v>43937</v>
      </c>
      <c r="AH8" s="87">
        <v>43936</v>
      </c>
      <c r="AI8" s="87">
        <v>43935</v>
      </c>
      <c r="AJ8" s="87">
        <v>43934</v>
      </c>
      <c r="AK8" s="87">
        <v>43933</v>
      </c>
      <c r="AL8" s="87">
        <v>43932</v>
      </c>
      <c r="AM8" s="87">
        <v>43931</v>
      </c>
      <c r="AN8" s="87">
        <v>43930</v>
      </c>
      <c r="AO8" s="87">
        <v>43929</v>
      </c>
      <c r="AP8" s="87">
        <v>43928</v>
      </c>
      <c r="AQ8" s="87">
        <v>43927</v>
      </c>
      <c r="AR8" s="87">
        <v>43926</v>
      </c>
      <c r="AS8" s="87">
        <v>43925</v>
      </c>
      <c r="AT8" s="87">
        <v>43924</v>
      </c>
      <c r="AU8" s="87">
        <v>43923</v>
      </c>
      <c r="AV8" s="87">
        <v>43922</v>
      </c>
      <c r="AW8" s="87">
        <v>43921</v>
      </c>
      <c r="AX8" s="87">
        <v>43920</v>
      </c>
      <c r="AY8" s="87">
        <v>43919</v>
      </c>
      <c r="AZ8" s="87">
        <v>43918</v>
      </c>
      <c r="BA8" s="87">
        <v>43917</v>
      </c>
      <c r="BB8" s="87">
        <v>43916</v>
      </c>
      <c r="BC8" s="87">
        <v>43915</v>
      </c>
      <c r="BD8" s="87">
        <v>43914</v>
      </c>
      <c r="BE8" s="87">
        <v>43913</v>
      </c>
      <c r="BF8" s="87">
        <v>43912</v>
      </c>
      <c r="BG8" s="87">
        <v>43911</v>
      </c>
      <c r="BH8" s="87">
        <v>43910</v>
      </c>
      <c r="BI8" s="87">
        <v>43909</v>
      </c>
      <c r="BJ8" s="87">
        <v>43908</v>
      </c>
      <c r="BK8" s="87">
        <v>43907</v>
      </c>
      <c r="BL8" s="87">
        <v>43906</v>
      </c>
      <c r="BM8" s="87">
        <v>43905</v>
      </c>
      <c r="BN8" s="87">
        <v>43904</v>
      </c>
      <c r="BO8" s="87">
        <v>43903</v>
      </c>
      <c r="BP8" s="87">
        <v>43902</v>
      </c>
      <c r="BQ8" s="87">
        <v>43901</v>
      </c>
      <c r="BR8" s="87">
        <v>43900</v>
      </c>
      <c r="BS8" s="87">
        <v>43899</v>
      </c>
      <c r="BT8" s="87">
        <v>43898</v>
      </c>
      <c r="BU8" s="87">
        <v>43897</v>
      </c>
      <c r="BV8" s="87">
        <v>43896</v>
      </c>
      <c r="BW8" s="87">
        <v>43895</v>
      </c>
      <c r="BX8" s="87">
        <v>43894</v>
      </c>
      <c r="BY8" s="87">
        <v>43893</v>
      </c>
      <c r="BZ8" s="87">
        <v>43892</v>
      </c>
      <c r="CA8" s="87">
        <v>43891</v>
      </c>
      <c r="AKP8" s="88"/>
      <c r="AKQ8" s="88"/>
      <c r="AKR8" s="88"/>
      <c r="AKS8" s="88"/>
      <c r="AKT8" s="88"/>
      <c r="AKU8" s="88"/>
      <c r="AKV8" s="88"/>
      <c r="AKW8" s="88"/>
      <c r="AKX8" s="88"/>
      <c r="AKY8" s="88"/>
      <c r="AKZ8" s="88"/>
      <c r="ALA8" s="88"/>
      <c r="ALB8" s="88"/>
      <c r="ALC8" s="88"/>
      <c r="ALD8" s="88"/>
      <c r="ALE8" s="88"/>
      <c r="ALF8" s="88"/>
      <c r="ALG8" s="88"/>
      <c r="ALH8" s="88"/>
      <c r="ALI8" s="88"/>
      <c r="ALJ8" s="88"/>
      <c r="ALK8" s="88"/>
      <c r="ALL8" s="88"/>
      <c r="ALM8" s="88"/>
      <c r="ALN8" s="88"/>
      <c r="ALO8" s="88"/>
      <c r="ALP8" s="88"/>
      <c r="ALQ8" s="88"/>
      <c r="ALR8" s="88"/>
      <c r="ALS8" s="88"/>
      <c r="ALT8" s="88"/>
      <c r="ALU8" s="88"/>
      <c r="ALV8" s="88"/>
      <c r="ALW8" s="88"/>
      <c r="ALX8" s="88"/>
      <c r="ALY8" s="88"/>
      <c r="ALZ8" s="88"/>
      <c r="AMA8" s="88"/>
      <c r="AMB8" s="88"/>
      <c r="AMC8" s="88"/>
      <c r="AMD8" s="88"/>
      <c r="AME8" s="88"/>
      <c r="AMF8" s="88"/>
      <c r="AMG8" s="88"/>
      <c r="AMH8" s="88"/>
      <c r="AMI8" s="88"/>
      <c r="AMJ8" s="88"/>
    </row>
    <row r="9" spans="1:1024" x14ac:dyDescent="0.3">
      <c r="A9" s="89"/>
      <c r="B9" s="221"/>
      <c r="C9" s="90"/>
      <c r="D9" s="91" t="s">
        <v>35</v>
      </c>
      <c r="E9" s="91" t="s">
        <v>35</v>
      </c>
      <c r="F9" s="91" t="s">
        <v>35</v>
      </c>
      <c r="G9" s="91" t="s">
        <v>35</v>
      </c>
      <c r="H9" s="91" t="s">
        <v>35</v>
      </c>
      <c r="I9" s="91" t="s">
        <v>35</v>
      </c>
      <c r="J9" s="91" t="s">
        <v>35</v>
      </c>
      <c r="K9" s="92" t="s">
        <v>35</v>
      </c>
      <c r="L9" s="93" t="s">
        <v>35</v>
      </c>
      <c r="M9" s="93" t="s">
        <v>35</v>
      </c>
      <c r="N9" s="94" t="s">
        <v>35</v>
      </c>
      <c r="O9" s="94" t="s">
        <v>35</v>
      </c>
      <c r="P9" s="94" t="s">
        <v>35</v>
      </c>
      <c r="Q9" s="94" t="s">
        <v>35</v>
      </c>
      <c r="R9" s="94" t="s">
        <v>35</v>
      </c>
      <c r="S9" s="94" t="s">
        <v>35</v>
      </c>
      <c r="T9" s="94" t="s">
        <v>35</v>
      </c>
      <c r="U9" s="94" t="s">
        <v>35</v>
      </c>
      <c r="V9" s="94" t="s">
        <v>35</v>
      </c>
      <c r="W9" s="94" t="s">
        <v>35</v>
      </c>
      <c r="X9" s="94" t="s">
        <v>35</v>
      </c>
      <c r="Y9" s="94" t="s">
        <v>35</v>
      </c>
      <c r="Z9" s="94" t="s">
        <v>35</v>
      </c>
      <c r="AA9" s="94" t="s">
        <v>35</v>
      </c>
      <c r="AB9" s="94" t="s">
        <v>35</v>
      </c>
      <c r="AC9" s="94" t="s">
        <v>35</v>
      </c>
      <c r="AD9" s="94" t="s">
        <v>35</v>
      </c>
      <c r="AE9" s="94" t="s">
        <v>35</v>
      </c>
      <c r="AF9" s="94" t="s">
        <v>35</v>
      </c>
      <c r="AG9" s="94" t="s">
        <v>35</v>
      </c>
      <c r="AH9" s="94" t="s">
        <v>35</v>
      </c>
      <c r="AI9" s="94" t="s">
        <v>35</v>
      </c>
      <c r="AJ9" s="94" t="s">
        <v>35</v>
      </c>
      <c r="AK9" s="94" t="s">
        <v>35</v>
      </c>
      <c r="AL9" s="94" t="s">
        <v>35</v>
      </c>
      <c r="AM9" s="94" t="s">
        <v>35</v>
      </c>
      <c r="AN9" s="94" t="s">
        <v>35</v>
      </c>
      <c r="AO9" s="94" t="s">
        <v>35</v>
      </c>
      <c r="AP9" s="94" t="s">
        <v>35</v>
      </c>
      <c r="AQ9" s="94" t="s">
        <v>35</v>
      </c>
      <c r="AR9" s="94" t="s">
        <v>35</v>
      </c>
      <c r="AS9" s="94" t="s">
        <v>35</v>
      </c>
      <c r="AT9" s="94" t="s">
        <v>35</v>
      </c>
      <c r="AU9" s="94" t="s">
        <v>35</v>
      </c>
      <c r="AV9" s="94" t="s">
        <v>35</v>
      </c>
      <c r="AW9" s="94" t="s">
        <v>35</v>
      </c>
      <c r="AX9" s="94" t="s">
        <v>35</v>
      </c>
      <c r="AY9" s="94" t="s">
        <v>35</v>
      </c>
      <c r="AZ9" s="94" t="s">
        <v>35</v>
      </c>
      <c r="BA9" s="94" t="s">
        <v>35</v>
      </c>
      <c r="BB9" s="94" t="s">
        <v>35</v>
      </c>
      <c r="BC9" s="94" t="s">
        <v>35</v>
      </c>
      <c r="BD9" s="94" t="s">
        <v>35</v>
      </c>
      <c r="BE9" s="94" t="s">
        <v>35</v>
      </c>
      <c r="BF9" s="94" t="s">
        <v>35</v>
      </c>
      <c r="BG9" s="94" t="s">
        <v>35</v>
      </c>
      <c r="BH9" s="94" t="s">
        <v>35</v>
      </c>
      <c r="BI9" s="94" t="s">
        <v>35</v>
      </c>
      <c r="BJ9" s="94" t="s">
        <v>35</v>
      </c>
      <c r="BK9" s="94" t="s">
        <v>35</v>
      </c>
      <c r="BL9" s="94" t="s">
        <v>35</v>
      </c>
      <c r="BM9" s="94" t="s">
        <v>35</v>
      </c>
      <c r="BN9" s="94" t="s">
        <v>35</v>
      </c>
      <c r="BO9" s="94" t="s">
        <v>35</v>
      </c>
      <c r="BP9" s="94" t="s">
        <v>35</v>
      </c>
      <c r="BQ9" s="94" t="s">
        <v>35</v>
      </c>
      <c r="BR9" s="94" t="s">
        <v>35</v>
      </c>
      <c r="BS9" s="94" t="s">
        <v>35</v>
      </c>
      <c r="BT9" s="94" t="s">
        <v>35</v>
      </c>
      <c r="BU9" s="94" t="s">
        <v>35</v>
      </c>
      <c r="BV9" s="94" t="s">
        <v>35</v>
      </c>
      <c r="BW9" s="94" t="s">
        <v>35</v>
      </c>
      <c r="BX9" s="94" t="s">
        <v>35</v>
      </c>
      <c r="BY9" s="94" t="s">
        <v>35</v>
      </c>
      <c r="BZ9" s="94" t="s">
        <v>35</v>
      </c>
      <c r="CA9" s="94" t="s">
        <v>35</v>
      </c>
    </row>
    <row r="10" spans="1:1024" x14ac:dyDescent="0.3">
      <c r="A10" s="95" t="s">
        <v>73</v>
      </c>
      <c r="B10" s="9">
        <v>13241287</v>
      </c>
      <c r="C10" s="96">
        <f t="shared" ref="C10:C16" si="0">SUM(D10:CA10)</f>
        <v>13</v>
      </c>
      <c r="D10" s="97">
        <v>0</v>
      </c>
      <c r="E10" s="98">
        <v>0</v>
      </c>
      <c r="F10" s="98">
        <v>1</v>
      </c>
      <c r="G10" s="98">
        <v>0</v>
      </c>
      <c r="H10" s="98">
        <v>0</v>
      </c>
      <c r="I10" s="98">
        <v>0</v>
      </c>
      <c r="J10" s="98">
        <v>0</v>
      </c>
      <c r="K10" s="99">
        <v>0</v>
      </c>
      <c r="L10" s="100">
        <v>0</v>
      </c>
      <c r="M10" s="100">
        <v>0</v>
      </c>
      <c r="N10" s="101">
        <v>0</v>
      </c>
      <c r="O10" s="101">
        <v>0</v>
      </c>
      <c r="P10" s="101">
        <v>1</v>
      </c>
      <c r="Q10" s="101">
        <v>0</v>
      </c>
      <c r="R10" s="101">
        <v>0</v>
      </c>
      <c r="S10" s="101">
        <v>0</v>
      </c>
      <c r="T10" s="101">
        <v>0</v>
      </c>
      <c r="U10" s="101">
        <v>0</v>
      </c>
      <c r="V10" s="101">
        <v>0</v>
      </c>
      <c r="W10" s="101">
        <v>0</v>
      </c>
      <c r="X10" s="101">
        <v>0</v>
      </c>
      <c r="Y10" s="101">
        <v>0</v>
      </c>
      <c r="Z10" s="101">
        <v>0</v>
      </c>
      <c r="AA10" s="101">
        <v>0</v>
      </c>
      <c r="AB10" s="101">
        <v>0</v>
      </c>
      <c r="AC10" s="101">
        <v>1</v>
      </c>
      <c r="AD10" s="101">
        <v>0</v>
      </c>
      <c r="AE10" s="101">
        <v>0</v>
      </c>
      <c r="AF10" s="101">
        <v>0</v>
      </c>
      <c r="AG10" s="101">
        <v>0</v>
      </c>
      <c r="AH10" s="101">
        <v>0</v>
      </c>
      <c r="AI10" s="101">
        <v>0</v>
      </c>
      <c r="AJ10" s="101">
        <v>0</v>
      </c>
      <c r="AK10" s="101">
        <v>0</v>
      </c>
      <c r="AL10" s="101">
        <v>1</v>
      </c>
      <c r="AM10" s="101">
        <v>0</v>
      </c>
      <c r="AN10" s="101">
        <v>1</v>
      </c>
      <c r="AO10" s="101">
        <v>1</v>
      </c>
      <c r="AP10" s="101">
        <v>0</v>
      </c>
      <c r="AQ10" s="101">
        <v>0</v>
      </c>
      <c r="AR10" s="101">
        <v>0</v>
      </c>
      <c r="AS10" s="101">
        <v>1</v>
      </c>
      <c r="AT10" s="101">
        <v>0</v>
      </c>
      <c r="AU10" s="101">
        <v>1</v>
      </c>
      <c r="AV10" s="101">
        <v>0</v>
      </c>
      <c r="AW10" s="101">
        <v>1</v>
      </c>
      <c r="AX10" s="101">
        <v>0</v>
      </c>
      <c r="AY10" s="101">
        <v>1</v>
      </c>
      <c r="AZ10" s="101">
        <v>0</v>
      </c>
      <c r="BA10" s="101">
        <v>0</v>
      </c>
      <c r="BB10" s="101">
        <v>1</v>
      </c>
      <c r="BC10" s="101">
        <v>0</v>
      </c>
      <c r="BD10" s="101">
        <v>1</v>
      </c>
      <c r="BE10" s="101">
        <v>0</v>
      </c>
      <c r="BF10" s="101">
        <v>0</v>
      </c>
      <c r="BG10" s="101">
        <v>0</v>
      </c>
      <c r="BH10" s="101">
        <v>0</v>
      </c>
      <c r="BI10" s="101">
        <v>0</v>
      </c>
      <c r="BJ10" s="101">
        <v>1</v>
      </c>
      <c r="BK10" s="101">
        <v>0</v>
      </c>
      <c r="BL10" s="101">
        <v>0</v>
      </c>
      <c r="BM10" s="101">
        <v>0</v>
      </c>
      <c r="BN10" s="101">
        <v>0</v>
      </c>
      <c r="BO10" s="101">
        <v>0</v>
      </c>
      <c r="BP10" s="101">
        <v>0</v>
      </c>
      <c r="BQ10" s="101">
        <v>0</v>
      </c>
      <c r="BR10" s="101">
        <v>0</v>
      </c>
      <c r="BS10" s="101">
        <v>0</v>
      </c>
      <c r="BT10" s="101">
        <v>0</v>
      </c>
      <c r="BU10" s="101">
        <v>0</v>
      </c>
      <c r="BV10" s="101">
        <v>0</v>
      </c>
      <c r="BW10" s="101">
        <v>0</v>
      </c>
      <c r="BX10" s="101">
        <v>0</v>
      </c>
      <c r="BY10" s="101">
        <v>0</v>
      </c>
      <c r="BZ10" s="101">
        <v>0</v>
      </c>
      <c r="CA10" s="101">
        <v>0</v>
      </c>
    </row>
    <row r="11" spans="1:1024" x14ac:dyDescent="0.3">
      <c r="A11" s="95" t="s">
        <v>74</v>
      </c>
      <c r="B11" s="9">
        <v>14833658</v>
      </c>
      <c r="C11" s="96">
        <f t="shared" si="0"/>
        <v>180</v>
      </c>
      <c r="D11" s="97">
        <v>0</v>
      </c>
      <c r="E11" s="98">
        <v>0</v>
      </c>
      <c r="F11" s="98">
        <v>2</v>
      </c>
      <c r="G11" s="98">
        <v>3</v>
      </c>
      <c r="H11" s="98">
        <v>0</v>
      </c>
      <c r="I11" s="98">
        <v>3</v>
      </c>
      <c r="J11" s="98">
        <v>2</v>
      </c>
      <c r="K11" s="99">
        <v>1</v>
      </c>
      <c r="L11" s="100">
        <v>1</v>
      </c>
      <c r="M11" s="100">
        <v>3</v>
      </c>
      <c r="N11" s="101">
        <v>0</v>
      </c>
      <c r="O11" s="101">
        <v>3</v>
      </c>
      <c r="P11" s="101">
        <v>1</v>
      </c>
      <c r="Q11" s="101">
        <v>3</v>
      </c>
      <c r="R11" s="101">
        <v>2</v>
      </c>
      <c r="S11" s="101">
        <v>2</v>
      </c>
      <c r="T11" s="101">
        <v>1</v>
      </c>
      <c r="U11" s="101">
        <v>0</v>
      </c>
      <c r="V11" s="101">
        <v>3</v>
      </c>
      <c r="W11" s="101">
        <v>3</v>
      </c>
      <c r="X11" s="101">
        <v>4</v>
      </c>
      <c r="Y11" s="101">
        <v>3</v>
      </c>
      <c r="Z11" s="101">
        <v>2</v>
      </c>
      <c r="AA11" s="101">
        <v>4</v>
      </c>
      <c r="AB11" s="101">
        <v>4</v>
      </c>
      <c r="AC11" s="101">
        <v>6</v>
      </c>
      <c r="AD11" s="101">
        <v>3</v>
      </c>
      <c r="AE11" s="101">
        <v>5</v>
      </c>
      <c r="AF11" s="101">
        <v>2</v>
      </c>
      <c r="AG11" s="101">
        <v>3</v>
      </c>
      <c r="AH11" s="101">
        <v>2</v>
      </c>
      <c r="AI11" s="101">
        <v>3</v>
      </c>
      <c r="AJ11" s="101">
        <v>2</v>
      </c>
      <c r="AK11" s="101">
        <v>9</v>
      </c>
      <c r="AL11" s="101">
        <v>9</v>
      </c>
      <c r="AM11" s="101">
        <v>3</v>
      </c>
      <c r="AN11" s="101">
        <v>5</v>
      </c>
      <c r="AO11" s="101">
        <v>9</v>
      </c>
      <c r="AP11" s="101">
        <v>7</v>
      </c>
      <c r="AQ11" s="101">
        <v>3</v>
      </c>
      <c r="AR11" s="101">
        <v>7</v>
      </c>
      <c r="AS11" s="101">
        <v>1</v>
      </c>
      <c r="AT11" s="101">
        <v>5</v>
      </c>
      <c r="AU11" s="101">
        <v>6</v>
      </c>
      <c r="AV11" s="101">
        <v>5</v>
      </c>
      <c r="AW11" s="101">
        <v>2</v>
      </c>
      <c r="AX11" s="101">
        <v>4</v>
      </c>
      <c r="AY11" s="101">
        <v>4</v>
      </c>
      <c r="AZ11" s="101">
        <v>3</v>
      </c>
      <c r="BA11" s="101">
        <v>2</v>
      </c>
      <c r="BB11" s="101">
        <v>6</v>
      </c>
      <c r="BC11" s="101">
        <v>3</v>
      </c>
      <c r="BD11" s="101">
        <v>1</v>
      </c>
      <c r="BE11" s="101">
        <v>2</v>
      </c>
      <c r="BF11" s="101">
        <v>1</v>
      </c>
      <c r="BG11" s="101">
        <v>2</v>
      </c>
      <c r="BH11" s="101">
        <v>1</v>
      </c>
      <c r="BI11" s="101">
        <v>1</v>
      </c>
      <c r="BJ11" s="101">
        <v>2</v>
      </c>
      <c r="BK11" s="101">
        <v>0</v>
      </c>
      <c r="BL11" s="101">
        <v>0</v>
      </c>
      <c r="BM11" s="101">
        <v>0</v>
      </c>
      <c r="BN11" s="101">
        <v>1</v>
      </c>
      <c r="BO11" s="101">
        <v>0</v>
      </c>
      <c r="BP11" s="101">
        <v>0</v>
      </c>
      <c r="BQ11" s="101">
        <v>0</v>
      </c>
      <c r="BR11" s="101">
        <v>0</v>
      </c>
      <c r="BS11" s="101">
        <v>0</v>
      </c>
      <c r="BT11" s="101">
        <v>0</v>
      </c>
      <c r="BU11" s="101">
        <v>0</v>
      </c>
      <c r="BV11" s="101">
        <v>0</v>
      </c>
      <c r="BW11" s="101">
        <v>0</v>
      </c>
      <c r="BX11" s="101">
        <v>0</v>
      </c>
      <c r="BY11" s="101">
        <v>0</v>
      </c>
      <c r="BZ11" s="101">
        <v>0</v>
      </c>
      <c r="CA11" s="101">
        <v>0</v>
      </c>
    </row>
    <row r="12" spans="1:1024" x14ac:dyDescent="0.3">
      <c r="A12" s="95" t="s">
        <v>75</v>
      </c>
      <c r="B12" s="9">
        <v>14678606</v>
      </c>
      <c r="C12" s="96">
        <f t="shared" si="0"/>
        <v>1935</v>
      </c>
      <c r="D12" s="97">
        <v>0</v>
      </c>
      <c r="E12" s="98">
        <v>4</v>
      </c>
      <c r="F12" s="98">
        <v>8</v>
      </c>
      <c r="G12" s="98">
        <v>13</v>
      </c>
      <c r="H12" s="98">
        <v>12</v>
      </c>
      <c r="I12" s="98">
        <v>10</v>
      </c>
      <c r="J12" s="98">
        <v>11</v>
      </c>
      <c r="K12" s="99">
        <v>12</v>
      </c>
      <c r="L12" s="100">
        <v>12</v>
      </c>
      <c r="M12" s="100">
        <v>17</v>
      </c>
      <c r="N12" s="101">
        <v>24</v>
      </c>
      <c r="O12" s="101">
        <v>15</v>
      </c>
      <c r="P12" s="101">
        <v>15</v>
      </c>
      <c r="Q12" s="101">
        <v>20</v>
      </c>
      <c r="R12" s="101">
        <v>17</v>
      </c>
      <c r="S12" s="101">
        <v>25</v>
      </c>
      <c r="T12" s="101">
        <v>20</v>
      </c>
      <c r="U12" s="101">
        <v>29</v>
      </c>
      <c r="V12" s="101">
        <v>31</v>
      </c>
      <c r="W12" s="101">
        <v>27</v>
      </c>
      <c r="X12" s="101">
        <v>33</v>
      </c>
      <c r="Y12" s="101">
        <v>33</v>
      </c>
      <c r="Z12" s="101">
        <v>47</v>
      </c>
      <c r="AA12" s="101">
        <v>49</v>
      </c>
      <c r="AB12" s="101">
        <v>47</v>
      </c>
      <c r="AC12" s="101">
        <v>49</v>
      </c>
      <c r="AD12" s="101">
        <v>39</v>
      </c>
      <c r="AE12" s="101">
        <v>49</v>
      </c>
      <c r="AF12" s="101">
        <v>50</v>
      </c>
      <c r="AG12" s="101">
        <v>45</v>
      </c>
      <c r="AH12" s="101">
        <v>54</v>
      </c>
      <c r="AI12" s="101">
        <v>66</v>
      </c>
      <c r="AJ12" s="101">
        <v>60</v>
      </c>
      <c r="AK12" s="101">
        <v>56</v>
      </c>
      <c r="AL12" s="101">
        <v>73</v>
      </c>
      <c r="AM12" s="101">
        <v>68</v>
      </c>
      <c r="AN12" s="101">
        <v>71</v>
      </c>
      <c r="AO12" s="101">
        <v>67</v>
      </c>
      <c r="AP12" s="101">
        <v>64</v>
      </c>
      <c r="AQ12" s="101">
        <v>56</v>
      </c>
      <c r="AR12" s="101">
        <v>49</v>
      </c>
      <c r="AS12" s="101">
        <v>58</v>
      </c>
      <c r="AT12" s="101">
        <v>47</v>
      </c>
      <c r="AU12" s="101">
        <v>47</v>
      </c>
      <c r="AV12" s="101">
        <v>43</v>
      </c>
      <c r="AW12" s="101">
        <v>29</v>
      </c>
      <c r="AX12" s="101">
        <v>41</v>
      </c>
      <c r="AY12" s="101">
        <v>51</v>
      </c>
      <c r="AZ12" s="101">
        <v>27</v>
      </c>
      <c r="BA12" s="101">
        <v>29</v>
      </c>
      <c r="BB12" s="101">
        <v>27</v>
      </c>
      <c r="BC12" s="101">
        <v>19</v>
      </c>
      <c r="BD12" s="101">
        <v>10</v>
      </c>
      <c r="BE12" s="101">
        <v>10</v>
      </c>
      <c r="BF12" s="101">
        <v>10</v>
      </c>
      <c r="BG12" s="101">
        <v>8</v>
      </c>
      <c r="BH12" s="101">
        <v>13</v>
      </c>
      <c r="BI12" s="101">
        <v>5</v>
      </c>
      <c r="BJ12" s="101">
        <v>4</v>
      </c>
      <c r="BK12" s="101">
        <v>1</v>
      </c>
      <c r="BL12" s="101">
        <v>3</v>
      </c>
      <c r="BM12" s="101">
        <v>1</v>
      </c>
      <c r="BN12" s="101">
        <v>2</v>
      </c>
      <c r="BO12" s="101">
        <v>0</v>
      </c>
      <c r="BP12" s="101">
        <v>0</v>
      </c>
      <c r="BQ12" s="101">
        <v>1</v>
      </c>
      <c r="BR12" s="101">
        <v>0</v>
      </c>
      <c r="BS12" s="101">
        <v>1</v>
      </c>
      <c r="BT12" s="101">
        <v>0</v>
      </c>
      <c r="BU12" s="101">
        <v>0</v>
      </c>
      <c r="BV12" s="101">
        <v>0</v>
      </c>
      <c r="BW12" s="101">
        <v>1</v>
      </c>
      <c r="BX12" s="101">
        <v>0</v>
      </c>
      <c r="BY12" s="101">
        <v>0</v>
      </c>
      <c r="BZ12" s="101">
        <v>0</v>
      </c>
      <c r="CA12" s="101">
        <v>0</v>
      </c>
    </row>
    <row r="13" spans="1:1024" x14ac:dyDescent="0.3">
      <c r="A13" s="95" t="s">
        <v>76</v>
      </c>
      <c r="B13" s="9">
        <v>10454893</v>
      </c>
      <c r="C13" s="96">
        <f t="shared" si="0"/>
        <v>9410</v>
      </c>
      <c r="D13" s="97">
        <v>0</v>
      </c>
      <c r="E13" s="98">
        <v>13</v>
      </c>
      <c r="F13" s="98">
        <v>37</v>
      </c>
      <c r="G13" s="98">
        <v>60</v>
      </c>
      <c r="H13" s="98">
        <v>45</v>
      </c>
      <c r="I13" s="98">
        <v>57</v>
      </c>
      <c r="J13" s="98">
        <v>61</v>
      </c>
      <c r="K13" s="99">
        <v>75</v>
      </c>
      <c r="L13" s="100">
        <v>88</v>
      </c>
      <c r="M13" s="100">
        <v>101</v>
      </c>
      <c r="N13" s="101">
        <v>93</v>
      </c>
      <c r="O13" s="101">
        <v>88</v>
      </c>
      <c r="P13" s="101">
        <v>87</v>
      </c>
      <c r="Q13" s="101">
        <v>96</v>
      </c>
      <c r="R13" s="101">
        <v>119</v>
      </c>
      <c r="S13" s="101">
        <v>103</v>
      </c>
      <c r="T13" s="101">
        <v>112</v>
      </c>
      <c r="U13" s="101">
        <v>126</v>
      </c>
      <c r="V13" s="101">
        <v>122</v>
      </c>
      <c r="W13" s="101">
        <v>138</v>
      </c>
      <c r="X13" s="101">
        <v>154</v>
      </c>
      <c r="Y13" s="101">
        <v>168</v>
      </c>
      <c r="Z13" s="101">
        <v>168</v>
      </c>
      <c r="AA13" s="101">
        <v>184</v>
      </c>
      <c r="AB13" s="101">
        <v>162</v>
      </c>
      <c r="AC13" s="101">
        <v>201</v>
      </c>
      <c r="AD13" s="101">
        <v>179</v>
      </c>
      <c r="AE13" s="101">
        <v>191</v>
      </c>
      <c r="AF13" s="101">
        <v>240</v>
      </c>
      <c r="AG13" s="101">
        <v>249</v>
      </c>
      <c r="AH13" s="101">
        <v>257</v>
      </c>
      <c r="AI13" s="101">
        <v>239</v>
      </c>
      <c r="AJ13" s="101">
        <v>267</v>
      </c>
      <c r="AK13" s="101">
        <v>275</v>
      </c>
      <c r="AL13" s="101">
        <v>316</v>
      </c>
      <c r="AM13" s="101">
        <v>295</v>
      </c>
      <c r="AN13" s="101">
        <v>326</v>
      </c>
      <c r="AO13" s="101">
        <v>350</v>
      </c>
      <c r="AP13" s="101">
        <v>342</v>
      </c>
      <c r="AQ13" s="101">
        <v>294</v>
      </c>
      <c r="AR13" s="101">
        <v>286</v>
      </c>
      <c r="AS13" s="101">
        <v>321</v>
      </c>
      <c r="AT13" s="101">
        <v>285</v>
      </c>
      <c r="AU13" s="101">
        <v>231</v>
      </c>
      <c r="AV13" s="101">
        <v>254</v>
      </c>
      <c r="AW13" s="101">
        <v>154</v>
      </c>
      <c r="AX13" s="101">
        <v>253</v>
      </c>
      <c r="AY13" s="101">
        <v>241</v>
      </c>
      <c r="AZ13" s="101">
        <v>144</v>
      </c>
      <c r="BA13" s="101">
        <v>147</v>
      </c>
      <c r="BB13" s="101">
        <v>130</v>
      </c>
      <c r="BC13" s="101">
        <v>103</v>
      </c>
      <c r="BD13" s="101">
        <v>75</v>
      </c>
      <c r="BE13" s="101">
        <v>67</v>
      </c>
      <c r="BF13" s="101">
        <v>52</v>
      </c>
      <c r="BG13" s="101">
        <v>42</v>
      </c>
      <c r="BH13" s="101">
        <v>29</v>
      </c>
      <c r="BI13" s="101">
        <v>21</v>
      </c>
      <c r="BJ13" s="101">
        <v>20</v>
      </c>
      <c r="BK13" s="101">
        <v>14</v>
      </c>
      <c r="BL13" s="101">
        <v>13</v>
      </c>
      <c r="BM13" s="101">
        <v>17</v>
      </c>
      <c r="BN13" s="101">
        <v>11</v>
      </c>
      <c r="BO13" s="101">
        <v>6</v>
      </c>
      <c r="BP13" s="101">
        <v>3</v>
      </c>
      <c r="BQ13" s="101">
        <v>4</v>
      </c>
      <c r="BR13" s="101">
        <v>0</v>
      </c>
      <c r="BS13" s="101">
        <v>2</v>
      </c>
      <c r="BT13" s="101">
        <v>4</v>
      </c>
      <c r="BU13" s="101">
        <v>0</v>
      </c>
      <c r="BV13" s="101">
        <v>1</v>
      </c>
      <c r="BW13" s="101">
        <v>1</v>
      </c>
      <c r="BX13" s="101">
        <v>0</v>
      </c>
      <c r="BY13" s="101">
        <v>1</v>
      </c>
      <c r="BZ13" s="101">
        <v>0</v>
      </c>
      <c r="CA13" s="101">
        <v>0</v>
      </c>
    </row>
    <row r="14" spans="1:1024" x14ac:dyDescent="0.3">
      <c r="A14" s="95" t="s">
        <v>77</v>
      </c>
      <c r="B14" s="9">
        <v>2768734</v>
      </c>
      <c r="C14" s="96">
        <f t="shared" si="0"/>
        <v>12808</v>
      </c>
      <c r="D14" s="97">
        <v>0</v>
      </c>
      <c r="E14" s="98">
        <v>28</v>
      </c>
      <c r="F14" s="98">
        <v>65</v>
      </c>
      <c r="G14" s="98">
        <v>78</v>
      </c>
      <c r="H14" s="98">
        <v>92</v>
      </c>
      <c r="I14" s="98">
        <v>112</v>
      </c>
      <c r="J14" s="98">
        <v>112</v>
      </c>
      <c r="K14" s="99">
        <v>109</v>
      </c>
      <c r="L14" s="100">
        <v>136</v>
      </c>
      <c r="M14" s="100">
        <v>125</v>
      </c>
      <c r="N14" s="101">
        <v>126</v>
      </c>
      <c r="O14" s="101">
        <v>140</v>
      </c>
      <c r="P14" s="101">
        <v>138</v>
      </c>
      <c r="Q14" s="101">
        <v>144</v>
      </c>
      <c r="R14" s="101">
        <v>163</v>
      </c>
      <c r="S14" s="101">
        <v>172</v>
      </c>
      <c r="T14" s="101">
        <v>185</v>
      </c>
      <c r="U14" s="101">
        <v>182</v>
      </c>
      <c r="V14" s="101">
        <v>184</v>
      </c>
      <c r="W14" s="101">
        <v>205</v>
      </c>
      <c r="X14" s="101">
        <v>188</v>
      </c>
      <c r="Y14" s="101">
        <v>225</v>
      </c>
      <c r="Z14" s="101">
        <v>229</v>
      </c>
      <c r="AA14" s="101">
        <v>249</v>
      </c>
      <c r="AB14" s="101">
        <v>266</v>
      </c>
      <c r="AC14" s="101">
        <v>298</v>
      </c>
      <c r="AD14" s="101">
        <v>296</v>
      </c>
      <c r="AE14" s="101">
        <v>322</v>
      </c>
      <c r="AF14" s="101">
        <v>311</v>
      </c>
      <c r="AG14" s="101">
        <v>335</v>
      </c>
      <c r="AH14" s="101">
        <v>369</v>
      </c>
      <c r="AI14" s="101">
        <v>334</v>
      </c>
      <c r="AJ14" s="101">
        <v>360</v>
      </c>
      <c r="AK14" s="101">
        <v>375</v>
      </c>
      <c r="AL14" s="101">
        <v>372</v>
      </c>
      <c r="AM14" s="101">
        <v>368</v>
      </c>
      <c r="AN14" s="101">
        <v>378</v>
      </c>
      <c r="AO14" s="101">
        <v>462</v>
      </c>
      <c r="AP14" s="101">
        <v>391</v>
      </c>
      <c r="AQ14" s="101">
        <v>372</v>
      </c>
      <c r="AR14" s="101">
        <v>397</v>
      </c>
      <c r="AS14" s="101">
        <v>389</v>
      </c>
      <c r="AT14" s="101">
        <v>327</v>
      </c>
      <c r="AU14" s="101">
        <v>341</v>
      </c>
      <c r="AV14" s="101">
        <v>312</v>
      </c>
      <c r="AW14" s="101">
        <v>185</v>
      </c>
      <c r="AX14" s="101">
        <v>309</v>
      </c>
      <c r="AY14" s="101">
        <v>315</v>
      </c>
      <c r="AZ14" s="101">
        <v>183</v>
      </c>
      <c r="BA14" s="101">
        <v>182</v>
      </c>
      <c r="BB14" s="101">
        <v>160</v>
      </c>
      <c r="BC14" s="101">
        <v>124</v>
      </c>
      <c r="BD14" s="101">
        <v>115</v>
      </c>
      <c r="BE14" s="101">
        <v>80</v>
      </c>
      <c r="BF14" s="101">
        <v>87</v>
      </c>
      <c r="BG14" s="101">
        <v>51</v>
      </c>
      <c r="BH14" s="101">
        <v>63</v>
      </c>
      <c r="BI14" s="101">
        <v>35</v>
      </c>
      <c r="BJ14" s="101">
        <v>42</v>
      </c>
      <c r="BK14" s="101">
        <v>33</v>
      </c>
      <c r="BL14" s="101">
        <v>26</v>
      </c>
      <c r="BM14" s="101">
        <v>10</v>
      </c>
      <c r="BN14" s="101">
        <v>9</v>
      </c>
      <c r="BO14" s="101">
        <v>13</v>
      </c>
      <c r="BP14" s="101">
        <v>11</v>
      </c>
      <c r="BQ14" s="101">
        <v>6</v>
      </c>
      <c r="BR14" s="101">
        <v>1</v>
      </c>
      <c r="BS14" s="101">
        <v>1</v>
      </c>
      <c r="BT14" s="101">
        <v>1</v>
      </c>
      <c r="BU14" s="101">
        <v>1</v>
      </c>
      <c r="BV14" s="101">
        <v>1</v>
      </c>
      <c r="BW14" s="101">
        <v>0</v>
      </c>
      <c r="BX14" s="101">
        <v>0</v>
      </c>
      <c r="BY14" s="101">
        <v>1</v>
      </c>
      <c r="BZ14" s="101">
        <v>1</v>
      </c>
      <c r="CA14" s="101">
        <v>0</v>
      </c>
    </row>
    <row r="15" spans="1:1024" x14ac:dyDescent="0.3">
      <c r="A15" s="95"/>
      <c r="B15" s="95"/>
      <c r="C15" s="96">
        <f t="shared" si="0"/>
        <v>0</v>
      </c>
      <c r="D15" s="97"/>
      <c r="E15" s="97"/>
      <c r="F15" s="97"/>
      <c r="G15" s="97"/>
      <c r="H15" s="97"/>
      <c r="I15" s="97"/>
      <c r="J15" s="97"/>
      <c r="K15" s="102"/>
      <c r="L15" s="103"/>
      <c r="M15" s="103"/>
      <c r="N15" s="96"/>
      <c r="O15" s="96"/>
      <c r="P15" s="96"/>
      <c r="Q15" s="96"/>
      <c r="R15" s="96"/>
      <c r="S15" s="96"/>
      <c r="T15" s="96"/>
      <c r="U15" s="96"/>
      <c r="V15" s="96"/>
      <c r="W15" s="96"/>
      <c r="X15" s="96"/>
      <c r="Y15" s="96"/>
      <c r="Z15" s="96"/>
      <c r="AA15" s="96"/>
      <c r="AB15" s="96"/>
      <c r="AC15" s="96"/>
      <c r="AD15" s="96"/>
      <c r="AE15" s="96"/>
      <c r="AF15" s="96"/>
      <c r="AG15" s="96"/>
      <c r="AH15" s="96"/>
      <c r="AI15" s="96"/>
      <c r="AJ15" s="96"/>
      <c r="AK15" s="96"/>
      <c r="AL15" s="96"/>
      <c r="AM15" s="96"/>
      <c r="AN15" s="96"/>
      <c r="AO15" s="96"/>
      <c r="AP15" s="96"/>
      <c r="AQ15" s="96"/>
      <c r="AR15" s="96"/>
      <c r="AS15" s="96"/>
      <c r="AT15" s="96"/>
      <c r="AU15" s="96"/>
      <c r="AV15" s="96"/>
      <c r="AW15" s="96"/>
      <c r="AX15" s="96"/>
      <c r="AY15" s="96"/>
      <c r="AZ15" s="96"/>
      <c r="BA15" s="96"/>
      <c r="BB15" s="96"/>
      <c r="BC15" s="96"/>
      <c r="BD15" s="96"/>
      <c r="BE15" s="96"/>
      <c r="BF15" s="96"/>
      <c r="BG15" s="96"/>
      <c r="BH15" s="96"/>
      <c r="BI15" s="96"/>
      <c r="BJ15" s="96"/>
      <c r="BK15" s="96"/>
      <c r="BL15" s="96"/>
      <c r="BM15" s="96"/>
      <c r="BN15" s="96"/>
      <c r="BO15" s="96"/>
      <c r="BP15" s="96"/>
      <c r="BQ15" s="96"/>
      <c r="BR15" s="96"/>
      <c r="BS15" s="96"/>
      <c r="BT15" s="96"/>
      <c r="BU15" s="96"/>
      <c r="BV15" s="96"/>
      <c r="BW15" s="96"/>
      <c r="BX15" s="96"/>
      <c r="BY15" s="96"/>
      <c r="BZ15" s="96"/>
      <c r="CA15" s="96"/>
    </row>
    <row r="16" spans="1:1024" x14ac:dyDescent="0.3">
      <c r="A16" s="46" t="s">
        <v>56</v>
      </c>
      <c r="B16" s="46">
        <v>55977178</v>
      </c>
      <c r="C16" s="96">
        <f t="shared" si="0"/>
        <v>24346</v>
      </c>
      <c r="D16" s="97">
        <v>0</v>
      </c>
      <c r="E16" s="97">
        <f t="shared" ref="E16:AJ16" si="1">SUM(E10:E15)</f>
        <v>45</v>
      </c>
      <c r="F16" s="97">
        <f t="shared" si="1"/>
        <v>113</v>
      </c>
      <c r="G16" s="97">
        <f t="shared" si="1"/>
        <v>154</v>
      </c>
      <c r="H16" s="97">
        <f t="shared" si="1"/>
        <v>149</v>
      </c>
      <c r="I16" s="97">
        <f t="shared" si="1"/>
        <v>182</v>
      </c>
      <c r="J16" s="97">
        <f t="shared" si="1"/>
        <v>186</v>
      </c>
      <c r="K16" s="102">
        <f t="shared" si="1"/>
        <v>197</v>
      </c>
      <c r="L16" s="103">
        <f t="shared" si="1"/>
        <v>237</v>
      </c>
      <c r="M16" s="103">
        <f t="shared" si="1"/>
        <v>246</v>
      </c>
      <c r="N16" s="96">
        <f t="shared" si="1"/>
        <v>243</v>
      </c>
      <c r="O16" s="96">
        <f t="shared" si="1"/>
        <v>246</v>
      </c>
      <c r="P16" s="96">
        <f t="shared" si="1"/>
        <v>242</v>
      </c>
      <c r="Q16" s="96">
        <f t="shared" si="1"/>
        <v>263</v>
      </c>
      <c r="R16" s="96">
        <f t="shared" si="1"/>
        <v>301</v>
      </c>
      <c r="S16" s="96">
        <f t="shared" si="1"/>
        <v>302</v>
      </c>
      <c r="T16" s="96">
        <f t="shared" si="1"/>
        <v>318</v>
      </c>
      <c r="U16" s="96">
        <f t="shared" si="1"/>
        <v>337</v>
      </c>
      <c r="V16" s="96">
        <f t="shared" si="1"/>
        <v>340</v>
      </c>
      <c r="W16" s="96">
        <f t="shared" si="1"/>
        <v>373</v>
      </c>
      <c r="X16" s="96">
        <f t="shared" si="1"/>
        <v>379</v>
      </c>
      <c r="Y16" s="96">
        <f t="shared" si="1"/>
        <v>429</v>
      </c>
      <c r="Z16" s="96">
        <f t="shared" si="1"/>
        <v>446</v>
      </c>
      <c r="AA16" s="96">
        <f t="shared" si="1"/>
        <v>486</v>
      </c>
      <c r="AB16" s="96">
        <f t="shared" si="1"/>
        <v>479</v>
      </c>
      <c r="AC16" s="96">
        <f t="shared" si="1"/>
        <v>555</v>
      </c>
      <c r="AD16" s="96">
        <f t="shared" si="1"/>
        <v>517</v>
      </c>
      <c r="AE16" s="96">
        <f t="shared" si="1"/>
        <v>567</v>
      </c>
      <c r="AF16" s="96">
        <f t="shared" si="1"/>
        <v>603</v>
      </c>
      <c r="AG16" s="96">
        <f t="shared" si="1"/>
        <v>632</v>
      </c>
      <c r="AH16" s="96">
        <f t="shared" si="1"/>
        <v>682</v>
      </c>
      <c r="AI16" s="96">
        <f t="shared" si="1"/>
        <v>642</v>
      </c>
      <c r="AJ16" s="96">
        <f t="shared" si="1"/>
        <v>689</v>
      </c>
      <c r="AK16" s="96">
        <f t="shared" ref="AK16:BP16" si="2">SUM(AK10:AK15)</f>
        <v>715</v>
      </c>
      <c r="AL16" s="96">
        <f t="shared" si="2"/>
        <v>771</v>
      </c>
      <c r="AM16" s="96">
        <f t="shared" si="2"/>
        <v>734</v>
      </c>
      <c r="AN16" s="96">
        <f t="shared" si="2"/>
        <v>781</v>
      </c>
      <c r="AO16" s="96">
        <f t="shared" si="2"/>
        <v>889</v>
      </c>
      <c r="AP16" s="96">
        <f t="shared" si="2"/>
        <v>804</v>
      </c>
      <c r="AQ16" s="96">
        <f t="shared" si="2"/>
        <v>725</v>
      </c>
      <c r="AR16" s="96">
        <f t="shared" si="2"/>
        <v>739</v>
      </c>
      <c r="AS16" s="96">
        <f t="shared" si="2"/>
        <v>770</v>
      </c>
      <c r="AT16" s="96">
        <f t="shared" si="2"/>
        <v>664</v>
      </c>
      <c r="AU16" s="96">
        <f t="shared" si="2"/>
        <v>626</v>
      </c>
      <c r="AV16" s="96">
        <f t="shared" si="2"/>
        <v>614</v>
      </c>
      <c r="AW16" s="96">
        <f t="shared" si="2"/>
        <v>371</v>
      </c>
      <c r="AX16" s="96">
        <f t="shared" si="2"/>
        <v>607</v>
      </c>
      <c r="AY16" s="96">
        <f t="shared" si="2"/>
        <v>612</v>
      </c>
      <c r="AZ16" s="96">
        <f t="shared" si="2"/>
        <v>357</v>
      </c>
      <c r="BA16" s="96">
        <f t="shared" si="2"/>
        <v>360</v>
      </c>
      <c r="BB16" s="96">
        <f t="shared" si="2"/>
        <v>324</v>
      </c>
      <c r="BC16" s="96">
        <f t="shared" si="2"/>
        <v>249</v>
      </c>
      <c r="BD16" s="96">
        <f t="shared" si="2"/>
        <v>202</v>
      </c>
      <c r="BE16" s="96">
        <f t="shared" si="2"/>
        <v>159</v>
      </c>
      <c r="BF16" s="96">
        <f t="shared" si="2"/>
        <v>150</v>
      </c>
      <c r="BG16" s="96">
        <f t="shared" si="2"/>
        <v>103</v>
      </c>
      <c r="BH16" s="96">
        <f t="shared" si="2"/>
        <v>106</v>
      </c>
      <c r="BI16" s="96">
        <f t="shared" si="2"/>
        <v>62</v>
      </c>
      <c r="BJ16" s="96">
        <f t="shared" si="2"/>
        <v>69</v>
      </c>
      <c r="BK16" s="96">
        <f t="shared" si="2"/>
        <v>48</v>
      </c>
      <c r="BL16" s="96">
        <f t="shared" si="2"/>
        <v>42</v>
      </c>
      <c r="BM16" s="96">
        <f t="shared" si="2"/>
        <v>28</v>
      </c>
      <c r="BN16" s="96">
        <f t="shared" si="2"/>
        <v>23</v>
      </c>
      <c r="BO16" s="96">
        <f t="shared" si="2"/>
        <v>19</v>
      </c>
      <c r="BP16" s="96">
        <f t="shared" si="2"/>
        <v>14</v>
      </c>
      <c r="BQ16" s="96">
        <f t="shared" ref="BQ16:CA16" si="3">SUM(BQ10:BQ15)</f>
        <v>11</v>
      </c>
      <c r="BR16" s="96">
        <f t="shared" si="3"/>
        <v>1</v>
      </c>
      <c r="BS16" s="96">
        <f t="shared" si="3"/>
        <v>4</v>
      </c>
      <c r="BT16" s="96">
        <f t="shared" si="3"/>
        <v>5</v>
      </c>
      <c r="BU16" s="96">
        <f t="shared" si="3"/>
        <v>1</v>
      </c>
      <c r="BV16" s="96">
        <f t="shared" si="3"/>
        <v>2</v>
      </c>
      <c r="BW16" s="96">
        <f t="shared" si="3"/>
        <v>2</v>
      </c>
      <c r="BX16" s="96">
        <f t="shared" si="3"/>
        <v>0</v>
      </c>
      <c r="BY16" s="96">
        <f t="shared" si="3"/>
        <v>2</v>
      </c>
      <c r="BZ16" s="96">
        <f t="shared" si="3"/>
        <v>1</v>
      </c>
      <c r="CA16" s="96">
        <f t="shared" si="3"/>
        <v>0</v>
      </c>
    </row>
    <row r="17" spans="1:1024" x14ac:dyDescent="0.3">
      <c r="A17" s="95"/>
      <c r="B17" s="95"/>
      <c r="C17" s="96"/>
      <c r="D17" s="97"/>
      <c r="E17" s="97"/>
      <c r="F17" s="97"/>
      <c r="G17" s="97"/>
      <c r="H17" s="97"/>
      <c r="I17" s="97"/>
      <c r="J17" s="97"/>
      <c r="K17" s="102"/>
      <c r="L17" s="103"/>
      <c r="M17" s="103"/>
      <c r="N17" s="96"/>
      <c r="O17" s="96"/>
      <c r="P17" s="96"/>
      <c r="Q17" s="96"/>
      <c r="R17" s="96"/>
      <c r="S17" s="96"/>
      <c r="T17" s="96"/>
      <c r="U17" s="96"/>
      <c r="V17" s="96"/>
      <c r="W17" s="96"/>
      <c r="X17" s="96"/>
      <c r="Y17" s="96"/>
      <c r="Z17" s="96"/>
      <c r="AA17" s="96"/>
      <c r="AB17" s="96"/>
      <c r="AC17" s="96"/>
      <c r="AD17" s="96"/>
      <c r="AE17" s="96"/>
      <c r="AF17" s="96"/>
      <c r="AG17" s="96"/>
      <c r="AH17" s="96"/>
      <c r="AI17" s="96"/>
      <c r="AJ17" s="96"/>
      <c r="AK17" s="96"/>
      <c r="AL17" s="96"/>
      <c r="AM17" s="96"/>
      <c r="AN17" s="96"/>
      <c r="AO17" s="96"/>
      <c r="AP17" s="96"/>
      <c r="AQ17" s="96"/>
      <c r="AR17" s="96"/>
      <c r="AS17" s="96"/>
      <c r="AT17" s="96"/>
      <c r="AU17" s="96"/>
      <c r="AV17" s="96"/>
      <c r="AW17" s="96"/>
      <c r="AX17" s="96"/>
      <c r="AY17" s="96"/>
      <c r="AZ17" s="96"/>
      <c r="BA17" s="96"/>
      <c r="BB17" s="96"/>
      <c r="BC17" s="96"/>
      <c r="BD17" s="96"/>
      <c r="BE17" s="96"/>
      <c r="BF17" s="96"/>
      <c r="BG17" s="96"/>
      <c r="BH17" s="96"/>
      <c r="BI17" s="96"/>
      <c r="BJ17" s="96"/>
      <c r="BK17" s="96"/>
      <c r="BL17" s="96"/>
      <c r="BM17" s="96"/>
      <c r="BN17" s="96"/>
      <c r="BO17" s="96"/>
      <c r="BP17" s="96"/>
      <c r="BQ17" s="96"/>
      <c r="BR17" s="96"/>
      <c r="BS17" s="96"/>
      <c r="BT17" s="96"/>
      <c r="BU17" s="96"/>
      <c r="BV17" s="96"/>
      <c r="BW17" s="96"/>
      <c r="BX17" s="96"/>
      <c r="BY17" s="96"/>
      <c r="BZ17" s="96"/>
      <c r="CA17" s="96"/>
    </row>
    <row r="18" spans="1:1024" x14ac:dyDescent="0.3">
      <c r="A18" s="57" t="s">
        <v>36</v>
      </c>
      <c r="B18" s="104">
        <v>0</v>
      </c>
      <c r="C18" s="105">
        <f>SUM(D18:CA18)</f>
        <v>0</v>
      </c>
      <c r="D18" s="106">
        <v>0</v>
      </c>
      <c r="E18" s="106">
        <v>0</v>
      </c>
      <c r="F18" s="106">
        <v>0</v>
      </c>
      <c r="G18" s="106">
        <v>0</v>
      </c>
      <c r="H18" s="106">
        <v>0</v>
      </c>
      <c r="I18" s="106">
        <v>0</v>
      </c>
      <c r="J18" s="106">
        <v>0</v>
      </c>
      <c r="K18" s="107">
        <v>0</v>
      </c>
      <c r="L18" s="108">
        <v>0</v>
      </c>
      <c r="M18" s="108">
        <v>0</v>
      </c>
      <c r="N18" s="109">
        <v>0</v>
      </c>
      <c r="O18" s="109">
        <v>0</v>
      </c>
      <c r="P18" s="109">
        <v>0</v>
      </c>
      <c r="Q18" s="109">
        <v>0</v>
      </c>
      <c r="R18" s="109">
        <v>0</v>
      </c>
      <c r="S18" s="109">
        <v>0</v>
      </c>
      <c r="T18" s="109">
        <v>0</v>
      </c>
      <c r="U18" s="109">
        <v>0</v>
      </c>
      <c r="V18" s="109">
        <v>0</v>
      </c>
      <c r="W18" s="109">
        <v>0</v>
      </c>
      <c r="X18" s="109">
        <v>0</v>
      </c>
      <c r="Y18" s="109">
        <v>0</v>
      </c>
      <c r="Z18" s="109">
        <v>0</v>
      </c>
      <c r="AA18" s="109">
        <v>0</v>
      </c>
      <c r="AB18" s="109">
        <v>0</v>
      </c>
      <c r="AC18" s="109">
        <v>0</v>
      </c>
      <c r="AD18" s="109">
        <v>0</v>
      </c>
      <c r="AE18" s="109">
        <v>0</v>
      </c>
      <c r="AF18" s="109">
        <v>0</v>
      </c>
      <c r="AG18" s="109">
        <v>0</v>
      </c>
      <c r="AH18" s="109">
        <v>0</v>
      </c>
      <c r="AI18" s="109">
        <v>0</v>
      </c>
      <c r="AJ18" s="109">
        <v>0</v>
      </c>
      <c r="AK18" s="109">
        <v>0</v>
      </c>
      <c r="AL18" s="109">
        <v>0</v>
      </c>
      <c r="AM18" s="109">
        <v>0</v>
      </c>
      <c r="AN18" s="109">
        <v>0</v>
      </c>
      <c r="AO18" s="109">
        <v>0</v>
      </c>
      <c r="AP18" s="109">
        <v>0</v>
      </c>
      <c r="AQ18" s="109">
        <v>0</v>
      </c>
      <c r="AR18" s="109">
        <v>0</v>
      </c>
      <c r="AS18" s="109">
        <v>0</v>
      </c>
      <c r="AT18" s="109">
        <v>0</v>
      </c>
      <c r="AU18" s="109">
        <v>0</v>
      </c>
      <c r="AV18" s="109">
        <v>0</v>
      </c>
      <c r="AW18" s="109">
        <v>0</v>
      </c>
      <c r="AX18" s="109">
        <v>0</v>
      </c>
      <c r="AY18" s="109">
        <v>0</v>
      </c>
      <c r="AZ18" s="109">
        <v>0</v>
      </c>
      <c r="BA18" s="109">
        <v>0</v>
      </c>
      <c r="BB18" s="109">
        <v>0</v>
      </c>
      <c r="BC18" s="109">
        <v>0</v>
      </c>
      <c r="BD18" s="109">
        <v>0</v>
      </c>
      <c r="BE18" s="109">
        <v>0</v>
      </c>
      <c r="BF18" s="109">
        <v>0</v>
      </c>
      <c r="BG18" s="109">
        <v>0</v>
      </c>
      <c r="BH18" s="109">
        <v>0</v>
      </c>
      <c r="BI18" s="109">
        <v>0</v>
      </c>
      <c r="BJ18" s="109">
        <v>0</v>
      </c>
      <c r="BK18" s="109">
        <v>0</v>
      </c>
      <c r="BL18" s="109">
        <v>0</v>
      </c>
      <c r="BM18" s="109">
        <v>0</v>
      </c>
      <c r="BN18" s="109">
        <v>0</v>
      </c>
      <c r="BO18" s="109">
        <v>0</v>
      </c>
      <c r="BP18" s="109">
        <v>0</v>
      </c>
      <c r="BQ18" s="109">
        <v>0</v>
      </c>
      <c r="BR18" s="109">
        <v>0</v>
      </c>
      <c r="BS18" s="109">
        <v>0</v>
      </c>
      <c r="BT18" s="109">
        <v>0</v>
      </c>
      <c r="BU18" s="109">
        <v>0</v>
      </c>
      <c r="BV18" s="109">
        <v>0</v>
      </c>
      <c r="BW18" s="109">
        <v>0</v>
      </c>
      <c r="BX18" s="109">
        <v>0</v>
      </c>
      <c r="BY18" s="109">
        <v>0</v>
      </c>
      <c r="BZ18" s="109">
        <v>0</v>
      </c>
      <c r="CA18" s="109">
        <v>0</v>
      </c>
    </row>
    <row r="19" spans="1:1024" ht="12.75" customHeight="1" x14ac:dyDescent="0.3">
      <c r="A19" s="110" t="s">
        <v>71</v>
      </c>
      <c r="B19" s="111">
        <v>55977178</v>
      </c>
      <c r="C19" s="112">
        <f>SUM(D19:CA19)</f>
        <v>24346</v>
      </c>
      <c r="D19" s="113">
        <f t="shared" ref="D19:AI19" si="4">SUM(D10:D14)</f>
        <v>0</v>
      </c>
      <c r="E19" s="113">
        <f t="shared" si="4"/>
        <v>45</v>
      </c>
      <c r="F19" s="113">
        <f t="shared" si="4"/>
        <v>113</v>
      </c>
      <c r="G19" s="113">
        <f t="shared" si="4"/>
        <v>154</v>
      </c>
      <c r="H19" s="113">
        <f t="shared" si="4"/>
        <v>149</v>
      </c>
      <c r="I19" s="113">
        <f t="shared" si="4"/>
        <v>182</v>
      </c>
      <c r="J19" s="113">
        <f t="shared" si="4"/>
        <v>186</v>
      </c>
      <c r="K19" s="114">
        <f t="shared" si="4"/>
        <v>197</v>
      </c>
      <c r="L19" s="115">
        <f t="shared" si="4"/>
        <v>237</v>
      </c>
      <c r="M19" s="115">
        <f t="shared" si="4"/>
        <v>246</v>
      </c>
      <c r="N19" s="116">
        <f t="shared" si="4"/>
        <v>243</v>
      </c>
      <c r="O19" s="116">
        <f t="shared" si="4"/>
        <v>246</v>
      </c>
      <c r="P19" s="116">
        <f t="shared" si="4"/>
        <v>242</v>
      </c>
      <c r="Q19" s="116">
        <f t="shared" si="4"/>
        <v>263</v>
      </c>
      <c r="R19" s="116">
        <f t="shared" si="4"/>
        <v>301</v>
      </c>
      <c r="S19" s="116">
        <f t="shared" si="4"/>
        <v>302</v>
      </c>
      <c r="T19" s="116">
        <f t="shared" si="4"/>
        <v>318</v>
      </c>
      <c r="U19" s="116">
        <f t="shared" si="4"/>
        <v>337</v>
      </c>
      <c r="V19" s="116">
        <f t="shared" si="4"/>
        <v>340</v>
      </c>
      <c r="W19" s="116">
        <f t="shared" si="4"/>
        <v>373</v>
      </c>
      <c r="X19" s="116">
        <f t="shared" si="4"/>
        <v>379</v>
      </c>
      <c r="Y19" s="116">
        <f t="shared" si="4"/>
        <v>429</v>
      </c>
      <c r="Z19" s="116">
        <f t="shared" si="4"/>
        <v>446</v>
      </c>
      <c r="AA19" s="116">
        <f t="shared" si="4"/>
        <v>486</v>
      </c>
      <c r="AB19" s="116">
        <f t="shared" si="4"/>
        <v>479</v>
      </c>
      <c r="AC19" s="116">
        <f t="shared" si="4"/>
        <v>555</v>
      </c>
      <c r="AD19" s="116">
        <f t="shared" si="4"/>
        <v>517</v>
      </c>
      <c r="AE19" s="116">
        <f t="shared" si="4"/>
        <v>567</v>
      </c>
      <c r="AF19" s="116">
        <f t="shared" si="4"/>
        <v>603</v>
      </c>
      <c r="AG19" s="116">
        <f t="shared" si="4"/>
        <v>632</v>
      </c>
      <c r="AH19" s="116">
        <f t="shared" si="4"/>
        <v>682</v>
      </c>
      <c r="AI19" s="116">
        <f t="shared" si="4"/>
        <v>642</v>
      </c>
      <c r="AJ19" s="116">
        <f t="shared" ref="AJ19:BO19" si="5">SUM(AJ10:AJ14)</f>
        <v>689</v>
      </c>
      <c r="AK19" s="116">
        <f t="shared" si="5"/>
        <v>715</v>
      </c>
      <c r="AL19" s="116">
        <f t="shared" si="5"/>
        <v>771</v>
      </c>
      <c r="AM19" s="116">
        <f t="shared" si="5"/>
        <v>734</v>
      </c>
      <c r="AN19" s="116">
        <f t="shared" si="5"/>
        <v>781</v>
      </c>
      <c r="AO19" s="116">
        <f t="shared" si="5"/>
        <v>889</v>
      </c>
      <c r="AP19" s="116">
        <f t="shared" si="5"/>
        <v>804</v>
      </c>
      <c r="AQ19" s="116">
        <f t="shared" si="5"/>
        <v>725</v>
      </c>
      <c r="AR19" s="116">
        <f t="shared" si="5"/>
        <v>739</v>
      </c>
      <c r="AS19" s="116">
        <f t="shared" si="5"/>
        <v>770</v>
      </c>
      <c r="AT19" s="116">
        <f t="shared" si="5"/>
        <v>664</v>
      </c>
      <c r="AU19" s="116">
        <f t="shared" si="5"/>
        <v>626</v>
      </c>
      <c r="AV19" s="116">
        <f t="shared" si="5"/>
        <v>614</v>
      </c>
      <c r="AW19" s="116">
        <f t="shared" si="5"/>
        <v>371</v>
      </c>
      <c r="AX19" s="116">
        <f t="shared" si="5"/>
        <v>607</v>
      </c>
      <c r="AY19" s="116">
        <f t="shared" si="5"/>
        <v>612</v>
      </c>
      <c r="AZ19" s="116">
        <f t="shared" si="5"/>
        <v>357</v>
      </c>
      <c r="BA19" s="116">
        <f t="shared" si="5"/>
        <v>360</v>
      </c>
      <c r="BB19" s="116">
        <f t="shared" si="5"/>
        <v>324</v>
      </c>
      <c r="BC19" s="116">
        <f t="shared" si="5"/>
        <v>249</v>
      </c>
      <c r="BD19" s="116">
        <f t="shared" si="5"/>
        <v>202</v>
      </c>
      <c r="BE19" s="116">
        <f t="shared" si="5"/>
        <v>159</v>
      </c>
      <c r="BF19" s="116">
        <f t="shared" si="5"/>
        <v>150</v>
      </c>
      <c r="BG19" s="116">
        <f t="shared" si="5"/>
        <v>103</v>
      </c>
      <c r="BH19" s="116">
        <f t="shared" si="5"/>
        <v>106</v>
      </c>
      <c r="BI19" s="116">
        <f t="shared" si="5"/>
        <v>62</v>
      </c>
      <c r="BJ19" s="116">
        <f t="shared" si="5"/>
        <v>69</v>
      </c>
      <c r="BK19" s="116">
        <f t="shared" si="5"/>
        <v>48</v>
      </c>
      <c r="BL19" s="116">
        <f t="shared" si="5"/>
        <v>42</v>
      </c>
      <c r="BM19" s="116">
        <f t="shared" si="5"/>
        <v>28</v>
      </c>
      <c r="BN19" s="116">
        <f t="shared" si="5"/>
        <v>23</v>
      </c>
      <c r="BO19" s="116">
        <f t="shared" si="5"/>
        <v>19</v>
      </c>
      <c r="BP19" s="116">
        <f t="shared" ref="BP19:CA19" si="6">SUM(BP10:BP14)</f>
        <v>14</v>
      </c>
      <c r="BQ19" s="116">
        <f t="shared" si="6"/>
        <v>11</v>
      </c>
      <c r="BR19" s="116">
        <f t="shared" si="6"/>
        <v>1</v>
      </c>
      <c r="BS19" s="116">
        <f t="shared" si="6"/>
        <v>4</v>
      </c>
      <c r="BT19" s="116">
        <f t="shared" si="6"/>
        <v>5</v>
      </c>
      <c r="BU19" s="116">
        <f t="shared" si="6"/>
        <v>1</v>
      </c>
      <c r="BV19" s="116">
        <f t="shared" si="6"/>
        <v>2</v>
      </c>
      <c r="BW19" s="116">
        <f t="shared" si="6"/>
        <v>2</v>
      </c>
      <c r="BX19" s="116">
        <f t="shared" si="6"/>
        <v>0</v>
      </c>
      <c r="BY19" s="116">
        <f t="shared" si="6"/>
        <v>2</v>
      </c>
      <c r="BZ19" s="116">
        <f t="shared" si="6"/>
        <v>1</v>
      </c>
      <c r="CA19" s="116">
        <f t="shared" si="6"/>
        <v>0</v>
      </c>
    </row>
    <row r="20" spans="1:1024" x14ac:dyDescent="0.3">
      <c r="A20" s="117"/>
      <c r="B20" s="117"/>
      <c r="C20" s="29"/>
      <c r="D20" s="29"/>
      <c r="E20" s="29"/>
      <c r="F20" s="29"/>
      <c r="G20" s="29"/>
      <c r="H20" s="29"/>
      <c r="I20" s="29"/>
      <c r="J20" s="29"/>
      <c r="K20" s="29"/>
      <c r="L20" s="118"/>
      <c r="M20" s="118"/>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c r="AM20" s="29"/>
      <c r="AN20" s="29"/>
      <c r="AO20" s="29"/>
      <c r="AP20" s="29"/>
      <c r="AQ20" s="29"/>
      <c r="AR20" s="29"/>
      <c r="AS20" s="29"/>
      <c r="AT20" s="29"/>
      <c r="AU20" s="29"/>
      <c r="AV20" s="29"/>
      <c r="AW20" s="29"/>
      <c r="AX20" s="29"/>
      <c r="AY20" s="29"/>
      <c r="AZ20" s="29"/>
      <c r="BA20" s="29"/>
      <c r="BB20" s="29"/>
      <c r="BC20" s="29"/>
      <c r="BD20" s="29"/>
      <c r="BE20" s="29"/>
      <c r="BF20" s="29"/>
      <c r="BG20" s="29"/>
      <c r="BH20" s="29"/>
      <c r="BI20" s="29"/>
      <c r="BJ20" s="29"/>
      <c r="BK20" s="29"/>
      <c r="BL20" s="29"/>
      <c r="BM20" s="29"/>
      <c r="BN20" s="29"/>
      <c r="BO20" s="29"/>
      <c r="BP20" s="29"/>
      <c r="BQ20" s="29"/>
      <c r="BR20" s="29"/>
      <c r="BS20" s="29"/>
      <c r="BT20" s="29"/>
      <c r="BU20" s="29"/>
      <c r="BV20" s="29"/>
      <c r="BW20" s="29"/>
      <c r="BX20" s="29"/>
      <c r="BY20" s="29"/>
      <c r="BZ20" s="29"/>
      <c r="CA20" s="29"/>
    </row>
    <row r="21" spans="1:1024" x14ac:dyDescent="0.3">
      <c r="A21" s="117"/>
      <c r="B21" s="117"/>
      <c r="C21" s="29"/>
      <c r="D21" s="29"/>
      <c r="E21" s="29"/>
      <c r="F21" s="29"/>
      <c r="G21" s="29"/>
      <c r="H21" s="29"/>
      <c r="I21" s="29"/>
      <c r="J21" s="29"/>
      <c r="K21" s="29"/>
      <c r="L21" s="118"/>
      <c r="M21" s="118"/>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29"/>
      <c r="AR21" s="29"/>
      <c r="AS21" s="29"/>
      <c r="AT21" s="29"/>
      <c r="AU21" s="29"/>
      <c r="AV21" s="29"/>
      <c r="AW21" s="29"/>
      <c r="AX21" s="29"/>
      <c r="AY21" s="29"/>
      <c r="AZ21" s="29"/>
      <c r="BA21" s="29"/>
      <c r="BB21" s="29"/>
      <c r="BC21" s="29"/>
      <c r="BD21" s="29"/>
      <c r="BE21" s="29"/>
      <c r="BF21" s="29"/>
      <c r="BG21" s="29"/>
      <c r="BH21" s="29"/>
      <c r="BI21" s="29"/>
      <c r="BJ21" s="29"/>
      <c r="BK21" s="29"/>
      <c r="BL21" s="29"/>
      <c r="BM21" s="29"/>
      <c r="BN21" s="29"/>
      <c r="BO21" s="29"/>
      <c r="BP21" s="29"/>
      <c r="BQ21" s="29"/>
      <c r="BR21" s="29"/>
      <c r="BS21" s="29"/>
      <c r="BT21" s="29"/>
      <c r="BU21" s="29"/>
      <c r="BV21" s="29"/>
      <c r="BW21" s="29"/>
      <c r="BX21" s="29"/>
      <c r="BY21" s="29"/>
      <c r="BZ21" s="29"/>
      <c r="CA21" s="29"/>
    </row>
    <row r="22" spans="1:1024" x14ac:dyDescent="0.3">
      <c r="A22" s="117"/>
      <c r="B22" s="117"/>
      <c r="C22" s="29"/>
      <c r="D22" s="29"/>
      <c r="E22" s="29"/>
      <c r="F22" s="29"/>
      <c r="G22" s="29"/>
      <c r="H22" s="29"/>
      <c r="I22" s="29"/>
      <c r="J22" s="29"/>
      <c r="K22" s="29"/>
      <c r="L22" s="118"/>
      <c r="M22" s="118"/>
      <c r="N22" s="29"/>
      <c r="O22" s="29"/>
      <c r="P22" s="29"/>
      <c r="Q22" s="29"/>
      <c r="R22" s="29"/>
      <c r="S22" s="29"/>
      <c r="T22" s="29"/>
      <c r="U22" s="29"/>
      <c r="V22" s="29"/>
      <c r="W22" s="29"/>
      <c r="X22" s="29"/>
      <c r="Y22" s="29"/>
      <c r="Z22" s="29"/>
      <c r="AA22" s="29"/>
      <c r="AB22" s="29"/>
      <c r="AC22" s="29"/>
      <c r="AD22" s="29"/>
      <c r="AE22" s="29"/>
      <c r="AF22" s="29"/>
      <c r="AG22" s="29"/>
      <c r="AH22" s="29"/>
      <c r="AI22" s="29"/>
      <c r="AJ22" s="29"/>
      <c r="AK22" s="29"/>
      <c r="AL22" s="29"/>
      <c r="AM22" s="29"/>
      <c r="AN22" s="29"/>
      <c r="AO22" s="29"/>
      <c r="AP22" s="29"/>
      <c r="AQ22" s="29"/>
      <c r="AR22" s="29"/>
      <c r="AS22" s="29"/>
      <c r="AT22" s="29"/>
      <c r="AU22" s="29"/>
      <c r="AV22" s="29"/>
      <c r="AW22" s="29"/>
      <c r="AX22" s="29"/>
      <c r="AY22" s="29"/>
      <c r="AZ22" s="29"/>
      <c r="BA22" s="29"/>
      <c r="BB22" s="29"/>
      <c r="BC22" s="29"/>
      <c r="BD22" s="29"/>
      <c r="BE22" s="29"/>
      <c r="BF22" s="29"/>
      <c r="BG22" s="29"/>
      <c r="BH22" s="29"/>
      <c r="BI22" s="29"/>
      <c r="BJ22" s="29"/>
      <c r="BK22" s="29"/>
      <c r="BL22" s="29"/>
      <c r="BM22" s="29"/>
      <c r="BN22" s="29"/>
      <c r="BO22" s="29"/>
      <c r="BP22" s="29"/>
      <c r="BQ22" s="29"/>
      <c r="BR22" s="29"/>
      <c r="BS22" s="29"/>
      <c r="BT22" s="29"/>
      <c r="BU22" s="29"/>
      <c r="BV22" s="29"/>
      <c r="BW22" s="29"/>
      <c r="BX22" s="29"/>
      <c r="BY22" s="29"/>
      <c r="BZ22" s="29"/>
      <c r="CA22" s="29"/>
    </row>
    <row r="23" spans="1:1024" x14ac:dyDescent="0.3">
      <c r="A23" s="80"/>
      <c r="B23" s="223" t="s">
        <v>26</v>
      </c>
      <c r="C23" s="224" t="s">
        <v>78</v>
      </c>
      <c r="D23" s="224"/>
      <c r="E23" s="224"/>
      <c r="F23" s="224"/>
      <c r="G23" s="224"/>
      <c r="H23" s="224"/>
      <c r="I23" s="224"/>
      <c r="J23" s="224"/>
      <c r="K23" s="224"/>
      <c r="L23" s="224"/>
      <c r="M23" s="224"/>
      <c r="N23" s="224"/>
      <c r="O23" s="224"/>
      <c r="P23" s="224"/>
      <c r="Q23" s="224"/>
      <c r="R23" s="224"/>
      <c r="S23" s="224"/>
      <c r="T23" s="224"/>
      <c r="U23" s="224"/>
      <c r="V23" s="224"/>
      <c r="W23" s="224"/>
      <c r="X23" s="224"/>
      <c r="Y23" s="224"/>
      <c r="Z23" s="224"/>
      <c r="AA23" s="224"/>
      <c r="AB23" s="224"/>
      <c r="AC23" s="224"/>
      <c r="AD23" s="224"/>
      <c r="AE23" s="224"/>
      <c r="AF23" s="224"/>
      <c r="AG23" s="224"/>
      <c r="AH23" s="224"/>
      <c r="AI23" s="224"/>
      <c r="AJ23" s="224"/>
      <c r="AK23" s="224"/>
      <c r="AL23" s="224"/>
      <c r="AM23" s="224"/>
      <c r="AN23" s="224"/>
      <c r="AO23" s="224"/>
      <c r="AP23" s="224"/>
      <c r="AQ23" s="224"/>
      <c r="AR23" s="224"/>
      <c r="AS23" s="224"/>
      <c r="AT23" s="224"/>
      <c r="AU23" s="224"/>
      <c r="AV23" s="224"/>
      <c r="AW23" s="224"/>
      <c r="AX23" s="224"/>
      <c r="AY23" s="224"/>
      <c r="AZ23" s="224"/>
      <c r="BA23" s="224"/>
      <c r="BB23" s="224"/>
      <c r="BC23" s="224"/>
      <c r="BD23" s="224"/>
      <c r="BE23" s="224"/>
      <c r="BF23" s="224"/>
      <c r="BG23" s="224"/>
      <c r="BH23" s="224"/>
      <c r="BI23" s="224"/>
      <c r="BJ23" s="224"/>
      <c r="BK23" s="224"/>
      <c r="BL23" s="224"/>
      <c r="BM23" s="224"/>
      <c r="BN23" s="224"/>
      <c r="BO23" s="224"/>
      <c r="BP23" s="224"/>
      <c r="BQ23" s="224"/>
      <c r="BR23" s="224"/>
      <c r="BS23" s="224"/>
      <c r="BT23" s="224"/>
      <c r="BU23" s="224"/>
      <c r="BV23" s="224"/>
      <c r="BW23" s="224"/>
      <c r="BX23" s="224"/>
      <c r="BY23" s="224"/>
      <c r="BZ23" s="224"/>
      <c r="CA23" s="224"/>
    </row>
    <row r="24" spans="1:1024" s="20" customFormat="1" ht="26" x14ac:dyDescent="0.3">
      <c r="A24" s="81" t="s">
        <v>25</v>
      </c>
      <c r="B24" s="223"/>
      <c r="C24" s="82" t="s">
        <v>71</v>
      </c>
      <c r="D24" s="119" t="s">
        <v>72</v>
      </c>
      <c r="E24" s="84">
        <v>43965</v>
      </c>
      <c r="F24" s="84">
        <v>43964</v>
      </c>
      <c r="G24" s="84">
        <v>43963</v>
      </c>
      <c r="H24" s="84">
        <v>43962</v>
      </c>
      <c r="I24" s="84">
        <v>43961</v>
      </c>
      <c r="J24" s="84">
        <v>43960</v>
      </c>
      <c r="K24" s="85">
        <v>43959</v>
      </c>
      <c r="L24" s="86">
        <v>43958</v>
      </c>
      <c r="M24" s="86">
        <v>43957</v>
      </c>
      <c r="N24" s="87">
        <v>43956</v>
      </c>
      <c r="O24" s="87">
        <v>43955</v>
      </c>
      <c r="P24" s="87">
        <v>43954</v>
      </c>
      <c r="Q24" s="87">
        <v>43953</v>
      </c>
      <c r="R24" s="87">
        <v>43952</v>
      </c>
      <c r="S24" s="87">
        <v>43951</v>
      </c>
      <c r="T24" s="87">
        <v>43950</v>
      </c>
      <c r="U24" s="87">
        <v>43949</v>
      </c>
      <c r="V24" s="87">
        <v>43948</v>
      </c>
      <c r="W24" s="87">
        <v>43947</v>
      </c>
      <c r="X24" s="87">
        <v>43946</v>
      </c>
      <c r="Y24" s="87">
        <v>43945</v>
      </c>
      <c r="Z24" s="87">
        <v>43944</v>
      </c>
      <c r="AA24" s="94">
        <v>43943</v>
      </c>
      <c r="AB24" s="94">
        <v>43942</v>
      </c>
      <c r="AC24" s="94">
        <v>43941</v>
      </c>
      <c r="AD24" s="94">
        <v>43940</v>
      </c>
      <c r="AE24" s="94">
        <v>43939</v>
      </c>
      <c r="AF24" s="94">
        <v>43938</v>
      </c>
      <c r="AG24" s="94">
        <v>43937</v>
      </c>
      <c r="AH24" s="94">
        <v>43936</v>
      </c>
      <c r="AI24" s="94">
        <v>43935</v>
      </c>
      <c r="AJ24" s="94">
        <v>43934</v>
      </c>
      <c r="AK24" s="94">
        <v>43933</v>
      </c>
      <c r="AL24" s="94">
        <v>43932</v>
      </c>
      <c r="AM24" s="94">
        <v>43931</v>
      </c>
      <c r="AN24" s="94">
        <v>43930</v>
      </c>
      <c r="AO24" s="94">
        <v>43929</v>
      </c>
      <c r="AP24" s="94">
        <v>43928</v>
      </c>
      <c r="AQ24" s="94">
        <v>43927</v>
      </c>
      <c r="AR24" s="94">
        <v>43926</v>
      </c>
      <c r="AS24" s="94">
        <v>43925</v>
      </c>
      <c r="AT24" s="94">
        <v>43924</v>
      </c>
      <c r="AU24" s="94">
        <v>43923</v>
      </c>
      <c r="AV24" s="94">
        <v>43922</v>
      </c>
      <c r="AW24" s="94">
        <v>43921</v>
      </c>
      <c r="AX24" s="94">
        <v>43920</v>
      </c>
      <c r="AY24" s="94">
        <v>43919</v>
      </c>
      <c r="AZ24" s="94">
        <v>43918</v>
      </c>
      <c r="BA24" s="94">
        <v>43917</v>
      </c>
      <c r="BB24" s="94">
        <v>43916</v>
      </c>
      <c r="BC24" s="94">
        <v>43915</v>
      </c>
      <c r="BD24" s="94">
        <v>43914</v>
      </c>
      <c r="BE24" s="94">
        <v>43913</v>
      </c>
      <c r="BF24" s="94">
        <v>43912</v>
      </c>
      <c r="BG24" s="94">
        <v>43911</v>
      </c>
      <c r="BH24" s="94">
        <v>43910</v>
      </c>
      <c r="BI24" s="94">
        <v>43909</v>
      </c>
      <c r="BJ24" s="94">
        <v>43908</v>
      </c>
      <c r="BK24" s="94">
        <v>43907</v>
      </c>
      <c r="BL24" s="94">
        <v>43906</v>
      </c>
      <c r="BM24" s="94">
        <v>43905</v>
      </c>
      <c r="BN24" s="94">
        <v>43904</v>
      </c>
      <c r="BO24" s="94">
        <v>43903</v>
      </c>
      <c r="BP24" s="94">
        <v>43902</v>
      </c>
      <c r="BQ24" s="94">
        <v>43901</v>
      </c>
      <c r="BR24" s="94">
        <v>43900</v>
      </c>
      <c r="BS24" s="94">
        <v>43899</v>
      </c>
      <c r="BT24" s="94">
        <v>43898</v>
      </c>
      <c r="BU24" s="94">
        <v>43897</v>
      </c>
      <c r="BV24" s="94">
        <v>43896</v>
      </c>
      <c r="BW24" s="94">
        <v>43895</v>
      </c>
      <c r="BX24" s="94">
        <v>43894</v>
      </c>
      <c r="BY24" s="94">
        <v>43893</v>
      </c>
      <c r="BZ24" s="94">
        <v>43892</v>
      </c>
      <c r="CA24" s="94">
        <v>43891</v>
      </c>
      <c r="AKP24" s="88"/>
      <c r="AKQ24" s="88"/>
      <c r="AKR24" s="88"/>
      <c r="AKS24" s="88"/>
      <c r="AKT24" s="88"/>
      <c r="AKU24" s="88"/>
      <c r="AKV24" s="88"/>
      <c r="AKW24" s="88"/>
      <c r="AKX24" s="88"/>
      <c r="AKY24" s="88"/>
      <c r="AKZ24" s="88"/>
      <c r="ALA24" s="88"/>
      <c r="ALB24" s="88"/>
      <c r="ALC24" s="88"/>
      <c r="ALD24" s="88"/>
      <c r="ALE24" s="88"/>
      <c r="ALF24" s="88"/>
      <c r="ALG24" s="88"/>
      <c r="ALH24" s="88"/>
      <c r="ALI24" s="88"/>
      <c r="ALJ24" s="88"/>
      <c r="ALK24" s="88"/>
      <c r="ALL24" s="88"/>
      <c r="ALM24" s="88"/>
      <c r="ALN24" s="88"/>
      <c r="ALO24" s="88"/>
      <c r="ALP24" s="88"/>
      <c r="ALQ24" s="88"/>
      <c r="ALR24" s="88"/>
      <c r="ALS24" s="88"/>
      <c r="ALT24" s="88"/>
      <c r="ALU24" s="88"/>
      <c r="ALV24" s="88"/>
      <c r="ALW24" s="88"/>
      <c r="ALX24" s="88"/>
      <c r="ALY24" s="88"/>
      <c r="ALZ24" s="88"/>
      <c r="AMA24" s="88"/>
      <c r="AMB24" s="88"/>
      <c r="AMC24" s="88"/>
      <c r="AMD24" s="88"/>
      <c r="AME24" s="88"/>
      <c r="AMF24" s="88"/>
      <c r="AMG24" s="88"/>
      <c r="AMH24" s="88"/>
      <c r="AMI24" s="88"/>
      <c r="AMJ24" s="88"/>
    </row>
    <row r="25" spans="1:1024" x14ac:dyDescent="0.3">
      <c r="A25" s="89"/>
      <c r="B25" s="223"/>
      <c r="C25" s="90"/>
      <c r="D25" s="91" t="s">
        <v>35</v>
      </c>
      <c r="E25" s="91" t="s">
        <v>35</v>
      </c>
      <c r="F25" s="91" t="s">
        <v>35</v>
      </c>
      <c r="G25" s="91" t="s">
        <v>35</v>
      </c>
      <c r="H25" s="91" t="s">
        <v>35</v>
      </c>
      <c r="I25" s="91" t="s">
        <v>35</v>
      </c>
      <c r="J25" s="91" t="s">
        <v>35</v>
      </c>
      <c r="K25" s="92" t="s">
        <v>35</v>
      </c>
      <c r="L25" s="93" t="s">
        <v>35</v>
      </c>
      <c r="M25" s="93" t="s">
        <v>35</v>
      </c>
      <c r="N25" s="94" t="s">
        <v>35</v>
      </c>
      <c r="O25" s="94" t="s">
        <v>35</v>
      </c>
      <c r="P25" s="94" t="s">
        <v>35</v>
      </c>
      <c r="Q25" s="94" t="s">
        <v>35</v>
      </c>
      <c r="R25" s="94" t="s">
        <v>35</v>
      </c>
      <c r="S25" s="94" t="s">
        <v>35</v>
      </c>
      <c r="T25" s="94" t="s">
        <v>35</v>
      </c>
      <c r="U25" s="94" t="s">
        <v>35</v>
      </c>
      <c r="V25" s="94" t="s">
        <v>35</v>
      </c>
      <c r="W25" s="94" t="s">
        <v>35</v>
      </c>
      <c r="X25" s="94" t="s">
        <v>35</v>
      </c>
      <c r="Y25" s="94" t="s">
        <v>35</v>
      </c>
      <c r="Z25" s="94" t="s">
        <v>35</v>
      </c>
      <c r="AA25" s="94" t="s">
        <v>35</v>
      </c>
      <c r="AB25" s="94" t="s">
        <v>35</v>
      </c>
      <c r="AC25" s="94" t="s">
        <v>35</v>
      </c>
      <c r="AD25" s="94" t="s">
        <v>35</v>
      </c>
      <c r="AE25" s="94" t="s">
        <v>35</v>
      </c>
      <c r="AF25" s="94" t="s">
        <v>35</v>
      </c>
      <c r="AG25" s="94" t="s">
        <v>35</v>
      </c>
      <c r="AH25" s="94" t="s">
        <v>35</v>
      </c>
      <c r="AI25" s="94" t="s">
        <v>35</v>
      </c>
      <c r="AJ25" s="94" t="s">
        <v>35</v>
      </c>
      <c r="AK25" s="94" t="s">
        <v>35</v>
      </c>
      <c r="AL25" s="94" t="s">
        <v>35</v>
      </c>
      <c r="AM25" s="94" t="s">
        <v>35</v>
      </c>
      <c r="AN25" s="94" t="s">
        <v>35</v>
      </c>
      <c r="AO25" s="94" t="s">
        <v>35</v>
      </c>
      <c r="AP25" s="94" t="s">
        <v>35</v>
      </c>
      <c r="AQ25" s="94" t="s">
        <v>35</v>
      </c>
      <c r="AR25" s="94" t="s">
        <v>35</v>
      </c>
      <c r="AS25" s="94" t="s">
        <v>35</v>
      </c>
      <c r="AT25" s="94" t="s">
        <v>35</v>
      </c>
      <c r="AU25" s="94" t="s">
        <v>35</v>
      </c>
      <c r="AV25" s="94" t="s">
        <v>35</v>
      </c>
      <c r="AW25" s="94" t="s">
        <v>35</v>
      </c>
      <c r="AX25" s="94" t="s">
        <v>35</v>
      </c>
      <c r="AY25" s="94" t="s">
        <v>35</v>
      </c>
      <c r="AZ25" s="94" t="s">
        <v>35</v>
      </c>
      <c r="BA25" s="94" t="s">
        <v>35</v>
      </c>
      <c r="BB25" s="94" t="s">
        <v>35</v>
      </c>
      <c r="BC25" s="94" t="s">
        <v>35</v>
      </c>
      <c r="BD25" s="94" t="s">
        <v>35</v>
      </c>
      <c r="BE25" s="94" t="s">
        <v>35</v>
      </c>
      <c r="BF25" s="94" t="s">
        <v>35</v>
      </c>
      <c r="BG25" s="94" t="s">
        <v>35</v>
      </c>
      <c r="BH25" s="94" t="s">
        <v>35</v>
      </c>
      <c r="BI25" s="94" t="s">
        <v>35</v>
      </c>
      <c r="BJ25" s="94" t="s">
        <v>35</v>
      </c>
      <c r="BK25" s="94" t="s">
        <v>35</v>
      </c>
      <c r="BL25" s="94" t="s">
        <v>35</v>
      </c>
      <c r="BM25" s="94" t="s">
        <v>35</v>
      </c>
      <c r="BN25" s="94" t="s">
        <v>35</v>
      </c>
      <c r="BO25" s="94" t="s">
        <v>35</v>
      </c>
      <c r="BP25" s="94" t="s">
        <v>35</v>
      </c>
      <c r="BQ25" s="94" t="s">
        <v>35</v>
      </c>
      <c r="BR25" s="94" t="s">
        <v>35</v>
      </c>
      <c r="BS25" s="94" t="s">
        <v>35</v>
      </c>
      <c r="BT25" s="94" t="s">
        <v>35</v>
      </c>
      <c r="BU25" s="94" t="s">
        <v>35</v>
      </c>
      <c r="BV25" s="94" t="s">
        <v>35</v>
      </c>
      <c r="BW25" s="94" t="s">
        <v>35</v>
      </c>
      <c r="BX25" s="94" t="s">
        <v>35</v>
      </c>
      <c r="BY25" s="94" t="s">
        <v>35</v>
      </c>
      <c r="BZ25" s="94" t="s">
        <v>35</v>
      </c>
      <c r="CA25" s="94" t="s">
        <v>35</v>
      </c>
    </row>
    <row r="26" spans="1:1024" x14ac:dyDescent="0.3">
      <c r="A26" s="120" t="s">
        <v>73</v>
      </c>
      <c r="B26" s="9">
        <v>13241287</v>
      </c>
      <c r="C26" s="124">
        <f>D26+E26</f>
        <v>13</v>
      </c>
      <c r="D26" s="97">
        <v>0</v>
      </c>
      <c r="E26" s="121">
        <v>13</v>
      </c>
      <c r="F26" s="121">
        <v>13</v>
      </c>
      <c r="G26" s="121">
        <v>12</v>
      </c>
      <c r="H26" s="121">
        <v>12</v>
      </c>
      <c r="I26" s="121">
        <v>12</v>
      </c>
      <c r="J26" s="121">
        <v>12</v>
      </c>
      <c r="K26" s="122">
        <v>12</v>
      </c>
      <c r="L26" s="123">
        <v>12</v>
      </c>
      <c r="M26" s="123">
        <v>12</v>
      </c>
      <c r="N26" s="124">
        <v>12</v>
      </c>
      <c r="O26" s="124">
        <v>12</v>
      </c>
      <c r="P26" s="124">
        <v>12</v>
      </c>
      <c r="Q26" s="124">
        <v>11</v>
      </c>
      <c r="R26" s="124">
        <v>11</v>
      </c>
      <c r="S26" s="124">
        <v>11</v>
      </c>
      <c r="T26" s="124">
        <v>11</v>
      </c>
      <c r="U26" s="124">
        <v>11</v>
      </c>
      <c r="V26" s="124">
        <v>11</v>
      </c>
      <c r="W26" s="124">
        <v>11</v>
      </c>
      <c r="X26" s="124">
        <v>11</v>
      </c>
      <c r="Y26" s="124">
        <v>11</v>
      </c>
      <c r="Z26" s="124">
        <v>11</v>
      </c>
      <c r="AA26" s="124">
        <v>11</v>
      </c>
      <c r="AB26" s="124">
        <v>11</v>
      </c>
      <c r="AC26" s="124">
        <v>11</v>
      </c>
      <c r="AD26" s="124">
        <v>10</v>
      </c>
      <c r="AE26" s="124">
        <v>10</v>
      </c>
      <c r="AF26" s="124">
        <v>10</v>
      </c>
      <c r="AG26" s="124">
        <v>10</v>
      </c>
      <c r="AH26" s="124">
        <v>10</v>
      </c>
      <c r="AI26" s="124">
        <v>10</v>
      </c>
      <c r="AJ26" s="124">
        <v>10</v>
      </c>
      <c r="AK26" s="124">
        <v>10</v>
      </c>
      <c r="AL26" s="124">
        <v>10</v>
      </c>
      <c r="AM26" s="124">
        <v>9</v>
      </c>
      <c r="AN26" s="124">
        <v>9</v>
      </c>
      <c r="AO26" s="124">
        <v>8</v>
      </c>
      <c r="AP26" s="124">
        <v>7</v>
      </c>
      <c r="AQ26" s="124">
        <v>7</v>
      </c>
      <c r="AR26" s="124">
        <v>7</v>
      </c>
      <c r="AS26" s="124">
        <v>7</v>
      </c>
      <c r="AT26" s="124">
        <v>6</v>
      </c>
      <c r="AU26" s="124">
        <v>6</v>
      </c>
      <c r="AV26" s="124">
        <v>5</v>
      </c>
      <c r="AW26" s="124">
        <v>5</v>
      </c>
      <c r="AX26" s="124">
        <v>4</v>
      </c>
      <c r="AY26" s="124">
        <v>4</v>
      </c>
      <c r="AZ26" s="124">
        <v>3</v>
      </c>
      <c r="BA26" s="124">
        <v>3</v>
      </c>
      <c r="BB26" s="124">
        <v>3</v>
      </c>
      <c r="BC26" s="124">
        <v>2</v>
      </c>
      <c r="BD26" s="124">
        <v>2</v>
      </c>
      <c r="BE26" s="124">
        <v>1</v>
      </c>
      <c r="BF26" s="124">
        <v>1</v>
      </c>
      <c r="BG26" s="124">
        <v>1</v>
      </c>
      <c r="BH26" s="124">
        <v>1</v>
      </c>
      <c r="BI26" s="124">
        <v>1</v>
      </c>
      <c r="BJ26" s="124">
        <v>1</v>
      </c>
      <c r="BK26" s="124">
        <v>0</v>
      </c>
      <c r="BL26" s="124">
        <v>0</v>
      </c>
      <c r="BM26" s="124">
        <v>0</v>
      </c>
      <c r="BN26" s="124">
        <v>0</v>
      </c>
      <c r="BO26" s="124">
        <v>0</v>
      </c>
      <c r="BP26" s="124">
        <v>0</v>
      </c>
      <c r="BQ26" s="124">
        <v>0</v>
      </c>
      <c r="BR26" s="124">
        <v>0</v>
      </c>
      <c r="BS26" s="124">
        <v>0</v>
      </c>
      <c r="BT26" s="124">
        <v>0</v>
      </c>
      <c r="BU26" s="124">
        <v>0</v>
      </c>
      <c r="BV26" s="124">
        <v>0</v>
      </c>
      <c r="BW26" s="124">
        <v>0</v>
      </c>
      <c r="BX26" s="124">
        <v>0</v>
      </c>
      <c r="BY26" s="124">
        <v>0</v>
      </c>
      <c r="BZ26" s="124">
        <v>0</v>
      </c>
      <c r="CA26" s="124">
        <v>0</v>
      </c>
    </row>
    <row r="27" spans="1:1024" x14ac:dyDescent="0.3">
      <c r="A27" s="120" t="s">
        <v>74</v>
      </c>
      <c r="B27" s="9">
        <v>14833658</v>
      </c>
      <c r="C27" s="124">
        <f t="shared" ref="C27:C30" si="7">D27+E27</f>
        <v>180</v>
      </c>
      <c r="D27" s="97">
        <v>0</v>
      </c>
      <c r="E27" s="121">
        <v>180</v>
      </c>
      <c r="F27" s="121">
        <v>180</v>
      </c>
      <c r="G27" s="121">
        <v>178</v>
      </c>
      <c r="H27" s="121">
        <v>175</v>
      </c>
      <c r="I27" s="121">
        <v>175</v>
      </c>
      <c r="J27" s="121">
        <v>172</v>
      </c>
      <c r="K27" s="122">
        <v>170</v>
      </c>
      <c r="L27" s="123">
        <v>169</v>
      </c>
      <c r="M27" s="123">
        <v>168</v>
      </c>
      <c r="N27" s="124">
        <v>165</v>
      </c>
      <c r="O27" s="124">
        <v>165</v>
      </c>
      <c r="P27" s="124">
        <v>162</v>
      </c>
      <c r="Q27" s="124">
        <v>161</v>
      </c>
      <c r="R27" s="124">
        <v>158</v>
      </c>
      <c r="S27" s="124">
        <v>156</v>
      </c>
      <c r="T27" s="124">
        <v>154</v>
      </c>
      <c r="U27" s="124">
        <v>153</v>
      </c>
      <c r="V27" s="124">
        <v>153</v>
      </c>
      <c r="W27" s="124">
        <v>150</v>
      </c>
      <c r="X27" s="124">
        <v>147</v>
      </c>
      <c r="Y27" s="124">
        <v>143</v>
      </c>
      <c r="Z27" s="124">
        <v>140</v>
      </c>
      <c r="AA27" s="124">
        <v>138</v>
      </c>
      <c r="AB27" s="124">
        <v>134</v>
      </c>
      <c r="AC27" s="124">
        <v>130</v>
      </c>
      <c r="AD27" s="124">
        <v>124</v>
      </c>
      <c r="AE27" s="124">
        <v>121</v>
      </c>
      <c r="AF27" s="124">
        <v>116</v>
      </c>
      <c r="AG27" s="124">
        <v>114</v>
      </c>
      <c r="AH27" s="124">
        <v>111</v>
      </c>
      <c r="AI27" s="124">
        <v>109</v>
      </c>
      <c r="AJ27" s="124">
        <v>106</v>
      </c>
      <c r="AK27" s="124">
        <v>104</v>
      </c>
      <c r="AL27" s="124">
        <v>95</v>
      </c>
      <c r="AM27" s="124">
        <v>86</v>
      </c>
      <c r="AN27" s="124">
        <v>83</v>
      </c>
      <c r="AO27" s="124">
        <v>78</v>
      </c>
      <c r="AP27" s="124">
        <v>69</v>
      </c>
      <c r="AQ27" s="124">
        <v>62</v>
      </c>
      <c r="AR27" s="124">
        <v>59</v>
      </c>
      <c r="AS27" s="124">
        <v>52</v>
      </c>
      <c r="AT27" s="124">
        <v>51</v>
      </c>
      <c r="AU27" s="124">
        <v>46</v>
      </c>
      <c r="AV27" s="124">
        <v>40</v>
      </c>
      <c r="AW27" s="124">
        <v>35</v>
      </c>
      <c r="AX27" s="124">
        <v>33</v>
      </c>
      <c r="AY27" s="124">
        <v>29</v>
      </c>
      <c r="AZ27" s="124">
        <v>25</v>
      </c>
      <c r="BA27" s="124">
        <v>22</v>
      </c>
      <c r="BB27" s="124">
        <v>20</v>
      </c>
      <c r="BC27" s="124">
        <v>14</v>
      </c>
      <c r="BD27" s="124">
        <v>11</v>
      </c>
      <c r="BE27" s="124">
        <v>10</v>
      </c>
      <c r="BF27" s="124">
        <v>8</v>
      </c>
      <c r="BG27" s="124">
        <v>7</v>
      </c>
      <c r="BH27" s="124">
        <v>5</v>
      </c>
      <c r="BI27" s="124">
        <v>4</v>
      </c>
      <c r="BJ27" s="124">
        <v>3</v>
      </c>
      <c r="BK27" s="124">
        <v>1</v>
      </c>
      <c r="BL27" s="124">
        <v>1</v>
      </c>
      <c r="BM27" s="124">
        <v>1</v>
      </c>
      <c r="BN27" s="124">
        <v>1</v>
      </c>
      <c r="BO27" s="124">
        <v>0</v>
      </c>
      <c r="BP27" s="124">
        <v>0</v>
      </c>
      <c r="BQ27" s="124">
        <v>0</v>
      </c>
      <c r="BR27" s="124">
        <v>0</v>
      </c>
      <c r="BS27" s="124">
        <v>0</v>
      </c>
      <c r="BT27" s="124">
        <v>0</v>
      </c>
      <c r="BU27" s="124">
        <v>0</v>
      </c>
      <c r="BV27" s="124">
        <v>0</v>
      </c>
      <c r="BW27" s="124">
        <v>0</v>
      </c>
      <c r="BX27" s="124">
        <v>0</v>
      </c>
      <c r="BY27" s="124">
        <v>0</v>
      </c>
      <c r="BZ27" s="124">
        <v>0</v>
      </c>
      <c r="CA27" s="124">
        <v>0</v>
      </c>
    </row>
    <row r="28" spans="1:1024" x14ac:dyDescent="0.3">
      <c r="A28" s="120" t="s">
        <v>75</v>
      </c>
      <c r="B28" s="9">
        <v>14678606</v>
      </c>
      <c r="C28" s="124">
        <f t="shared" si="7"/>
        <v>1935</v>
      </c>
      <c r="D28" s="97">
        <v>0</v>
      </c>
      <c r="E28" s="121">
        <v>1935</v>
      </c>
      <c r="F28" s="121">
        <v>1931</v>
      </c>
      <c r="G28" s="121">
        <v>1923</v>
      </c>
      <c r="H28" s="121">
        <v>1910</v>
      </c>
      <c r="I28" s="121">
        <v>1898</v>
      </c>
      <c r="J28" s="121">
        <v>1888</v>
      </c>
      <c r="K28" s="122">
        <v>1877</v>
      </c>
      <c r="L28" s="123">
        <v>1865</v>
      </c>
      <c r="M28" s="123">
        <v>1853</v>
      </c>
      <c r="N28" s="124">
        <v>1836</v>
      </c>
      <c r="O28" s="124">
        <v>1812</v>
      </c>
      <c r="P28" s="124">
        <v>1797</v>
      </c>
      <c r="Q28" s="124">
        <v>1782</v>
      </c>
      <c r="R28" s="124">
        <v>1762</v>
      </c>
      <c r="S28" s="124">
        <v>1745</v>
      </c>
      <c r="T28" s="124">
        <v>1720</v>
      </c>
      <c r="U28" s="124">
        <v>1700</v>
      </c>
      <c r="V28" s="124">
        <v>1671</v>
      </c>
      <c r="W28" s="124">
        <v>1640</v>
      </c>
      <c r="X28" s="124">
        <v>1613</v>
      </c>
      <c r="Y28" s="124">
        <v>1580</v>
      </c>
      <c r="Z28" s="124">
        <v>1547</v>
      </c>
      <c r="AA28" s="124">
        <v>1500</v>
      </c>
      <c r="AB28" s="124">
        <v>1451</v>
      </c>
      <c r="AC28" s="124">
        <v>1404</v>
      </c>
      <c r="AD28" s="124">
        <v>1355</v>
      </c>
      <c r="AE28" s="124">
        <v>1316</v>
      </c>
      <c r="AF28" s="124">
        <v>1267</v>
      </c>
      <c r="AG28" s="124">
        <v>1217</v>
      </c>
      <c r="AH28" s="124">
        <v>1172</v>
      </c>
      <c r="AI28" s="124">
        <v>1118</v>
      </c>
      <c r="AJ28" s="124">
        <v>1052</v>
      </c>
      <c r="AK28" s="124">
        <v>992</v>
      </c>
      <c r="AL28" s="124">
        <v>936</v>
      </c>
      <c r="AM28" s="124">
        <v>863</v>
      </c>
      <c r="AN28" s="124">
        <v>795</v>
      </c>
      <c r="AO28" s="124">
        <v>724</v>
      </c>
      <c r="AP28" s="124">
        <v>657</v>
      </c>
      <c r="AQ28" s="124">
        <v>593</v>
      </c>
      <c r="AR28" s="124">
        <v>537</v>
      </c>
      <c r="AS28" s="124">
        <v>488</v>
      </c>
      <c r="AT28" s="124">
        <v>430</v>
      </c>
      <c r="AU28" s="124">
        <v>383</v>
      </c>
      <c r="AV28" s="124">
        <v>336</v>
      </c>
      <c r="AW28" s="124">
        <v>293</v>
      </c>
      <c r="AX28" s="124">
        <v>264</v>
      </c>
      <c r="AY28" s="124">
        <v>223</v>
      </c>
      <c r="AZ28" s="124">
        <v>172</v>
      </c>
      <c r="BA28" s="124">
        <v>145</v>
      </c>
      <c r="BB28" s="124">
        <v>116</v>
      </c>
      <c r="BC28" s="124">
        <v>89</v>
      </c>
      <c r="BD28" s="124">
        <v>70</v>
      </c>
      <c r="BE28" s="124">
        <v>60</v>
      </c>
      <c r="BF28" s="124">
        <v>50</v>
      </c>
      <c r="BG28" s="124">
        <v>40</v>
      </c>
      <c r="BH28" s="124">
        <v>32</v>
      </c>
      <c r="BI28" s="124">
        <v>19</v>
      </c>
      <c r="BJ28" s="124">
        <v>14</v>
      </c>
      <c r="BK28" s="124">
        <v>10</v>
      </c>
      <c r="BL28" s="124">
        <v>9</v>
      </c>
      <c r="BM28" s="124">
        <v>6</v>
      </c>
      <c r="BN28" s="124">
        <v>5</v>
      </c>
      <c r="BO28" s="124">
        <v>3</v>
      </c>
      <c r="BP28" s="124">
        <v>3</v>
      </c>
      <c r="BQ28" s="124">
        <v>3</v>
      </c>
      <c r="BR28" s="124">
        <v>2</v>
      </c>
      <c r="BS28" s="124">
        <v>2</v>
      </c>
      <c r="BT28" s="124">
        <v>1</v>
      </c>
      <c r="BU28" s="124">
        <v>1</v>
      </c>
      <c r="BV28" s="124">
        <v>1</v>
      </c>
      <c r="BW28" s="124">
        <v>1</v>
      </c>
      <c r="BX28" s="124">
        <v>0</v>
      </c>
      <c r="BY28" s="124">
        <v>0</v>
      </c>
      <c r="BZ28" s="124">
        <v>0</v>
      </c>
      <c r="CA28" s="124">
        <v>0</v>
      </c>
    </row>
    <row r="29" spans="1:1024" x14ac:dyDescent="0.3">
      <c r="A29" s="120" t="s">
        <v>76</v>
      </c>
      <c r="B29" s="9">
        <v>10454893</v>
      </c>
      <c r="C29" s="124">
        <f t="shared" si="7"/>
        <v>9410</v>
      </c>
      <c r="D29" s="97">
        <v>0</v>
      </c>
      <c r="E29" s="121">
        <v>9410</v>
      </c>
      <c r="F29" s="121">
        <v>9397</v>
      </c>
      <c r="G29" s="121">
        <v>9360</v>
      </c>
      <c r="H29" s="121">
        <v>9300</v>
      </c>
      <c r="I29" s="121">
        <v>9255</v>
      </c>
      <c r="J29" s="121">
        <v>9198</v>
      </c>
      <c r="K29" s="122">
        <v>9137</v>
      </c>
      <c r="L29" s="123">
        <v>9062</v>
      </c>
      <c r="M29" s="123">
        <v>8974</v>
      </c>
      <c r="N29" s="124">
        <v>8873</v>
      </c>
      <c r="O29" s="124">
        <v>8780</v>
      </c>
      <c r="P29" s="124">
        <v>8692</v>
      </c>
      <c r="Q29" s="124">
        <v>8605</v>
      </c>
      <c r="R29" s="124">
        <v>8509</v>
      </c>
      <c r="S29" s="124">
        <v>8390</v>
      </c>
      <c r="T29" s="124">
        <v>8287</v>
      </c>
      <c r="U29" s="124">
        <v>8175</v>
      </c>
      <c r="V29" s="124">
        <v>8049</v>
      </c>
      <c r="W29" s="124">
        <v>7927</v>
      </c>
      <c r="X29" s="124">
        <v>7789</v>
      </c>
      <c r="Y29" s="124">
        <v>7635</v>
      </c>
      <c r="Z29" s="124">
        <v>7467</v>
      </c>
      <c r="AA29" s="124">
        <v>7299</v>
      </c>
      <c r="AB29" s="124">
        <v>7115</v>
      </c>
      <c r="AC29" s="124">
        <v>6953</v>
      </c>
      <c r="AD29" s="124">
        <v>6752</v>
      </c>
      <c r="AE29" s="124">
        <v>6573</v>
      </c>
      <c r="AF29" s="124">
        <v>6382</v>
      </c>
      <c r="AG29" s="124">
        <v>6142</v>
      </c>
      <c r="AH29" s="124">
        <v>5893</v>
      </c>
      <c r="AI29" s="124">
        <v>5636</v>
      </c>
      <c r="AJ29" s="124">
        <v>5397</v>
      </c>
      <c r="AK29" s="124">
        <v>5130</v>
      </c>
      <c r="AL29" s="124">
        <v>4855</v>
      </c>
      <c r="AM29" s="124">
        <v>4539</v>
      </c>
      <c r="AN29" s="124">
        <v>4244</v>
      </c>
      <c r="AO29" s="124">
        <v>3918</v>
      </c>
      <c r="AP29" s="124">
        <v>3568</v>
      </c>
      <c r="AQ29" s="124">
        <v>3226</v>
      </c>
      <c r="AR29" s="124">
        <v>2932</v>
      </c>
      <c r="AS29" s="124">
        <v>2646</v>
      </c>
      <c r="AT29" s="124">
        <v>2325</v>
      </c>
      <c r="AU29" s="124">
        <v>2040</v>
      </c>
      <c r="AV29" s="124">
        <v>1809</v>
      </c>
      <c r="AW29" s="124">
        <v>1555</v>
      </c>
      <c r="AX29" s="124">
        <v>1401</v>
      </c>
      <c r="AY29" s="124">
        <v>1148</v>
      </c>
      <c r="AZ29" s="124">
        <v>907</v>
      </c>
      <c r="BA29" s="124">
        <v>763</v>
      </c>
      <c r="BB29" s="124">
        <v>616</v>
      </c>
      <c r="BC29" s="124">
        <v>486</v>
      </c>
      <c r="BD29" s="124">
        <v>383</v>
      </c>
      <c r="BE29" s="124">
        <v>308</v>
      </c>
      <c r="BF29" s="124">
        <v>241</v>
      </c>
      <c r="BG29" s="124">
        <v>189</v>
      </c>
      <c r="BH29" s="124">
        <v>147</v>
      </c>
      <c r="BI29" s="124">
        <v>118</v>
      </c>
      <c r="BJ29" s="124">
        <v>97</v>
      </c>
      <c r="BK29" s="124">
        <v>77</v>
      </c>
      <c r="BL29" s="124">
        <v>63</v>
      </c>
      <c r="BM29" s="124">
        <v>50</v>
      </c>
      <c r="BN29" s="124">
        <v>33</v>
      </c>
      <c r="BO29" s="124">
        <v>22</v>
      </c>
      <c r="BP29" s="124">
        <v>16</v>
      </c>
      <c r="BQ29" s="124">
        <v>13</v>
      </c>
      <c r="BR29" s="124">
        <v>9</v>
      </c>
      <c r="BS29" s="124">
        <v>9</v>
      </c>
      <c r="BT29" s="124">
        <v>7</v>
      </c>
      <c r="BU29" s="124">
        <v>3</v>
      </c>
      <c r="BV29" s="124">
        <v>3</v>
      </c>
      <c r="BW29" s="124">
        <v>2</v>
      </c>
      <c r="BX29" s="124">
        <v>1</v>
      </c>
      <c r="BY29" s="124">
        <v>1</v>
      </c>
      <c r="BZ29" s="124">
        <v>0</v>
      </c>
      <c r="CA29" s="124">
        <v>0</v>
      </c>
    </row>
    <row r="30" spans="1:1024" x14ac:dyDescent="0.3">
      <c r="A30" s="120" t="s">
        <v>77</v>
      </c>
      <c r="B30" s="9">
        <v>2768734</v>
      </c>
      <c r="C30" s="124">
        <f t="shared" si="7"/>
        <v>12808</v>
      </c>
      <c r="D30" s="97">
        <v>0</v>
      </c>
      <c r="E30" s="121">
        <v>12808</v>
      </c>
      <c r="F30" s="121">
        <v>12780</v>
      </c>
      <c r="G30" s="121">
        <v>12715</v>
      </c>
      <c r="H30" s="121">
        <v>12637</v>
      </c>
      <c r="I30" s="121">
        <v>12545</v>
      </c>
      <c r="J30" s="121">
        <v>12433</v>
      </c>
      <c r="K30" s="122">
        <v>12321</v>
      </c>
      <c r="L30" s="123">
        <v>12212</v>
      </c>
      <c r="M30" s="123">
        <v>12076</v>
      </c>
      <c r="N30" s="124">
        <v>11951</v>
      </c>
      <c r="O30" s="124">
        <v>11825</v>
      </c>
      <c r="P30" s="124">
        <v>11685</v>
      </c>
      <c r="Q30" s="124">
        <v>11547</v>
      </c>
      <c r="R30" s="124">
        <v>11403</v>
      </c>
      <c r="S30" s="124">
        <v>11240</v>
      </c>
      <c r="T30" s="124">
        <v>11068</v>
      </c>
      <c r="U30" s="124">
        <v>10883</v>
      </c>
      <c r="V30" s="124">
        <v>10701</v>
      </c>
      <c r="W30" s="124">
        <v>10517</v>
      </c>
      <c r="X30" s="124">
        <v>10312</v>
      </c>
      <c r="Y30" s="124">
        <v>10124</v>
      </c>
      <c r="Z30" s="124">
        <v>9899</v>
      </c>
      <c r="AA30" s="124">
        <v>9670</v>
      </c>
      <c r="AB30" s="124">
        <v>9421</v>
      </c>
      <c r="AC30" s="124">
        <v>9155</v>
      </c>
      <c r="AD30" s="124">
        <v>8857</v>
      </c>
      <c r="AE30" s="124">
        <v>8561</v>
      </c>
      <c r="AF30" s="124">
        <v>8239</v>
      </c>
      <c r="AG30" s="124">
        <v>7928</v>
      </c>
      <c r="AH30" s="124">
        <v>7593</v>
      </c>
      <c r="AI30" s="124">
        <v>7224</v>
      </c>
      <c r="AJ30" s="124">
        <v>6890</v>
      </c>
      <c r="AK30" s="124">
        <v>6530</v>
      </c>
      <c r="AL30" s="124">
        <v>6155</v>
      </c>
      <c r="AM30" s="124">
        <v>5783</v>
      </c>
      <c r="AN30" s="124">
        <v>5415</v>
      </c>
      <c r="AO30" s="124">
        <v>5037</v>
      </c>
      <c r="AP30" s="124">
        <v>4575</v>
      </c>
      <c r="AQ30" s="124">
        <v>4184</v>
      </c>
      <c r="AR30" s="124">
        <v>3812</v>
      </c>
      <c r="AS30" s="124">
        <v>3415</v>
      </c>
      <c r="AT30" s="124">
        <v>3026</v>
      </c>
      <c r="AU30" s="124">
        <v>2699</v>
      </c>
      <c r="AV30" s="124">
        <v>2358</v>
      </c>
      <c r="AW30" s="124">
        <v>2046</v>
      </c>
      <c r="AX30" s="124">
        <v>1861</v>
      </c>
      <c r="AY30" s="124">
        <v>1552</v>
      </c>
      <c r="AZ30" s="124">
        <v>1237</v>
      </c>
      <c r="BA30" s="124">
        <v>1054</v>
      </c>
      <c r="BB30" s="124">
        <v>872</v>
      </c>
      <c r="BC30" s="124">
        <v>712</v>
      </c>
      <c r="BD30" s="124">
        <v>588</v>
      </c>
      <c r="BE30" s="124">
        <v>473</v>
      </c>
      <c r="BF30" s="124">
        <v>393</v>
      </c>
      <c r="BG30" s="124">
        <v>306</v>
      </c>
      <c r="BH30" s="124">
        <v>255</v>
      </c>
      <c r="BI30" s="124">
        <v>192</v>
      </c>
      <c r="BJ30" s="124">
        <v>157</v>
      </c>
      <c r="BK30" s="124">
        <v>115</v>
      </c>
      <c r="BL30" s="124">
        <v>82</v>
      </c>
      <c r="BM30" s="124">
        <v>56</v>
      </c>
      <c r="BN30" s="124">
        <v>46</v>
      </c>
      <c r="BO30" s="124">
        <v>37</v>
      </c>
      <c r="BP30" s="124">
        <v>24</v>
      </c>
      <c r="BQ30" s="124">
        <v>13</v>
      </c>
      <c r="BR30" s="124">
        <v>7</v>
      </c>
      <c r="BS30" s="124">
        <v>6</v>
      </c>
      <c r="BT30" s="124">
        <v>5</v>
      </c>
      <c r="BU30" s="124">
        <v>4</v>
      </c>
      <c r="BV30" s="124">
        <v>3</v>
      </c>
      <c r="BW30" s="124">
        <v>2</v>
      </c>
      <c r="BX30" s="124">
        <v>2</v>
      </c>
      <c r="BY30" s="124">
        <v>2</v>
      </c>
      <c r="BZ30" s="124">
        <v>1</v>
      </c>
      <c r="CA30" s="124">
        <v>0</v>
      </c>
    </row>
    <row r="31" spans="1:1024" x14ac:dyDescent="0.3">
      <c r="A31" s="95"/>
      <c r="B31" s="95"/>
      <c r="C31" s="96"/>
      <c r="D31" s="97"/>
      <c r="E31" s="97"/>
      <c r="F31" s="97"/>
      <c r="G31" s="97"/>
      <c r="H31" s="97"/>
      <c r="I31" s="97"/>
      <c r="J31" s="97"/>
      <c r="K31" s="102"/>
      <c r="L31" s="103"/>
      <c r="M31" s="103"/>
      <c r="N31" s="96"/>
      <c r="O31" s="96"/>
      <c r="P31" s="96"/>
      <c r="Q31" s="96"/>
      <c r="R31" s="96"/>
      <c r="S31" s="96"/>
      <c r="T31" s="96"/>
      <c r="U31" s="96"/>
      <c r="V31" s="96"/>
      <c r="W31" s="96"/>
      <c r="X31" s="96"/>
      <c r="Y31" s="96"/>
      <c r="Z31" s="96"/>
      <c r="AA31" s="96"/>
      <c r="AB31" s="96"/>
      <c r="AC31" s="96"/>
      <c r="AD31" s="96"/>
      <c r="AE31" s="96"/>
      <c r="AF31" s="96"/>
      <c r="AG31" s="96"/>
      <c r="AH31" s="96"/>
      <c r="AI31" s="96"/>
      <c r="AJ31" s="96"/>
      <c r="AK31" s="96"/>
      <c r="AL31" s="96"/>
      <c r="AM31" s="96"/>
      <c r="AN31" s="96"/>
      <c r="AO31" s="96"/>
      <c r="AP31" s="96"/>
      <c r="AQ31" s="96"/>
      <c r="AR31" s="96"/>
      <c r="AS31" s="96"/>
      <c r="AT31" s="96"/>
      <c r="AU31" s="96"/>
      <c r="AV31" s="96"/>
      <c r="AW31" s="96"/>
      <c r="AX31" s="96"/>
      <c r="AY31" s="96"/>
      <c r="AZ31" s="96"/>
      <c r="BA31" s="96"/>
      <c r="BB31" s="96"/>
      <c r="BC31" s="96"/>
      <c r="BD31" s="96"/>
      <c r="BE31" s="96"/>
      <c r="BF31" s="96"/>
      <c r="BG31" s="96"/>
      <c r="BH31" s="96"/>
      <c r="BI31" s="96"/>
      <c r="BJ31" s="96"/>
      <c r="BK31" s="96"/>
      <c r="BL31" s="96"/>
      <c r="BM31" s="96"/>
      <c r="BN31" s="96"/>
      <c r="BO31" s="96"/>
      <c r="BP31" s="96"/>
      <c r="BQ31" s="96"/>
      <c r="BR31" s="96"/>
      <c r="BS31" s="96"/>
      <c r="BT31" s="96"/>
      <c r="BU31" s="96"/>
      <c r="BV31" s="96"/>
      <c r="BW31" s="96"/>
      <c r="BX31" s="96"/>
      <c r="BY31" s="96"/>
      <c r="BZ31" s="96"/>
      <c r="CA31" s="96"/>
    </row>
    <row r="32" spans="1:1024" x14ac:dyDescent="0.3">
      <c r="A32" s="46" t="s">
        <v>56</v>
      </c>
      <c r="B32" s="46">
        <f>SUM(B26:B30)</f>
        <v>55977178</v>
      </c>
      <c r="C32" s="96">
        <f>D32+E32</f>
        <v>24346</v>
      </c>
      <c r="D32" s="97">
        <v>0</v>
      </c>
      <c r="E32" s="97">
        <f t="shared" ref="E32:AJ32" si="8">SUM(E26:E31)</f>
        <v>24346</v>
      </c>
      <c r="F32" s="97">
        <f t="shared" si="8"/>
        <v>24301</v>
      </c>
      <c r="G32" s="97">
        <f t="shared" si="8"/>
        <v>24188</v>
      </c>
      <c r="H32" s="97">
        <f t="shared" si="8"/>
        <v>24034</v>
      </c>
      <c r="I32" s="97">
        <f t="shared" si="8"/>
        <v>23885</v>
      </c>
      <c r="J32" s="97">
        <f t="shared" si="8"/>
        <v>23703</v>
      </c>
      <c r="K32" s="102">
        <f t="shared" si="8"/>
        <v>23517</v>
      </c>
      <c r="L32" s="103">
        <f t="shared" si="8"/>
        <v>23320</v>
      </c>
      <c r="M32" s="103">
        <f t="shared" si="8"/>
        <v>23083</v>
      </c>
      <c r="N32" s="96">
        <f t="shared" si="8"/>
        <v>22837</v>
      </c>
      <c r="O32" s="96">
        <f t="shared" si="8"/>
        <v>22594</v>
      </c>
      <c r="P32" s="96">
        <f t="shared" si="8"/>
        <v>22348</v>
      </c>
      <c r="Q32" s="96">
        <f t="shared" si="8"/>
        <v>22106</v>
      </c>
      <c r="R32" s="96">
        <f t="shared" si="8"/>
        <v>21843</v>
      </c>
      <c r="S32" s="96">
        <f t="shared" si="8"/>
        <v>21542</v>
      </c>
      <c r="T32" s="96">
        <f t="shared" si="8"/>
        <v>21240</v>
      </c>
      <c r="U32" s="96">
        <f t="shared" si="8"/>
        <v>20922</v>
      </c>
      <c r="V32" s="96">
        <f t="shared" si="8"/>
        <v>20585</v>
      </c>
      <c r="W32" s="96">
        <f t="shared" si="8"/>
        <v>20245</v>
      </c>
      <c r="X32" s="96">
        <f t="shared" si="8"/>
        <v>19872</v>
      </c>
      <c r="Y32" s="96">
        <f t="shared" si="8"/>
        <v>19493</v>
      </c>
      <c r="Z32" s="96">
        <f t="shared" si="8"/>
        <v>19064</v>
      </c>
      <c r="AA32" s="96">
        <f t="shared" si="8"/>
        <v>18618</v>
      </c>
      <c r="AB32" s="96">
        <f t="shared" si="8"/>
        <v>18132</v>
      </c>
      <c r="AC32" s="96">
        <f t="shared" si="8"/>
        <v>17653</v>
      </c>
      <c r="AD32" s="96">
        <f t="shared" si="8"/>
        <v>17098</v>
      </c>
      <c r="AE32" s="96">
        <f t="shared" si="8"/>
        <v>16581</v>
      </c>
      <c r="AF32" s="96">
        <f t="shared" si="8"/>
        <v>16014</v>
      </c>
      <c r="AG32" s="96">
        <f t="shared" si="8"/>
        <v>15411</v>
      </c>
      <c r="AH32" s="96">
        <f t="shared" si="8"/>
        <v>14779</v>
      </c>
      <c r="AI32" s="96">
        <f t="shared" si="8"/>
        <v>14097</v>
      </c>
      <c r="AJ32" s="96">
        <f t="shared" si="8"/>
        <v>13455</v>
      </c>
      <c r="AK32" s="96">
        <f t="shared" ref="AK32:BP32" si="9">SUM(AK26:AK31)</f>
        <v>12766</v>
      </c>
      <c r="AL32" s="96">
        <f t="shared" si="9"/>
        <v>12051</v>
      </c>
      <c r="AM32" s="96">
        <f t="shared" si="9"/>
        <v>11280</v>
      </c>
      <c r="AN32" s="96">
        <f t="shared" si="9"/>
        <v>10546</v>
      </c>
      <c r="AO32" s="96">
        <f t="shared" si="9"/>
        <v>9765</v>
      </c>
      <c r="AP32" s="96">
        <f t="shared" si="9"/>
        <v>8876</v>
      </c>
      <c r="AQ32" s="96">
        <f t="shared" si="9"/>
        <v>8072</v>
      </c>
      <c r="AR32" s="96">
        <f t="shared" si="9"/>
        <v>7347</v>
      </c>
      <c r="AS32" s="96">
        <f t="shared" si="9"/>
        <v>6608</v>
      </c>
      <c r="AT32" s="96">
        <f t="shared" si="9"/>
        <v>5838</v>
      </c>
      <c r="AU32" s="96">
        <f t="shared" si="9"/>
        <v>5174</v>
      </c>
      <c r="AV32" s="96">
        <f t="shared" si="9"/>
        <v>4548</v>
      </c>
      <c r="AW32" s="96">
        <f t="shared" si="9"/>
        <v>3934</v>
      </c>
      <c r="AX32" s="96">
        <f t="shared" si="9"/>
        <v>3563</v>
      </c>
      <c r="AY32" s="96">
        <f t="shared" si="9"/>
        <v>2956</v>
      </c>
      <c r="AZ32" s="96">
        <f t="shared" si="9"/>
        <v>2344</v>
      </c>
      <c r="BA32" s="96">
        <f t="shared" si="9"/>
        <v>1987</v>
      </c>
      <c r="BB32" s="96">
        <f t="shared" si="9"/>
        <v>1627</v>
      </c>
      <c r="BC32" s="96">
        <f t="shared" si="9"/>
        <v>1303</v>
      </c>
      <c r="BD32" s="96">
        <f t="shared" si="9"/>
        <v>1054</v>
      </c>
      <c r="BE32" s="96">
        <f t="shared" si="9"/>
        <v>852</v>
      </c>
      <c r="BF32" s="96">
        <f t="shared" si="9"/>
        <v>693</v>
      </c>
      <c r="BG32" s="96">
        <f t="shared" si="9"/>
        <v>543</v>
      </c>
      <c r="BH32" s="96">
        <f t="shared" si="9"/>
        <v>440</v>
      </c>
      <c r="BI32" s="96">
        <f t="shared" si="9"/>
        <v>334</v>
      </c>
      <c r="BJ32" s="96">
        <f t="shared" si="9"/>
        <v>272</v>
      </c>
      <c r="BK32" s="96">
        <f t="shared" si="9"/>
        <v>203</v>
      </c>
      <c r="BL32" s="96">
        <f t="shared" si="9"/>
        <v>155</v>
      </c>
      <c r="BM32" s="96">
        <f t="shared" si="9"/>
        <v>113</v>
      </c>
      <c r="BN32" s="96">
        <f t="shared" si="9"/>
        <v>85</v>
      </c>
      <c r="BO32" s="96">
        <f t="shared" si="9"/>
        <v>62</v>
      </c>
      <c r="BP32" s="96">
        <f t="shared" si="9"/>
        <v>43</v>
      </c>
      <c r="BQ32" s="96">
        <f t="shared" ref="BQ32:CA32" si="10">SUM(BQ26:BQ31)</f>
        <v>29</v>
      </c>
      <c r="BR32" s="96">
        <f t="shared" si="10"/>
        <v>18</v>
      </c>
      <c r="BS32" s="96">
        <f t="shared" si="10"/>
        <v>17</v>
      </c>
      <c r="BT32" s="96">
        <f t="shared" si="10"/>
        <v>13</v>
      </c>
      <c r="BU32" s="96">
        <f t="shared" si="10"/>
        <v>8</v>
      </c>
      <c r="BV32" s="96">
        <f t="shared" si="10"/>
        <v>7</v>
      </c>
      <c r="BW32" s="96">
        <f t="shared" si="10"/>
        <v>5</v>
      </c>
      <c r="BX32" s="96">
        <f t="shared" si="10"/>
        <v>3</v>
      </c>
      <c r="BY32" s="96">
        <f t="shared" si="10"/>
        <v>3</v>
      </c>
      <c r="BZ32" s="96">
        <f t="shared" si="10"/>
        <v>1</v>
      </c>
      <c r="CA32" s="96">
        <f t="shared" si="10"/>
        <v>0</v>
      </c>
    </row>
    <row r="33" spans="1:80" x14ac:dyDescent="0.3">
      <c r="A33" s="95"/>
      <c r="B33" s="95"/>
      <c r="C33" s="96"/>
      <c r="D33" s="97"/>
      <c r="E33" s="97"/>
      <c r="F33" s="97"/>
      <c r="G33" s="97"/>
      <c r="H33" s="97"/>
      <c r="I33" s="97"/>
      <c r="J33" s="97"/>
      <c r="K33" s="102"/>
      <c r="L33" s="103"/>
      <c r="M33" s="103"/>
      <c r="N33" s="96"/>
      <c r="O33" s="96"/>
      <c r="P33" s="96"/>
      <c r="Q33" s="96"/>
      <c r="R33" s="96"/>
      <c r="S33" s="96"/>
      <c r="T33" s="96"/>
      <c r="U33" s="96"/>
      <c r="V33" s="96"/>
      <c r="W33" s="96"/>
      <c r="X33" s="96"/>
      <c r="Y33" s="96"/>
      <c r="Z33" s="96"/>
      <c r="AA33" s="96"/>
      <c r="AB33" s="96"/>
      <c r="AC33" s="96"/>
      <c r="AD33" s="96"/>
      <c r="AE33" s="96"/>
      <c r="AF33" s="96"/>
      <c r="AG33" s="96"/>
      <c r="AH33" s="96"/>
      <c r="AI33" s="96"/>
      <c r="AJ33" s="96"/>
      <c r="AK33" s="96"/>
      <c r="AL33" s="96"/>
      <c r="AM33" s="96"/>
      <c r="AN33" s="96"/>
      <c r="AO33" s="96"/>
      <c r="AP33" s="96"/>
      <c r="AQ33" s="96"/>
      <c r="AR33" s="96"/>
      <c r="AS33" s="96"/>
      <c r="AT33" s="96"/>
      <c r="AU33" s="96"/>
      <c r="AV33" s="96"/>
      <c r="AW33" s="96"/>
      <c r="AX33" s="96"/>
      <c r="AY33" s="96"/>
      <c r="AZ33" s="96"/>
      <c r="BA33" s="96"/>
      <c r="BB33" s="96"/>
      <c r="BC33" s="96"/>
      <c r="BD33" s="96"/>
      <c r="BE33" s="96"/>
      <c r="BF33" s="96"/>
      <c r="BG33" s="96"/>
      <c r="BH33" s="96"/>
      <c r="BI33" s="96"/>
      <c r="BJ33" s="96"/>
      <c r="BK33" s="96"/>
      <c r="BL33" s="96"/>
      <c r="BM33" s="96"/>
      <c r="BN33" s="96"/>
      <c r="BO33" s="96"/>
      <c r="BP33" s="96"/>
      <c r="BQ33" s="96"/>
      <c r="BR33" s="96"/>
      <c r="BS33" s="96"/>
      <c r="BT33" s="96"/>
      <c r="BU33" s="96"/>
      <c r="BV33" s="96"/>
      <c r="BW33" s="96"/>
      <c r="BX33" s="96"/>
      <c r="BY33" s="96"/>
      <c r="BZ33" s="96"/>
      <c r="CA33" s="96"/>
    </row>
    <row r="34" spans="1:80" x14ac:dyDescent="0.3">
      <c r="A34" s="57" t="s">
        <v>36</v>
      </c>
      <c r="B34" s="104">
        <v>0</v>
      </c>
      <c r="C34" s="105">
        <f>D34+P34</f>
        <v>0</v>
      </c>
      <c r="D34" s="106">
        <v>0</v>
      </c>
      <c r="E34" s="106">
        <v>0</v>
      </c>
      <c r="F34" s="106">
        <v>0</v>
      </c>
      <c r="G34" s="106">
        <v>0</v>
      </c>
      <c r="H34" s="106">
        <v>0</v>
      </c>
      <c r="I34" s="106">
        <v>0</v>
      </c>
      <c r="J34" s="106">
        <v>0</v>
      </c>
      <c r="K34" s="107">
        <v>0</v>
      </c>
      <c r="L34" s="108">
        <v>0</v>
      </c>
      <c r="M34" s="108">
        <v>0</v>
      </c>
      <c r="N34" s="109">
        <v>0</v>
      </c>
      <c r="O34" s="109">
        <v>0</v>
      </c>
      <c r="P34" s="109">
        <v>0</v>
      </c>
      <c r="Q34" s="109">
        <v>0</v>
      </c>
      <c r="R34" s="109">
        <v>0</v>
      </c>
      <c r="S34" s="109">
        <v>0</v>
      </c>
      <c r="T34" s="109">
        <v>0</v>
      </c>
      <c r="U34" s="109">
        <v>0</v>
      </c>
      <c r="V34" s="109">
        <v>0</v>
      </c>
      <c r="W34" s="109">
        <v>0</v>
      </c>
      <c r="X34" s="109">
        <v>0</v>
      </c>
      <c r="Y34" s="109">
        <v>0</v>
      </c>
      <c r="Z34" s="109">
        <v>0</v>
      </c>
      <c r="AA34" s="109">
        <v>0</v>
      </c>
      <c r="AB34" s="109">
        <v>0</v>
      </c>
      <c r="AC34" s="109">
        <v>0</v>
      </c>
      <c r="AD34" s="109">
        <v>0</v>
      </c>
      <c r="AE34" s="109">
        <v>0</v>
      </c>
      <c r="AF34" s="109">
        <v>0</v>
      </c>
      <c r="AG34" s="109">
        <v>0</v>
      </c>
      <c r="AH34" s="109">
        <v>0</v>
      </c>
      <c r="AI34" s="109">
        <v>0</v>
      </c>
      <c r="AJ34" s="109">
        <v>0</v>
      </c>
      <c r="AK34" s="109">
        <v>0</v>
      </c>
      <c r="AL34" s="109">
        <v>0</v>
      </c>
      <c r="AM34" s="109">
        <v>0</v>
      </c>
      <c r="AN34" s="109">
        <v>0</v>
      </c>
      <c r="AO34" s="109">
        <v>0</v>
      </c>
      <c r="AP34" s="109">
        <v>0</v>
      </c>
      <c r="AQ34" s="109">
        <v>0</v>
      </c>
      <c r="AR34" s="109">
        <v>0</v>
      </c>
      <c r="AS34" s="109">
        <v>0</v>
      </c>
      <c r="AT34" s="109">
        <v>0</v>
      </c>
      <c r="AU34" s="109">
        <v>0</v>
      </c>
      <c r="AV34" s="109">
        <v>0</v>
      </c>
      <c r="AW34" s="109">
        <v>0</v>
      </c>
      <c r="AX34" s="109">
        <v>0</v>
      </c>
      <c r="AY34" s="109">
        <v>0</v>
      </c>
      <c r="AZ34" s="109">
        <v>0</v>
      </c>
      <c r="BA34" s="109">
        <v>0</v>
      </c>
      <c r="BB34" s="109">
        <v>0</v>
      </c>
      <c r="BC34" s="109">
        <v>0</v>
      </c>
      <c r="BD34" s="109">
        <v>0</v>
      </c>
      <c r="BE34" s="109">
        <v>0</v>
      </c>
      <c r="BF34" s="109">
        <v>0</v>
      </c>
      <c r="BG34" s="109">
        <v>0</v>
      </c>
      <c r="BH34" s="109">
        <v>0</v>
      </c>
      <c r="BI34" s="109">
        <v>0</v>
      </c>
      <c r="BJ34" s="109">
        <v>0</v>
      </c>
      <c r="BK34" s="109">
        <v>0</v>
      </c>
      <c r="BL34" s="109">
        <v>0</v>
      </c>
      <c r="BM34" s="109">
        <v>0</v>
      </c>
      <c r="BN34" s="109">
        <v>0</v>
      </c>
      <c r="BO34" s="109">
        <v>0</v>
      </c>
      <c r="BP34" s="109">
        <v>0</v>
      </c>
      <c r="BQ34" s="109">
        <v>0</v>
      </c>
      <c r="BR34" s="109">
        <v>0</v>
      </c>
      <c r="BS34" s="109">
        <v>0</v>
      </c>
      <c r="BT34" s="109">
        <v>0</v>
      </c>
      <c r="BU34" s="109">
        <v>0</v>
      </c>
      <c r="BV34" s="109">
        <v>0</v>
      </c>
      <c r="BW34" s="109">
        <v>0</v>
      </c>
      <c r="BX34" s="109">
        <v>0</v>
      </c>
      <c r="BY34" s="109">
        <v>0</v>
      </c>
      <c r="BZ34" s="109">
        <v>0</v>
      </c>
      <c r="CA34" s="109">
        <v>0</v>
      </c>
    </row>
    <row r="35" spans="1:80" x14ac:dyDescent="0.3">
      <c r="A35" s="125" t="s">
        <v>71</v>
      </c>
      <c r="B35" s="111">
        <f>B32+B34</f>
        <v>55977178</v>
      </c>
      <c r="C35" s="126">
        <f>D35+E35</f>
        <v>24346</v>
      </c>
      <c r="D35" s="113">
        <f>SUM(D26:D30)</f>
        <v>0</v>
      </c>
      <c r="E35" s="113">
        <f t="shared" ref="E35:AJ35" si="11">E32+E34</f>
        <v>24346</v>
      </c>
      <c r="F35" s="113">
        <f t="shared" si="11"/>
        <v>24301</v>
      </c>
      <c r="G35" s="113">
        <f t="shared" si="11"/>
        <v>24188</v>
      </c>
      <c r="H35" s="113">
        <f t="shared" si="11"/>
        <v>24034</v>
      </c>
      <c r="I35" s="113">
        <f t="shared" si="11"/>
        <v>23885</v>
      </c>
      <c r="J35" s="113">
        <f t="shared" si="11"/>
        <v>23703</v>
      </c>
      <c r="K35" s="114">
        <f t="shared" si="11"/>
        <v>23517</v>
      </c>
      <c r="L35" s="115">
        <f t="shared" si="11"/>
        <v>23320</v>
      </c>
      <c r="M35" s="115">
        <f t="shared" si="11"/>
        <v>23083</v>
      </c>
      <c r="N35" s="116">
        <f t="shared" si="11"/>
        <v>22837</v>
      </c>
      <c r="O35" s="116">
        <f t="shared" si="11"/>
        <v>22594</v>
      </c>
      <c r="P35" s="116">
        <f t="shared" si="11"/>
        <v>22348</v>
      </c>
      <c r="Q35" s="116">
        <f t="shared" si="11"/>
        <v>22106</v>
      </c>
      <c r="R35" s="116">
        <f t="shared" si="11"/>
        <v>21843</v>
      </c>
      <c r="S35" s="116">
        <f t="shared" si="11"/>
        <v>21542</v>
      </c>
      <c r="T35" s="116">
        <f t="shared" si="11"/>
        <v>21240</v>
      </c>
      <c r="U35" s="116">
        <f t="shared" si="11"/>
        <v>20922</v>
      </c>
      <c r="V35" s="116">
        <f t="shared" si="11"/>
        <v>20585</v>
      </c>
      <c r="W35" s="116">
        <f t="shared" si="11"/>
        <v>20245</v>
      </c>
      <c r="X35" s="116">
        <f t="shared" si="11"/>
        <v>19872</v>
      </c>
      <c r="Y35" s="116">
        <f t="shared" si="11"/>
        <v>19493</v>
      </c>
      <c r="Z35" s="116">
        <f t="shared" si="11"/>
        <v>19064</v>
      </c>
      <c r="AA35" s="116">
        <f t="shared" si="11"/>
        <v>18618</v>
      </c>
      <c r="AB35" s="116">
        <f t="shared" si="11"/>
        <v>18132</v>
      </c>
      <c r="AC35" s="116">
        <f t="shared" si="11"/>
        <v>17653</v>
      </c>
      <c r="AD35" s="116">
        <f t="shared" si="11"/>
        <v>17098</v>
      </c>
      <c r="AE35" s="116">
        <f t="shared" si="11"/>
        <v>16581</v>
      </c>
      <c r="AF35" s="116">
        <f t="shared" si="11"/>
        <v>16014</v>
      </c>
      <c r="AG35" s="116">
        <f t="shared" si="11"/>
        <v>15411</v>
      </c>
      <c r="AH35" s="116">
        <f t="shared" si="11"/>
        <v>14779</v>
      </c>
      <c r="AI35" s="116">
        <f t="shared" si="11"/>
        <v>14097</v>
      </c>
      <c r="AJ35" s="116">
        <f t="shared" si="11"/>
        <v>13455</v>
      </c>
      <c r="AK35" s="116">
        <f t="shared" ref="AK35:BP35" si="12">AK32+AK34</f>
        <v>12766</v>
      </c>
      <c r="AL35" s="116">
        <f t="shared" si="12"/>
        <v>12051</v>
      </c>
      <c r="AM35" s="116">
        <f t="shared" si="12"/>
        <v>11280</v>
      </c>
      <c r="AN35" s="116">
        <f t="shared" si="12"/>
        <v>10546</v>
      </c>
      <c r="AO35" s="116">
        <f t="shared" si="12"/>
        <v>9765</v>
      </c>
      <c r="AP35" s="116">
        <f t="shared" si="12"/>
        <v>8876</v>
      </c>
      <c r="AQ35" s="116">
        <f t="shared" si="12"/>
        <v>8072</v>
      </c>
      <c r="AR35" s="116">
        <f t="shared" si="12"/>
        <v>7347</v>
      </c>
      <c r="AS35" s="116">
        <f t="shared" si="12"/>
        <v>6608</v>
      </c>
      <c r="AT35" s="116">
        <f t="shared" si="12"/>
        <v>5838</v>
      </c>
      <c r="AU35" s="116">
        <f t="shared" si="12"/>
        <v>5174</v>
      </c>
      <c r="AV35" s="116">
        <f t="shared" si="12"/>
        <v>4548</v>
      </c>
      <c r="AW35" s="116">
        <f t="shared" si="12"/>
        <v>3934</v>
      </c>
      <c r="AX35" s="116">
        <f t="shared" si="12"/>
        <v>3563</v>
      </c>
      <c r="AY35" s="116">
        <f t="shared" si="12"/>
        <v>2956</v>
      </c>
      <c r="AZ35" s="116">
        <f t="shared" si="12"/>
        <v>2344</v>
      </c>
      <c r="BA35" s="116">
        <f t="shared" si="12"/>
        <v>1987</v>
      </c>
      <c r="BB35" s="116">
        <f t="shared" si="12"/>
        <v>1627</v>
      </c>
      <c r="BC35" s="116">
        <f t="shared" si="12"/>
        <v>1303</v>
      </c>
      <c r="BD35" s="116">
        <f t="shared" si="12"/>
        <v>1054</v>
      </c>
      <c r="BE35" s="116">
        <f t="shared" si="12"/>
        <v>852</v>
      </c>
      <c r="BF35" s="116">
        <f t="shared" si="12"/>
        <v>693</v>
      </c>
      <c r="BG35" s="116">
        <f t="shared" si="12"/>
        <v>543</v>
      </c>
      <c r="BH35" s="116">
        <f t="shared" si="12"/>
        <v>440</v>
      </c>
      <c r="BI35" s="116">
        <f t="shared" si="12"/>
        <v>334</v>
      </c>
      <c r="BJ35" s="116">
        <f t="shared" si="12"/>
        <v>272</v>
      </c>
      <c r="BK35" s="116">
        <f t="shared" si="12"/>
        <v>203</v>
      </c>
      <c r="BL35" s="116">
        <f t="shared" si="12"/>
        <v>155</v>
      </c>
      <c r="BM35" s="116">
        <f t="shared" si="12"/>
        <v>113</v>
      </c>
      <c r="BN35" s="116">
        <f t="shared" si="12"/>
        <v>85</v>
      </c>
      <c r="BO35" s="116">
        <f t="shared" si="12"/>
        <v>62</v>
      </c>
      <c r="BP35" s="116">
        <f t="shared" si="12"/>
        <v>43</v>
      </c>
      <c r="BQ35" s="116">
        <f t="shared" ref="BQ35:CA35" si="13">BQ32+BQ34</f>
        <v>29</v>
      </c>
      <c r="BR35" s="116">
        <f t="shared" si="13"/>
        <v>18</v>
      </c>
      <c r="BS35" s="116">
        <f t="shared" si="13"/>
        <v>17</v>
      </c>
      <c r="BT35" s="116">
        <f t="shared" si="13"/>
        <v>13</v>
      </c>
      <c r="BU35" s="116">
        <f t="shared" si="13"/>
        <v>8</v>
      </c>
      <c r="BV35" s="116">
        <f t="shared" si="13"/>
        <v>7</v>
      </c>
      <c r="BW35" s="116">
        <f t="shared" si="13"/>
        <v>5</v>
      </c>
      <c r="BX35" s="116">
        <f t="shared" si="13"/>
        <v>3</v>
      </c>
      <c r="BY35" s="116">
        <f t="shared" si="13"/>
        <v>3</v>
      </c>
      <c r="BZ35" s="116">
        <f t="shared" si="13"/>
        <v>1</v>
      </c>
      <c r="CA35" s="116">
        <f t="shared" si="13"/>
        <v>0</v>
      </c>
    </row>
    <row r="37" spans="1:80" s="7" customFormat="1" x14ac:dyDescent="0.3">
      <c r="A37" s="127"/>
      <c r="B37" s="127"/>
      <c r="C37" s="9"/>
      <c r="D37" s="9"/>
      <c r="E37" s="9"/>
      <c r="F37" s="9"/>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c r="BU37" s="9"/>
      <c r="BV37" s="9"/>
      <c r="BW37" s="9"/>
      <c r="BX37" s="9"/>
      <c r="BY37" s="9"/>
      <c r="BZ37" s="9"/>
      <c r="CA37" s="9"/>
      <c r="CB37" s="9"/>
    </row>
    <row r="38" spans="1:80" s="13" customFormat="1" ht="15.5" x14ac:dyDescent="0.35">
      <c r="A38" s="14" t="s">
        <v>3</v>
      </c>
      <c r="B38" s="14"/>
      <c r="C38" s="1"/>
      <c r="D38" s="1"/>
      <c r="E38" s="1"/>
      <c r="F38" s="1"/>
      <c r="G38" s="1"/>
      <c r="H38" s="1"/>
      <c r="I38" s="1"/>
      <c r="J38" s="1"/>
      <c r="K38" s="1"/>
      <c r="L38" s="1"/>
      <c r="M38" s="1"/>
      <c r="N38" s="1"/>
      <c r="O38" s="1"/>
      <c r="P38" s="1"/>
      <c r="Q38" s="1"/>
      <c r="R38" s="1"/>
      <c r="S38" s="1"/>
      <c r="T38" s="1"/>
      <c r="U38" s="4"/>
      <c r="V38" s="4"/>
      <c r="W38" s="4"/>
      <c r="X38" s="4"/>
      <c r="Y38" s="4"/>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row>
    <row r="39" spans="1:80" s="13" customFormat="1" ht="15.5" x14ac:dyDescent="0.35">
      <c r="A39" s="128" t="s">
        <v>79</v>
      </c>
      <c r="B39" s="128"/>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row>
    <row r="40" spans="1:80" s="1" customFormat="1" ht="15.5" x14ac:dyDescent="0.35">
      <c r="A40" s="1" t="s">
        <v>61</v>
      </c>
      <c r="C40" s="129" t="s">
        <v>11</v>
      </c>
      <c r="D40" s="129"/>
      <c r="E40" s="129"/>
      <c r="F40" s="129"/>
      <c r="G40" s="129"/>
      <c r="H40" s="129"/>
      <c r="I40" s="129"/>
      <c r="J40" s="129"/>
      <c r="K40" s="129"/>
      <c r="L40" s="129"/>
      <c r="M40" s="129"/>
      <c r="N40" s="129"/>
      <c r="O40" s="129"/>
      <c r="P40" s="129"/>
      <c r="Q40" s="129"/>
      <c r="R40" s="129"/>
      <c r="S40" s="129"/>
      <c r="T40" s="129"/>
    </row>
    <row r="41" spans="1:80" s="13" customFormat="1" ht="15.5" x14ac:dyDescent="0.35">
      <c r="A41" s="1" t="s">
        <v>62</v>
      </c>
      <c r="B41" s="1"/>
      <c r="C41" s="13" t="s">
        <v>80</v>
      </c>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row>
    <row r="42" spans="1:80" x14ac:dyDescent="0.3">
      <c r="A42" s="70" t="s">
        <v>58</v>
      </c>
      <c r="B42" s="7" t="s">
        <v>81</v>
      </c>
      <c r="C42" s="7"/>
      <c r="D42" s="7"/>
      <c r="E42" s="7"/>
      <c r="F42" s="7"/>
      <c r="G42" s="7"/>
      <c r="H42" s="7"/>
      <c r="I42" s="7"/>
      <c r="J42" s="7"/>
      <c r="K42" s="7"/>
      <c r="L42" s="7"/>
      <c r="M42" s="7"/>
      <c r="N42" s="7"/>
      <c r="O42" s="7"/>
      <c r="P42" s="71"/>
      <c r="Q42" s="71"/>
    </row>
    <row r="43" spans="1:80" x14ac:dyDescent="0.3">
      <c r="A43" s="70"/>
      <c r="B43" s="7"/>
      <c r="C43" s="7"/>
      <c r="D43" s="7"/>
      <c r="E43" s="7"/>
      <c r="F43" s="7"/>
      <c r="G43" s="7"/>
      <c r="H43" s="7"/>
      <c r="I43" s="7"/>
      <c r="J43" s="7"/>
      <c r="K43" s="7"/>
      <c r="L43" s="7"/>
      <c r="M43" s="7"/>
      <c r="N43" s="7"/>
      <c r="O43" s="7"/>
      <c r="P43" s="71"/>
      <c r="Q43" s="71"/>
    </row>
    <row r="44" spans="1:80" s="7" customFormat="1" ht="13.5" customHeight="1" x14ac:dyDescent="0.35">
      <c r="A44" s="130" t="s">
        <v>82</v>
      </c>
      <c r="B44" s="130"/>
      <c r="C44" s="9"/>
      <c r="D44" s="9"/>
      <c r="E44" s="9"/>
      <c r="F44" s="9"/>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c r="BX44" s="9"/>
      <c r="BY44" s="9"/>
      <c r="BZ44" s="9"/>
      <c r="CA44" s="9"/>
      <c r="CB44" s="9"/>
    </row>
    <row r="45" spans="1:80" s="7" customFormat="1" ht="34.5" customHeight="1" x14ac:dyDescent="0.35">
      <c r="A45" s="225" t="s">
        <v>83</v>
      </c>
      <c r="B45" s="225"/>
      <c r="C45" s="225"/>
      <c r="D45" s="225"/>
      <c r="E45" s="225"/>
      <c r="F45" s="225"/>
      <c r="G45" s="225"/>
      <c r="H45" s="225"/>
      <c r="I45" s="225"/>
      <c r="J45" s="225"/>
      <c r="K45" s="225"/>
      <c r="L45" s="225"/>
      <c r="M45" s="225"/>
      <c r="N45" s="225"/>
      <c r="O45" s="225"/>
      <c r="P45" s="225"/>
      <c r="Q45" s="225"/>
      <c r="R45" s="225"/>
      <c r="S45" s="225"/>
      <c r="T45" s="225"/>
      <c r="U45" s="225"/>
      <c r="V45" s="225"/>
      <c r="W45" s="225"/>
      <c r="X45" s="225"/>
      <c r="Y45" s="225"/>
      <c r="Z45" s="225"/>
      <c r="AA45" s="225"/>
      <c r="AB45" s="225"/>
      <c r="AC45" s="225"/>
      <c r="AD45" s="225"/>
      <c r="AE45" s="225"/>
      <c r="AF45" s="225"/>
      <c r="AG45" s="225"/>
      <c r="AH45" s="225"/>
      <c r="AI45" s="225"/>
      <c r="AJ45" s="225"/>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row>
  </sheetData>
  <mergeCells count="5">
    <mergeCell ref="B7:B9"/>
    <mergeCell ref="C7:CA7"/>
    <mergeCell ref="B23:B25"/>
    <mergeCell ref="C23:CA23"/>
    <mergeCell ref="A45:AJ45"/>
  </mergeCells>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98"/>
  <sheetViews>
    <sheetView topLeftCell="A4" zoomScaleNormal="100" workbookViewId="0">
      <pane xSplit="2" topLeftCell="C1" activePane="topRight" state="frozen"/>
      <selection pane="topRight"/>
    </sheetView>
  </sheetViews>
  <sheetFormatPr baseColWidth="10" defaultColWidth="9.1796875" defaultRowHeight="13" x14ac:dyDescent="0.3"/>
  <cols>
    <col min="1" max="1" width="9.453125" style="9" customWidth="1"/>
    <col min="2" max="2" width="9" style="9" customWidth="1"/>
    <col min="3" max="7" width="8.54296875" style="9" customWidth="1"/>
    <col min="8" max="12" width="10.54296875" style="9" customWidth="1"/>
    <col min="13" max="17" width="8.54296875" style="9" customWidth="1"/>
    <col min="18" max="21" width="10.54296875" style="9" customWidth="1"/>
    <col min="22" max="229" width="11.54296875" style="9"/>
    <col min="230" max="306" width="11.54296875" style="7"/>
    <col min="307" max="440" width="8.7265625" style="7" customWidth="1"/>
    <col min="441" max="778" width="8.7265625" customWidth="1"/>
    <col min="779" max="1025" width="11.54296875"/>
  </cols>
  <sheetData>
    <row r="1" spans="1:1024" s="1" customFormat="1" ht="15.5" x14ac:dyDescent="0.35">
      <c r="A1" s="4" t="s">
        <v>84</v>
      </c>
      <c r="HV1" s="13"/>
      <c r="HW1" s="13"/>
      <c r="HX1" s="13"/>
      <c r="HY1" s="13"/>
      <c r="HZ1" s="13"/>
      <c r="IA1" s="13"/>
      <c r="IB1" s="13"/>
      <c r="IC1" s="13"/>
      <c r="ID1" s="13"/>
      <c r="IE1" s="13"/>
      <c r="IF1" s="13"/>
      <c r="IG1" s="13"/>
      <c r="IH1" s="13"/>
      <c r="II1" s="13"/>
      <c r="IJ1" s="13"/>
      <c r="IK1" s="13"/>
      <c r="IL1" s="13"/>
      <c r="IM1" s="13"/>
      <c r="IN1" s="13"/>
      <c r="IO1" s="13"/>
      <c r="IP1" s="13"/>
      <c r="IQ1" s="13"/>
      <c r="IR1" s="13"/>
      <c r="IS1" s="13"/>
      <c r="IT1" s="13"/>
      <c r="IU1" s="13"/>
      <c r="IV1" s="13"/>
      <c r="IW1" s="13"/>
      <c r="IX1" s="13"/>
      <c r="IY1" s="13"/>
      <c r="IZ1" s="13"/>
      <c r="JA1" s="13"/>
      <c r="JB1" s="13"/>
      <c r="JC1" s="13"/>
      <c r="JD1" s="13"/>
      <c r="JE1" s="13"/>
      <c r="JF1" s="13"/>
      <c r="JG1" s="13"/>
      <c r="JH1" s="13"/>
      <c r="JI1" s="13"/>
      <c r="JJ1" s="13"/>
      <c r="JK1" s="13"/>
      <c r="JL1" s="13"/>
      <c r="JM1" s="13"/>
      <c r="JN1" s="13"/>
      <c r="JO1" s="13"/>
      <c r="JP1" s="13"/>
      <c r="JQ1" s="13"/>
      <c r="JR1" s="13"/>
      <c r="JS1" s="13"/>
      <c r="JT1" s="13"/>
      <c r="JU1" s="13"/>
      <c r="JV1" s="13"/>
      <c r="JW1" s="13"/>
      <c r="JX1" s="13"/>
      <c r="JY1" s="13"/>
      <c r="JZ1" s="13"/>
      <c r="KA1" s="13"/>
      <c r="KB1" s="13"/>
      <c r="KC1" s="13"/>
      <c r="KD1" s="13"/>
      <c r="KE1" s="13"/>
      <c r="KF1" s="13"/>
      <c r="KG1" s="13"/>
      <c r="KH1" s="13"/>
      <c r="KI1" s="13"/>
      <c r="KJ1" s="13"/>
      <c r="KK1" s="13"/>
      <c r="KL1" s="13"/>
      <c r="KM1" s="13"/>
      <c r="KN1" s="13"/>
      <c r="KO1" s="13"/>
      <c r="KP1" s="13"/>
      <c r="KQ1" s="13"/>
      <c r="KR1" s="13"/>
      <c r="KS1" s="13"/>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s="11" customFormat="1" ht="99.65" customHeight="1" x14ac:dyDescent="0.45">
      <c r="A2" s="131" t="s">
        <v>85</v>
      </c>
      <c r="B2" s="226" t="s">
        <v>86</v>
      </c>
      <c r="C2" s="226"/>
      <c r="D2" s="226"/>
      <c r="E2" s="226"/>
      <c r="F2" s="226"/>
      <c r="G2" s="226"/>
      <c r="H2" s="226"/>
      <c r="I2" s="226"/>
      <c r="J2" s="226"/>
      <c r="K2" s="226"/>
      <c r="L2" s="226"/>
      <c r="M2" s="226"/>
      <c r="N2" s="226"/>
      <c r="O2" s="226"/>
      <c r="P2" s="226"/>
      <c r="Q2" s="226"/>
      <c r="R2" s="226"/>
      <c r="S2" s="226"/>
      <c r="T2" s="226"/>
      <c r="U2" s="226"/>
      <c r="IC2" s="7"/>
      <c r="ID2" s="7"/>
      <c r="IE2" s="7"/>
      <c r="IF2" s="7"/>
      <c r="IG2" s="7"/>
      <c r="IH2" s="7"/>
      <c r="II2" s="7"/>
      <c r="IJ2" s="7"/>
      <c r="IK2" s="7"/>
      <c r="IL2" s="7"/>
      <c r="IM2" s="7"/>
      <c r="IN2" s="7"/>
      <c r="IO2" s="7"/>
      <c r="IP2" s="7"/>
      <c r="IQ2" s="7"/>
      <c r="IR2" s="7"/>
      <c r="IS2" s="7"/>
      <c r="IT2" s="7"/>
      <c r="IU2" s="7"/>
      <c r="IV2" s="7"/>
      <c r="IW2" s="7"/>
      <c r="IX2" s="7"/>
      <c r="IY2" s="7"/>
      <c r="IZ2" s="7"/>
      <c r="JA2" s="7"/>
      <c r="JB2" s="7"/>
      <c r="JC2" s="7"/>
      <c r="JD2" s="7"/>
      <c r="JE2" s="7"/>
      <c r="JF2" s="7"/>
      <c r="JG2" s="7"/>
      <c r="JH2" s="7"/>
      <c r="JI2" s="7"/>
      <c r="JJ2" s="7"/>
      <c r="JK2" s="7"/>
      <c r="JL2" s="7"/>
      <c r="JM2" s="7"/>
      <c r="JN2" s="7"/>
      <c r="JO2" s="7"/>
      <c r="JP2" s="7"/>
      <c r="JQ2" s="7"/>
      <c r="JR2" s="7"/>
      <c r="JS2" s="7"/>
      <c r="JT2" s="7"/>
      <c r="JU2" s="7"/>
      <c r="JV2" s="7"/>
      <c r="JW2" s="7"/>
      <c r="JX2" s="7"/>
      <c r="JY2" s="7"/>
      <c r="JZ2" s="7"/>
      <c r="KA2" s="7"/>
      <c r="KB2" s="7"/>
      <c r="KC2" s="7"/>
      <c r="KD2" s="7"/>
      <c r="KE2" s="7"/>
      <c r="KF2" s="7"/>
      <c r="KG2" s="7"/>
      <c r="KH2" s="7"/>
      <c r="KI2" s="7"/>
      <c r="KJ2" s="7"/>
      <c r="KK2" s="7"/>
      <c r="KL2" s="7"/>
      <c r="KM2" s="7"/>
      <c r="KN2" s="7"/>
      <c r="KO2" s="7"/>
      <c r="KP2" s="7"/>
      <c r="KQ2" s="7"/>
      <c r="KR2" s="7"/>
      <c r="KS2" s="7"/>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3" spans="1:1024" s="1" customFormat="1" ht="15.5" x14ac:dyDescent="0.35">
      <c r="A3" s="4" t="s">
        <v>22</v>
      </c>
      <c r="HV3" s="13"/>
      <c r="HW3" s="13"/>
      <c r="HX3" s="13"/>
      <c r="HY3" s="13"/>
      <c r="HZ3" s="13"/>
      <c r="IA3" s="13"/>
      <c r="IB3" s="13"/>
      <c r="IC3" s="13"/>
      <c r="ID3" s="13"/>
      <c r="IE3" s="13"/>
      <c r="IF3" s="13"/>
      <c r="IG3" s="13"/>
      <c r="IH3" s="13"/>
      <c r="II3" s="13"/>
      <c r="IJ3" s="13"/>
      <c r="IK3" s="13"/>
      <c r="IL3" s="13"/>
      <c r="IM3" s="13"/>
      <c r="IN3" s="13"/>
      <c r="IO3" s="13"/>
      <c r="IP3" s="13"/>
      <c r="IQ3" s="13"/>
      <c r="IR3" s="13"/>
      <c r="IS3" s="13"/>
      <c r="IT3" s="13"/>
      <c r="IU3" s="13"/>
      <c r="IV3" s="13"/>
      <c r="IW3" s="13"/>
      <c r="IX3" s="13"/>
      <c r="IY3" s="13"/>
      <c r="IZ3" s="13"/>
      <c r="JA3" s="13"/>
      <c r="JB3" s="13"/>
      <c r="JC3" s="13"/>
      <c r="JD3" s="13"/>
      <c r="JE3" s="13"/>
      <c r="JF3" s="13"/>
      <c r="JG3" s="13"/>
      <c r="JH3" s="13"/>
      <c r="JI3" s="13"/>
      <c r="JJ3" s="13"/>
      <c r="JK3" s="13"/>
      <c r="JL3" s="13"/>
      <c r="JM3" s="13"/>
      <c r="JN3" s="13"/>
      <c r="JO3" s="13"/>
      <c r="JP3" s="13"/>
      <c r="JQ3" s="13"/>
      <c r="JR3" s="13"/>
      <c r="JS3" s="13"/>
      <c r="JT3" s="13"/>
      <c r="JU3" s="13"/>
      <c r="JV3" s="13"/>
      <c r="JW3" s="13"/>
      <c r="JX3" s="13"/>
      <c r="JY3" s="13"/>
      <c r="JZ3" s="13"/>
      <c r="KA3" s="13"/>
      <c r="KB3" s="13"/>
      <c r="KC3" s="13"/>
      <c r="KD3" s="13"/>
      <c r="KE3" s="13"/>
      <c r="KF3" s="13"/>
      <c r="KG3" s="13"/>
      <c r="KH3" s="13"/>
      <c r="KI3" s="13"/>
      <c r="KJ3" s="13"/>
      <c r="KK3" s="13"/>
      <c r="KL3" s="13"/>
      <c r="KM3" s="13"/>
      <c r="KN3" s="13"/>
      <c r="KO3" s="13"/>
      <c r="KP3" s="13"/>
      <c r="KQ3" s="13"/>
      <c r="KR3" s="13"/>
      <c r="KS3" s="13"/>
      <c r="ACY3"/>
      <c r="ACZ3"/>
      <c r="ADA3"/>
      <c r="ADB3"/>
      <c r="ADC3"/>
      <c r="ADD3"/>
      <c r="ADE3"/>
      <c r="ADF3"/>
      <c r="ADG3"/>
      <c r="ADH3"/>
      <c r="ADI3"/>
      <c r="ADJ3"/>
      <c r="ADK3"/>
      <c r="ADL3"/>
      <c r="ADM3"/>
      <c r="ADN3"/>
      <c r="ADO3"/>
      <c r="ADP3"/>
      <c r="ADQ3"/>
      <c r="ADR3"/>
      <c r="ADS3"/>
      <c r="ADT3"/>
      <c r="ADU3"/>
      <c r="ADV3"/>
      <c r="ADW3"/>
      <c r="ADX3"/>
      <c r="ADY3"/>
      <c r="ADZ3"/>
      <c r="AEA3"/>
      <c r="AEB3"/>
      <c r="AEC3"/>
      <c r="AED3"/>
      <c r="AEE3"/>
      <c r="AEF3"/>
      <c r="AEG3"/>
      <c r="AEH3"/>
      <c r="AEI3"/>
      <c r="AEJ3"/>
      <c r="AEK3"/>
      <c r="AEL3"/>
      <c r="AEM3"/>
      <c r="AEN3"/>
      <c r="AEO3"/>
      <c r="AEP3"/>
      <c r="AEQ3"/>
      <c r="AER3"/>
      <c r="AES3"/>
      <c r="AET3"/>
      <c r="AEU3"/>
      <c r="AEV3"/>
      <c r="AEW3"/>
      <c r="AEX3"/>
      <c r="AEY3"/>
      <c r="AEZ3"/>
      <c r="AFA3"/>
      <c r="AFB3"/>
      <c r="AFC3"/>
      <c r="AFD3"/>
      <c r="AFE3"/>
      <c r="AFF3"/>
      <c r="AFG3"/>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row>
    <row r="4" spans="1:1024" s="1" customFormat="1" ht="15.5" x14ac:dyDescent="0.35">
      <c r="A4" s="14" t="s">
        <v>87</v>
      </c>
      <c r="HV4" s="13"/>
      <c r="HW4" s="13"/>
      <c r="HX4" s="13"/>
      <c r="HY4" s="13"/>
      <c r="HZ4" s="13"/>
      <c r="IA4" s="13"/>
      <c r="IB4" s="13"/>
      <c r="IC4" s="13"/>
      <c r="ID4" s="13"/>
      <c r="IE4" s="13"/>
      <c r="IF4" s="13"/>
      <c r="IG4" s="13"/>
      <c r="IH4" s="13"/>
      <c r="II4" s="13"/>
      <c r="IJ4" s="13"/>
      <c r="IK4" s="13"/>
      <c r="IL4" s="13"/>
      <c r="IM4" s="13"/>
      <c r="IN4" s="13"/>
      <c r="IO4" s="13"/>
      <c r="IP4" s="13"/>
      <c r="IQ4" s="13"/>
      <c r="IR4" s="13"/>
      <c r="IS4" s="13"/>
      <c r="IT4" s="13"/>
      <c r="IU4" s="13"/>
      <c r="IV4" s="13"/>
      <c r="IW4" s="13"/>
      <c r="IX4" s="13"/>
      <c r="IY4" s="13"/>
      <c r="IZ4" s="13"/>
      <c r="JA4" s="13"/>
      <c r="JB4" s="13"/>
      <c r="JC4" s="13"/>
      <c r="JD4" s="13"/>
      <c r="JE4" s="13"/>
      <c r="JF4" s="13"/>
      <c r="JG4" s="13"/>
      <c r="JH4" s="13"/>
      <c r="JI4" s="13"/>
      <c r="JJ4" s="13"/>
      <c r="JK4" s="13"/>
      <c r="JL4" s="13"/>
      <c r="JM4" s="13"/>
      <c r="JN4" s="13"/>
      <c r="JO4" s="13"/>
      <c r="JP4" s="13"/>
      <c r="JQ4" s="13"/>
      <c r="JR4" s="13"/>
      <c r="JS4" s="13"/>
      <c r="JT4" s="13"/>
      <c r="JU4" s="13"/>
      <c r="JV4" s="13"/>
      <c r="JW4" s="13"/>
      <c r="JX4" s="13"/>
      <c r="JY4" s="13"/>
      <c r="JZ4" s="13"/>
      <c r="KA4" s="13"/>
      <c r="KB4" s="13"/>
      <c r="KC4" s="13"/>
      <c r="KD4" s="13"/>
      <c r="KE4" s="13"/>
      <c r="KF4" s="13"/>
      <c r="KG4" s="13"/>
      <c r="KH4" s="13"/>
      <c r="KI4" s="13"/>
      <c r="KJ4" s="13"/>
      <c r="KK4" s="13"/>
      <c r="KL4" s="13"/>
      <c r="KM4" s="13"/>
      <c r="KN4" s="13"/>
      <c r="KO4" s="13"/>
      <c r="KP4" s="13"/>
      <c r="KQ4" s="13"/>
      <c r="KR4" s="13"/>
      <c r="KS4" s="13"/>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row>
    <row r="5" spans="1:1024" x14ac:dyDescent="0.3">
      <c r="A5" s="132"/>
    </row>
    <row r="6" spans="1:1024" x14ac:dyDescent="0.3">
      <c r="A6" s="133"/>
      <c r="B6" s="134"/>
      <c r="C6" s="227" t="s">
        <v>88</v>
      </c>
      <c r="D6" s="227"/>
      <c r="E6" s="227"/>
      <c r="F6" s="227"/>
      <c r="G6" s="227"/>
      <c r="H6" s="227"/>
      <c r="I6" s="227"/>
      <c r="J6" s="227"/>
      <c r="K6" s="227"/>
      <c r="L6" s="227"/>
      <c r="M6" s="228" t="s">
        <v>89</v>
      </c>
      <c r="N6" s="228"/>
      <c r="O6" s="228"/>
      <c r="P6" s="228"/>
      <c r="Q6" s="228"/>
      <c r="R6" s="228"/>
      <c r="S6" s="228"/>
      <c r="T6" s="228"/>
      <c r="U6" s="228"/>
    </row>
    <row r="7" spans="1:1024" x14ac:dyDescent="0.3">
      <c r="A7" s="135"/>
      <c r="B7" s="29"/>
      <c r="C7" s="229" t="s">
        <v>90</v>
      </c>
      <c r="D7" s="229"/>
      <c r="E7" s="229"/>
      <c r="F7" s="229"/>
      <c r="G7" s="229"/>
      <c r="H7" s="229"/>
      <c r="I7" s="230"/>
      <c r="J7" s="230"/>
      <c r="K7" s="230"/>
      <c r="L7" s="136"/>
      <c r="M7" s="229" t="s">
        <v>90</v>
      </c>
      <c r="N7" s="229"/>
      <c r="O7" s="229"/>
      <c r="P7" s="229"/>
      <c r="Q7" s="229"/>
      <c r="R7" s="229"/>
      <c r="S7" s="231"/>
      <c r="T7" s="231"/>
      <c r="U7" s="231"/>
    </row>
    <row r="8" spans="1:1024" s="137" customFormat="1" ht="40" customHeight="1" x14ac:dyDescent="0.25">
      <c r="A8" s="232" t="s">
        <v>91</v>
      </c>
      <c r="B8" s="233" t="s">
        <v>92</v>
      </c>
      <c r="C8" s="234" t="s">
        <v>93</v>
      </c>
      <c r="D8" s="234"/>
      <c r="E8" s="234"/>
      <c r="F8" s="234"/>
      <c r="G8" s="234"/>
      <c r="H8" s="235" t="s">
        <v>94</v>
      </c>
      <c r="I8" s="236" t="s">
        <v>95</v>
      </c>
      <c r="J8" s="236" t="s">
        <v>96</v>
      </c>
      <c r="K8" s="238" t="s">
        <v>97</v>
      </c>
      <c r="L8" s="237" t="s">
        <v>98</v>
      </c>
      <c r="M8" s="239" t="s">
        <v>93</v>
      </c>
      <c r="N8" s="239"/>
      <c r="O8" s="239"/>
      <c r="P8" s="239"/>
      <c r="Q8" s="239"/>
      <c r="R8" s="235" t="s">
        <v>94</v>
      </c>
      <c r="S8" s="236" t="s">
        <v>95</v>
      </c>
      <c r="T8" s="236" t="s">
        <v>96</v>
      </c>
      <c r="U8" s="237" t="s">
        <v>97</v>
      </c>
      <c r="IC8" s="7"/>
      <c r="ID8" s="7"/>
      <c r="IE8" s="7"/>
      <c r="IF8" s="7"/>
      <c r="IG8" s="7"/>
      <c r="IH8" s="7"/>
      <c r="II8" s="7"/>
      <c r="IJ8" s="7"/>
      <c r="IK8" s="7"/>
      <c r="IL8" s="7"/>
      <c r="IM8" s="7"/>
      <c r="IN8" s="7"/>
      <c r="IO8" s="7"/>
      <c r="IP8" s="7"/>
      <c r="IQ8" s="7"/>
      <c r="IR8" s="7"/>
      <c r="IS8" s="7"/>
      <c r="IT8" s="7"/>
      <c r="IU8" s="7"/>
      <c r="IV8" s="7"/>
      <c r="IW8" s="7"/>
      <c r="IX8" s="7"/>
      <c r="IY8" s="7"/>
      <c r="IZ8" s="7"/>
      <c r="JA8" s="7"/>
      <c r="JB8" s="7"/>
      <c r="JC8" s="7"/>
      <c r="JD8" s="7"/>
      <c r="JE8" s="7"/>
      <c r="JF8" s="7"/>
      <c r="JG8" s="7"/>
      <c r="JH8" s="7"/>
      <c r="JI8" s="7"/>
      <c r="JJ8" s="7"/>
      <c r="JK8" s="7"/>
      <c r="JL8" s="7"/>
      <c r="JM8" s="7"/>
      <c r="JN8" s="7"/>
      <c r="JO8" s="7"/>
      <c r="JP8" s="7"/>
      <c r="JQ8" s="7"/>
      <c r="JR8" s="7"/>
      <c r="JS8" s="7"/>
      <c r="JT8" s="7"/>
      <c r="JU8" s="7"/>
      <c r="JV8" s="7"/>
      <c r="JW8" s="7"/>
      <c r="JX8" s="7"/>
      <c r="JY8" s="7"/>
      <c r="JZ8" s="7"/>
      <c r="KA8" s="7"/>
      <c r="KB8" s="7"/>
      <c r="KC8" s="7"/>
      <c r="KD8" s="7"/>
      <c r="KE8" s="7"/>
      <c r="KF8" s="7"/>
      <c r="KG8" s="7"/>
      <c r="KH8" s="7"/>
      <c r="KI8" s="7"/>
      <c r="KJ8" s="7"/>
      <c r="KK8" s="7"/>
      <c r="KL8" s="7"/>
      <c r="KM8" s="7"/>
      <c r="KN8" s="7"/>
      <c r="KO8" s="7"/>
      <c r="KP8" s="7"/>
      <c r="KQ8" s="7"/>
      <c r="KR8" s="7"/>
      <c r="KS8" s="7"/>
      <c r="ACY8"/>
      <c r="ACZ8"/>
      <c r="ADA8"/>
      <c r="ADB8"/>
      <c r="ADC8"/>
      <c r="ADD8"/>
      <c r="ADE8"/>
      <c r="ADF8"/>
      <c r="ADG8"/>
      <c r="ADH8"/>
      <c r="ADI8"/>
      <c r="ADJ8"/>
      <c r="ADK8"/>
      <c r="ADL8"/>
      <c r="ADM8"/>
      <c r="ADN8"/>
      <c r="ADO8"/>
      <c r="ADP8"/>
      <c r="ADQ8"/>
      <c r="ADR8"/>
      <c r="ADS8"/>
      <c r="ADT8"/>
      <c r="ADU8"/>
      <c r="ADV8"/>
      <c r="ADW8"/>
      <c r="ADX8"/>
      <c r="ADY8"/>
      <c r="ADZ8"/>
      <c r="AEA8"/>
      <c r="AEB8"/>
      <c r="AEC8"/>
      <c r="AED8"/>
      <c r="AEE8"/>
      <c r="AEF8"/>
      <c r="AEG8"/>
      <c r="AEH8"/>
      <c r="AEI8"/>
      <c r="AEJ8"/>
      <c r="AEK8"/>
      <c r="AEL8"/>
      <c r="AEM8"/>
      <c r="AEN8"/>
      <c r="AEO8"/>
      <c r="AEP8"/>
      <c r="AEQ8"/>
      <c r="AER8"/>
      <c r="AES8"/>
      <c r="AET8"/>
      <c r="AEU8"/>
      <c r="AEV8"/>
      <c r="AEW8"/>
      <c r="AEX8"/>
      <c r="AEY8"/>
      <c r="AEZ8"/>
      <c r="AFA8"/>
      <c r="AFB8"/>
      <c r="AFC8"/>
      <c r="AFD8"/>
      <c r="AFE8"/>
      <c r="AFF8"/>
      <c r="AFG8"/>
      <c r="AFH8"/>
      <c r="AFI8"/>
      <c r="AFJ8"/>
      <c r="AFK8"/>
      <c r="AFL8"/>
      <c r="AFM8"/>
      <c r="AFN8"/>
      <c r="AFO8"/>
      <c r="AFP8"/>
      <c r="AFQ8"/>
      <c r="AFR8"/>
      <c r="AFS8"/>
      <c r="AFT8"/>
      <c r="AFU8"/>
      <c r="AFV8"/>
      <c r="AFW8"/>
      <c r="AFX8"/>
      <c r="AFY8"/>
      <c r="AFZ8"/>
      <c r="AGA8"/>
      <c r="AGB8"/>
      <c r="AGC8"/>
      <c r="AGD8"/>
      <c r="AGE8"/>
      <c r="AGF8"/>
      <c r="AGG8"/>
      <c r="AGH8"/>
      <c r="AGI8"/>
      <c r="AGJ8"/>
      <c r="AGK8"/>
      <c r="AGL8"/>
      <c r="AGM8"/>
      <c r="AGN8"/>
      <c r="AGO8"/>
      <c r="AGP8"/>
      <c r="AGQ8"/>
      <c r="AGR8"/>
      <c r="AGS8"/>
      <c r="AGT8"/>
      <c r="AGU8"/>
      <c r="AGV8"/>
      <c r="AGW8"/>
      <c r="AGX8"/>
      <c r="AGY8"/>
      <c r="AGZ8"/>
      <c r="AHA8"/>
      <c r="AHB8"/>
      <c r="AHC8"/>
      <c r="AHD8"/>
      <c r="AHE8"/>
      <c r="AHF8"/>
      <c r="AHG8"/>
      <c r="AHH8"/>
      <c r="AHI8"/>
      <c r="AHJ8"/>
      <c r="AHK8"/>
      <c r="AHL8"/>
      <c r="AHM8"/>
      <c r="AHN8"/>
      <c r="AHO8"/>
      <c r="AHP8"/>
      <c r="AHQ8"/>
      <c r="AHR8"/>
      <c r="AHS8"/>
      <c r="AHT8"/>
      <c r="AHU8"/>
      <c r="AHV8"/>
      <c r="AHW8"/>
      <c r="AHX8"/>
      <c r="AHY8"/>
      <c r="AHZ8"/>
      <c r="AIA8"/>
      <c r="AIB8"/>
      <c r="AIC8"/>
      <c r="AID8"/>
      <c r="AIE8"/>
      <c r="AIF8"/>
      <c r="AIG8"/>
      <c r="AIH8"/>
      <c r="AII8"/>
      <c r="AIJ8"/>
      <c r="AIK8"/>
      <c r="AIL8"/>
      <c r="AIM8"/>
      <c r="AIN8"/>
      <c r="AIO8"/>
      <c r="AIP8"/>
      <c r="AIQ8"/>
      <c r="AIR8"/>
      <c r="AIS8"/>
      <c r="AIT8"/>
      <c r="AIU8"/>
      <c r="AIV8"/>
      <c r="AIW8"/>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c r="AMJ8"/>
    </row>
    <row r="9" spans="1:1024" s="137" customFormat="1" ht="13.15" customHeight="1" x14ac:dyDescent="0.3">
      <c r="A9" s="232"/>
      <c r="B9" s="233"/>
      <c r="C9" s="138" t="s">
        <v>99</v>
      </c>
      <c r="D9" s="139" t="s">
        <v>100</v>
      </c>
      <c r="E9" s="139" t="s">
        <v>101</v>
      </c>
      <c r="F9" s="139" t="s">
        <v>102</v>
      </c>
      <c r="G9" s="140" t="s">
        <v>71</v>
      </c>
      <c r="H9" s="235"/>
      <c r="I9" s="235"/>
      <c r="J9" s="235"/>
      <c r="K9" s="238"/>
      <c r="L9" s="237"/>
      <c r="M9" s="141" t="s">
        <v>99</v>
      </c>
      <c r="N9" s="139" t="s">
        <v>100</v>
      </c>
      <c r="O9" s="139" t="s">
        <v>101</v>
      </c>
      <c r="P9" s="139" t="s">
        <v>102</v>
      </c>
      <c r="Q9" s="140" t="s">
        <v>71</v>
      </c>
      <c r="R9" s="235"/>
      <c r="S9" s="235"/>
      <c r="T9" s="235"/>
      <c r="U9" s="237"/>
      <c r="IC9" s="7"/>
      <c r="ID9" s="7"/>
      <c r="IE9" s="7"/>
      <c r="IF9" s="7"/>
      <c r="IG9" s="7"/>
      <c r="IH9" s="7"/>
      <c r="II9" s="7"/>
      <c r="IJ9" s="7"/>
      <c r="IK9" s="7"/>
      <c r="IL9" s="7"/>
      <c r="IM9" s="7"/>
      <c r="IN9" s="7"/>
      <c r="IO9" s="7"/>
      <c r="IP9" s="7"/>
      <c r="IQ9" s="7"/>
      <c r="IR9" s="7"/>
      <c r="IS9" s="7"/>
      <c r="IT9" s="7"/>
      <c r="IU9" s="7"/>
      <c r="IV9" s="7"/>
      <c r="IW9" s="7"/>
      <c r="IX9" s="7"/>
      <c r="IY9" s="7"/>
      <c r="IZ9" s="7"/>
      <c r="JA9" s="7"/>
      <c r="JB9" s="7"/>
      <c r="JC9" s="7"/>
      <c r="JD9" s="7"/>
      <c r="JE9" s="7"/>
      <c r="JF9" s="7"/>
      <c r="JG9" s="7"/>
      <c r="JH9" s="7"/>
      <c r="JI9" s="7"/>
      <c r="JJ9" s="7"/>
      <c r="JK9" s="7"/>
      <c r="JL9" s="7"/>
      <c r="JM9" s="7"/>
      <c r="JN9" s="7"/>
      <c r="JO9" s="7"/>
      <c r="JP9" s="7"/>
      <c r="JQ9" s="7"/>
      <c r="JR9" s="7"/>
      <c r="JS9" s="7"/>
      <c r="JT9" s="7"/>
      <c r="JU9" s="7"/>
      <c r="JV9" s="7"/>
      <c r="JW9" s="7"/>
      <c r="JX9" s="7"/>
      <c r="JY9" s="7"/>
      <c r="JZ9" s="7"/>
      <c r="KA9" s="7"/>
      <c r="KB9" s="7"/>
      <c r="KC9" s="7"/>
      <c r="KD9" s="7"/>
      <c r="KE9" s="7"/>
      <c r="KF9" s="7"/>
      <c r="KG9" s="7"/>
      <c r="KH9" s="7"/>
      <c r="KI9" s="7"/>
      <c r="KJ9" s="7"/>
      <c r="KK9" s="7"/>
      <c r="KL9" s="7"/>
      <c r="KM9" s="7"/>
      <c r="KN9" s="7"/>
      <c r="KO9" s="7"/>
      <c r="KP9" s="7"/>
      <c r="KQ9" s="7"/>
      <c r="KR9" s="7"/>
      <c r="KS9" s="7"/>
      <c r="ACY9"/>
      <c r="ACZ9"/>
      <c r="ADA9"/>
      <c r="ADB9"/>
      <c r="ADC9"/>
      <c r="ADD9"/>
      <c r="ADE9"/>
      <c r="ADF9"/>
      <c r="ADG9"/>
      <c r="ADH9"/>
      <c r="ADI9"/>
      <c r="ADJ9"/>
      <c r="ADK9"/>
      <c r="ADL9"/>
      <c r="ADM9"/>
      <c r="ADN9"/>
      <c r="ADO9"/>
      <c r="ADP9"/>
      <c r="ADQ9"/>
      <c r="ADR9"/>
      <c r="ADS9"/>
      <c r="ADT9"/>
      <c r="ADU9"/>
      <c r="ADV9"/>
      <c r="ADW9"/>
      <c r="ADX9"/>
      <c r="ADY9"/>
      <c r="ADZ9"/>
      <c r="AEA9"/>
      <c r="AEB9"/>
      <c r="AEC9"/>
      <c r="AED9"/>
      <c r="AEE9"/>
      <c r="AEF9"/>
      <c r="AEG9"/>
      <c r="AEH9"/>
      <c r="AEI9"/>
      <c r="AEJ9"/>
      <c r="AEK9"/>
      <c r="AEL9"/>
      <c r="AEM9"/>
      <c r="AEN9"/>
      <c r="AEO9"/>
      <c r="AEP9"/>
      <c r="AEQ9"/>
      <c r="AER9"/>
      <c r="AES9"/>
      <c r="AET9"/>
      <c r="AEU9"/>
      <c r="AEV9"/>
      <c r="AEW9"/>
      <c r="AEX9"/>
      <c r="AEY9"/>
      <c r="AEZ9"/>
      <c r="AFA9"/>
      <c r="AFB9"/>
      <c r="AFC9"/>
      <c r="AFD9"/>
      <c r="AFE9"/>
      <c r="AFF9"/>
      <c r="AFG9"/>
      <c r="AFH9"/>
      <c r="AFI9"/>
      <c r="AFJ9"/>
      <c r="AFK9"/>
      <c r="AFL9"/>
      <c r="AFM9"/>
      <c r="AFN9"/>
      <c r="AFO9"/>
      <c r="AFP9"/>
      <c r="AFQ9"/>
      <c r="AFR9"/>
      <c r="AFS9"/>
      <c r="AFT9"/>
      <c r="AFU9"/>
      <c r="AFV9"/>
      <c r="AFW9"/>
      <c r="AFX9"/>
      <c r="AFY9"/>
      <c r="AFZ9"/>
      <c r="AGA9"/>
      <c r="AGB9"/>
      <c r="AGC9"/>
      <c r="AGD9"/>
      <c r="AGE9"/>
      <c r="AGF9"/>
      <c r="AGG9"/>
      <c r="AGH9"/>
      <c r="AGI9"/>
      <c r="AGJ9"/>
      <c r="AGK9"/>
      <c r="AGL9"/>
      <c r="AGM9"/>
      <c r="AGN9"/>
      <c r="AGO9"/>
      <c r="AGP9"/>
      <c r="AGQ9"/>
      <c r="AGR9"/>
      <c r="AGS9"/>
      <c r="AGT9"/>
      <c r="AGU9"/>
      <c r="AGV9"/>
      <c r="AGW9"/>
      <c r="AGX9"/>
      <c r="AGY9"/>
      <c r="AGZ9"/>
      <c r="AHA9"/>
      <c r="AHB9"/>
      <c r="AHC9"/>
      <c r="AHD9"/>
      <c r="AHE9"/>
      <c r="AHF9"/>
      <c r="AHG9"/>
      <c r="AHH9"/>
      <c r="AHI9"/>
      <c r="AHJ9"/>
      <c r="AHK9"/>
      <c r="AHL9"/>
      <c r="AHM9"/>
      <c r="AHN9"/>
      <c r="AHO9"/>
      <c r="AHP9"/>
      <c r="AHQ9"/>
      <c r="AHR9"/>
      <c r="AHS9"/>
      <c r="AHT9"/>
      <c r="AHU9"/>
      <c r="AHV9"/>
      <c r="AHW9"/>
      <c r="AHX9"/>
      <c r="AHY9"/>
      <c r="AHZ9"/>
      <c r="AIA9"/>
      <c r="AIB9"/>
      <c r="AIC9"/>
      <c r="AID9"/>
      <c r="AIE9"/>
      <c r="AIF9"/>
      <c r="AIG9"/>
      <c r="AIH9"/>
      <c r="AII9"/>
      <c r="AIJ9"/>
      <c r="AIK9"/>
      <c r="AIL9"/>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row>
    <row r="10" spans="1:1024" s="137" customFormat="1" ht="13.15" customHeight="1" x14ac:dyDescent="0.3">
      <c r="A10" s="142" t="s">
        <v>103</v>
      </c>
      <c r="B10" s="143"/>
      <c r="C10" s="144"/>
      <c r="D10" s="145"/>
      <c r="E10" s="145"/>
      <c r="F10" s="145"/>
      <c r="G10" s="146"/>
      <c r="H10" s="147"/>
      <c r="I10" s="148">
        <v>0</v>
      </c>
      <c r="J10" s="148"/>
      <c r="K10" s="149">
        <f t="shared" ref="K10:K41" si="0">I10+J10</f>
        <v>0</v>
      </c>
      <c r="L10" s="150"/>
      <c r="M10" s="144"/>
      <c r="N10" s="145"/>
      <c r="O10" s="145"/>
      <c r="P10" s="145"/>
      <c r="Q10" s="146"/>
      <c r="R10" s="147"/>
      <c r="S10" s="148">
        <f>I10</f>
        <v>0</v>
      </c>
      <c r="T10" s="148"/>
      <c r="U10" s="151">
        <f>S10+T10</f>
        <v>0</v>
      </c>
      <c r="IC10" s="7"/>
      <c r="ID10" s="7"/>
      <c r="IE10" s="7"/>
      <c r="IF10" s="7"/>
      <c r="IG10" s="7"/>
      <c r="IH10" s="7"/>
      <c r="II10" s="7"/>
      <c r="IJ10" s="7"/>
      <c r="IK10" s="7"/>
      <c r="IL10" s="7"/>
      <c r="IM10" s="7"/>
      <c r="IN10" s="7"/>
      <c r="IO10" s="7"/>
      <c r="IP10" s="7"/>
      <c r="IQ10" s="7"/>
      <c r="IR10" s="7"/>
      <c r="IS10" s="7"/>
      <c r="IT10" s="7"/>
      <c r="IU10" s="7"/>
      <c r="IV10" s="7"/>
      <c r="IW10" s="7"/>
      <c r="IX10" s="7"/>
      <c r="IY10" s="7"/>
      <c r="IZ10" s="7"/>
      <c r="JA10" s="7"/>
      <c r="JB10" s="7"/>
      <c r="JC10" s="7"/>
      <c r="JD10" s="7"/>
      <c r="JE10" s="7"/>
      <c r="JF10" s="7"/>
      <c r="JG10" s="7"/>
      <c r="JH10" s="7"/>
      <c r="JI10" s="7"/>
      <c r="JJ10" s="7"/>
      <c r="JK10" s="7"/>
      <c r="JL10" s="7"/>
      <c r="JM10" s="7"/>
      <c r="JN10" s="7"/>
      <c r="JO10" s="7"/>
      <c r="JP10" s="7"/>
      <c r="JQ10" s="7"/>
      <c r="JR10" s="7"/>
      <c r="JS10" s="7"/>
      <c r="JT10" s="7"/>
      <c r="JU10" s="7"/>
      <c r="JV10" s="7"/>
      <c r="JW10" s="7"/>
      <c r="JX10" s="7"/>
      <c r="JY10" s="7"/>
      <c r="JZ10" s="7"/>
      <c r="KA10" s="7"/>
      <c r="KB10" s="7"/>
      <c r="KC10" s="7"/>
      <c r="KD10" s="7"/>
      <c r="KE10" s="7"/>
      <c r="KF10" s="7"/>
      <c r="KG10" s="7"/>
      <c r="KH10" s="7"/>
      <c r="KI10" s="7"/>
      <c r="KJ10" s="7"/>
      <c r="KK10" s="7"/>
      <c r="KL10" s="7"/>
      <c r="KM10" s="7"/>
      <c r="KN10" s="7"/>
      <c r="KO10" s="7"/>
      <c r="KP10" s="7"/>
      <c r="KQ10" s="7"/>
      <c r="KR10" s="7"/>
      <c r="KS10" s="7"/>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row>
    <row r="11" spans="1:1024" s="137" customFormat="1" ht="13.15" customHeight="1" x14ac:dyDescent="0.3">
      <c r="A11" s="152">
        <v>43965</v>
      </c>
      <c r="B11" s="153" t="s">
        <v>104</v>
      </c>
      <c r="C11" s="144"/>
      <c r="D11" s="145"/>
      <c r="E11" s="145"/>
      <c r="F11" s="145"/>
      <c r="G11" s="146"/>
      <c r="H11" s="147"/>
      <c r="I11" s="148">
        <v>45</v>
      </c>
      <c r="J11" s="148">
        <v>2</v>
      </c>
      <c r="K11" s="41">
        <f t="shared" si="0"/>
        <v>47</v>
      </c>
      <c r="L11" s="150"/>
      <c r="M11" s="144"/>
      <c r="N11" s="145"/>
      <c r="O11" s="145"/>
      <c r="P11" s="145"/>
      <c r="Q11" s="146"/>
      <c r="R11" s="147"/>
      <c r="S11" s="154">
        <f t="shared" ref="S11:S42" si="1">S12+I11</f>
        <v>24346</v>
      </c>
      <c r="T11" s="155">
        <f t="shared" ref="T11:T42" si="2">T12+J11</f>
        <v>1173</v>
      </c>
      <c r="U11" s="156">
        <f t="shared" ref="U11:U42" si="3">U12+K11</f>
        <v>25519</v>
      </c>
      <c r="IC11" s="7"/>
      <c r="ID11" s="7"/>
      <c r="IE11" s="7"/>
      <c r="IF11" s="7"/>
      <c r="IG11" s="7"/>
      <c r="IH11" s="7"/>
      <c r="II11" s="7"/>
      <c r="IJ11" s="7"/>
      <c r="IK11" s="7"/>
      <c r="IL11" s="7"/>
      <c r="IM11" s="7"/>
      <c r="IN11" s="7"/>
      <c r="IO11" s="7"/>
      <c r="IP11" s="7"/>
      <c r="IQ11" s="7"/>
      <c r="IR11" s="7"/>
      <c r="IS11" s="7"/>
      <c r="IT11" s="7"/>
      <c r="IU11" s="7"/>
      <c r="IV11" s="7"/>
      <c r="IW11" s="7"/>
      <c r="IX11" s="7"/>
      <c r="IY11" s="7"/>
      <c r="IZ11" s="7"/>
      <c r="JA11" s="7"/>
      <c r="JB11" s="7"/>
      <c r="JC11" s="7"/>
      <c r="JD11" s="7"/>
      <c r="JE11" s="7"/>
      <c r="JF11" s="7"/>
      <c r="JG11" s="7"/>
      <c r="JH11" s="7"/>
      <c r="JI11" s="7"/>
      <c r="JJ11" s="7"/>
      <c r="JK11" s="7"/>
      <c r="JL11" s="7"/>
      <c r="JM11" s="7"/>
      <c r="JN11" s="7"/>
      <c r="JO11" s="7"/>
      <c r="JP11" s="7"/>
      <c r="JQ11" s="7"/>
      <c r="JR11" s="7"/>
      <c r="JS11" s="7"/>
      <c r="JT11" s="7"/>
      <c r="JU11" s="7"/>
      <c r="JV11" s="7"/>
      <c r="JW11" s="7"/>
      <c r="JX11" s="7"/>
      <c r="JY11" s="7"/>
      <c r="JZ11" s="7"/>
      <c r="KA11" s="7"/>
      <c r="KB11" s="7"/>
      <c r="KC11" s="7"/>
      <c r="KD11" s="7"/>
      <c r="KE11" s="7"/>
      <c r="KF11" s="7"/>
      <c r="KG11" s="7"/>
      <c r="KH11" s="7"/>
      <c r="KI11" s="7"/>
      <c r="KJ11" s="7"/>
      <c r="KK11" s="7"/>
      <c r="KL11" s="7"/>
      <c r="KM11" s="7"/>
      <c r="KN11" s="7"/>
      <c r="KO11" s="7"/>
      <c r="KP11" s="7"/>
      <c r="KQ11" s="7"/>
      <c r="KR11" s="7"/>
      <c r="KS11" s="7"/>
      <c r="ACY11"/>
      <c r="ACZ11"/>
      <c r="ADA11"/>
      <c r="ADB11"/>
      <c r="ADC11"/>
      <c r="ADD11"/>
      <c r="ADE11"/>
      <c r="ADF11"/>
      <c r="ADG11"/>
      <c r="ADH11"/>
      <c r="ADI11"/>
      <c r="ADJ11"/>
      <c r="ADK11"/>
      <c r="ADL11"/>
      <c r="ADM11"/>
      <c r="ADN11"/>
      <c r="ADO11"/>
      <c r="ADP11"/>
      <c r="ADQ11"/>
      <c r="ADR11"/>
      <c r="ADS11"/>
      <c r="ADT11"/>
      <c r="ADU11"/>
      <c r="ADV11"/>
      <c r="ADW11"/>
      <c r="ADX11"/>
      <c r="ADY11"/>
      <c r="ADZ11"/>
      <c r="AEA11"/>
      <c r="AEB11"/>
      <c r="AEC11"/>
      <c r="AED11"/>
      <c r="AEE11"/>
      <c r="AEF11"/>
      <c r="AEG11"/>
      <c r="AEH11"/>
      <c r="AEI11"/>
      <c r="AEJ11"/>
      <c r="AEK11"/>
      <c r="AEL11"/>
      <c r="AEM11"/>
      <c r="AEN11"/>
      <c r="AEO11"/>
      <c r="AEP11"/>
      <c r="AEQ11"/>
      <c r="AER11"/>
      <c r="AES11"/>
      <c r="AET11"/>
      <c r="AEU11"/>
      <c r="AEV11"/>
      <c r="AEW11"/>
      <c r="AEX11"/>
      <c r="AEY11"/>
      <c r="AEZ11"/>
      <c r="AFA11"/>
      <c r="AFB11"/>
      <c r="AFC11"/>
      <c r="AFD11"/>
      <c r="AFE11"/>
      <c r="AFF11"/>
      <c r="AFG11"/>
      <c r="AFH11"/>
      <c r="AFI11"/>
      <c r="AFJ11"/>
      <c r="AFK11"/>
      <c r="AFL11"/>
      <c r="AFM11"/>
      <c r="AFN11"/>
      <c r="AFO11"/>
      <c r="AFP11"/>
      <c r="AFQ11"/>
      <c r="AFR11"/>
      <c r="AFS11"/>
      <c r="AFT11"/>
      <c r="AFU11"/>
      <c r="AFV11"/>
      <c r="AFW11"/>
      <c r="AFX11"/>
      <c r="AFY11"/>
      <c r="AFZ11"/>
      <c r="AGA11"/>
      <c r="AGB11"/>
      <c r="AGC11"/>
      <c r="AGD11"/>
      <c r="AGE11"/>
      <c r="AGF11"/>
      <c r="AGG11"/>
      <c r="AGH11"/>
      <c r="AGI11"/>
      <c r="AGJ11"/>
      <c r="AGK11"/>
      <c r="AGL11"/>
      <c r="AGM11"/>
      <c r="AGN11"/>
      <c r="AGO11"/>
      <c r="AGP11"/>
      <c r="AGQ11"/>
      <c r="AGR11"/>
      <c r="AGS11"/>
      <c r="AGT11"/>
      <c r="AGU11"/>
      <c r="AGV11"/>
      <c r="AGW11"/>
      <c r="AGX11"/>
      <c r="AGY11"/>
      <c r="AGZ11"/>
      <c r="AHA11"/>
      <c r="AHB11"/>
      <c r="AHC11"/>
      <c r="AHD11"/>
      <c r="AHE11"/>
      <c r="AHF11"/>
      <c r="AHG11"/>
      <c r="AHH11"/>
      <c r="AHI11"/>
      <c r="AHJ11"/>
      <c r="AHK11"/>
      <c r="AHL11"/>
      <c r="AHM11"/>
      <c r="AHN11"/>
      <c r="AHO11"/>
      <c r="AHP11"/>
      <c r="AHQ11"/>
      <c r="AHR11"/>
      <c r="AHS11"/>
      <c r="AHT11"/>
      <c r="AHU11"/>
      <c r="AHV11"/>
      <c r="AHW11"/>
      <c r="AHX11"/>
      <c r="AHY11"/>
      <c r="AHZ11"/>
      <c r="AIA11"/>
      <c r="AIB11"/>
      <c r="AIC11"/>
      <c r="AID11"/>
      <c r="AIE11"/>
      <c r="AIF11"/>
      <c r="AIG11"/>
      <c r="AIH11"/>
      <c r="AII11"/>
      <c r="AIJ11"/>
      <c r="AIK11"/>
      <c r="AIL11"/>
      <c r="AIM11"/>
      <c r="AIN11"/>
      <c r="AIO11"/>
      <c r="AIP11"/>
      <c r="AIQ11"/>
      <c r="AIR11"/>
      <c r="AIS11"/>
      <c r="AIT11"/>
      <c r="AIU11"/>
      <c r="AIV11"/>
      <c r="AIW11"/>
      <c r="AIX11"/>
      <c r="AIY11"/>
      <c r="AIZ11"/>
      <c r="AJA11"/>
      <c r="AJB11"/>
      <c r="AJC11"/>
      <c r="AJD11"/>
      <c r="AJE11"/>
      <c r="AJF11"/>
      <c r="AJG11"/>
      <c r="AJH11"/>
      <c r="AJI11"/>
      <c r="AJJ11"/>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c r="AMJ11"/>
    </row>
    <row r="12" spans="1:1024" s="137" customFormat="1" ht="13.15" customHeight="1" x14ac:dyDescent="0.3">
      <c r="A12" s="152">
        <v>43964</v>
      </c>
      <c r="B12" s="153" t="s">
        <v>104</v>
      </c>
      <c r="C12" s="144"/>
      <c r="D12" s="145"/>
      <c r="E12" s="145"/>
      <c r="F12" s="145"/>
      <c r="G12" s="146"/>
      <c r="H12" s="147"/>
      <c r="I12" s="148">
        <v>113</v>
      </c>
      <c r="J12" s="148">
        <v>9</v>
      </c>
      <c r="K12" s="41">
        <f t="shared" si="0"/>
        <v>122</v>
      </c>
      <c r="L12" s="150"/>
      <c r="M12" s="144"/>
      <c r="N12" s="145"/>
      <c r="O12" s="145"/>
      <c r="P12" s="145"/>
      <c r="Q12" s="146"/>
      <c r="R12" s="147"/>
      <c r="S12" s="154">
        <f t="shared" si="1"/>
        <v>24301</v>
      </c>
      <c r="T12" s="155">
        <f t="shared" si="2"/>
        <v>1171</v>
      </c>
      <c r="U12" s="156">
        <f t="shared" si="3"/>
        <v>25472</v>
      </c>
      <c r="IC12" s="7"/>
      <c r="ID12" s="7"/>
      <c r="IE12" s="7"/>
      <c r="IF12" s="7"/>
      <c r="IG12" s="7"/>
      <c r="IH12" s="7"/>
      <c r="II12" s="7"/>
      <c r="IJ12" s="7"/>
      <c r="IK12" s="7"/>
      <c r="IL12" s="7"/>
      <c r="IM12" s="7"/>
      <c r="IN12" s="7"/>
      <c r="IO12" s="7"/>
      <c r="IP12" s="7"/>
      <c r="IQ12" s="7"/>
      <c r="IR12" s="7"/>
      <c r="IS12" s="7"/>
      <c r="IT12" s="7"/>
      <c r="IU12" s="7"/>
      <c r="IV12" s="7"/>
      <c r="IW12" s="7"/>
      <c r="IX12" s="7"/>
      <c r="IY12" s="7"/>
      <c r="IZ12" s="7"/>
      <c r="JA12" s="7"/>
      <c r="JB12" s="7"/>
      <c r="JC12" s="7"/>
      <c r="JD12" s="7"/>
      <c r="JE12" s="7"/>
      <c r="JF12" s="7"/>
      <c r="JG12" s="7"/>
      <c r="JH12" s="7"/>
      <c r="JI12" s="7"/>
      <c r="JJ12" s="7"/>
      <c r="JK12" s="7"/>
      <c r="JL12" s="7"/>
      <c r="JM12" s="7"/>
      <c r="JN12" s="7"/>
      <c r="JO12" s="7"/>
      <c r="JP12" s="7"/>
      <c r="JQ12" s="7"/>
      <c r="JR12" s="7"/>
      <c r="JS12" s="7"/>
      <c r="JT12" s="7"/>
      <c r="JU12" s="7"/>
      <c r="JV12" s="7"/>
      <c r="JW12" s="7"/>
      <c r="JX12" s="7"/>
      <c r="JY12" s="7"/>
      <c r="JZ12" s="7"/>
      <c r="KA12" s="7"/>
      <c r="KB12" s="7"/>
      <c r="KC12" s="7"/>
      <c r="KD12" s="7"/>
      <c r="KE12" s="7"/>
      <c r="KF12" s="7"/>
      <c r="KG12" s="7"/>
      <c r="KH12" s="7"/>
      <c r="KI12" s="7"/>
      <c r="KJ12" s="7"/>
      <c r="KK12" s="7"/>
      <c r="KL12" s="7"/>
      <c r="KM12" s="7"/>
      <c r="KN12" s="7"/>
      <c r="KO12" s="7"/>
      <c r="KP12" s="7"/>
      <c r="KQ12" s="7"/>
      <c r="KR12" s="7"/>
      <c r="KS12" s="7"/>
      <c r="ACY12"/>
      <c r="ACZ12"/>
      <c r="ADA12"/>
      <c r="ADB12"/>
      <c r="ADC12"/>
      <c r="ADD12"/>
      <c r="ADE12"/>
      <c r="ADF12"/>
      <c r="ADG12"/>
      <c r="ADH12"/>
      <c r="ADI12"/>
      <c r="ADJ12"/>
      <c r="ADK12"/>
      <c r="ADL12"/>
      <c r="ADM12"/>
      <c r="ADN12"/>
      <c r="ADO12"/>
      <c r="ADP12"/>
      <c r="ADQ12"/>
      <c r="ADR12"/>
      <c r="ADS12"/>
      <c r="ADT12"/>
      <c r="ADU12"/>
      <c r="ADV12"/>
      <c r="ADW12"/>
      <c r="ADX12"/>
      <c r="ADY12"/>
      <c r="ADZ12"/>
      <c r="AEA12"/>
      <c r="AEB12"/>
      <c r="AEC12"/>
      <c r="AED12"/>
      <c r="AEE12"/>
      <c r="AEF12"/>
      <c r="AEG12"/>
      <c r="AEH12"/>
      <c r="AEI12"/>
      <c r="AEJ12"/>
      <c r="AEK12"/>
      <c r="AEL12"/>
      <c r="AEM12"/>
      <c r="AEN12"/>
      <c r="AEO12"/>
      <c r="AEP12"/>
      <c r="AEQ12"/>
      <c r="AER12"/>
      <c r="AES12"/>
      <c r="AET12"/>
      <c r="AEU12"/>
      <c r="AEV12"/>
      <c r="AEW12"/>
      <c r="AEX12"/>
      <c r="AEY12"/>
      <c r="AEZ12"/>
      <c r="AFA12"/>
      <c r="AFB12"/>
      <c r="AFC12"/>
      <c r="AFD12"/>
      <c r="AFE12"/>
      <c r="AFF12"/>
      <c r="AFG12"/>
      <c r="AFH12"/>
      <c r="AFI12"/>
      <c r="AFJ12"/>
      <c r="AFK12"/>
      <c r="AFL12"/>
      <c r="AFM12"/>
      <c r="AFN12"/>
      <c r="AFO12"/>
      <c r="AFP12"/>
      <c r="AFQ12"/>
      <c r="AFR12"/>
      <c r="AFS12"/>
      <c r="AFT12"/>
      <c r="AFU12"/>
      <c r="AFV12"/>
      <c r="AFW12"/>
      <c r="AFX12"/>
      <c r="AFY12"/>
      <c r="AFZ12"/>
      <c r="AGA12"/>
      <c r="AGB12"/>
      <c r="AGC12"/>
      <c r="AGD12"/>
      <c r="AGE12"/>
      <c r="AGF12"/>
      <c r="AGG12"/>
      <c r="AGH12"/>
      <c r="AGI12"/>
      <c r="AGJ12"/>
      <c r="AGK12"/>
      <c r="AGL12"/>
      <c r="AGM12"/>
      <c r="AGN12"/>
      <c r="AGO12"/>
      <c r="AGP12"/>
      <c r="AGQ12"/>
      <c r="AGR12"/>
      <c r="AGS12"/>
      <c r="AGT12"/>
      <c r="AGU12"/>
      <c r="AGV12"/>
      <c r="AGW12"/>
      <c r="AGX12"/>
      <c r="AGY12"/>
      <c r="AGZ12"/>
      <c r="AHA12"/>
      <c r="AHB12"/>
      <c r="AHC12"/>
      <c r="AHD12"/>
      <c r="AHE12"/>
      <c r="AHF12"/>
      <c r="AHG12"/>
      <c r="AHH12"/>
      <c r="AHI12"/>
      <c r="AHJ12"/>
      <c r="AHK12"/>
      <c r="AHL12"/>
      <c r="AHM12"/>
      <c r="AHN12"/>
      <c r="AHO12"/>
      <c r="AHP12"/>
      <c r="AHQ12"/>
      <c r="AHR12"/>
      <c r="AHS12"/>
      <c r="AHT12"/>
      <c r="AHU12"/>
      <c r="AHV12"/>
      <c r="AHW12"/>
      <c r="AHX12"/>
      <c r="AHY12"/>
      <c r="AHZ12"/>
      <c r="AIA12"/>
      <c r="AIB12"/>
      <c r="AIC12"/>
      <c r="AID12"/>
      <c r="AIE12"/>
      <c r="AIF12"/>
      <c r="AIG12"/>
      <c r="AIH12"/>
      <c r="AII12"/>
      <c r="AIJ12"/>
      <c r="AIK12"/>
      <c r="AIL12"/>
      <c r="AIM12"/>
      <c r="AIN12"/>
      <c r="AIO12"/>
      <c r="AIP12"/>
      <c r="AIQ12"/>
      <c r="AIR12"/>
      <c r="AIS12"/>
      <c r="AIT12"/>
      <c r="AIU12"/>
      <c r="AIV12"/>
      <c r="AIW12"/>
      <c r="AIX12"/>
      <c r="AIY12"/>
      <c r="AIZ12"/>
      <c r="AJA12"/>
      <c r="AJB12"/>
      <c r="AJC12"/>
      <c r="AJD12"/>
      <c r="AJE12"/>
      <c r="AJF12"/>
      <c r="AJG12"/>
      <c r="AJH12"/>
      <c r="AJI12"/>
      <c r="AJJ12"/>
      <c r="AJK12"/>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c r="AMD12"/>
      <c r="AME12"/>
      <c r="AMF12"/>
      <c r="AMG12"/>
      <c r="AMH12"/>
      <c r="AMI12"/>
      <c r="AMJ12"/>
    </row>
    <row r="13" spans="1:1024" s="137" customFormat="1" ht="13.15" customHeight="1" x14ac:dyDescent="0.3">
      <c r="A13" s="152">
        <v>43963</v>
      </c>
      <c r="B13" s="153" t="s">
        <v>104</v>
      </c>
      <c r="C13" s="144"/>
      <c r="D13" s="145"/>
      <c r="E13" s="145"/>
      <c r="F13" s="145"/>
      <c r="G13" s="146"/>
      <c r="H13" s="147"/>
      <c r="I13" s="148">
        <v>154</v>
      </c>
      <c r="J13" s="148">
        <v>10</v>
      </c>
      <c r="K13" s="41">
        <f t="shared" si="0"/>
        <v>164</v>
      </c>
      <c r="L13" s="150"/>
      <c r="M13" s="144"/>
      <c r="N13" s="145"/>
      <c r="O13" s="145"/>
      <c r="P13" s="145"/>
      <c r="Q13" s="146"/>
      <c r="R13" s="147"/>
      <c r="S13" s="154">
        <f t="shared" si="1"/>
        <v>24188</v>
      </c>
      <c r="T13" s="155">
        <f t="shared" si="2"/>
        <v>1162</v>
      </c>
      <c r="U13" s="156">
        <f t="shared" si="3"/>
        <v>25350</v>
      </c>
      <c r="IC13" s="7"/>
      <c r="ID13" s="7"/>
      <c r="IE13" s="7"/>
      <c r="IF13" s="7"/>
      <c r="IG13" s="7"/>
      <c r="IH13" s="7"/>
      <c r="II13" s="7"/>
      <c r="IJ13" s="7"/>
      <c r="IK13" s="7"/>
      <c r="IL13" s="7"/>
      <c r="IM13" s="7"/>
      <c r="IN13" s="7"/>
      <c r="IO13" s="7"/>
      <c r="IP13" s="7"/>
      <c r="IQ13" s="7"/>
      <c r="IR13" s="7"/>
      <c r="IS13" s="7"/>
      <c r="IT13" s="7"/>
      <c r="IU13" s="7"/>
      <c r="IV13" s="7"/>
      <c r="IW13" s="7"/>
      <c r="IX13" s="7"/>
      <c r="IY13" s="7"/>
      <c r="IZ13" s="7"/>
      <c r="JA13" s="7"/>
      <c r="JB13" s="7"/>
      <c r="JC13" s="7"/>
      <c r="JD13" s="7"/>
      <c r="JE13" s="7"/>
      <c r="JF13" s="7"/>
      <c r="JG13" s="7"/>
      <c r="JH13" s="7"/>
      <c r="JI13" s="7"/>
      <c r="JJ13" s="7"/>
      <c r="JK13" s="7"/>
      <c r="JL13" s="7"/>
      <c r="JM13" s="7"/>
      <c r="JN13" s="7"/>
      <c r="JO13" s="7"/>
      <c r="JP13" s="7"/>
      <c r="JQ13" s="7"/>
      <c r="JR13" s="7"/>
      <c r="JS13" s="7"/>
      <c r="JT13" s="7"/>
      <c r="JU13" s="7"/>
      <c r="JV13" s="7"/>
      <c r="JW13" s="7"/>
      <c r="JX13" s="7"/>
      <c r="JY13" s="7"/>
      <c r="JZ13" s="7"/>
      <c r="KA13" s="7"/>
      <c r="KB13" s="7"/>
      <c r="KC13" s="7"/>
      <c r="KD13" s="7"/>
      <c r="KE13" s="7"/>
      <c r="KF13" s="7"/>
      <c r="KG13" s="7"/>
      <c r="KH13" s="7"/>
      <c r="KI13" s="7"/>
      <c r="KJ13" s="7"/>
      <c r="KK13" s="7"/>
      <c r="KL13" s="7"/>
      <c r="KM13" s="7"/>
      <c r="KN13" s="7"/>
      <c r="KO13" s="7"/>
      <c r="KP13" s="7"/>
      <c r="KQ13" s="7"/>
      <c r="KR13" s="7"/>
      <c r="KS13" s="7"/>
      <c r="ACY13"/>
      <c r="ACZ13"/>
      <c r="ADA13"/>
      <c r="ADB13"/>
      <c r="ADC13"/>
      <c r="ADD13"/>
      <c r="ADE13"/>
      <c r="ADF13"/>
      <c r="ADG13"/>
      <c r="ADH13"/>
      <c r="ADI13"/>
      <c r="ADJ13"/>
      <c r="ADK13"/>
      <c r="ADL13"/>
      <c r="ADM13"/>
      <c r="ADN13"/>
      <c r="ADO13"/>
      <c r="ADP13"/>
      <c r="ADQ13"/>
      <c r="ADR13"/>
      <c r="ADS13"/>
      <c r="ADT13"/>
      <c r="ADU13"/>
      <c r="ADV13"/>
      <c r="ADW13"/>
      <c r="ADX13"/>
      <c r="ADY13"/>
      <c r="ADZ13"/>
      <c r="AEA13"/>
      <c r="AEB13"/>
      <c r="AEC13"/>
      <c r="AED13"/>
      <c r="AEE13"/>
      <c r="AEF13"/>
      <c r="AEG13"/>
      <c r="AEH13"/>
      <c r="AEI13"/>
      <c r="AEJ13"/>
      <c r="AEK13"/>
      <c r="AEL13"/>
      <c r="AEM13"/>
      <c r="AEN13"/>
      <c r="AEO13"/>
      <c r="AEP13"/>
      <c r="AEQ13"/>
      <c r="AER13"/>
      <c r="AES13"/>
      <c r="AET13"/>
      <c r="AEU13"/>
      <c r="AEV13"/>
      <c r="AEW13"/>
      <c r="AEX13"/>
      <c r="AEY13"/>
      <c r="AEZ13"/>
      <c r="AFA13"/>
      <c r="AFB13"/>
      <c r="AFC13"/>
      <c r="AFD13"/>
      <c r="AFE13"/>
      <c r="AFF13"/>
      <c r="AFG13"/>
      <c r="AFH13"/>
      <c r="AFI13"/>
      <c r="AFJ13"/>
      <c r="AFK13"/>
      <c r="AFL13"/>
      <c r="AFM13"/>
      <c r="AFN13"/>
      <c r="AFO13"/>
      <c r="AFP13"/>
      <c r="AFQ13"/>
      <c r="AFR13"/>
      <c r="AFS13"/>
      <c r="AFT13"/>
      <c r="AFU13"/>
      <c r="AFV13"/>
      <c r="AFW13"/>
      <c r="AFX13"/>
      <c r="AFY13"/>
      <c r="AFZ13"/>
      <c r="AGA13"/>
      <c r="AGB13"/>
      <c r="AGC13"/>
      <c r="AGD13"/>
      <c r="AGE13"/>
      <c r="AGF13"/>
      <c r="AGG13"/>
      <c r="AGH13"/>
      <c r="AGI13"/>
      <c r="AGJ13"/>
      <c r="AGK13"/>
      <c r="AGL13"/>
      <c r="AGM13"/>
      <c r="AGN13"/>
      <c r="AGO13"/>
      <c r="AGP13"/>
      <c r="AGQ13"/>
      <c r="AGR13"/>
      <c r="AGS13"/>
      <c r="AGT13"/>
      <c r="AGU13"/>
      <c r="AGV13"/>
      <c r="AGW13"/>
      <c r="AGX13"/>
      <c r="AGY13"/>
      <c r="AGZ13"/>
      <c r="AHA13"/>
      <c r="AHB13"/>
      <c r="AHC13"/>
      <c r="AHD13"/>
      <c r="AHE13"/>
      <c r="AHF13"/>
      <c r="AHG13"/>
      <c r="AHH13"/>
      <c r="AHI13"/>
      <c r="AHJ13"/>
      <c r="AHK13"/>
      <c r="AHL13"/>
      <c r="AHM13"/>
      <c r="AHN13"/>
      <c r="AHO13"/>
      <c r="AHP13"/>
      <c r="AHQ13"/>
      <c r="AHR13"/>
      <c r="AHS13"/>
      <c r="AHT13"/>
      <c r="AHU13"/>
      <c r="AHV13"/>
      <c r="AHW13"/>
      <c r="AHX13"/>
      <c r="AHY13"/>
      <c r="AHZ13"/>
      <c r="AIA13"/>
      <c r="AIB13"/>
      <c r="AIC13"/>
      <c r="AID13"/>
      <c r="AIE13"/>
      <c r="AIF13"/>
      <c r="AIG13"/>
      <c r="AIH13"/>
      <c r="AII13"/>
      <c r="AIJ13"/>
      <c r="AIK13"/>
      <c r="AIL13"/>
      <c r="AIM13"/>
      <c r="AIN13"/>
      <c r="AIO13"/>
      <c r="AIP13"/>
      <c r="AIQ13"/>
      <c r="AIR13"/>
      <c r="AIS13"/>
      <c r="AIT13"/>
      <c r="AIU13"/>
      <c r="AIV13"/>
      <c r="AIW13"/>
      <c r="AIX13"/>
      <c r="AIY13"/>
      <c r="AIZ13"/>
      <c r="AJA13"/>
      <c r="AJB13"/>
      <c r="AJC13"/>
      <c r="AJD13"/>
      <c r="AJE13"/>
      <c r="AJF13"/>
      <c r="AJG13"/>
      <c r="AJH13"/>
      <c r="AJI13"/>
      <c r="AJJ13"/>
      <c r="AJK13"/>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c r="AMD13"/>
      <c r="AME13"/>
      <c r="AMF13"/>
      <c r="AMG13"/>
      <c r="AMH13"/>
      <c r="AMI13"/>
      <c r="AMJ13"/>
    </row>
    <row r="14" spans="1:1024" s="137" customFormat="1" ht="13.15" customHeight="1" x14ac:dyDescent="0.3">
      <c r="A14" s="152">
        <v>43962</v>
      </c>
      <c r="B14" s="153" t="s">
        <v>104</v>
      </c>
      <c r="C14" s="144"/>
      <c r="D14" s="145"/>
      <c r="E14" s="145"/>
      <c r="F14" s="145"/>
      <c r="G14" s="146"/>
      <c r="H14" s="147"/>
      <c r="I14" s="148">
        <v>149</v>
      </c>
      <c r="J14" s="148">
        <v>15</v>
      </c>
      <c r="K14" s="41">
        <f t="shared" si="0"/>
        <v>164</v>
      </c>
      <c r="L14" s="150"/>
      <c r="M14" s="144"/>
      <c r="N14" s="145"/>
      <c r="O14" s="145"/>
      <c r="P14" s="145"/>
      <c r="Q14" s="146"/>
      <c r="R14" s="147"/>
      <c r="S14" s="154">
        <f t="shared" si="1"/>
        <v>24034</v>
      </c>
      <c r="T14" s="155">
        <f t="shared" si="2"/>
        <v>1152</v>
      </c>
      <c r="U14" s="156">
        <f t="shared" si="3"/>
        <v>25186</v>
      </c>
      <c r="IC14" s="7"/>
      <c r="ID14" s="7"/>
      <c r="IE14" s="7"/>
      <c r="IF14" s="7"/>
      <c r="IG14" s="7"/>
      <c r="IH14" s="7"/>
      <c r="II14" s="7"/>
      <c r="IJ14" s="7"/>
      <c r="IK14" s="7"/>
      <c r="IL14" s="7"/>
      <c r="IM14" s="7"/>
      <c r="IN14" s="7"/>
      <c r="IO14" s="7"/>
      <c r="IP14" s="7"/>
      <c r="IQ14" s="7"/>
      <c r="IR14" s="7"/>
      <c r="IS14" s="7"/>
      <c r="IT14" s="7"/>
      <c r="IU14" s="7"/>
      <c r="IV14" s="7"/>
      <c r="IW14" s="7"/>
      <c r="IX14" s="7"/>
      <c r="IY14" s="7"/>
      <c r="IZ14" s="7"/>
      <c r="JA14" s="7"/>
      <c r="JB14" s="7"/>
      <c r="JC14" s="7"/>
      <c r="JD14" s="7"/>
      <c r="JE14" s="7"/>
      <c r="JF14" s="7"/>
      <c r="JG14" s="7"/>
      <c r="JH14" s="7"/>
      <c r="JI14" s="7"/>
      <c r="JJ14" s="7"/>
      <c r="JK14" s="7"/>
      <c r="JL14" s="7"/>
      <c r="JM14" s="7"/>
      <c r="JN14" s="7"/>
      <c r="JO14" s="7"/>
      <c r="JP14" s="7"/>
      <c r="JQ14" s="7"/>
      <c r="JR14" s="7"/>
      <c r="JS14" s="7"/>
      <c r="JT14" s="7"/>
      <c r="JU14" s="7"/>
      <c r="JV14" s="7"/>
      <c r="JW14" s="7"/>
      <c r="JX14" s="7"/>
      <c r="JY14" s="7"/>
      <c r="JZ14" s="7"/>
      <c r="KA14" s="7"/>
      <c r="KB14" s="7"/>
      <c r="KC14" s="7"/>
      <c r="KD14" s="7"/>
      <c r="KE14" s="7"/>
      <c r="KF14" s="7"/>
      <c r="KG14" s="7"/>
      <c r="KH14" s="7"/>
      <c r="KI14" s="7"/>
      <c r="KJ14" s="7"/>
      <c r="KK14" s="7"/>
      <c r="KL14" s="7"/>
      <c r="KM14" s="7"/>
      <c r="KN14" s="7"/>
      <c r="KO14" s="7"/>
      <c r="KP14" s="7"/>
      <c r="KQ14" s="7"/>
      <c r="KR14" s="7"/>
      <c r="KS14" s="7"/>
      <c r="ACY14"/>
      <c r="ACZ14"/>
      <c r="ADA14"/>
      <c r="ADB14"/>
      <c r="ADC14"/>
      <c r="ADD14"/>
      <c r="ADE14"/>
      <c r="ADF14"/>
      <c r="ADG14"/>
      <c r="ADH14"/>
      <c r="ADI14"/>
      <c r="ADJ14"/>
      <c r="ADK14"/>
      <c r="ADL14"/>
      <c r="ADM14"/>
      <c r="ADN14"/>
      <c r="ADO14"/>
      <c r="ADP14"/>
      <c r="ADQ14"/>
      <c r="ADR14"/>
      <c r="ADS14"/>
      <c r="ADT14"/>
      <c r="ADU14"/>
      <c r="ADV14"/>
      <c r="ADW14"/>
      <c r="ADX14"/>
      <c r="ADY14"/>
      <c r="ADZ14"/>
      <c r="AEA14"/>
      <c r="AEB14"/>
      <c r="AEC14"/>
      <c r="AED14"/>
      <c r="AEE14"/>
      <c r="AEF14"/>
      <c r="AEG14"/>
      <c r="AEH14"/>
      <c r="AEI14"/>
      <c r="AEJ14"/>
      <c r="AEK14"/>
      <c r="AEL14"/>
      <c r="AEM14"/>
      <c r="AEN14"/>
      <c r="AEO14"/>
      <c r="AEP14"/>
      <c r="AEQ14"/>
      <c r="AER14"/>
      <c r="AES14"/>
      <c r="AET14"/>
      <c r="AEU14"/>
      <c r="AEV14"/>
      <c r="AEW14"/>
      <c r="AEX14"/>
      <c r="AEY14"/>
      <c r="AEZ14"/>
      <c r="AFA14"/>
      <c r="AFB14"/>
      <c r="AFC14"/>
      <c r="AFD14"/>
      <c r="AFE14"/>
      <c r="AFF14"/>
      <c r="AFG14"/>
      <c r="AFH14"/>
      <c r="AFI14"/>
      <c r="AFJ14"/>
      <c r="AFK14"/>
      <c r="AFL14"/>
      <c r="AFM14"/>
      <c r="AFN14"/>
      <c r="AFO14"/>
      <c r="AFP14"/>
      <c r="AFQ14"/>
      <c r="AFR14"/>
      <c r="AFS14"/>
      <c r="AFT14"/>
      <c r="AFU14"/>
      <c r="AFV14"/>
      <c r="AFW14"/>
      <c r="AFX14"/>
      <c r="AFY14"/>
      <c r="AFZ14"/>
      <c r="AGA14"/>
      <c r="AGB14"/>
      <c r="AGC14"/>
      <c r="AGD14"/>
      <c r="AGE14"/>
      <c r="AGF14"/>
      <c r="AGG14"/>
      <c r="AGH14"/>
      <c r="AGI14"/>
      <c r="AGJ14"/>
      <c r="AGK14"/>
      <c r="AGL14"/>
      <c r="AGM14"/>
      <c r="AGN14"/>
      <c r="AGO14"/>
      <c r="AGP14"/>
      <c r="AGQ14"/>
      <c r="AGR14"/>
      <c r="AGS14"/>
      <c r="AGT14"/>
      <c r="AGU14"/>
      <c r="AGV14"/>
      <c r="AGW14"/>
      <c r="AGX14"/>
      <c r="AGY14"/>
      <c r="AGZ14"/>
      <c r="AHA14"/>
      <c r="AHB14"/>
      <c r="AHC14"/>
      <c r="AHD14"/>
      <c r="AHE14"/>
      <c r="AHF14"/>
      <c r="AHG14"/>
      <c r="AHH14"/>
      <c r="AHI14"/>
      <c r="AHJ14"/>
      <c r="AHK14"/>
      <c r="AHL14"/>
      <c r="AHM14"/>
      <c r="AHN14"/>
      <c r="AHO14"/>
      <c r="AHP14"/>
      <c r="AHQ14"/>
      <c r="AHR14"/>
      <c r="AHS14"/>
      <c r="AHT14"/>
      <c r="AHU14"/>
      <c r="AHV14"/>
      <c r="AHW14"/>
      <c r="AHX14"/>
      <c r="AHY14"/>
      <c r="AHZ14"/>
      <c r="AIA14"/>
      <c r="AIB14"/>
      <c r="AIC14"/>
      <c r="AID14"/>
      <c r="AIE14"/>
      <c r="AIF14"/>
      <c r="AIG14"/>
      <c r="AIH14"/>
      <c r="AII14"/>
      <c r="AIJ14"/>
      <c r="AIK14"/>
      <c r="AIL14"/>
      <c r="AIM14"/>
      <c r="AIN14"/>
      <c r="AIO14"/>
      <c r="AIP14"/>
      <c r="AIQ14"/>
      <c r="AIR14"/>
      <c r="AIS14"/>
      <c r="AIT14"/>
      <c r="AIU14"/>
      <c r="AIV14"/>
      <c r="AIW14"/>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c r="AMI14"/>
      <c r="AMJ14"/>
    </row>
    <row r="15" spans="1:1024" s="137" customFormat="1" ht="13.15" customHeight="1" x14ac:dyDescent="0.3">
      <c r="A15" s="152">
        <v>43961</v>
      </c>
      <c r="B15" s="153" t="s">
        <v>104</v>
      </c>
      <c r="C15" s="157"/>
      <c r="D15" s="158"/>
      <c r="E15" s="158"/>
      <c r="F15" s="158"/>
      <c r="G15" s="159"/>
      <c r="H15" s="160"/>
      <c r="I15" s="161">
        <v>182</v>
      </c>
      <c r="J15" s="161">
        <v>10</v>
      </c>
      <c r="K15" s="41">
        <f t="shared" si="0"/>
        <v>192</v>
      </c>
      <c r="L15" s="162"/>
      <c r="M15" s="157"/>
      <c r="N15" s="158"/>
      <c r="O15" s="158"/>
      <c r="P15" s="158"/>
      <c r="Q15" s="159"/>
      <c r="R15" s="160"/>
      <c r="S15" s="154">
        <f t="shared" si="1"/>
        <v>23885</v>
      </c>
      <c r="T15" s="155">
        <f t="shared" si="2"/>
        <v>1137</v>
      </c>
      <c r="U15" s="156">
        <f t="shared" si="3"/>
        <v>25022</v>
      </c>
      <c r="IC15" s="7"/>
      <c r="ID15" s="7"/>
      <c r="IE15" s="7"/>
      <c r="IF15" s="7"/>
      <c r="IG15" s="7"/>
      <c r="IH15" s="7"/>
      <c r="II15" s="7"/>
      <c r="IJ15" s="7"/>
      <c r="IK15" s="7"/>
      <c r="IL15" s="7"/>
      <c r="IM15" s="7"/>
      <c r="IN15" s="7"/>
      <c r="IO15" s="7"/>
      <c r="IP15" s="7"/>
      <c r="IQ15" s="7"/>
      <c r="IR15" s="7"/>
      <c r="IS15" s="7"/>
      <c r="IT15" s="7"/>
      <c r="IU15" s="7"/>
      <c r="IV15" s="7"/>
      <c r="IW15" s="7"/>
      <c r="IX15" s="7"/>
      <c r="IY15" s="7"/>
      <c r="IZ15" s="7"/>
      <c r="JA15" s="7"/>
      <c r="JB15" s="7"/>
      <c r="JC15" s="7"/>
      <c r="JD15" s="7"/>
      <c r="JE15" s="7"/>
      <c r="JF15" s="7"/>
      <c r="JG15" s="7"/>
      <c r="JH15" s="7"/>
      <c r="JI15" s="7"/>
      <c r="JJ15" s="7"/>
      <c r="JK15" s="7"/>
      <c r="JL15" s="7"/>
      <c r="JM15" s="7"/>
      <c r="JN15" s="7"/>
      <c r="JO15" s="7"/>
      <c r="JP15" s="7"/>
      <c r="JQ15" s="7"/>
      <c r="JR15" s="7"/>
      <c r="JS15" s="7"/>
      <c r="JT15" s="7"/>
      <c r="JU15" s="7"/>
      <c r="JV15" s="7"/>
      <c r="JW15" s="7"/>
      <c r="JX15" s="7"/>
      <c r="JY15" s="7"/>
      <c r="JZ15" s="7"/>
      <c r="KA15" s="7"/>
      <c r="KB15" s="7"/>
      <c r="KC15" s="7"/>
      <c r="KD15" s="7"/>
      <c r="KE15" s="7"/>
      <c r="KF15" s="7"/>
      <c r="KG15" s="7"/>
      <c r="KH15" s="7"/>
      <c r="KI15" s="7"/>
      <c r="KJ15" s="7"/>
      <c r="KK15" s="7"/>
      <c r="KL15" s="7"/>
      <c r="KM15" s="7"/>
      <c r="KN15" s="7"/>
      <c r="KO15" s="7"/>
      <c r="KP15" s="7"/>
      <c r="KQ15" s="7"/>
      <c r="KR15" s="7"/>
      <c r="KS15" s="7"/>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row>
    <row r="16" spans="1:1024" s="137" customFormat="1" ht="13.15" customHeight="1" x14ac:dyDescent="0.3">
      <c r="A16" s="152">
        <v>43960</v>
      </c>
      <c r="B16" s="153" t="s">
        <v>104</v>
      </c>
      <c r="C16" s="163"/>
      <c r="D16" s="158"/>
      <c r="E16" s="158"/>
      <c r="F16" s="158"/>
      <c r="G16" s="159"/>
      <c r="H16" s="160"/>
      <c r="I16" s="161">
        <v>186</v>
      </c>
      <c r="J16" s="161">
        <v>7</v>
      </c>
      <c r="K16" s="41">
        <f t="shared" si="0"/>
        <v>193</v>
      </c>
      <c r="L16" s="162"/>
      <c r="M16" s="157"/>
      <c r="N16" s="158"/>
      <c r="O16" s="158"/>
      <c r="P16" s="158"/>
      <c r="Q16" s="159"/>
      <c r="R16" s="160"/>
      <c r="S16" s="154">
        <f t="shared" si="1"/>
        <v>23703</v>
      </c>
      <c r="T16" s="155">
        <f t="shared" si="2"/>
        <v>1127</v>
      </c>
      <c r="U16" s="156">
        <f t="shared" si="3"/>
        <v>24830</v>
      </c>
      <c r="IC16" s="7"/>
      <c r="ID16" s="7"/>
      <c r="IE16" s="7"/>
      <c r="IF16" s="7"/>
      <c r="IG16" s="7"/>
      <c r="IH16" s="7"/>
      <c r="II16" s="7"/>
      <c r="IJ16" s="7"/>
      <c r="IK16" s="7"/>
      <c r="IL16" s="7"/>
      <c r="IM16" s="7"/>
      <c r="IN16" s="7"/>
      <c r="IO16" s="7"/>
      <c r="IP16" s="7"/>
      <c r="IQ16" s="7"/>
      <c r="IR16" s="7"/>
      <c r="IS16" s="7"/>
      <c r="IT16" s="7"/>
      <c r="IU16" s="7"/>
      <c r="IV16" s="7"/>
      <c r="IW16" s="7"/>
      <c r="IX16" s="7"/>
      <c r="IY16" s="7"/>
      <c r="IZ16" s="7"/>
      <c r="JA16" s="7"/>
      <c r="JB16" s="7"/>
      <c r="JC16" s="7"/>
      <c r="JD16" s="7"/>
      <c r="JE16" s="7"/>
      <c r="JF16" s="7"/>
      <c r="JG16" s="7"/>
      <c r="JH16" s="7"/>
      <c r="JI16" s="7"/>
      <c r="JJ16" s="7"/>
      <c r="JK16" s="7"/>
      <c r="JL16" s="7"/>
      <c r="JM16" s="7"/>
      <c r="JN16" s="7"/>
      <c r="JO16" s="7"/>
      <c r="JP16" s="7"/>
      <c r="JQ16" s="7"/>
      <c r="JR16" s="7"/>
      <c r="JS16" s="7"/>
      <c r="JT16" s="7"/>
      <c r="JU16" s="7"/>
      <c r="JV16" s="7"/>
      <c r="JW16" s="7"/>
      <c r="JX16" s="7"/>
      <c r="JY16" s="7"/>
      <c r="JZ16" s="7"/>
      <c r="KA16" s="7"/>
      <c r="KB16" s="7"/>
      <c r="KC16" s="7"/>
      <c r="KD16" s="7"/>
      <c r="KE16" s="7"/>
      <c r="KF16" s="7"/>
      <c r="KG16" s="7"/>
      <c r="KH16" s="7"/>
      <c r="KI16" s="7"/>
      <c r="KJ16" s="7"/>
      <c r="KK16" s="7"/>
      <c r="KL16" s="7"/>
      <c r="KM16" s="7"/>
      <c r="KN16" s="7"/>
      <c r="KO16" s="7"/>
      <c r="KP16" s="7"/>
      <c r="KQ16" s="7"/>
      <c r="KR16" s="7"/>
      <c r="KS16" s="7"/>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row>
    <row r="17" spans="1:1024" s="137" customFormat="1" ht="13.15" customHeight="1" x14ac:dyDescent="0.3">
      <c r="A17" s="152">
        <v>43959</v>
      </c>
      <c r="B17" s="153" t="s">
        <v>104</v>
      </c>
      <c r="C17" s="163"/>
      <c r="D17" s="158"/>
      <c r="E17" s="158"/>
      <c r="F17" s="158"/>
      <c r="G17" s="159"/>
      <c r="H17" s="160"/>
      <c r="I17" s="161">
        <v>197</v>
      </c>
      <c r="J17" s="161">
        <v>13</v>
      </c>
      <c r="K17" s="41">
        <f t="shared" si="0"/>
        <v>210</v>
      </c>
      <c r="L17" s="162"/>
      <c r="M17" s="157"/>
      <c r="N17" s="158"/>
      <c r="O17" s="158"/>
      <c r="P17" s="158"/>
      <c r="Q17" s="159"/>
      <c r="R17" s="160"/>
      <c r="S17" s="154">
        <f t="shared" si="1"/>
        <v>23517</v>
      </c>
      <c r="T17" s="155">
        <f t="shared" si="2"/>
        <v>1120</v>
      </c>
      <c r="U17" s="156">
        <f t="shared" si="3"/>
        <v>24637</v>
      </c>
      <c r="IC17" s="7"/>
      <c r="ID17" s="7"/>
      <c r="IE17" s="7"/>
      <c r="IF17" s="7"/>
      <c r="IG17" s="7"/>
      <c r="IH17" s="7"/>
      <c r="II17" s="7"/>
      <c r="IJ17" s="7"/>
      <c r="IK17" s="7"/>
      <c r="IL17" s="7"/>
      <c r="IM17" s="7"/>
      <c r="IN17" s="7"/>
      <c r="IO17" s="7"/>
      <c r="IP17" s="7"/>
      <c r="IQ17" s="7"/>
      <c r="IR17" s="7"/>
      <c r="IS17" s="7"/>
      <c r="IT17" s="7"/>
      <c r="IU17" s="7"/>
      <c r="IV17" s="7"/>
      <c r="IW17" s="7"/>
      <c r="IX17" s="7"/>
      <c r="IY17" s="7"/>
      <c r="IZ17" s="7"/>
      <c r="JA17" s="7"/>
      <c r="JB17" s="7"/>
      <c r="JC17" s="7"/>
      <c r="JD17" s="7"/>
      <c r="JE17" s="7"/>
      <c r="JF17" s="7"/>
      <c r="JG17" s="7"/>
      <c r="JH17" s="7"/>
      <c r="JI17" s="7"/>
      <c r="JJ17" s="7"/>
      <c r="JK17" s="7"/>
      <c r="JL17" s="7"/>
      <c r="JM17" s="7"/>
      <c r="JN17" s="7"/>
      <c r="JO17" s="7"/>
      <c r="JP17" s="7"/>
      <c r="JQ17" s="7"/>
      <c r="JR17" s="7"/>
      <c r="JS17" s="7"/>
      <c r="JT17" s="7"/>
      <c r="JU17" s="7"/>
      <c r="JV17" s="7"/>
      <c r="JW17" s="7"/>
      <c r="JX17" s="7"/>
      <c r="JY17" s="7"/>
      <c r="JZ17" s="7"/>
      <c r="KA17" s="7"/>
      <c r="KB17" s="7"/>
      <c r="KC17" s="7"/>
      <c r="KD17" s="7"/>
      <c r="KE17" s="7"/>
      <c r="KF17" s="7"/>
      <c r="KG17" s="7"/>
      <c r="KH17" s="7"/>
      <c r="KI17" s="7"/>
      <c r="KJ17" s="7"/>
      <c r="KK17" s="7"/>
      <c r="KL17" s="7"/>
      <c r="KM17" s="7"/>
      <c r="KN17" s="7"/>
      <c r="KO17" s="7"/>
      <c r="KP17" s="7"/>
      <c r="KQ17" s="7"/>
      <c r="KR17" s="7"/>
      <c r="KS17" s="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row>
    <row r="18" spans="1:1024" s="137" customFormat="1" ht="13.15" customHeight="1" x14ac:dyDescent="0.3">
      <c r="A18" s="152">
        <v>43958</v>
      </c>
      <c r="B18" s="153" t="s">
        <v>104</v>
      </c>
      <c r="C18" s="163"/>
      <c r="D18" s="158"/>
      <c r="E18" s="158"/>
      <c r="F18" s="158"/>
      <c r="G18" s="159"/>
      <c r="H18" s="160"/>
      <c r="I18" s="161">
        <v>237</v>
      </c>
      <c r="J18" s="161">
        <v>19</v>
      </c>
      <c r="K18" s="41">
        <f t="shared" si="0"/>
        <v>256</v>
      </c>
      <c r="L18" s="162"/>
      <c r="M18" s="157"/>
      <c r="N18" s="158"/>
      <c r="O18" s="158"/>
      <c r="P18" s="158"/>
      <c r="Q18" s="159"/>
      <c r="R18" s="160"/>
      <c r="S18" s="154">
        <f t="shared" si="1"/>
        <v>23320</v>
      </c>
      <c r="T18" s="155">
        <f t="shared" si="2"/>
        <v>1107</v>
      </c>
      <c r="U18" s="156">
        <f t="shared" si="3"/>
        <v>24427</v>
      </c>
      <c r="IC18" s="7"/>
      <c r="ID18" s="7"/>
      <c r="IE18" s="7"/>
      <c r="IF18" s="7"/>
      <c r="IG18" s="7"/>
      <c r="IH18" s="7"/>
      <c r="II18" s="7"/>
      <c r="IJ18" s="7"/>
      <c r="IK18" s="7"/>
      <c r="IL18" s="7"/>
      <c r="IM18" s="7"/>
      <c r="IN18" s="7"/>
      <c r="IO18" s="7"/>
      <c r="IP18" s="7"/>
      <c r="IQ18" s="7"/>
      <c r="IR18" s="7"/>
      <c r="IS18" s="7"/>
      <c r="IT18" s="7"/>
      <c r="IU18" s="7"/>
      <c r="IV18" s="7"/>
      <c r="IW18" s="7"/>
      <c r="IX18" s="7"/>
      <c r="IY18" s="7"/>
      <c r="IZ18" s="7"/>
      <c r="JA18" s="7"/>
      <c r="JB18" s="7"/>
      <c r="JC18" s="7"/>
      <c r="JD18" s="7"/>
      <c r="JE18" s="7"/>
      <c r="JF18" s="7"/>
      <c r="JG18" s="7"/>
      <c r="JH18" s="7"/>
      <c r="JI18" s="7"/>
      <c r="JJ18" s="7"/>
      <c r="JK18" s="7"/>
      <c r="JL18" s="7"/>
      <c r="JM18" s="7"/>
      <c r="JN18" s="7"/>
      <c r="JO18" s="7"/>
      <c r="JP18" s="7"/>
      <c r="JQ18" s="7"/>
      <c r="JR18" s="7"/>
      <c r="JS18" s="7"/>
      <c r="JT18" s="7"/>
      <c r="JU18" s="7"/>
      <c r="JV18" s="7"/>
      <c r="JW18" s="7"/>
      <c r="JX18" s="7"/>
      <c r="JY18" s="7"/>
      <c r="JZ18" s="7"/>
      <c r="KA18" s="7"/>
      <c r="KB18" s="7"/>
      <c r="KC18" s="7"/>
      <c r="KD18" s="7"/>
      <c r="KE18" s="7"/>
      <c r="KF18" s="7"/>
      <c r="KG18" s="7"/>
      <c r="KH18" s="7"/>
      <c r="KI18" s="7"/>
      <c r="KJ18" s="7"/>
      <c r="KK18" s="7"/>
      <c r="KL18" s="7"/>
      <c r="KM18" s="7"/>
      <c r="KN18" s="7"/>
      <c r="KO18" s="7"/>
      <c r="KP18" s="7"/>
      <c r="KQ18" s="7"/>
      <c r="KR18" s="7"/>
      <c r="KS18" s="7"/>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row>
    <row r="19" spans="1:1024" s="137" customFormat="1" ht="13.15" customHeight="1" x14ac:dyDescent="0.3">
      <c r="A19" s="152">
        <v>43957</v>
      </c>
      <c r="B19" s="153" t="s">
        <v>104</v>
      </c>
      <c r="C19" s="163"/>
      <c r="D19" s="158"/>
      <c r="E19" s="158"/>
      <c r="F19" s="158"/>
      <c r="G19" s="159"/>
      <c r="H19" s="160"/>
      <c r="I19" s="161">
        <v>246</v>
      </c>
      <c r="J19" s="161">
        <v>23</v>
      </c>
      <c r="K19" s="41">
        <f t="shared" si="0"/>
        <v>269</v>
      </c>
      <c r="L19" s="162"/>
      <c r="M19" s="157"/>
      <c r="N19" s="158"/>
      <c r="O19" s="158"/>
      <c r="P19" s="158"/>
      <c r="Q19" s="159"/>
      <c r="R19" s="160"/>
      <c r="S19" s="154">
        <f t="shared" si="1"/>
        <v>23083</v>
      </c>
      <c r="T19" s="155">
        <f t="shared" si="2"/>
        <v>1088</v>
      </c>
      <c r="U19" s="156">
        <f t="shared" si="3"/>
        <v>24171</v>
      </c>
      <c r="IC19" s="7"/>
      <c r="ID19" s="7"/>
      <c r="IE19" s="7"/>
      <c r="IF19" s="7"/>
      <c r="IG19" s="7"/>
      <c r="IH19" s="7"/>
      <c r="II19" s="7"/>
      <c r="IJ19" s="7"/>
      <c r="IK19" s="7"/>
      <c r="IL19" s="7"/>
      <c r="IM19" s="7"/>
      <c r="IN19" s="7"/>
      <c r="IO19" s="7"/>
      <c r="IP19" s="7"/>
      <c r="IQ19" s="7"/>
      <c r="IR19" s="7"/>
      <c r="IS19" s="7"/>
      <c r="IT19" s="7"/>
      <c r="IU19" s="7"/>
      <c r="IV19" s="7"/>
      <c r="IW19" s="7"/>
      <c r="IX19" s="7"/>
      <c r="IY19" s="7"/>
      <c r="IZ19" s="7"/>
      <c r="JA19" s="7"/>
      <c r="JB19" s="7"/>
      <c r="JC19" s="7"/>
      <c r="JD19" s="7"/>
      <c r="JE19" s="7"/>
      <c r="JF19" s="7"/>
      <c r="JG19" s="7"/>
      <c r="JH19" s="7"/>
      <c r="JI19" s="7"/>
      <c r="JJ19" s="7"/>
      <c r="JK19" s="7"/>
      <c r="JL19" s="7"/>
      <c r="JM19" s="7"/>
      <c r="JN19" s="7"/>
      <c r="JO19" s="7"/>
      <c r="JP19" s="7"/>
      <c r="JQ19" s="7"/>
      <c r="JR19" s="7"/>
      <c r="JS19" s="7"/>
      <c r="JT19" s="7"/>
      <c r="JU19" s="7"/>
      <c r="JV19" s="7"/>
      <c r="JW19" s="7"/>
      <c r="JX19" s="7"/>
      <c r="JY19" s="7"/>
      <c r="JZ19" s="7"/>
      <c r="KA19" s="7"/>
      <c r="KB19" s="7"/>
      <c r="KC19" s="7"/>
      <c r="KD19" s="7"/>
      <c r="KE19" s="7"/>
      <c r="KF19" s="7"/>
      <c r="KG19" s="7"/>
      <c r="KH19" s="7"/>
      <c r="KI19" s="7"/>
      <c r="KJ19" s="7"/>
      <c r="KK19" s="7"/>
      <c r="KL19" s="7"/>
      <c r="KM19" s="7"/>
      <c r="KN19" s="7"/>
      <c r="KO19" s="7"/>
      <c r="KP19" s="7"/>
      <c r="KQ19" s="7"/>
      <c r="KR19" s="7"/>
      <c r="KS19" s="7"/>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row>
    <row r="20" spans="1:1024" s="137" customFormat="1" ht="13.15" customHeight="1" x14ac:dyDescent="0.3">
      <c r="A20" s="152">
        <v>43956</v>
      </c>
      <c r="B20" s="153" t="s">
        <v>104</v>
      </c>
      <c r="C20" s="163"/>
      <c r="D20" s="158"/>
      <c r="E20" s="158"/>
      <c r="F20" s="158"/>
      <c r="G20" s="159"/>
      <c r="H20" s="160"/>
      <c r="I20" s="161">
        <v>243</v>
      </c>
      <c r="J20" s="161">
        <v>16</v>
      </c>
      <c r="K20" s="41">
        <f t="shared" si="0"/>
        <v>259</v>
      </c>
      <c r="L20" s="162"/>
      <c r="M20" s="157"/>
      <c r="N20" s="158"/>
      <c r="O20" s="158"/>
      <c r="P20" s="158"/>
      <c r="Q20" s="159"/>
      <c r="R20" s="160"/>
      <c r="S20" s="154">
        <f t="shared" si="1"/>
        <v>22837</v>
      </c>
      <c r="T20" s="155">
        <f t="shared" si="2"/>
        <v>1065</v>
      </c>
      <c r="U20" s="156">
        <f t="shared" si="3"/>
        <v>23902</v>
      </c>
      <c r="IC20" s="7"/>
      <c r="ID20" s="7"/>
      <c r="IE20" s="7"/>
      <c r="IF20" s="7"/>
      <c r="IG20" s="7"/>
      <c r="IH20" s="7"/>
      <c r="II20" s="7"/>
      <c r="IJ20" s="7"/>
      <c r="IK20" s="7"/>
      <c r="IL20" s="7"/>
      <c r="IM20" s="7"/>
      <c r="IN20" s="7"/>
      <c r="IO20" s="7"/>
      <c r="IP20" s="7"/>
      <c r="IQ20" s="7"/>
      <c r="IR20" s="7"/>
      <c r="IS20" s="7"/>
      <c r="IT20" s="7"/>
      <c r="IU20" s="7"/>
      <c r="IV20" s="7"/>
      <c r="IW20" s="7"/>
      <c r="IX20" s="7"/>
      <c r="IY20" s="7"/>
      <c r="IZ20" s="7"/>
      <c r="JA20" s="7"/>
      <c r="JB20" s="7"/>
      <c r="JC20" s="7"/>
      <c r="JD20" s="7"/>
      <c r="JE20" s="7"/>
      <c r="JF20" s="7"/>
      <c r="JG20" s="7"/>
      <c r="JH20" s="7"/>
      <c r="JI20" s="7"/>
      <c r="JJ20" s="7"/>
      <c r="JK20" s="7"/>
      <c r="JL20" s="7"/>
      <c r="JM20" s="7"/>
      <c r="JN20" s="7"/>
      <c r="JO20" s="7"/>
      <c r="JP20" s="7"/>
      <c r="JQ20" s="7"/>
      <c r="JR20" s="7"/>
      <c r="JS20" s="7"/>
      <c r="JT20" s="7"/>
      <c r="JU20" s="7"/>
      <c r="JV20" s="7"/>
      <c r="JW20" s="7"/>
      <c r="JX20" s="7"/>
      <c r="JY20" s="7"/>
      <c r="JZ20" s="7"/>
      <c r="KA20" s="7"/>
      <c r="KB20" s="7"/>
      <c r="KC20" s="7"/>
      <c r="KD20" s="7"/>
      <c r="KE20" s="7"/>
      <c r="KF20" s="7"/>
      <c r="KG20" s="7"/>
      <c r="KH20" s="7"/>
      <c r="KI20" s="7"/>
      <c r="KJ20" s="7"/>
      <c r="KK20" s="7"/>
      <c r="KL20" s="7"/>
      <c r="KM20" s="7"/>
      <c r="KN20" s="7"/>
      <c r="KO20" s="7"/>
      <c r="KP20" s="7"/>
      <c r="KQ20" s="7"/>
      <c r="KR20" s="7"/>
      <c r="KS20" s="7"/>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row>
    <row r="21" spans="1:1024" s="137" customFormat="1" ht="13.15" customHeight="1" x14ac:dyDescent="0.3">
      <c r="A21" s="152">
        <v>43955</v>
      </c>
      <c r="B21" s="153" t="s">
        <v>104</v>
      </c>
      <c r="C21" s="163"/>
      <c r="D21" s="164"/>
      <c r="E21" s="158"/>
      <c r="F21" s="158"/>
      <c r="G21" s="159"/>
      <c r="H21" s="160"/>
      <c r="I21" s="161">
        <v>246</v>
      </c>
      <c r="J21" s="161">
        <v>23</v>
      </c>
      <c r="K21" s="41">
        <f t="shared" si="0"/>
        <v>269</v>
      </c>
      <c r="L21" s="162"/>
      <c r="M21" s="157"/>
      <c r="N21" s="158"/>
      <c r="O21" s="158"/>
      <c r="P21" s="158"/>
      <c r="Q21" s="159"/>
      <c r="R21" s="160"/>
      <c r="S21" s="154">
        <f t="shared" si="1"/>
        <v>22594</v>
      </c>
      <c r="T21" s="155">
        <f t="shared" si="2"/>
        <v>1049</v>
      </c>
      <c r="U21" s="156">
        <f t="shared" si="3"/>
        <v>23643</v>
      </c>
      <c r="IC21" s="7"/>
      <c r="ID21" s="7"/>
      <c r="IE21" s="7"/>
      <c r="IF21" s="7"/>
      <c r="IG21" s="7"/>
      <c r="IH21" s="7"/>
      <c r="II21" s="7"/>
      <c r="IJ21" s="7"/>
      <c r="IK21" s="7"/>
      <c r="IL21" s="7"/>
      <c r="IM21" s="7"/>
      <c r="IN21" s="7"/>
      <c r="IO21" s="7"/>
      <c r="IP21" s="7"/>
      <c r="IQ21" s="7"/>
      <c r="IR21" s="7"/>
      <c r="IS21" s="7"/>
      <c r="IT21" s="7"/>
      <c r="IU21" s="7"/>
      <c r="IV21" s="7"/>
      <c r="IW21" s="7"/>
      <c r="IX21" s="7"/>
      <c r="IY21" s="7"/>
      <c r="IZ21" s="7"/>
      <c r="JA21" s="7"/>
      <c r="JB21" s="7"/>
      <c r="JC21" s="7"/>
      <c r="JD21" s="7"/>
      <c r="JE21" s="7"/>
      <c r="JF21" s="7"/>
      <c r="JG21" s="7"/>
      <c r="JH21" s="7"/>
      <c r="JI21" s="7"/>
      <c r="JJ21" s="7"/>
      <c r="JK21" s="7"/>
      <c r="JL21" s="7"/>
      <c r="JM21" s="7"/>
      <c r="JN21" s="7"/>
      <c r="JO21" s="7"/>
      <c r="JP21" s="7"/>
      <c r="JQ21" s="7"/>
      <c r="JR21" s="7"/>
      <c r="JS21" s="7"/>
      <c r="JT21" s="7"/>
      <c r="JU21" s="7"/>
      <c r="JV21" s="7"/>
      <c r="JW21" s="7"/>
      <c r="JX21" s="7"/>
      <c r="JY21" s="7"/>
      <c r="JZ21" s="7"/>
      <c r="KA21" s="7"/>
      <c r="KB21" s="7"/>
      <c r="KC21" s="7"/>
      <c r="KD21" s="7"/>
      <c r="KE21" s="7"/>
      <c r="KF21" s="7"/>
      <c r="KG21" s="7"/>
      <c r="KH21" s="7"/>
      <c r="KI21" s="7"/>
      <c r="KJ21" s="7"/>
      <c r="KK21" s="7"/>
      <c r="KL21" s="7"/>
      <c r="KM21" s="7"/>
      <c r="KN21" s="7"/>
      <c r="KO21" s="7"/>
      <c r="KP21" s="7"/>
      <c r="KQ21" s="7"/>
      <c r="KR21" s="7"/>
      <c r="KS21" s="7"/>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row>
    <row r="22" spans="1:1024" s="137" customFormat="1" ht="13.15" customHeight="1" x14ac:dyDescent="0.3">
      <c r="A22" s="165">
        <v>43954</v>
      </c>
      <c r="B22" s="153" t="s">
        <v>104</v>
      </c>
      <c r="C22" s="157"/>
      <c r="D22" s="158"/>
      <c r="E22" s="158"/>
      <c r="F22" s="158"/>
      <c r="G22" s="159"/>
      <c r="H22" s="160"/>
      <c r="I22" s="155">
        <v>242</v>
      </c>
      <c r="J22" s="161">
        <v>14</v>
      </c>
      <c r="K22" s="41">
        <f t="shared" si="0"/>
        <v>256</v>
      </c>
      <c r="L22" s="162"/>
      <c r="M22" s="157"/>
      <c r="N22" s="158"/>
      <c r="O22" s="158"/>
      <c r="P22" s="158"/>
      <c r="Q22" s="159"/>
      <c r="R22" s="160"/>
      <c r="S22" s="154">
        <f t="shared" si="1"/>
        <v>22348</v>
      </c>
      <c r="T22" s="155">
        <f t="shared" si="2"/>
        <v>1026</v>
      </c>
      <c r="U22" s="156">
        <f t="shared" si="3"/>
        <v>23374</v>
      </c>
      <c r="IC22" s="7"/>
      <c r="ID22" s="7"/>
      <c r="IE22" s="7"/>
      <c r="IF22" s="7"/>
      <c r="IG22" s="7"/>
      <c r="IH22" s="7"/>
      <c r="II22" s="7"/>
      <c r="IJ22" s="7"/>
      <c r="IK22" s="7"/>
      <c r="IL22" s="7"/>
      <c r="IM22" s="7"/>
      <c r="IN22" s="7"/>
      <c r="IO22" s="7"/>
      <c r="IP22" s="7"/>
      <c r="IQ22" s="7"/>
      <c r="IR22" s="7"/>
      <c r="IS22" s="7"/>
      <c r="IT22" s="7"/>
      <c r="IU22" s="7"/>
      <c r="IV22" s="7"/>
      <c r="IW22" s="7"/>
      <c r="IX22" s="7"/>
      <c r="IY22" s="7"/>
      <c r="IZ22" s="7"/>
      <c r="JA22" s="7"/>
      <c r="JB22" s="7"/>
      <c r="JC22" s="7"/>
      <c r="JD22" s="7"/>
      <c r="JE22" s="7"/>
      <c r="JF22" s="7"/>
      <c r="JG22" s="7"/>
      <c r="JH22" s="7"/>
      <c r="JI22" s="7"/>
      <c r="JJ22" s="7"/>
      <c r="JK22" s="7"/>
      <c r="JL22" s="7"/>
      <c r="JM22" s="7"/>
      <c r="JN22" s="7"/>
      <c r="JO22" s="7"/>
      <c r="JP22" s="7"/>
      <c r="JQ22" s="7"/>
      <c r="JR22" s="7"/>
      <c r="JS22" s="7"/>
      <c r="JT22" s="7"/>
      <c r="JU22" s="7"/>
      <c r="JV22" s="7"/>
      <c r="JW22" s="7"/>
      <c r="JX22" s="7"/>
      <c r="JY22" s="7"/>
      <c r="JZ22" s="7"/>
      <c r="KA22" s="7"/>
      <c r="KB22" s="7"/>
      <c r="KC22" s="7"/>
      <c r="KD22" s="7"/>
      <c r="KE22" s="7"/>
      <c r="KF22" s="7"/>
      <c r="KG22" s="7"/>
      <c r="KH22" s="7"/>
      <c r="KI22" s="7"/>
      <c r="KJ22" s="7"/>
      <c r="KK22" s="7"/>
      <c r="KL22" s="7"/>
      <c r="KM22" s="7"/>
      <c r="KN22" s="7"/>
      <c r="KO22" s="7"/>
      <c r="KP22" s="7"/>
      <c r="KQ22" s="7"/>
      <c r="KR22" s="7"/>
      <c r="KS22" s="7"/>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row>
    <row r="23" spans="1:1024" s="137" customFormat="1" ht="13.15" customHeight="1" x14ac:dyDescent="0.3">
      <c r="A23" s="165">
        <v>43953</v>
      </c>
      <c r="B23" s="153" t="s">
        <v>104</v>
      </c>
      <c r="C23" s="166"/>
      <c r="D23" s="167"/>
      <c r="E23" s="168"/>
      <c r="F23" s="168"/>
      <c r="G23" s="159"/>
      <c r="H23" s="160"/>
      <c r="I23" s="155">
        <v>263</v>
      </c>
      <c r="J23" s="169">
        <v>14</v>
      </c>
      <c r="K23" s="41">
        <f t="shared" si="0"/>
        <v>277</v>
      </c>
      <c r="L23" s="162"/>
      <c r="M23" s="157"/>
      <c r="N23" s="158"/>
      <c r="O23" s="158"/>
      <c r="P23" s="158"/>
      <c r="Q23" s="159"/>
      <c r="R23" s="160"/>
      <c r="S23" s="154">
        <f t="shared" si="1"/>
        <v>22106</v>
      </c>
      <c r="T23" s="155">
        <f t="shared" si="2"/>
        <v>1012</v>
      </c>
      <c r="U23" s="156">
        <f t="shared" si="3"/>
        <v>23118</v>
      </c>
      <c r="IC23" s="7"/>
      <c r="ID23" s="7"/>
      <c r="IE23" s="7"/>
      <c r="IF23" s="7"/>
      <c r="IG23" s="7"/>
      <c r="IH23" s="7"/>
      <c r="II23" s="7"/>
      <c r="IJ23" s="7"/>
      <c r="IK23" s="7"/>
      <c r="IL23" s="7"/>
      <c r="IM23" s="7"/>
      <c r="IN23" s="7"/>
      <c r="IO23" s="7"/>
      <c r="IP23" s="7"/>
      <c r="IQ23" s="7"/>
      <c r="IR23" s="7"/>
      <c r="IS23" s="7"/>
      <c r="IT23" s="7"/>
      <c r="IU23" s="7"/>
      <c r="IV23" s="7"/>
      <c r="IW23" s="7"/>
      <c r="IX23" s="7"/>
      <c r="IY23" s="7"/>
      <c r="IZ23" s="7"/>
      <c r="JA23" s="7"/>
      <c r="JB23" s="7"/>
      <c r="JC23" s="7"/>
      <c r="JD23" s="7"/>
      <c r="JE23" s="7"/>
      <c r="JF23" s="7"/>
      <c r="JG23" s="7"/>
      <c r="JH23" s="7"/>
      <c r="JI23" s="7"/>
      <c r="JJ23" s="7"/>
      <c r="JK23" s="7"/>
      <c r="JL23" s="7"/>
      <c r="JM23" s="7"/>
      <c r="JN23" s="7"/>
      <c r="JO23" s="7"/>
      <c r="JP23" s="7"/>
      <c r="JQ23" s="7"/>
      <c r="JR23" s="7"/>
      <c r="JS23" s="7"/>
      <c r="JT23" s="7"/>
      <c r="JU23" s="7"/>
      <c r="JV23" s="7"/>
      <c r="JW23" s="7"/>
      <c r="JX23" s="7"/>
      <c r="JY23" s="7"/>
      <c r="JZ23" s="7"/>
      <c r="KA23" s="7"/>
      <c r="KB23" s="7"/>
      <c r="KC23" s="7"/>
      <c r="KD23" s="7"/>
      <c r="KE23" s="7"/>
      <c r="KF23" s="7"/>
      <c r="KG23" s="7"/>
      <c r="KH23" s="7"/>
      <c r="KI23" s="7"/>
      <c r="KJ23" s="7"/>
      <c r="KK23" s="7"/>
      <c r="KL23" s="7"/>
      <c r="KM23" s="7"/>
      <c r="KN23" s="7"/>
      <c r="KO23" s="7"/>
      <c r="KP23" s="7"/>
      <c r="KQ23" s="7"/>
      <c r="KR23" s="7"/>
      <c r="KS23" s="7"/>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row>
    <row r="24" spans="1:1024" s="137" customFormat="1" ht="13.15" customHeight="1" x14ac:dyDescent="0.3">
      <c r="A24" s="165">
        <v>43952</v>
      </c>
      <c r="B24" s="153" t="s">
        <v>104</v>
      </c>
      <c r="C24" s="170">
        <v>254</v>
      </c>
      <c r="D24" s="171">
        <v>3214</v>
      </c>
      <c r="E24" s="171">
        <v>2545</v>
      </c>
      <c r="F24" s="171">
        <v>22</v>
      </c>
      <c r="G24" s="172">
        <f>ONS_WeeklyRegistratedDeaths!M33-ONS_WeeklyRegistratedDeaths!T33</f>
        <v>6035</v>
      </c>
      <c r="H24" s="171">
        <f>ONS_WeeklyOccurrenceDeaths!M33-ONS_WeeklyOccurrenceDeaths!T33</f>
        <v>4744</v>
      </c>
      <c r="I24" s="155">
        <v>301</v>
      </c>
      <c r="J24" s="169">
        <v>28</v>
      </c>
      <c r="K24" s="41">
        <f t="shared" si="0"/>
        <v>329</v>
      </c>
      <c r="L24" s="173">
        <f>SUM(K24:K30)</f>
        <v>2496</v>
      </c>
      <c r="M24" s="174">
        <f t="shared" ref="M24:R24" si="4">M31+C24</f>
        <v>1559</v>
      </c>
      <c r="N24" s="174">
        <f t="shared" si="4"/>
        <v>22835</v>
      </c>
      <c r="O24" s="174">
        <f t="shared" si="4"/>
        <v>8838</v>
      </c>
      <c r="P24" s="174">
        <f t="shared" si="4"/>
        <v>133</v>
      </c>
      <c r="Q24" s="174">
        <f t="shared" si="4"/>
        <v>33365</v>
      </c>
      <c r="R24" s="171">
        <f t="shared" si="4"/>
        <v>35044</v>
      </c>
      <c r="S24" s="154">
        <f t="shared" si="1"/>
        <v>21843</v>
      </c>
      <c r="T24" s="155">
        <f t="shared" si="2"/>
        <v>998</v>
      </c>
      <c r="U24" s="156">
        <f t="shared" si="3"/>
        <v>22841</v>
      </c>
      <c r="IC24" s="7"/>
      <c r="ID24" s="7"/>
      <c r="IE24" s="7"/>
      <c r="IF24" s="7"/>
      <c r="IG24" s="7"/>
      <c r="IH24" s="7"/>
      <c r="II24" s="7"/>
      <c r="IJ24" s="7"/>
      <c r="IK24" s="7"/>
      <c r="IL24" s="7"/>
      <c r="IM24" s="7"/>
      <c r="IN24" s="7"/>
      <c r="IO24" s="7"/>
      <c r="IP24" s="7"/>
      <c r="IQ24" s="7"/>
      <c r="IR24" s="7"/>
      <c r="IS24" s="7"/>
      <c r="IT24" s="7"/>
      <c r="IU24" s="7"/>
      <c r="IV24" s="7"/>
      <c r="IW24" s="7"/>
      <c r="IX24" s="7"/>
      <c r="IY24" s="7"/>
      <c r="IZ24" s="7"/>
      <c r="JA24" s="7"/>
      <c r="JB24" s="7"/>
      <c r="JC24" s="7"/>
      <c r="JD24" s="7"/>
      <c r="JE24" s="7"/>
      <c r="JF24" s="7"/>
      <c r="JG24" s="7"/>
      <c r="JH24" s="7"/>
      <c r="JI24" s="7"/>
      <c r="JJ24" s="7"/>
      <c r="JK24" s="7"/>
      <c r="JL24" s="7"/>
      <c r="JM24" s="7"/>
      <c r="JN24" s="7"/>
      <c r="JO24" s="7"/>
      <c r="JP24" s="7"/>
      <c r="JQ24" s="7"/>
      <c r="JR24" s="7"/>
      <c r="JS24" s="7"/>
      <c r="JT24" s="7"/>
      <c r="JU24" s="7"/>
      <c r="JV24" s="7"/>
      <c r="JW24" s="7"/>
      <c r="JX24" s="7"/>
      <c r="JY24" s="7"/>
      <c r="JZ24" s="7"/>
      <c r="KA24" s="7"/>
      <c r="KB24" s="7"/>
      <c r="KC24" s="7"/>
      <c r="KD24" s="7"/>
      <c r="KE24" s="7"/>
      <c r="KF24" s="7"/>
      <c r="KG24" s="7"/>
      <c r="KH24" s="7"/>
      <c r="KI24" s="7"/>
      <c r="KJ24" s="7"/>
      <c r="KK24" s="7"/>
      <c r="KL24" s="7"/>
      <c r="KM24" s="7"/>
      <c r="KN24" s="7"/>
      <c r="KO24" s="7"/>
      <c r="KP24" s="7"/>
      <c r="KQ24" s="7"/>
      <c r="KR24" s="7"/>
      <c r="KS24" s="7"/>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row>
    <row r="25" spans="1:1024" s="137" customFormat="1" ht="13.15" customHeight="1" x14ac:dyDescent="0.3">
      <c r="A25" s="165">
        <v>43951</v>
      </c>
      <c r="B25" s="153" t="s">
        <v>104</v>
      </c>
      <c r="C25" s="157"/>
      <c r="D25" s="175"/>
      <c r="E25" s="158"/>
      <c r="F25" s="158"/>
      <c r="G25" s="159"/>
      <c r="H25" s="160"/>
      <c r="I25" s="155">
        <v>302</v>
      </c>
      <c r="J25" s="169">
        <v>16</v>
      </c>
      <c r="K25" s="41">
        <f t="shared" si="0"/>
        <v>318</v>
      </c>
      <c r="L25" s="162"/>
      <c r="M25" s="157"/>
      <c r="N25" s="158"/>
      <c r="O25" s="158"/>
      <c r="P25" s="158"/>
      <c r="Q25" s="159"/>
      <c r="R25" s="160"/>
      <c r="S25" s="154">
        <f t="shared" si="1"/>
        <v>21542</v>
      </c>
      <c r="T25" s="155">
        <f t="shared" si="2"/>
        <v>970</v>
      </c>
      <c r="U25" s="156">
        <f t="shared" si="3"/>
        <v>22512</v>
      </c>
      <c r="IC25" s="7"/>
      <c r="ID25" s="7"/>
      <c r="IE25" s="7"/>
      <c r="IF25" s="7"/>
      <c r="IG25" s="7"/>
      <c r="IH25" s="7"/>
      <c r="II25" s="7"/>
      <c r="IJ25" s="7"/>
      <c r="IK25" s="7"/>
      <c r="IL25" s="7"/>
      <c r="IM25" s="7"/>
      <c r="IN25" s="7"/>
      <c r="IO25" s="7"/>
      <c r="IP25" s="7"/>
      <c r="IQ25" s="7"/>
      <c r="IR25" s="7"/>
      <c r="IS25" s="7"/>
      <c r="IT25" s="7"/>
      <c r="IU25" s="7"/>
      <c r="IV25" s="7"/>
      <c r="IW25" s="7"/>
      <c r="IX25" s="7"/>
      <c r="IY25" s="7"/>
      <c r="IZ25" s="7"/>
      <c r="JA25" s="7"/>
      <c r="JB25" s="7"/>
      <c r="JC25" s="7"/>
      <c r="JD25" s="7"/>
      <c r="JE25" s="7"/>
      <c r="JF25" s="7"/>
      <c r="JG25" s="7"/>
      <c r="JH25" s="7"/>
      <c r="JI25" s="7"/>
      <c r="JJ25" s="7"/>
      <c r="JK25" s="7"/>
      <c r="JL25" s="7"/>
      <c r="JM25" s="7"/>
      <c r="JN25" s="7"/>
      <c r="JO25" s="7"/>
      <c r="JP25" s="7"/>
      <c r="JQ25" s="7"/>
      <c r="JR25" s="7"/>
      <c r="JS25" s="7"/>
      <c r="JT25" s="7"/>
      <c r="JU25" s="7"/>
      <c r="JV25" s="7"/>
      <c r="JW25" s="7"/>
      <c r="JX25" s="7"/>
      <c r="JY25" s="7"/>
      <c r="JZ25" s="7"/>
      <c r="KA25" s="7"/>
      <c r="KB25" s="7"/>
      <c r="KC25" s="7"/>
      <c r="KD25" s="7"/>
      <c r="KE25" s="7"/>
      <c r="KF25" s="7"/>
      <c r="KG25" s="7"/>
      <c r="KH25" s="7"/>
      <c r="KI25" s="7"/>
      <c r="KJ25" s="7"/>
      <c r="KK25" s="7"/>
      <c r="KL25" s="7"/>
      <c r="KM25" s="7"/>
      <c r="KN25" s="7"/>
      <c r="KO25" s="7"/>
      <c r="KP25" s="7"/>
      <c r="KQ25" s="7"/>
      <c r="KR25" s="7"/>
      <c r="KS25" s="7"/>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row>
    <row r="26" spans="1:1024" s="137" customFormat="1" ht="13.15" customHeight="1" x14ac:dyDescent="0.3">
      <c r="A26" s="152">
        <v>43950</v>
      </c>
      <c r="B26" s="153" t="s">
        <v>104</v>
      </c>
      <c r="C26" s="157"/>
      <c r="D26" s="175"/>
      <c r="E26" s="176"/>
      <c r="F26" s="176"/>
      <c r="G26" s="177"/>
      <c r="H26" s="160"/>
      <c r="I26" s="155">
        <v>318</v>
      </c>
      <c r="J26" s="169">
        <v>26</v>
      </c>
      <c r="K26" s="178">
        <f t="shared" si="0"/>
        <v>344</v>
      </c>
      <c r="L26" s="162"/>
      <c r="M26" s="157"/>
      <c r="N26" s="176"/>
      <c r="O26" s="176"/>
      <c r="P26" s="176"/>
      <c r="Q26" s="179"/>
      <c r="R26" s="180"/>
      <c r="S26" s="154">
        <f t="shared" si="1"/>
        <v>21240</v>
      </c>
      <c r="T26" s="155">
        <f t="shared" si="2"/>
        <v>954</v>
      </c>
      <c r="U26" s="156">
        <f t="shared" si="3"/>
        <v>22194</v>
      </c>
      <c r="IC26" s="7"/>
      <c r="ID26" s="7"/>
      <c r="IE26" s="7"/>
      <c r="IF26" s="7"/>
      <c r="IG26" s="7"/>
      <c r="IH26" s="7"/>
      <c r="II26" s="7"/>
      <c r="IJ26" s="7"/>
      <c r="IK26" s="7"/>
      <c r="IL26" s="7"/>
      <c r="IM26" s="7"/>
      <c r="IN26" s="7"/>
      <c r="IO26" s="7"/>
      <c r="IP26" s="7"/>
      <c r="IQ26" s="7"/>
      <c r="IR26" s="7"/>
      <c r="IS26" s="7"/>
      <c r="IT26" s="7"/>
      <c r="IU26" s="7"/>
      <c r="IV26" s="7"/>
      <c r="IW26" s="7"/>
      <c r="IX26" s="7"/>
      <c r="IY26" s="7"/>
      <c r="IZ26" s="7"/>
      <c r="JA26" s="7"/>
      <c r="JB26" s="7"/>
      <c r="JC26" s="7"/>
      <c r="JD26" s="7"/>
      <c r="JE26" s="7"/>
      <c r="JF26" s="7"/>
      <c r="JG26" s="7"/>
      <c r="JH26" s="7"/>
      <c r="JI26" s="7"/>
      <c r="JJ26" s="7"/>
      <c r="JK26" s="7"/>
      <c r="JL26" s="7"/>
      <c r="JM26" s="7"/>
      <c r="JN26" s="7"/>
      <c r="JO26" s="7"/>
      <c r="JP26" s="7"/>
      <c r="JQ26" s="7"/>
      <c r="JR26" s="7"/>
      <c r="JS26" s="7"/>
      <c r="JT26" s="7"/>
      <c r="JU26" s="7"/>
      <c r="JV26" s="7"/>
      <c r="JW26" s="7"/>
      <c r="JX26" s="7"/>
      <c r="JY26" s="7"/>
      <c r="JZ26" s="7"/>
      <c r="KA26" s="7"/>
      <c r="KB26" s="7"/>
      <c r="KC26" s="7"/>
      <c r="KD26" s="7"/>
      <c r="KE26" s="7"/>
      <c r="KF26" s="7"/>
      <c r="KG26" s="7"/>
      <c r="KH26" s="7"/>
      <c r="KI26" s="7"/>
      <c r="KJ26" s="7"/>
      <c r="KK26" s="7"/>
      <c r="KL26" s="7"/>
      <c r="KM26" s="7"/>
      <c r="KN26" s="7"/>
      <c r="KO26" s="7"/>
      <c r="KP26" s="7"/>
      <c r="KQ26" s="7"/>
      <c r="KR26" s="7"/>
      <c r="KS26" s="7"/>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row>
    <row r="27" spans="1:1024" s="137" customFormat="1" ht="13.15" customHeight="1" x14ac:dyDescent="0.3">
      <c r="A27" s="181">
        <v>43949</v>
      </c>
      <c r="B27" s="153" t="s">
        <v>104</v>
      </c>
      <c r="C27" s="157"/>
      <c r="D27" s="175"/>
      <c r="E27" s="176"/>
      <c r="F27" s="176"/>
      <c r="G27" s="29"/>
      <c r="H27" s="171"/>
      <c r="I27" s="155">
        <v>337</v>
      </c>
      <c r="J27" s="169">
        <v>15</v>
      </c>
      <c r="K27" s="41">
        <f t="shared" si="0"/>
        <v>352</v>
      </c>
      <c r="L27" s="173"/>
      <c r="M27" s="157"/>
      <c r="N27" s="158"/>
      <c r="O27" s="158"/>
      <c r="P27" s="158"/>
      <c r="Q27" s="172"/>
      <c r="R27" s="171"/>
      <c r="S27" s="154">
        <f t="shared" si="1"/>
        <v>20922</v>
      </c>
      <c r="T27" s="155">
        <f t="shared" si="2"/>
        <v>928</v>
      </c>
      <c r="U27" s="156">
        <f t="shared" si="3"/>
        <v>21850</v>
      </c>
      <c r="IC27" s="7"/>
      <c r="ID27" s="7"/>
      <c r="IE27" s="7"/>
      <c r="IF27" s="7"/>
      <c r="IG27" s="7"/>
      <c r="IH27" s="7"/>
      <c r="II27" s="7"/>
      <c r="IJ27" s="7"/>
      <c r="IK27" s="7"/>
      <c r="IL27" s="7"/>
      <c r="IM27" s="7"/>
      <c r="IN27" s="7"/>
      <c r="IO27" s="7"/>
      <c r="IP27" s="7"/>
      <c r="IQ27" s="7"/>
      <c r="IR27" s="7"/>
      <c r="IS27" s="7"/>
      <c r="IT27" s="7"/>
      <c r="IU27" s="7"/>
      <c r="IV27" s="7"/>
      <c r="IW27" s="7"/>
      <c r="IX27" s="7"/>
      <c r="IY27" s="7"/>
      <c r="IZ27" s="7"/>
      <c r="JA27" s="7"/>
      <c r="JB27" s="7"/>
      <c r="JC27" s="7"/>
      <c r="JD27" s="7"/>
      <c r="JE27" s="7"/>
      <c r="JF27" s="7"/>
      <c r="JG27" s="7"/>
      <c r="JH27" s="7"/>
      <c r="JI27" s="7"/>
      <c r="JJ27" s="7"/>
      <c r="JK27" s="7"/>
      <c r="JL27" s="7"/>
      <c r="JM27" s="7"/>
      <c r="JN27" s="7"/>
      <c r="JO27" s="7"/>
      <c r="JP27" s="7"/>
      <c r="JQ27" s="7"/>
      <c r="JR27" s="7"/>
      <c r="JS27" s="7"/>
      <c r="JT27" s="7"/>
      <c r="JU27" s="7"/>
      <c r="JV27" s="7"/>
      <c r="JW27" s="7"/>
      <c r="JX27" s="7"/>
      <c r="JY27" s="7"/>
      <c r="JZ27" s="7"/>
      <c r="KA27" s="7"/>
      <c r="KB27" s="7"/>
      <c r="KC27" s="7"/>
      <c r="KD27" s="7"/>
      <c r="KE27" s="7"/>
      <c r="KF27" s="7"/>
      <c r="KG27" s="7"/>
      <c r="KH27" s="7"/>
      <c r="KI27" s="7"/>
      <c r="KJ27" s="7"/>
      <c r="KK27" s="7"/>
      <c r="KL27" s="7"/>
      <c r="KM27" s="7"/>
      <c r="KN27" s="7"/>
      <c r="KO27" s="7"/>
      <c r="KP27" s="7"/>
      <c r="KQ27" s="7"/>
      <c r="KR27" s="7"/>
      <c r="KS27" s="7"/>
      <c r="ACY27"/>
      <c r="ACZ27"/>
      <c r="ADA27"/>
      <c r="ADB27"/>
      <c r="ADC27"/>
      <c r="ADD27"/>
      <c r="ADE27"/>
      <c r="ADF27"/>
      <c r="ADG27"/>
      <c r="ADH27"/>
      <c r="ADI27"/>
      <c r="ADJ27"/>
      <c r="ADK27"/>
      <c r="ADL27"/>
      <c r="ADM27"/>
      <c r="ADN27"/>
      <c r="ADO27"/>
      <c r="ADP27"/>
      <c r="ADQ27"/>
      <c r="ADR27"/>
      <c r="ADS27"/>
      <c r="ADT27"/>
      <c r="ADU27"/>
      <c r="ADV27"/>
      <c r="ADW27"/>
      <c r="ADX27"/>
      <c r="ADY27"/>
      <c r="ADZ27"/>
      <c r="AEA27"/>
      <c r="AEB27"/>
      <c r="AEC27"/>
      <c r="AED27"/>
      <c r="AEE27"/>
      <c r="AEF27"/>
      <c r="AEG27"/>
      <c r="AEH27"/>
      <c r="AEI27"/>
      <c r="AEJ27"/>
      <c r="AEK27"/>
      <c r="AEL27"/>
      <c r="AEM27"/>
      <c r="AEN27"/>
      <c r="AEO27"/>
      <c r="AEP27"/>
      <c r="AEQ27"/>
      <c r="AER27"/>
      <c r="AES27"/>
      <c r="AET27"/>
      <c r="AEU27"/>
      <c r="AEV27"/>
      <c r="AEW27"/>
      <c r="AEX27"/>
      <c r="AEY27"/>
      <c r="AEZ27"/>
      <c r="AFA27"/>
      <c r="AFB27"/>
      <c r="AFC27"/>
      <c r="AFD27"/>
      <c r="AFE27"/>
      <c r="AFF27"/>
      <c r="AFG27"/>
      <c r="AFH27"/>
      <c r="AFI27"/>
      <c r="AFJ27"/>
      <c r="AFK27"/>
      <c r="AFL27"/>
      <c r="AFM27"/>
      <c r="AFN27"/>
      <c r="AFO27"/>
      <c r="AFP27"/>
      <c r="AFQ27"/>
      <c r="AFR27"/>
      <c r="AFS27"/>
      <c r="AFT27"/>
      <c r="AFU27"/>
      <c r="AFV27"/>
      <c r="AFW27"/>
      <c r="AFX27"/>
      <c r="AFY27"/>
      <c r="AFZ27"/>
      <c r="AGA27"/>
      <c r="AGB27"/>
      <c r="AGC27"/>
      <c r="AGD27"/>
      <c r="AGE27"/>
      <c r="AGF27"/>
      <c r="AGG27"/>
      <c r="AGH27"/>
      <c r="AGI27"/>
      <c r="AGJ27"/>
      <c r="AGK27"/>
      <c r="AGL27"/>
      <c r="AGM27"/>
      <c r="AGN27"/>
      <c r="AGO27"/>
      <c r="AGP27"/>
      <c r="AGQ27"/>
      <c r="AGR27"/>
      <c r="AGS27"/>
      <c r="AGT27"/>
      <c r="AGU27"/>
      <c r="AGV27"/>
      <c r="AGW27"/>
      <c r="AGX27"/>
      <c r="AGY27"/>
      <c r="AGZ27"/>
      <c r="AHA27"/>
      <c r="AHB27"/>
      <c r="AHC27"/>
      <c r="AHD27"/>
      <c r="AHE27"/>
      <c r="AHF27"/>
      <c r="AHG27"/>
      <c r="AHH27"/>
      <c r="AHI27"/>
      <c r="AHJ27"/>
      <c r="AHK27"/>
      <c r="AHL27"/>
      <c r="AHM27"/>
      <c r="AHN27"/>
      <c r="AHO27"/>
      <c r="AHP27"/>
      <c r="AHQ27"/>
      <c r="AHR27"/>
      <c r="AHS27"/>
      <c r="AHT27"/>
      <c r="AHU27"/>
      <c r="AHV27"/>
      <c r="AHW27"/>
      <c r="AHX27"/>
      <c r="AHY27"/>
      <c r="AHZ27"/>
      <c r="AIA27"/>
      <c r="AIB27"/>
      <c r="AIC27"/>
      <c r="AID27"/>
      <c r="AIE27"/>
      <c r="AIF27"/>
      <c r="AIG27"/>
      <c r="AIH27"/>
      <c r="AII27"/>
      <c r="AIJ27"/>
      <c r="AIK27"/>
      <c r="AIL27"/>
      <c r="AIM27"/>
      <c r="AIN27"/>
      <c r="AIO27"/>
      <c r="AIP27"/>
      <c r="AIQ27"/>
      <c r="AIR27"/>
      <c r="AIS27"/>
      <c r="AIT27"/>
      <c r="AIU27"/>
      <c r="AIV27"/>
      <c r="AIW27"/>
      <c r="AIX27"/>
      <c r="AIY27"/>
      <c r="AIZ27"/>
      <c r="AJA27"/>
      <c r="AJB27"/>
      <c r="AJC27"/>
      <c r="AJD27"/>
      <c r="AJE27"/>
      <c r="AJF27"/>
      <c r="AJG27"/>
      <c r="AJH27"/>
      <c r="AJI27"/>
      <c r="AJJ27"/>
      <c r="AJK27"/>
      <c r="AJL27"/>
      <c r="AJM27"/>
      <c r="AJN27"/>
      <c r="AJO27"/>
      <c r="AJP27"/>
      <c r="AJQ27"/>
      <c r="AJR27"/>
      <c r="AJS27"/>
      <c r="AJT27"/>
      <c r="AJU27"/>
      <c r="AJV27"/>
      <c r="AJW27"/>
      <c r="AJX27"/>
      <c r="AJY27"/>
      <c r="AJZ27"/>
      <c r="AKA27"/>
      <c r="AKB27"/>
      <c r="AKC27"/>
      <c r="AKD27"/>
      <c r="AKE27"/>
      <c r="AKF27"/>
      <c r="AKG27"/>
      <c r="AKH27"/>
      <c r="AKI27"/>
      <c r="AKJ27"/>
      <c r="AKK27"/>
      <c r="AKL27"/>
      <c r="AKM27"/>
      <c r="AKN27"/>
      <c r="AKO27"/>
      <c r="AKP27"/>
      <c r="AKQ27"/>
      <c r="AKR27"/>
      <c r="AKS27"/>
      <c r="AKT27"/>
      <c r="AKU27"/>
      <c r="AKV27"/>
      <c r="AKW27"/>
      <c r="AKX27"/>
      <c r="AKY27"/>
      <c r="AKZ27"/>
      <c r="ALA27"/>
      <c r="ALB27"/>
      <c r="ALC27"/>
      <c r="ALD27"/>
      <c r="ALE27"/>
      <c r="ALF27"/>
      <c r="ALG27"/>
      <c r="ALH27"/>
      <c r="ALI27"/>
      <c r="ALJ27"/>
      <c r="ALK27"/>
      <c r="ALL27"/>
      <c r="ALM27"/>
      <c r="ALN27"/>
      <c r="ALO27"/>
      <c r="ALP27"/>
      <c r="ALQ27"/>
      <c r="ALR27"/>
      <c r="ALS27"/>
      <c r="ALT27"/>
      <c r="ALU27"/>
      <c r="ALV27"/>
      <c r="ALW27"/>
      <c r="ALX27"/>
      <c r="ALY27"/>
      <c r="ALZ27"/>
      <c r="AMA27"/>
      <c r="AMB27"/>
      <c r="AMC27"/>
      <c r="AMD27"/>
      <c r="AME27"/>
      <c r="AMF27"/>
      <c r="AMG27"/>
      <c r="AMH27"/>
      <c r="AMI27"/>
      <c r="AMJ27"/>
    </row>
    <row r="28" spans="1:1024" s="137" customFormat="1" ht="13.15" customHeight="1" x14ac:dyDescent="0.3">
      <c r="A28" s="181">
        <v>43948</v>
      </c>
      <c r="B28" s="153" t="s">
        <v>104</v>
      </c>
      <c r="C28" s="157"/>
      <c r="D28" s="182"/>
      <c r="E28" s="158"/>
      <c r="F28" s="158"/>
      <c r="G28" s="172"/>
      <c r="H28" s="171"/>
      <c r="I28" s="155">
        <v>340</v>
      </c>
      <c r="J28" s="169">
        <v>16</v>
      </c>
      <c r="K28" s="41">
        <f t="shared" si="0"/>
        <v>356</v>
      </c>
      <c r="L28" s="173"/>
      <c r="M28" s="157"/>
      <c r="N28" s="158"/>
      <c r="O28" s="158"/>
      <c r="P28" s="158"/>
      <c r="Q28" s="172"/>
      <c r="R28" s="171"/>
      <c r="S28" s="154">
        <f t="shared" si="1"/>
        <v>20585</v>
      </c>
      <c r="T28" s="155">
        <f t="shared" si="2"/>
        <v>913</v>
      </c>
      <c r="U28" s="156">
        <f t="shared" si="3"/>
        <v>21498</v>
      </c>
      <c r="IC28" s="7"/>
      <c r="ID28" s="7"/>
      <c r="IE28" s="7"/>
      <c r="IF28" s="7"/>
      <c r="IG28" s="7"/>
      <c r="IH28" s="7"/>
      <c r="II28" s="7"/>
      <c r="IJ28" s="7"/>
      <c r="IK28" s="7"/>
      <c r="IL28" s="7"/>
      <c r="IM28" s="7"/>
      <c r="IN28" s="7"/>
      <c r="IO28" s="7"/>
      <c r="IP28" s="7"/>
      <c r="IQ28" s="7"/>
      <c r="IR28" s="7"/>
      <c r="IS28" s="7"/>
      <c r="IT28" s="7"/>
      <c r="IU28" s="7"/>
      <c r="IV28" s="7"/>
      <c r="IW28" s="7"/>
      <c r="IX28" s="7"/>
      <c r="IY28" s="7"/>
      <c r="IZ28" s="7"/>
      <c r="JA28" s="7"/>
      <c r="JB28" s="7"/>
      <c r="JC28" s="7"/>
      <c r="JD28" s="7"/>
      <c r="JE28" s="7"/>
      <c r="JF28" s="7"/>
      <c r="JG28" s="7"/>
      <c r="JH28" s="7"/>
      <c r="JI28" s="7"/>
      <c r="JJ28" s="7"/>
      <c r="JK28" s="7"/>
      <c r="JL28" s="7"/>
      <c r="JM28" s="7"/>
      <c r="JN28" s="7"/>
      <c r="JO28" s="7"/>
      <c r="JP28" s="7"/>
      <c r="JQ28" s="7"/>
      <c r="JR28" s="7"/>
      <c r="JS28" s="7"/>
      <c r="JT28" s="7"/>
      <c r="JU28" s="7"/>
      <c r="JV28" s="7"/>
      <c r="JW28" s="7"/>
      <c r="JX28" s="7"/>
      <c r="JY28" s="7"/>
      <c r="JZ28" s="7"/>
      <c r="KA28" s="7"/>
      <c r="KB28" s="7"/>
      <c r="KC28" s="7"/>
      <c r="KD28" s="7"/>
      <c r="KE28" s="7"/>
      <c r="KF28" s="7"/>
      <c r="KG28" s="7"/>
      <c r="KH28" s="7"/>
      <c r="KI28" s="7"/>
      <c r="KJ28" s="7"/>
      <c r="KK28" s="7"/>
      <c r="KL28" s="7"/>
      <c r="KM28" s="7"/>
      <c r="KN28" s="7"/>
      <c r="KO28" s="7"/>
      <c r="KP28" s="7"/>
      <c r="KQ28" s="7"/>
      <c r="KR28" s="7"/>
      <c r="KS28" s="7"/>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row>
    <row r="29" spans="1:1024" s="137" customFormat="1" ht="13.15" customHeight="1" x14ac:dyDescent="0.3">
      <c r="A29" s="181">
        <v>43947</v>
      </c>
      <c r="B29" s="153" t="s">
        <v>104</v>
      </c>
      <c r="C29" s="157"/>
      <c r="D29" s="158"/>
      <c r="E29" s="158"/>
      <c r="F29" s="158"/>
      <c r="G29" s="172"/>
      <c r="H29" s="171"/>
      <c r="I29" s="183">
        <v>373</v>
      </c>
      <c r="J29" s="169">
        <v>16</v>
      </c>
      <c r="K29" s="41">
        <f t="shared" si="0"/>
        <v>389</v>
      </c>
      <c r="L29" s="173"/>
      <c r="M29" s="157"/>
      <c r="N29" s="158"/>
      <c r="O29" s="158"/>
      <c r="P29" s="158"/>
      <c r="Q29" s="172"/>
      <c r="R29" s="171"/>
      <c r="S29" s="154">
        <f t="shared" si="1"/>
        <v>20245</v>
      </c>
      <c r="T29" s="155">
        <f t="shared" si="2"/>
        <v>897</v>
      </c>
      <c r="U29" s="156">
        <f t="shared" si="3"/>
        <v>21142</v>
      </c>
      <c r="V29" s="184"/>
      <c r="IC29" s="7"/>
      <c r="ID29" s="7"/>
      <c r="IE29" s="7"/>
      <c r="IF29" s="7"/>
      <c r="IG29" s="7"/>
      <c r="IH29" s="7"/>
      <c r="II29" s="7"/>
      <c r="IJ29" s="7"/>
      <c r="IK29" s="7"/>
      <c r="IL29" s="7"/>
      <c r="IM29" s="7"/>
      <c r="IN29" s="7"/>
      <c r="IO29" s="7"/>
      <c r="IP29" s="7"/>
      <c r="IQ29" s="7"/>
      <c r="IR29" s="7"/>
      <c r="IS29" s="7"/>
      <c r="IT29" s="7"/>
      <c r="IU29" s="7"/>
      <c r="IV29" s="7"/>
      <c r="IW29" s="7"/>
      <c r="IX29" s="7"/>
      <c r="IY29" s="7"/>
      <c r="IZ29" s="7"/>
      <c r="JA29" s="7"/>
      <c r="JB29" s="7"/>
      <c r="JC29" s="7"/>
      <c r="JD29" s="7"/>
      <c r="JE29" s="7"/>
      <c r="JF29" s="7"/>
      <c r="JG29" s="7"/>
      <c r="JH29" s="7"/>
      <c r="JI29" s="7"/>
      <c r="JJ29" s="7"/>
      <c r="JK29" s="7"/>
      <c r="JL29" s="7"/>
      <c r="JM29" s="7"/>
      <c r="JN29" s="7"/>
      <c r="JO29" s="7"/>
      <c r="JP29" s="7"/>
      <c r="JQ29" s="7"/>
      <c r="JR29" s="7"/>
      <c r="JS29" s="7"/>
      <c r="JT29" s="7"/>
      <c r="JU29" s="7"/>
      <c r="JV29" s="7"/>
      <c r="JW29" s="7"/>
      <c r="JX29" s="7"/>
      <c r="JY29" s="7"/>
      <c r="JZ29" s="7"/>
      <c r="KA29" s="7"/>
      <c r="KB29" s="7"/>
      <c r="KC29" s="7"/>
      <c r="KD29" s="7"/>
      <c r="KE29" s="7"/>
      <c r="KF29" s="7"/>
      <c r="KG29" s="7"/>
      <c r="KH29" s="7"/>
      <c r="KI29" s="7"/>
      <c r="KJ29" s="7"/>
      <c r="KK29" s="7"/>
      <c r="KL29" s="7"/>
      <c r="KM29" s="7"/>
      <c r="KN29" s="7"/>
      <c r="KO29" s="7"/>
      <c r="KP29" s="7"/>
      <c r="KQ29" s="7"/>
      <c r="KR29" s="7"/>
      <c r="KS29" s="7"/>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row>
    <row r="30" spans="1:1024" s="137" customFormat="1" ht="13.15" customHeight="1" x14ac:dyDescent="0.3">
      <c r="A30" s="181">
        <v>43946</v>
      </c>
      <c r="B30" s="153" t="s">
        <v>104</v>
      </c>
      <c r="C30" s="157"/>
      <c r="D30" s="158"/>
      <c r="E30" s="158"/>
      <c r="F30" s="158"/>
      <c r="G30" s="172"/>
      <c r="H30" s="171"/>
      <c r="I30" s="183">
        <v>379</v>
      </c>
      <c r="J30" s="169">
        <v>29</v>
      </c>
      <c r="K30" s="41">
        <f t="shared" si="0"/>
        <v>408</v>
      </c>
      <c r="L30" s="173"/>
      <c r="M30" s="176"/>
      <c r="N30" s="158"/>
      <c r="O30" s="158"/>
      <c r="P30" s="158"/>
      <c r="Q30" s="172"/>
      <c r="R30" s="171"/>
      <c r="S30" s="154">
        <f t="shared" si="1"/>
        <v>19872</v>
      </c>
      <c r="T30" s="155">
        <f t="shared" si="2"/>
        <v>881</v>
      </c>
      <c r="U30" s="156">
        <f t="shared" si="3"/>
        <v>20753</v>
      </c>
      <c r="V30" s="184"/>
      <c r="IC30" s="7"/>
      <c r="ID30" s="7"/>
      <c r="IE30" s="7"/>
      <c r="IF30" s="7"/>
      <c r="IG30" s="7"/>
      <c r="IH30" s="7"/>
      <c r="II30" s="7"/>
      <c r="IJ30" s="7"/>
      <c r="IK30" s="7"/>
      <c r="IL30" s="7"/>
      <c r="IM30" s="7"/>
      <c r="IN30" s="7"/>
      <c r="IO30" s="7"/>
      <c r="IP30" s="7"/>
      <c r="IQ30" s="7"/>
      <c r="IR30" s="7"/>
      <c r="IS30" s="7"/>
      <c r="IT30" s="7"/>
      <c r="IU30" s="7"/>
      <c r="IV30" s="7"/>
      <c r="IW30" s="7"/>
      <c r="IX30" s="7"/>
      <c r="IY30" s="7"/>
      <c r="IZ30" s="7"/>
      <c r="JA30" s="7"/>
      <c r="JB30" s="7"/>
      <c r="JC30" s="7"/>
      <c r="JD30" s="7"/>
      <c r="JE30" s="7"/>
      <c r="JF30" s="7"/>
      <c r="JG30" s="7"/>
      <c r="JH30" s="7"/>
      <c r="JI30" s="7"/>
      <c r="JJ30" s="7"/>
      <c r="JK30" s="7"/>
      <c r="JL30" s="7"/>
      <c r="JM30" s="7"/>
      <c r="JN30" s="7"/>
      <c r="JO30" s="7"/>
      <c r="JP30" s="7"/>
      <c r="JQ30" s="7"/>
      <c r="JR30" s="7"/>
      <c r="JS30" s="7"/>
      <c r="JT30" s="7"/>
      <c r="JU30" s="7"/>
      <c r="JV30" s="7"/>
      <c r="JW30" s="7"/>
      <c r="JX30" s="7"/>
      <c r="JY30" s="7"/>
      <c r="JZ30" s="7"/>
      <c r="KA30" s="7"/>
      <c r="KB30" s="7"/>
      <c r="KC30" s="7"/>
      <c r="KD30" s="7"/>
      <c r="KE30" s="7"/>
      <c r="KF30" s="7"/>
      <c r="KG30" s="7"/>
      <c r="KH30" s="7"/>
      <c r="KI30" s="7"/>
      <c r="KJ30" s="7"/>
      <c r="KK30" s="7"/>
      <c r="KL30" s="7"/>
      <c r="KM30" s="7"/>
      <c r="KN30" s="7"/>
      <c r="KO30" s="7"/>
      <c r="KP30" s="7"/>
      <c r="KQ30" s="7"/>
      <c r="KR30" s="7"/>
      <c r="KS30" s="7"/>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row>
    <row r="31" spans="1:1024" s="137" customFormat="1" ht="13.15" customHeight="1" x14ac:dyDescent="0.3">
      <c r="A31" s="181">
        <v>43945</v>
      </c>
      <c r="B31" s="153" t="s">
        <v>104</v>
      </c>
      <c r="C31" s="170">
        <v>423</v>
      </c>
      <c r="D31" s="171">
        <v>4841</v>
      </c>
      <c r="E31" s="171">
        <v>2948</v>
      </c>
      <c r="F31" s="171">
        <v>25</v>
      </c>
      <c r="G31" s="172">
        <f>ONS_WeeklyRegistratedDeaths!T33-ONS_WeeklyRegistratedDeaths!AA33</f>
        <v>8237</v>
      </c>
      <c r="H31" s="171">
        <f>ONS_WeeklyOccurrenceDeaths!T33-ONS_WeeklyOccurrenceDeaths!AA33</f>
        <v>6746</v>
      </c>
      <c r="I31" s="183">
        <v>429</v>
      </c>
      <c r="J31" s="169">
        <v>30</v>
      </c>
      <c r="K31" s="41">
        <f t="shared" si="0"/>
        <v>459</v>
      </c>
      <c r="L31" s="173">
        <f>SUM(K31:K37)</f>
        <v>3663</v>
      </c>
      <c r="M31" s="174">
        <f t="shared" ref="M31:R31" si="5">M38+C31</f>
        <v>1305</v>
      </c>
      <c r="N31" s="174">
        <f t="shared" si="5"/>
        <v>19621</v>
      </c>
      <c r="O31" s="174">
        <f t="shared" si="5"/>
        <v>6293</v>
      </c>
      <c r="P31" s="174">
        <f t="shared" si="5"/>
        <v>111</v>
      </c>
      <c r="Q31" s="174">
        <f t="shared" si="5"/>
        <v>27330</v>
      </c>
      <c r="R31" s="171">
        <f t="shared" si="5"/>
        <v>30300</v>
      </c>
      <c r="S31" s="154">
        <f t="shared" si="1"/>
        <v>19493</v>
      </c>
      <c r="T31" s="155">
        <f t="shared" si="2"/>
        <v>852</v>
      </c>
      <c r="U31" s="156">
        <f t="shared" si="3"/>
        <v>20345</v>
      </c>
      <c r="V31" s="184"/>
      <c r="IC31" s="7"/>
      <c r="ID31" s="7"/>
      <c r="IE31" s="7"/>
      <c r="IF31" s="7"/>
      <c r="IG31" s="7"/>
      <c r="IH31" s="7"/>
      <c r="II31" s="7"/>
      <c r="IJ31" s="7"/>
      <c r="IK31" s="7"/>
      <c r="IL31" s="7"/>
      <c r="IM31" s="7"/>
      <c r="IN31" s="7"/>
      <c r="IO31" s="7"/>
      <c r="IP31" s="7"/>
      <c r="IQ31" s="7"/>
      <c r="IR31" s="7"/>
      <c r="IS31" s="7"/>
      <c r="IT31" s="7"/>
      <c r="IU31" s="7"/>
      <c r="IV31" s="7"/>
      <c r="IW31" s="7"/>
      <c r="IX31" s="7"/>
      <c r="IY31" s="7"/>
      <c r="IZ31" s="7"/>
      <c r="JA31" s="7"/>
      <c r="JB31" s="7"/>
      <c r="JC31" s="7"/>
      <c r="JD31" s="7"/>
      <c r="JE31" s="7"/>
      <c r="JF31" s="7"/>
      <c r="JG31" s="7"/>
      <c r="JH31" s="7"/>
      <c r="JI31" s="7"/>
      <c r="JJ31" s="7"/>
      <c r="JK31" s="7"/>
      <c r="JL31" s="7"/>
      <c r="JM31" s="7"/>
      <c r="JN31" s="7"/>
      <c r="JO31" s="7"/>
      <c r="JP31" s="7"/>
      <c r="JQ31" s="7"/>
      <c r="JR31" s="7"/>
      <c r="JS31" s="7"/>
      <c r="JT31" s="7"/>
      <c r="JU31" s="7"/>
      <c r="JV31" s="7"/>
      <c r="JW31" s="7"/>
      <c r="JX31" s="7"/>
      <c r="JY31" s="7"/>
      <c r="JZ31" s="7"/>
      <c r="KA31" s="7"/>
      <c r="KB31" s="7"/>
      <c r="KC31" s="7"/>
      <c r="KD31" s="7"/>
      <c r="KE31" s="7"/>
      <c r="KF31" s="7"/>
      <c r="KG31" s="7"/>
      <c r="KH31" s="7"/>
      <c r="KI31" s="7"/>
      <c r="KJ31" s="7"/>
      <c r="KK31" s="7"/>
      <c r="KL31" s="7"/>
      <c r="KM31" s="7"/>
      <c r="KN31" s="7"/>
      <c r="KO31" s="7"/>
      <c r="KP31" s="7"/>
      <c r="KQ31" s="7"/>
      <c r="KR31" s="7"/>
      <c r="KS31" s="7"/>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row>
    <row r="32" spans="1:1024" s="137" customFormat="1" ht="13.15" customHeight="1" x14ac:dyDescent="0.3">
      <c r="A32" s="181">
        <v>43944</v>
      </c>
      <c r="B32" s="153" t="s">
        <v>104</v>
      </c>
      <c r="C32" s="157"/>
      <c r="D32" s="158"/>
      <c r="E32" s="182"/>
      <c r="F32" s="158"/>
      <c r="G32" s="172"/>
      <c r="H32" s="171"/>
      <c r="I32" s="183">
        <v>446</v>
      </c>
      <c r="J32" s="169">
        <v>18</v>
      </c>
      <c r="K32" s="41">
        <f t="shared" si="0"/>
        <v>464</v>
      </c>
      <c r="L32" s="173"/>
      <c r="M32" s="176"/>
      <c r="N32" s="158"/>
      <c r="O32" s="158"/>
      <c r="P32" s="158"/>
      <c r="Q32" s="172"/>
      <c r="R32" s="171"/>
      <c r="S32" s="154">
        <f t="shared" si="1"/>
        <v>19064</v>
      </c>
      <c r="T32" s="155">
        <f t="shared" si="2"/>
        <v>822</v>
      </c>
      <c r="U32" s="156">
        <f t="shared" si="3"/>
        <v>19886</v>
      </c>
      <c r="V32" s="184"/>
      <c r="IC32" s="7"/>
      <c r="ID32" s="7"/>
      <c r="IE32" s="7"/>
      <c r="IF32" s="7"/>
      <c r="IG32" s="7"/>
      <c r="IH32" s="7"/>
      <c r="II32" s="7"/>
      <c r="IJ32" s="7"/>
      <c r="IK32" s="7"/>
      <c r="IL32" s="7"/>
      <c r="IM32" s="7"/>
      <c r="IN32" s="7"/>
      <c r="IO32" s="7"/>
      <c r="IP32" s="7"/>
      <c r="IQ32" s="7"/>
      <c r="IR32" s="7"/>
      <c r="IS32" s="7"/>
      <c r="IT32" s="7"/>
      <c r="IU32" s="7"/>
      <c r="IV32" s="7"/>
      <c r="IW32" s="7"/>
      <c r="IX32" s="7"/>
      <c r="IY32" s="7"/>
      <c r="IZ32" s="7"/>
      <c r="JA32" s="7"/>
      <c r="JB32" s="7"/>
      <c r="JC32" s="7"/>
      <c r="JD32" s="7"/>
      <c r="JE32" s="7"/>
      <c r="JF32" s="7"/>
      <c r="JG32" s="7"/>
      <c r="JH32" s="7"/>
      <c r="JI32" s="7"/>
      <c r="JJ32" s="7"/>
      <c r="JK32" s="7"/>
      <c r="JL32" s="7"/>
      <c r="JM32" s="7"/>
      <c r="JN32" s="7"/>
      <c r="JO32" s="7"/>
      <c r="JP32" s="7"/>
      <c r="JQ32" s="7"/>
      <c r="JR32" s="7"/>
      <c r="JS32" s="7"/>
      <c r="JT32" s="7"/>
      <c r="JU32" s="7"/>
      <c r="JV32" s="7"/>
      <c r="JW32" s="7"/>
      <c r="JX32" s="7"/>
      <c r="JY32" s="7"/>
      <c r="JZ32" s="7"/>
      <c r="KA32" s="7"/>
      <c r="KB32" s="7"/>
      <c r="KC32" s="7"/>
      <c r="KD32" s="7"/>
      <c r="KE32" s="7"/>
      <c r="KF32" s="7"/>
      <c r="KG32" s="7"/>
      <c r="KH32" s="7"/>
      <c r="KI32" s="7"/>
      <c r="KJ32" s="7"/>
      <c r="KK32" s="7"/>
      <c r="KL32" s="7"/>
      <c r="KM32" s="7"/>
      <c r="KN32" s="7"/>
      <c r="KO32" s="7"/>
      <c r="KP32" s="7"/>
      <c r="KQ32" s="7"/>
      <c r="KR32" s="7"/>
      <c r="KS32" s="7"/>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row>
    <row r="33" spans="1:1024" s="137" customFormat="1" ht="13.15" customHeight="1" x14ac:dyDescent="0.3">
      <c r="A33" s="181">
        <v>43943</v>
      </c>
      <c r="B33" s="153" t="s">
        <v>104</v>
      </c>
      <c r="C33" s="157"/>
      <c r="D33" s="158"/>
      <c r="E33" s="182"/>
      <c r="F33" s="158"/>
      <c r="G33" s="172"/>
      <c r="H33" s="171"/>
      <c r="I33" s="185">
        <v>486</v>
      </c>
      <c r="J33" s="169">
        <v>23</v>
      </c>
      <c r="K33" s="41">
        <f t="shared" si="0"/>
        <v>509</v>
      </c>
      <c r="L33" s="173"/>
      <c r="M33" s="176"/>
      <c r="N33" s="158"/>
      <c r="O33" s="158"/>
      <c r="P33" s="158"/>
      <c r="Q33" s="172"/>
      <c r="R33" s="171"/>
      <c r="S33" s="154">
        <f t="shared" si="1"/>
        <v>18618</v>
      </c>
      <c r="T33" s="155">
        <f t="shared" si="2"/>
        <v>804</v>
      </c>
      <c r="U33" s="156">
        <f t="shared" si="3"/>
        <v>19422</v>
      </c>
      <c r="V33" s="184"/>
      <c r="IC33" s="7"/>
      <c r="ID33" s="7"/>
      <c r="IE33" s="7"/>
      <c r="IF33" s="7"/>
      <c r="IG33" s="7"/>
      <c r="IH33" s="7"/>
      <c r="II33" s="7"/>
      <c r="IJ33" s="7"/>
      <c r="IK33" s="7"/>
      <c r="IL33" s="7"/>
      <c r="IM33" s="7"/>
      <c r="IN33" s="7"/>
      <c r="IO33" s="7"/>
      <c r="IP33" s="7"/>
      <c r="IQ33" s="7"/>
      <c r="IR33" s="7"/>
      <c r="IS33" s="7"/>
      <c r="IT33" s="7"/>
      <c r="IU33" s="7"/>
      <c r="IV33" s="7"/>
      <c r="IW33" s="7"/>
      <c r="IX33" s="7"/>
      <c r="IY33" s="7"/>
      <c r="IZ33" s="7"/>
      <c r="JA33" s="7"/>
      <c r="JB33" s="7"/>
      <c r="JC33" s="7"/>
      <c r="JD33" s="7"/>
      <c r="JE33" s="7"/>
      <c r="JF33" s="7"/>
      <c r="JG33" s="7"/>
      <c r="JH33" s="7"/>
      <c r="JI33" s="7"/>
      <c r="JJ33" s="7"/>
      <c r="JK33" s="7"/>
      <c r="JL33" s="7"/>
      <c r="JM33" s="7"/>
      <c r="JN33" s="7"/>
      <c r="JO33" s="7"/>
      <c r="JP33" s="7"/>
      <c r="JQ33" s="7"/>
      <c r="JR33" s="7"/>
      <c r="JS33" s="7"/>
      <c r="JT33" s="7"/>
      <c r="JU33" s="7"/>
      <c r="JV33" s="7"/>
      <c r="JW33" s="7"/>
      <c r="JX33" s="7"/>
      <c r="JY33" s="7"/>
      <c r="JZ33" s="7"/>
      <c r="KA33" s="7"/>
      <c r="KB33" s="7"/>
      <c r="KC33" s="7"/>
      <c r="KD33" s="7"/>
      <c r="KE33" s="7"/>
      <c r="KF33" s="7"/>
      <c r="KG33" s="7"/>
      <c r="KH33" s="7"/>
      <c r="KI33" s="7"/>
      <c r="KJ33" s="7"/>
      <c r="KK33" s="7"/>
      <c r="KL33" s="7"/>
      <c r="KM33" s="7"/>
      <c r="KN33" s="7"/>
      <c r="KO33" s="7"/>
      <c r="KP33" s="7"/>
      <c r="KQ33" s="7"/>
      <c r="KR33" s="7"/>
      <c r="KS33" s="7"/>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row>
    <row r="34" spans="1:1024" s="137" customFormat="1" ht="13.15" customHeight="1" x14ac:dyDescent="0.3">
      <c r="A34" s="181">
        <v>43942</v>
      </c>
      <c r="B34" s="153" t="s">
        <v>104</v>
      </c>
      <c r="C34" s="157"/>
      <c r="D34" s="158"/>
      <c r="E34" s="182"/>
      <c r="F34" s="158"/>
      <c r="G34" s="172"/>
      <c r="H34" s="171"/>
      <c r="I34" s="185">
        <v>479</v>
      </c>
      <c r="J34" s="169">
        <v>30</v>
      </c>
      <c r="K34" s="41">
        <f t="shared" si="0"/>
        <v>509</v>
      </c>
      <c r="L34" s="173"/>
      <c r="M34" s="176"/>
      <c r="N34" s="158"/>
      <c r="O34" s="158"/>
      <c r="P34" s="158"/>
      <c r="Q34" s="172"/>
      <c r="R34" s="171"/>
      <c r="S34" s="154">
        <f t="shared" si="1"/>
        <v>18132</v>
      </c>
      <c r="T34" s="155">
        <f t="shared" si="2"/>
        <v>781</v>
      </c>
      <c r="U34" s="156">
        <f t="shared" si="3"/>
        <v>18913</v>
      </c>
      <c r="V34" s="184"/>
      <c r="IC34" s="7"/>
      <c r="ID34" s="7"/>
      <c r="IE34" s="7"/>
      <c r="IF34" s="7"/>
      <c r="IG34" s="7"/>
      <c r="IH34" s="7"/>
      <c r="II34" s="7"/>
      <c r="IJ34" s="7"/>
      <c r="IK34" s="7"/>
      <c r="IL34" s="7"/>
      <c r="IM34" s="7"/>
      <c r="IN34" s="7"/>
      <c r="IO34" s="7"/>
      <c r="IP34" s="7"/>
      <c r="IQ34" s="7"/>
      <c r="IR34" s="7"/>
      <c r="IS34" s="7"/>
      <c r="IT34" s="7"/>
      <c r="IU34" s="7"/>
      <c r="IV34" s="7"/>
      <c r="IW34" s="7"/>
      <c r="IX34" s="7"/>
      <c r="IY34" s="7"/>
      <c r="IZ34" s="7"/>
      <c r="JA34" s="7"/>
      <c r="JB34" s="7"/>
      <c r="JC34" s="7"/>
      <c r="JD34" s="7"/>
      <c r="JE34" s="7"/>
      <c r="JF34" s="7"/>
      <c r="JG34" s="7"/>
      <c r="JH34" s="7"/>
      <c r="JI34" s="7"/>
      <c r="JJ34" s="7"/>
      <c r="JK34" s="7"/>
      <c r="JL34" s="7"/>
      <c r="JM34" s="7"/>
      <c r="JN34" s="7"/>
      <c r="JO34" s="7"/>
      <c r="JP34" s="7"/>
      <c r="JQ34" s="7"/>
      <c r="JR34" s="7"/>
      <c r="JS34" s="7"/>
      <c r="JT34" s="7"/>
      <c r="JU34" s="7"/>
      <c r="JV34" s="7"/>
      <c r="JW34" s="7"/>
      <c r="JX34" s="7"/>
      <c r="JY34" s="7"/>
      <c r="JZ34" s="7"/>
      <c r="KA34" s="7"/>
      <c r="KB34" s="7"/>
      <c r="KC34" s="7"/>
      <c r="KD34" s="7"/>
      <c r="KE34" s="7"/>
      <c r="KF34" s="7"/>
      <c r="KG34" s="7"/>
      <c r="KH34" s="7"/>
      <c r="KI34" s="7"/>
      <c r="KJ34" s="7"/>
      <c r="KK34" s="7"/>
      <c r="KL34" s="7"/>
      <c r="KM34" s="7"/>
      <c r="KN34" s="7"/>
      <c r="KO34" s="7"/>
      <c r="KP34" s="7"/>
      <c r="KQ34" s="7"/>
      <c r="KR34" s="7"/>
      <c r="KS34" s="7"/>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row>
    <row r="35" spans="1:1024" s="137" customFormat="1" ht="13.15" customHeight="1" x14ac:dyDescent="0.3">
      <c r="A35" s="181">
        <v>43941</v>
      </c>
      <c r="B35" s="153" t="s">
        <v>104</v>
      </c>
      <c r="C35" s="157"/>
      <c r="D35" s="158"/>
      <c r="E35" s="182"/>
      <c r="F35" s="158"/>
      <c r="G35" s="172"/>
      <c r="H35" s="171"/>
      <c r="I35" s="185">
        <v>555</v>
      </c>
      <c r="J35" s="169">
        <v>25</v>
      </c>
      <c r="K35" s="41">
        <f t="shared" si="0"/>
        <v>580</v>
      </c>
      <c r="L35" s="173"/>
      <c r="M35" s="176"/>
      <c r="N35" s="158"/>
      <c r="O35" s="158"/>
      <c r="P35" s="158"/>
      <c r="Q35" s="172"/>
      <c r="R35" s="171"/>
      <c r="S35" s="154">
        <f t="shared" si="1"/>
        <v>17653</v>
      </c>
      <c r="T35" s="155">
        <f t="shared" si="2"/>
        <v>751</v>
      </c>
      <c r="U35" s="156">
        <f t="shared" si="3"/>
        <v>18404</v>
      </c>
      <c r="V35" s="184"/>
      <c r="IC35" s="7"/>
      <c r="ID35" s="7"/>
      <c r="IE35" s="7"/>
      <c r="IF35" s="7"/>
      <c r="IG35" s="7"/>
      <c r="IH35" s="7"/>
      <c r="II35" s="7"/>
      <c r="IJ35" s="7"/>
      <c r="IK35" s="7"/>
      <c r="IL35" s="7"/>
      <c r="IM35" s="7"/>
      <c r="IN35" s="7"/>
      <c r="IO35" s="7"/>
      <c r="IP35" s="7"/>
      <c r="IQ35" s="7"/>
      <c r="IR35" s="7"/>
      <c r="IS35" s="7"/>
      <c r="IT35" s="7"/>
      <c r="IU35" s="7"/>
      <c r="IV35" s="7"/>
      <c r="IW35" s="7"/>
      <c r="IX35" s="7"/>
      <c r="IY35" s="7"/>
      <c r="IZ35" s="7"/>
      <c r="JA35" s="7"/>
      <c r="JB35" s="7"/>
      <c r="JC35" s="7"/>
      <c r="JD35" s="7"/>
      <c r="JE35" s="7"/>
      <c r="JF35" s="7"/>
      <c r="JG35" s="7"/>
      <c r="JH35" s="7"/>
      <c r="JI35" s="7"/>
      <c r="JJ35" s="7"/>
      <c r="JK35" s="7"/>
      <c r="JL35" s="7"/>
      <c r="JM35" s="7"/>
      <c r="JN35" s="7"/>
      <c r="JO35" s="7"/>
      <c r="JP35" s="7"/>
      <c r="JQ35" s="7"/>
      <c r="JR35" s="7"/>
      <c r="JS35" s="7"/>
      <c r="JT35" s="7"/>
      <c r="JU35" s="7"/>
      <c r="JV35" s="7"/>
      <c r="JW35" s="7"/>
      <c r="JX35" s="7"/>
      <c r="JY35" s="7"/>
      <c r="JZ35" s="7"/>
      <c r="KA35" s="7"/>
      <c r="KB35" s="7"/>
      <c r="KC35" s="7"/>
      <c r="KD35" s="7"/>
      <c r="KE35" s="7"/>
      <c r="KF35" s="7"/>
      <c r="KG35" s="7"/>
      <c r="KH35" s="7"/>
      <c r="KI35" s="7"/>
      <c r="KJ35" s="7"/>
      <c r="KK35" s="7"/>
      <c r="KL35" s="7"/>
      <c r="KM35" s="7"/>
      <c r="KN35" s="7"/>
      <c r="KO35" s="7"/>
      <c r="KP35" s="7"/>
      <c r="KQ35" s="7"/>
      <c r="KR35" s="7"/>
      <c r="KS35" s="7"/>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row>
    <row r="36" spans="1:1024" s="137" customFormat="1" ht="13.15" customHeight="1" x14ac:dyDescent="0.3">
      <c r="A36" s="181">
        <v>43940</v>
      </c>
      <c r="B36" s="153" t="s">
        <v>104</v>
      </c>
      <c r="C36" s="157"/>
      <c r="D36" s="158"/>
      <c r="E36" s="182"/>
      <c r="F36" s="158"/>
      <c r="G36" s="172"/>
      <c r="H36" s="171"/>
      <c r="I36" s="185">
        <v>517</v>
      </c>
      <c r="J36" s="169">
        <v>26</v>
      </c>
      <c r="K36" s="41">
        <f t="shared" si="0"/>
        <v>543</v>
      </c>
      <c r="L36" s="173"/>
      <c r="M36" s="176"/>
      <c r="N36" s="158"/>
      <c r="O36" s="158"/>
      <c r="P36" s="158"/>
      <c r="Q36" s="172"/>
      <c r="R36" s="171"/>
      <c r="S36" s="154">
        <f t="shared" si="1"/>
        <v>17098</v>
      </c>
      <c r="T36" s="155">
        <f t="shared" si="2"/>
        <v>726</v>
      </c>
      <c r="U36" s="156">
        <f t="shared" si="3"/>
        <v>17824</v>
      </c>
      <c r="V36" s="184"/>
      <c r="IC36" s="7"/>
      <c r="ID36" s="7"/>
      <c r="IE36" s="7"/>
      <c r="IF36" s="7"/>
      <c r="IG36" s="7"/>
      <c r="IH36" s="7"/>
      <c r="II36" s="7"/>
      <c r="IJ36" s="7"/>
      <c r="IK36" s="7"/>
      <c r="IL36" s="7"/>
      <c r="IM36" s="7"/>
      <c r="IN36" s="7"/>
      <c r="IO36" s="7"/>
      <c r="IP36" s="7"/>
      <c r="IQ36" s="7"/>
      <c r="IR36" s="7"/>
      <c r="IS36" s="7"/>
      <c r="IT36" s="7"/>
      <c r="IU36" s="7"/>
      <c r="IV36" s="7"/>
      <c r="IW36" s="7"/>
      <c r="IX36" s="7"/>
      <c r="IY36" s="7"/>
      <c r="IZ36" s="7"/>
      <c r="JA36" s="7"/>
      <c r="JB36" s="7"/>
      <c r="JC36" s="7"/>
      <c r="JD36" s="7"/>
      <c r="JE36" s="7"/>
      <c r="JF36" s="7"/>
      <c r="JG36" s="7"/>
      <c r="JH36" s="7"/>
      <c r="JI36" s="7"/>
      <c r="JJ36" s="7"/>
      <c r="JK36" s="7"/>
      <c r="JL36" s="7"/>
      <c r="JM36" s="7"/>
      <c r="JN36" s="7"/>
      <c r="JO36" s="7"/>
      <c r="JP36" s="7"/>
      <c r="JQ36" s="7"/>
      <c r="JR36" s="7"/>
      <c r="JS36" s="7"/>
      <c r="JT36" s="7"/>
      <c r="JU36" s="7"/>
      <c r="JV36" s="7"/>
      <c r="JW36" s="7"/>
      <c r="JX36" s="7"/>
      <c r="JY36" s="7"/>
      <c r="JZ36" s="7"/>
      <c r="KA36" s="7"/>
      <c r="KB36" s="7"/>
      <c r="KC36" s="7"/>
      <c r="KD36" s="7"/>
      <c r="KE36" s="7"/>
      <c r="KF36" s="7"/>
      <c r="KG36" s="7"/>
      <c r="KH36" s="7"/>
      <c r="KI36" s="7"/>
      <c r="KJ36" s="7"/>
      <c r="KK36" s="7"/>
      <c r="KL36" s="7"/>
      <c r="KM36" s="7"/>
      <c r="KN36" s="7"/>
      <c r="KO36" s="7"/>
      <c r="KP36" s="7"/>
      <c r="KQ36" s="7"/>
      <c r="KR36" s="7"/>
      <c r="KS36" s="7"/>
      <c r="ACY36"/>
      <c r="ACZ36"/>
      <c r="ADA36"/>
      <c r="ADB36"/>
      <c r="ADC36"/>
      <c r="ADD36"/>
      <c r="ADE36"/>
      <c r="ADF36"/>
      <c r="ADG36"/>
      <c r="ADH36"/>
      <c r="ADI36"/>
      <c r="ADJ36"/>
      <c r="ADK36"/>
      <c r="ADL36"/>
      <c r="ADM36"/>
      <c r="ADN36"/>
      <c r="ADO36"/>
      <c r="ADP36"/>
      <c r="ADQ36"/>
      <c r="ADR36"/>
      <c r="ADS36"/>
      <c r="ADT36"/>
      <c r="ADU36"/>
      <c r="ADV36"/>
      <c r="ADW36"/>
      <c r="ADX36"/>
      <c r="ADY36"/>
      <c r="ADZ36"/>
      <c r="AEA36"/>
      <c r="AEB36"/>
      <c r="AEC36"/>
      <c r="AED36"/>
      <c r="AEE36"/>
      <c r="AEF36"/>
      <c r="AEG36"/>
      <c r="AEH36"/>
      <c r="AEI36"/>
      <c r="AEJ36"/>
      <c r="AEK36"/>
      <c r="AEL36"/>
      <c r="AEM36"/>
      <c r="AEN36"/>
      <c r="AEO36"/>
      <c r="AEP36"/>
      <c r="AEQ36"/>
      <c r="AER36"/>
      <c r="AES36"/>
      <c r="AET36"/>
      <c r="AEU36"/>
      <c r="AEV36"/>
      <c r="AEW36"/>
      <c r="AEX36"/>
      <c r="AEY36"/>
      <c r="AEZ36"/>
      <c r="AFA36"/>
      <c r="AFB36"/>
      <c r="AFC36"/>
      <c r="AFD36"/>
      <c r="AFE36"/>
      <c r="AFF36"/>
      <c r="AFG36"/>
      <c r="AFH36"/>
      <c r="AFI36"/>
      <c r="AFJ36"/>
      <c r="AFK36"/>
      <c r="AFL36"/>
      <c r="AFM36"/>
      <c r="AFN36"/>
      <c r="AFO36"/>
      <c r="AFP36"/>
      <c r="AFQ36"/>
      <c r="AFR36"/>
      <c r="AFS36"/>
      <c r="AFT36"/>
      <c r="AFU36"/>
      <c r="AFV36"/>
      <c r="AFW36"/>
      <c r="AFX36"/>
      <c r="AFY36"/>
      <c r="AFZ36"/>
      <c r="AGA36"/>
      <c r="AGB36"/>
      <c r="AGC36"/>
      <c r="AGD36"/>
      <c r="AGE36"/>
      <c r="AGF36"/>
      <c r="AGG36"/>
      <c r="AGH36"/>
      <c r="AGI36"/>
      <c r="AGJ36"/>
      <c r="AGK36"/>
      <c r="AGL36"/>
      <c r="AGM36"/>
      <c r="AGN36"/>
      <c r="AGO36"/>
      <c r="AGP36"/>
      <c r="AGQ36"/>
      <c r="AGR36"/>
      <c r="AGS36"/>
      <c r="AGT36"/>
      <c r="AGU36"/>
      <c r="AGV36"/>
      <c r="AGW36"/>
      <c r="AGX36"/>
      <c r="AGY36"/>
      <c r="AGZ36"/>
      <c r="AHA36"/>
      <c r="AHB36"/>
      <c r="AHC36"/>
      <c r="AHD36"/>
      <c r="AHE36"/>
      <c r="AHF36"/>
      <c r="AHG36"/>
      <c r="AHH36"/>
      <c r="AHI36"/>
      <c r="AHJ36"/>
      <c r="AHK36"/>
      <c r="AHL36"/>
      <c r="AHM36"/>
      <c r="AHN36"/>
      <c r="AHO36"/>
      <c r="AHP36"/>
      <c r="AHQ36"/>
      <c r="AHR36"/>
      <c r="AHS36"/>
      <c r="AHT36"/>
      <c r="AHU36"/>
      <c r="AHV36"/>
      <c r="AHW36"/>
      <c r="AHX36"/>
      <c r="AHY36"/>
      <c r="AHZ36"/>
      <c r="AIA36"/>
      <c r="AIB36"/>
      <c r="AIC36"/>
      <c r="AID36"/>
      <c r="AIE36"/>
      <c r="AIF36"/>
      <c r="AIG36"/>
      <c r="AIH36"/>
      <c r="AII36"/>
      <c r="AIJ36"/>
      <c r="AIK36"/>
      <c r="AIL36"/>
      <c r="AIM36"/>
      <c r="AIN36"/>
      <c r="AIO36"/>
      <c r="AIP36"/>
      <c r="AIQ36"/>
      <c r="AIR36"/>
      <c r="AIS36"/>
      <c r="AIT36"/>
      <c r="AIU36"/>
      <c r="AIV36"/>
      <c r="AIW36"/>
      <c r="AIX36"/>
      <c r="AIY36"/>
      <c r="AIZ36"/>
      <c r="AJA36"/>
      <c r="AJB36"/>
      <c r="AJC36"/>
      <c r="AJD36"/>
      <c r="AJE36"/>
      <c r="AJF36"/>
      <c r="AJG36"/>
      <c r="AJH36"/>
      <c r="AJI36"/>
      <c r="AJJ36"/>
      <c r="AJK36"/>
      <c r="AJL36"/>
      <c r="AJM36"/>
      <c r="AJN36"/>
      <c r="AJO36"/>
      <c r="AJP36"/>
      <c r="AJQ36"/>
      <c r="AJR36"/>
      <c r="AJS36"/>
      <c r="AJT36"/>
      <c r="AJU36"/>
      <c r="AJV36"/>
      <c r="AJW36"/>
      <c r="AJX36"/>
      <c r="AJY36"/>
      <c r="AJZ36"/>
      <c r="AKA36"/>
      <c r="AKB36"/>
      <c r="AKC36"/>
      <c r="AKD36"/>
      <c r="AKE36"/>
      <c r="AKF36"/>
      <c r="AKG36"/>
      <c r="AKH36"/>
      <c r="AKI36"/>
      <c r="AKJ36"/>
      <c r="AKK36"/>
      <c r="AKL36"/>
      <c r="AKM36"/>
      <c r="AKN36"/>
      <c r="AKO36"/>
      <c r="AKP36"/>
      <c r="AKQ36"/>
      <c r="AKR36"/>
      <c r="AKS36"/>
      <c r="AKT36"/>
      <c r="AKU36"/>
      <c r="AKV36"/>
      <c r="AKW36"/>
      <c r="AKX36"/>
      <c r="AKY36"/>
      <c r="AKZ36"/>
      <c r="ALA36"/>
      <c r="ALB36"/>
      <c r="ALC36"/>
      <c r="ALD36"/>
      <c r="ALE36"/>
      <c r="ALF36"/>
      <c r="ALG36"/>
      <c r="ALH36"/>
      <c r="ALI36"/>
      <c r="ALJ36"/>
      <c r="ALK36"/>
      <c r="ALL36"/>
      <c r="ALM36"/>
      <c r="ALN36"/>
      <c r="ALO36"/>
      <c r="ALP36"/>
      <c r="ALQ36"/>
      <c r="ALR36"/>
      <c r="ALS36"/>
      <c r="ALT36"/>
      <c r="ALU36"/>
      <c r="ALV36"/>
      <c r="ALW36"/>
      <c r="ALX36"/>
      <c r="ALY36"/>
      <c r="ALZ36"/>
      <c r="AMA36"/>
      <c r="AMB36"/>
      <c r="AMC36"/>
      <c r="AMD36"/>
      <c r="AME36"/>
      <c r="AMF36"/>
      <c r="AMG36"/>
      <c r="AMH36"/>
      <c r="AMI36"/>
      <c r="AMJ36"/>
    </row>
    <row r="37" spans="1:1024" s="137" customFormat="1" ht="13.15" customHeight="1" x14ac:dyDescent="0.3">
      <c r="A37" s="181">
        <v>43939</v>
      </c>
      <c r="B37" s="153" t="s">
        <v>104</v>
      </c>
      <c r="C37" s="157"/>
      <c r="D37" s="158"/>
      <c r="E37" s="182"/>
      <c r="F37" s="158"/>
      <c r="G37" s="172"/>
      <c r="H37" s="171"/>
      <c r="I37" s="185">
        <v>567</v>
      </c>
      <c r="J37" s="169">
        <v>32</v>
      </c>
      <c r="K37" s="41">
        <f t="shared" si="0"/>
        <v>599</v>
      </c>
      <c r="L37" s="173"/>
      <c r="M37" s="176"/>
      <c r="N37" s="158"/>
      <c r="O37" s="158"/>
      <c r="P37" s="158"/>
      <c r="Q37" s="172"/>
      <c r="R37" s="171"/>
      <c r="S37" s="154">
        <f t="shared" si="1"/>
        <v>16581</v>
      </c>
      <c r="T37" s="155">
        <f t="shared" si="2"/>
        <v>700</v>
      </c>
      <c r="U37" s="156">
        <f t="shared" si="3"/>
        <v>17281</v>
      </c>
      <c r="V37" s="184"/>
      <c r="IC37" s="7"/>
      <c r="ID37" s="7"/>
      <c r="IE37" s="7"/>
      <c r="IF37" s="7"/>
      <c r="IG37" s="7"/>
      <c r="IH37" s="7"/>
      <c r="II37" s="7"/>
      <c r="IJ37" s="7"/>
      <c r="IK37" s="7"/>
      <c r="IL37" s="7"/>
      <c r="IM37" s="7"/>
      <c r="IN37" s="7"/>
      <c r="IO37" s="7"/>
      <c r="IP37" s="7"/>
      <c r="IQ37" s="7"/>
      <c r="IR37" s="7"/>
      <c r="IS37" s="7"/>
      <c r="IT37" s="7"/>
      <c r="IU37" s="7"/>
      <c r="IV37" s="7"/>
      <c r="IW37" s="7"/>
      <c r="IX37" s="7"/>
      <c r="IY37" s="7"/>
      <c r="IZ37" s="7"/>
      <c r="JA37" s="7"/>
      <c r="JB37" s="7"/>
      <c r="JC37" s="7"/>
      <c r="JD37" s="7"/>
      <c r="JE37" s="7"/>
      <c r="JF37" s="7"/>
      <c r="JG37" s="7"/>
      <c r="JH37" s="7"/>
      <c r="JI37" s="7"/>
      <c r="JJ37" s="7"/>
      <c r="JK37" s="7"/>
      <c r="JL37" s="7"/>
      <c r="JM37" s="7"/>
      <c r="JN37" s="7"/>
      <c r="JO37" s="7"/>
      <c r="JP37" s="7"/>
      <c r="JQ37" s="7"/>
      <c r="JR37" s="7"/>
      <c r="JS37" s="7"/>
      <c r="JT37" s="7"/>
      <c r="JU37" s="7"/>
      <c r="JV37" s="7"/>
      <c r="JW37" s="7"/>
      <c r="JX37" s="7"/>
      <c r="JY37" s="7"/>
      <c r="JZ37" s="7"/>
      <c r="KA37" s="7"/>
      <c r="KB37" s="7"/>
      <c r="KC37" s="7"/>
      <c r="KD37" s="7"/>
      <c r="KE37" s="7"/>
      <c r="KF37" s="7"/>
      <c r="KG37" s="7"/>
      <c r="KH37" s="7"/>
      <c r="KI37" s="7"/>
      <c r="KJ37" s="7"/>
      <c r="KK37" s="7"/>
      <c r="KL37" s="7"/>
      <c r="KM37" s="7"/>
      <c r="KN37" s="7"/>
      <c r="KO37" s="7"/>
      <c r="KP37" s="7"/>
      <c r="KQ37" s="7"/>
      <c r="KR37" s="7"/>
      <c r="KS37" s="7"/>
      <c r="ACY37"/>
      <c r="ACZ37"/>
      <c r="ADA37"/>
      <c r="ADB37"/>
      <c r="ADC37"/>
      <c r="ADD37"/>
      <c r="ADE37"/>
      <c r="ADF37"/>
      <c r="ADG37"/>
      <c r="ADH37"/>
      <c r="ADI37"/>
      <c r="ADJ37"/>
      <c r="ADK37"/>
      <c r="ADL37"/>
      <c r="ADM37"/>
      <c r="ADN37"/>
      <c r="ADO37"/>
      <c r="ADP37"/>
      <c r="ADQ37"/>
      <c r="ADR37"/>
      <c r="ADS37"/>
      <c r="ADT37"/>
      <c r="ADU37"/>
      <c r="ADV37"/>
      <c r="ADW37"/>
      <c r="ADX37"/>
      <c r="ADY37"/>
      <c r="ADZ37"/>
      <c r="AEA37"/>
      <c r="AEB37"/>
      <c r="AEC37"/>
      <c r="AED37"/>
      <c r="AEE37"/>
      <c r="AEF37"/>
      <c r="AEG37"/>
      <c r="AEH37"/>
      <c r="AEI37"/>
      <c r="AEJ37"/>
      <c r="AEK37"/>
      <c r="AEL37"/>
      <c r="AEM37"/>
      <c r="AEN37"/>
      <c r="AEO37"/>
      <c r="AEP37"/>
      <c r="AEQ37"/>
      <c r="AER37"/>
      <c r="AES37"/>
      <c r="AET37"/>
      <c r="AEU37"/>
      <c r="AEV37"/>
      <c r="AEW37"/>
      <c r="AEX37"/>
      <c r="AEY37"/>
      <c r="AEZ37"/>
      <c r="AFA37"/>
      <c r="AFB37"/>
      <c r="AFC37"/>
      <c r="AFD37"/>
      <c r="AFE37"/>
      <c r="AFF37"/>
      <c r="AFG37"/>
      <c r="AFH37"/>
      <c r="AFI37"/>
      <c r="AFJ37"/>
      <c r="AFK37"/>
      <c r="AFL37"/>
      <c r="AFM37"/>
      <c r="AFN37"/>
      <c r="AFO37"/>
      <c r="AFP37"/>
      <c r="AFQ37"/>
      <c r="AFR37"/>
      <c r="AFS37"/>
      <c r="AFT37"/>
      <c r="AFU37"/>
      <c r="AFV37"/>
      <c r="AFW37"/>
      <c r="AFX37"/>
      <c r="AFY37"/>
      <c r="AFZ37"/>
      <c r="AGA37"/>
      <c r="AGB37"/>
      <c r="AGC37"/>
      <c r="AGD37"/>
      <c r="AGE37"/>
      <c r="AGF37"/>
      <c r="AGG37"/>
      <c r="AGH37"/>
      <c r="AGI37"/>
      <c r="AGJ37"/>
      <c r="AGK37"/>
      <c r="AGL37"/>
      <c r="AGM37"/>
      <c r="AGN37"/>
      <c r="AGO37"/>
      <c r="AGP37"/>
      <c r="AGQ37"/>
      <c r="AGR37"/>
      <c r="AGS37"/>
      <c r="AGT37"/>
      <c r="AGU37"/>
      <c r="AGV37"/>
      <c r="AGW37"/>
      <c r="AGX37"/>
      <c r="AGY37"/>
      <c r="AGZ37"/>
      <c r="AHA37"/>
      <c r="AHB37"/>
      <c r="AHC37"/>
      <c r="AHD37"/>
      <c r="AHE37"/>
      <c r="AHF37"/>
      <c r="AHG37"/>
      <c r="AHH37"/>
      <c r="AHI37"/>
      <c r="AHJ37"/>
      <c r="AHK37"/>
      <c r="AHL37"/>
      <c r="AHM37"/>
      <c r="AHN37"/>
      <c r="AHO37"/>
      <c r="AHP37"/>
      <c r="AHQ37"/>
      <c r="AHR37"/>
      <c r="AHS37"/>
      <c r="AHT37"/>
      <c r="AHU37"/>
      <c r="AHV37"/>
      <c r="AHW37"/>
      <c r="AHX37"/>
      <c r="AHY37"/>
      <c r="AHZ37"/>
      <c r="AIA37"/>
      <c r="AIB37"/>
      <c r="AIC37"/>
      <c r="AID37"/>
      <c r="AIE37"/>
      <c r="AIF37"/>
      <c r="AIG37"/>
      <c r="AIH37"/>
      <c r="AII37"/>
      <c r="AIJ37"/>
      <c r="AIK37"/>
      <c r="AIL37"/>
      <c r="AIM37"/>
      <c r="AIN37"/>
      <c r="AIO37"/>
      <c r="AIP37"/>
      <c r="AIQ37"/>
      <c r="AIR37"/>
      <c r="AIS37"/>
      <c r="AIT37"/>
      <c r="AIU37"/>
      <c r="AIV37"/>
      <c r="AIW37"/>
      <c r="AIX37"/>
      <c r="AIY37"/>
      <c r="AIZ37"/>
      <c r="AJA37"/>
      <c r="AJB37"/>
      <c r="AJC37"/>
      <c r="AJD37"/>
      <c r="AJE37"/>
      <c r="AJF37"/>
      <c r="AJG37"/>
      <c r="AJH37"/>
      <c r="AJI37"/>
      <c r="AJJ37"/>
      <c r="AJK37"/>
      <c r="AJL37"/>
      <c r="AJM37"/>
      <c r="AJN37"/>
      <c r="AJO37"/>
      <c r="AJP37"/>
      <c r="AJQ37"/>
      <c r="AJR37"/>
      <c r="AJS37"/>
      <c r="AJT37"/>
      <c r="AJU37"/>
      <c r="AJV37"/>
      <c r="AJW37"/>
      <c r="AJX37"/>
      <c r="AJY37"/>
      <c r="AJZ37"/>
      <c r="AKA37"/>
      <c r="AKB37"/>
      <c r="AKC37"/>
      <c r="AKD37"/>
      <c r="AKE37"/>
      <c r="AKF37"/>
      <c r="AKG37"/>
      <c r="AKH37"/>
      <c r="AKI37"/>
      <c r="AKJ37"/>
      <c r="AKK37"/>
      <c r="AKL37"/>
      <c r="AKM37"/>
      <c r="AKN37"/>
      <c r="AKO37"/>
      <c r="AKP37"/>
      <c r="AKQ37"/>
      <c r="AKR37"/>
      <c r="AKS37"/>
      <c r="AKT37"/>
      <c r="AKU37"/>
      <c r="AKV37"/>
      <c r="AKW37"/>
      <c r="AKX37"/>
      <c r="AKY37"/>
      <c r="AKZ37"/>
      <c r="ALA37"/>
      <c r="ALB37"/>
      <c r="ALC37"/>
      <c r="ALD37"/>
      <c r="ALE37"/>
      <c r="ALF37"/>
      <c r="ALG37"/>
      <c r="ALH37"/>
      <c r="ALI37"/>
      <c r="ALJ37"/>
      <c r="ALK37"/>
      <c r="ALL37"/>
      <c r="ALM37"/>
      <c r="ALN37"/>
      <c r="ALO37"/>
      <c r="ALP37"/>
      <c r="ALQ37"/>
      <c r="ALR37"/>
      <c r="ALS37"/>
      <c r="ALT37"/>
      <c r="ALU37"/>
      <c r="ALV37"/>
      <c r="ALW37"/>
      <c r="ALX37"/>
      <c r="ALY37"/>
      <c r="ALZ37"/>
      <c r="AMA37"/>
      <c r="AMB37"/>
      <c r="AMC37"/>
      <c r="AMD37"/>
      <c r="AME37"/>
      <c r="AMF37"/>
      <c r="AMG37"/>
      <c r="AMH37"/>
      <c r="AMI37"/>
      <c r="AMJ37"/>
    </row>
    <row r="38" spans="1:1024" ht="13.15" customHeight="1" x14ac:dyDescent="0.3">
      <c r="A38" s="181">
        <v>43938</v>
      </c>
      <c r="B38" s="153" t="s">
        <v>104</v>
      </c>
      <c r="C38" s="170">
        <v>416</v>
      </c>
      <c r="D38" s="171">
        <v>6107</v>
      </c>
      <c r="E38" s="171">
        <v>2194</v>
      </c>
      <c r="F38" s="171">
        <v>41</v>
      </c>
      <c r="G38" s="172">
        <f>ONS_WeeklyRegistratedDeaths!AA33-ONS_WeeklyRegistratedDeaths!AH33</f>
        <v>8758</v>
      </c>
      <c r="H38" s="171">
        <f>ONS_WeeklyOccurrenceDeaths!AA33-ONS_WeeklyOccurrenceDeaths!AH33</f>
        <v>8121</v>
      </c>
      <c r="I38" s="185">
        <v>603</v>
      </c>
      <c r="J38" s="169">
        <v>29</v>
      </c>
      <c r="K38" s="41">
        <f t="shared" si="0"/>
        <v>632</v>
      </c>
      <c r="L38" s="173">
        <f>SUM(K38:K44)</f>
        <v>4973</v>
      </c>
      <c r="M38" s="174">
        <f t="shared" ref="M38:R38" si="6">M45+C38</f>
        <v>882</v>
      </c>
      <c r="N38" s="171">
        <f t="shared" si="6"/>
        <v>14780</v>
      </c>
      <c r="O38" s="171">
        <f t="shared" si="6"/>
        <v>3345</v>
      </c>
      <c r="P38" s="171">
        <f t="shared" si="6"/>
        <v>86</v>
      </c>
      <c r="Q38" s="171">
        <f t="shared" si="6"/>
        <v>19093</v>
      </c>
      <c r="R38" s="171">
        <f t="shared" si="6"/>
        <v>23554</v>
      </c>
      <c r="S38" s="154">
        <f t="shared" si="1"/>
        <v>16014</v>
      </c>
      <c r="T38" s="155">
        <f t="shared" si="2"/>
        <v>668</v>
      </c>
      <c r="U38" s="156">
        <f t="shared" si="3"/>
        <v>16682</v>
      </c>
      <c r="V38" s="186"/>
    </row>
    <row r="39" spans="1:1024" ht="13.15" customHeight="1" x14ac:dyDescent="0.3">
      <c r="A39" s="181">
        <v>43937</v>
      </c>
      <c r="B39" s="153" t="s">
        <v>104</v>
      </c>
      <c r="C39" s="157"/>
      <c r="D39" s="158"/>
      <c r="E39" s="158"/>
      <c r="F39" s="158"/>
      <c r="G39" s="172"/>
      <c r="H39" s="171"/>
      <c r="I39" s="185">
        <v>632</v>
      </c>
      <c r="J39" s="169">
        <v>35</v>
      </c>
      <c r="K39" s="41">
        <f t="shared" si="0"/>
        <v>667</v>
      </c>
      <c r="L39" s="173"/>
      <c r="M39" s="176"/>
      <c r="N39" s="158"/>
      <c r="O39" s="158"/>
      <c r="P39" s="158"/>
      <c r="Q39" s="172"/>
      <c r="R39" s="171"/>
      <c r="S39" s="154">
        <f t="shared" si="1"/>
        <v>15411</v>
      </c>
      <c r="T39" s="155">
        <f t="shared" si="2"/>
        <v>639</v>
      </c>
      <c r="U39" s="156">
        <f t="shared" si="3"/>
        <v>16050</v>
      </c>
      <c r="V39" s="186"/>
    </row>
    <row r="40" spans="1:1024" ht="13.15" customHeight="1" x14ac:dyDescent="0.3">
      <c r="A40" s="181">
        <v>43936</v>
      </c>
      <c r="B40" s="153" t="s">
        <v>104</v>
      </c>
      <c r="C40" s="157"/>
      <c r="D40" s="158"/>
      <c r="E40" s="158"/>
      <c r="F40" s="158"/>
      <c r="G40" s="172"/>
      <c r="H40" s="187"/>
      <c r="I40" s="185">
        <v>682</v>
      </c>
      <c r="J40" s="169">
        <v>38</v>
      </c>
      <c r="K40" s="41">
        <f t="shared" si="0"/>
        <v>720</v>
      </c>
      <c r="L40" s="188"/>
      <c r="M40" s="176"/>
      <c r="N40" s="158"/>
      <c r="O40" s="158"/>
      <c r="P40" s="158"/>
      <c r="Q40" s="172"/>
      <c r="R40" s="187"/>
      <c r="S40" s="154">
        <f t="shared" si="1"/>
        <v>14779</v>
      </c>
      <c r="T40" s="155">
        <f t="shared" si="2"/>
        <v>604</v>
      </c>
      <c r="U40" s="156">
        <f t="shared" si="3"/>
        <v>15383</v>
      </c>
      <c r="V40" s="186"/>
    </row>
    <row r="41" spans="1:1024" ht="13.15" customHeight="1" x14ac:dyDescent="0.3">
      <c r="A41" s="181">
        <v>43935</v>
      </c>
      <c r="B41" s="153" t="s">
        <v>104</v>
      </c>
      <c r="C41" s="157"/>
      <c r="D41" s="158"/>
      <c r="E41" s="158"/>
      <c r="F41" s="158"/>
      <c r="G41" s="172"/>
      <c r="H41" s="171"/>
      <c r="I41" s="185">
        <v>642</v>
      </c>
      <c r="J41" s="169">
        <v>26</v>
      </c>
      <c r="K41" s="41">
        <f t="shared" si="0"/>
        <v>668</v>
      </c>
      <c r="L41" s="173"/>
      <c r="M41" s="176"/>
      <c r="N41" s="158"/>
      <c r="O41" s="158"/>
      <c r="P41" s="158"/>
      <c r="Q41" s="172"/>
      <c r="R41" s="171"/>
      <c r="S41" s="154">
        <f t="shared" si="1"/>
        <v>14097</v>
      </c>
      <c r="T41" s="155">
        <f t="shared" si="2"/>
        <v>566</v>
      </c>
      <c r="U41" s="156">
        <f t="shared" si="3"/>
        <v>14663</v>
      </c>
      <c r="V41" s="186"/>
    </row>
    <row r="42" spans="1:1024" ht="13.15" customHeight="1" x14ac:dyDescent="0.3">
      <c r="A42" s="181">
        <v>43934</v>
      </c>
      <c r="B42" s="153" t="s">
        <v>104</v>
      </c>
      <c r="C42" s="157"/>
      <c r="D42" s="158"/>
      <c r="E42" s="158"/>
      <c r="F42" s="158"/>
      <c r="G42" s="172"/>
      <c r="H42" s="171"/>
      <c r="I42" s="185">
        <v>689</v>
      </c>
      <c r="J42" s="169">
        <v>44</v>
      </c>
      <c r="K42" s="41">
        <f t="shared" ref="K42:K73" si="7">I42+J42</f>
        <v>733</v>
      </c>
      <c r="L42" s="173"/>
      <c r="M42" s="176"/>
      <c r="N42" s="158"/>
      <c r="O42" s="158"/>
      <c r="P42" s="158"/>
      <c r="Q42" s="172"/>
      <c r="R42" s="171"/>
      <c r="S42" s="154">
        <f t="shared" si="1"/>
        <v>13455</v>
      </c>
      <c r="T42" s="155">
        <f t="shared" si="2"/>
        <v>540</v>
      </c>
      <c r="U42" s="156">
        <f t="shared" si="3"/>
        <v>13995</v>
      </c>
      <c r="V42" s="186"/>
    </row>
    <row r="43" spans="1:1024" ht="13.15" customHeight="1" x14ac:dyDescent="0.3">
      <c r="A43" s="181">
        <v>43933</v>
      </c>
      <c r="B43" s="153" t="s">
        <v>104</v>
      </c>
      <c r="C43" s="157"/>
      <c r="D43" s="158"/>
      <c r="E43" s="158"/>
      <c r="F43" s="158"/>
      <c r="G43" s="172"/>
      <c r="H43" s="171"/>
      <c r="I43" s="185">
        <v>715</v>
      </c>
      <c r="J43" s="169">
        <v>36</v>
      </c>
      <c r="K43" s="41">
        <f t="shared" si="7"/>
        <v>751</v>
      </c>
      <c r="L43" s="173"/>
      <c r="M43" s="176"/>
      <c r="N43" s="158"/>
      <c r="O43" s="158"/>
      <c r="P43" s="158"/>
      <c r="Q43" s="172"/>
      <c r="R43" s="171"/>
      <c r="S43" s="154">
        <f t="shared" ref="S43:S74" si="8">S44+I43</f>
        <v>12766</v>
      </c>
      <c r="T43" s="155">
        <f t="shared" ref="T43:T74" si="9">T44+J43</f>
        <v>496</v>
      </c>
      <c r="U43" s="156">
        <f t="shared" ref="U43:U74" si="10">U44+K43</f>
        <v>13262</v>
      </c>
      <c r="V43" s="186"/>
    </row>
    <row r="44" spans="1:1024" ht="13.15" customHeight="1" x14ac:dyDescent="0.3">
      <c r="A44" s="181">
        <v>43932</v>
      </c>
      <c r="B44" s="153" t="s">
        <v>104</v>
      </c>
      <c r="C44" s="157"/>
      <c r="D44" s="158"/>
      <c r="E44" s="158"/>
      <c r="F44" s="158"/>
      <c r="G44" s="172"/>
      <c r="H44" s="171"/>
      <c r="I44" s="185">
        <v>771</v>
      </c>
      <c r="J44" s="169">
        <v>31</v>
      </c>
      <c r="K44" s="41">
        <f t="shared" si="7"/>
        <v>802</v>
      </c>
      <c r="L44" s="173"/>
      <c r="M44" s="176"/>
      <c r="N44" s="158"/>
      <c r="O44" s="158"/>
      <c r="P44" s="158"/>
      <c r="Q44" s="172"/>
      <c r="R44" s="171"/>
      <c r="S44" s="154">
        <f t="shared" si="8"/>
        <v>12051</v>
      </c>
      <c r="T44" s="155">
        <f t="shared" si="9"/>
        <v>460</v>
      </c>
      <c r="U44" s="156">
        <f t="shared" si="10"/>
        <v>12511</v>
      </c>
      <c r="V44" s="186"/>
    </row>
    <row r="45" spans="1:1024" ht="13.15" customHeight="1" x14ac:dyDescent="0.3">
      <c r="A45" s="181">
        <v>43931</v>
      </c>
      <c r="B45" s="153" t="s">
        <v>104</v>
      </c>
      <c r="C45" s="170">
        <v>330</v>
      </c>
      <c r="D45" s="171">
        <v>4957</v>
      </c>
      <c r="E45" s="171">
        <v>898</v>
      </c>
      <c r="F45" s="171">
        <v>28</v>
      </c>
      <c r="G45" s="171">
        <f>ONS_WeeklyRegistratedDeaths!AH33-ONS_WeeklyRegistratedDeaths!AO33</f>
        <v>6213</v>
      </c>
      <c r="H45" s="171">
        <f>ONS_WeeklyOccurrenceDeaths!AH33-ONS_WeeklyOccurrenceDeaths!AO33</f>
        <v>8073</v>
      </c>
      <c r="I45" s="185">
        <v>734</v>
      </c>
      <c r="J45" s="169">
        <v>25</v>
      </c>
      <c r="K45" s="41">
        <f t="shared" si="7"/>
        <v>759</v>
      </c>
      <c r="L45" s="173">
        <f>SUM(K45:K51)</f>
        <v>5665</v>
      </c>
      <c r="M45" s="174">
        <f t="shared" ref="M45:R45" si="11">M52+C45</f>
        <v>466</v>
      </c>
      <c r="N45" s="171">
        <f t="shared" si="11"/>
        <v>8673</v>
      </c>
      <c r="O45" s="171">
        <f t="shared" si="11"/>
        <v>1151</v>
      </c>
      <c r="P45" s="171">
        <f t="shared" si="11"/>
        <v>45</v>
      </c>
      <c r="Q45" s="171">
        <f t="shared" si="11"/>
        <v>10335</v>
      </c>
      <c r="R45" s="171">
        <f t="shared" si="11"/>
        <v>15433</v>
      </c>
      <c r="S45" s="154">
        <f t="shared" si="8"/>
        <v>11280</v>
      </c>
      <c r="T45" s="155">
        <f t="shared" si="9"/>
        <v>429</v>
      </c>
      <c r="U45" s="156">
        <f t="shared" si="10"/>
        <v>11709</v>
      </c>
      <c r="V45" s="186"/>
    </row>
    <row r="46" spans="1:1024" ht="13.15" customHeight="1" x14ac:dyDescent="0.3">
      <c r="A46" s="181">
        <v>43930</v>
      </c>
      <c r="B46" s="153" t="s">
        <v>104</v>
      </c>
      <c r="C46" s="157"/>
      <c r="D46" s="158"/>
      <c r="E46" s="158"/>
      <c r="F46" s="158"/>
      <c r="G46" s="172"/>
      <c r="H46" s="171"/>
      <c r="I46" s="185">
        <v>781</v>
      </c>
      <c r="J46" s="169">
        <v>43</v>
      </c>
      <c r="K46" s="41">
        <f t="shared" si="7"/>
        <v>824</v>
      </c>
      <c r="L46" s="173"/>
      <c r="M46" s="176"/>
      <c r="N46" s="158"/>
      <c r="O46" s="158"/>
      <c r="P46" s="158"/>
      <c r="Q46" s="172"/>
      <c r="R46" s="171"/>
      <c r="S46" s="154">
        <f t="shared" si="8"/>
        <v>10546</v>
      </c>
      <c r="T46" s="155">
        <f t="shared" si="9"/>
        <v>404</v>
      </c>
      <c r="U46" s="156">
        <f t="shared" si="10"/>
        <v>10950</v>
      </c>
      <c r="V46" s="186"/>
    </row>
    <row r="47" spans="1:1024" ht="13.15" customHeight="1" x14ac:dyDescent="0.3">
      <c r="A47" s="181">
        <v>43929</v>
      </c>
      <c r="B47" s="153" t="s">
        <v>104</v>
      </c>
      <c r="C47" s="157"/>
      <c r="D47" s="158"/>
      <c r="E47" s="158"/>
      <c r="F47" s="158"/>
      <c r="G47" s="172"/>
      <c r="H47" s="171"/>
      <c r="I47" s="185">
        <v>889</v>
      </c>
      <c r="J47" s="169">
        <v>42</v>
      </c>
      <c r="K47" s="41">
        <f t="shared" si="7"/>
        <v>931</v>
      </c>
      <c r="L47" s="173"/>
      <c r="M47" s="176"/>
      <c r="N47" s="158"/>
      <c r="O47" s="158"/>
      <c r="P47" s="158"/>
      <c r="Q47" s="172"/>
      <c r="R47" s="171"/>
      <c r="S47" s="154">
        <f t="shared" si="8"/>
        <v>9765</v>
      </c>
      <c r="T47" s="155">
        <f t="shared" si="9"/>
        <v>361</v>
      </c>
      <c r="U47" s="156">
        <f t="shared" si="10"/>
        <v>10126</v>
      </c>
      <c r="V47" s="186"/>
    </row>
    <row r="48" spans="1:1024" ht="13.15" customHeight="1" x14ac:dyDescent="0.3">
      <c r="A48" s="181">
        <v>43928</v>
      </c>
      <c r="B48" s="153" t="s">
        <v>104</v>
      </c>
      <c r="C48" s="157"/>
      <c r="D48" s="158"/>
      <c r="E48" s="158"/>
      <c r="F48" s="158"/>
      <c r="G48" s="172"/>
      <c r="H48" s="171"/>
      <c r="I48" s="185">
        <v>804</v>
      </c>
      <c r="J48" s="169">
        <v>32</v>
      </c>
      <c r="K48" s="41">
        <f t="shared" si="7"/>
        <v>836</v>
      </c>
      <c r="L48" s="173"/>
      <c r="M48" s="176"/>
      <c r="N48" s="158"/>
      <c r="O48" s="158"/>
      <c r="P48" s="158"/>
      <c r="Q48" s="172"/>
      <c r="R48" s="171"/>
      <c r="S48" s="154">
        <f t="shared" si="8"/>
        <v>8876</v>
      </c>
      <c r="T48" s="155">
        <f t="shared" si="9"/>
        <v>319</v>
      </c>
      <c r="U48" s="156">
        <f t="shared" si="10"/>
        <v>9195</v>
      </c>
      <c r="V48" s="186"/>
    </row>
    <row r="49" spans="1:22" ht="13.15" customHeight="1" x14ac:dyDescent="0.3">
      <c r="A49" s="181">
        <v>43927</v>
      </c>
      <c r="B49" s="153" t="s">
        <v>104</v>
      </c>
      <c r="C49" s="157"/>
      <c r="D49" s="158"/>
      <c r="E49" s="158"/>
      <c r="F49" s="158"/>
      <c r="G49" s="172"/>
      <c r="H49" s="171"/>
      <c r="I49" s="185">
        <v>725</v>
      </c>
      <c r="J49" s="169">
        <v>20</v>
      </c>
      <c r="K49" s="41">
        <f t="shared" si="7"/>
        <v>745</v>
      </c>
      <c r="L49" s="173"/>
      <c r="M49" s="176"/>
      <c r="N49" s="158"/>
      <c r="O49" s="158"/>
      <c r="P49" s="158"/>
      <c r="Q49" s="172"/>
      <c r="R49" s="171"/>
      <c r="S49" s="154">
        <f t="shared" si="8"/>
        <v>8072</v>
      </c>
      <c r="T49" s="155">
        <f t="shared" si="9"/>
        <v>287</v>
      </c>
      <c r="U49" s="156">
        <f t="shared" si="10"/>
        <v>8359</v>
      </c>
      <c r="V49" s="186"/>
    </row>
    <row r="50" spans="1:22" ht="13.15" customHeight="1" x14ac:dyDescent="0.3">
      <c r="A50" s="181">
        <v>43926</v>
      </c>
      <c r="B50" s="153" t="s">
        <v>104</v>
      </c>
      <c r="C50" s="157"/>
      <c r="D50" s="158"/>
      <c r="E50" s="158"/>
      <c r="F50" s="158"/>
      <c r="G50" s="172"/>
      <c r="H50" s="171"/>
      <c r="I50" s="185">
        <v>739</v>
      </c>
      <c r="J50" s="169">
        <v>30</v>
      </c>
      <c r="K50" s="41">
        <f t="shared" si="7"/>
        <v>769</v>
      </c>
      <c r="L50" s="173"/>
      <c r="M50" s="176"/>
      <c r="N50" s="158"/>
      <c r="O50" s="158"/>
      <c r="P50" s="158"/>
      <c r="Q50" s="172"/>
      <c r="R50" s="171"/>
      <c r="S50" s="154">
        <f t="shared" si="8"/>
        <v>7347</v>
      </c>
      <c r="T50" s="155">
        <f t="shared" si="9"/>
        <v>267</v>
      </c>
      <c r="U50" s="156">
        <f t="shared" si="10"/>
        <v>7614</v>
      </c>
      <c r="V50" s="186"/>
    </row>
    <row r="51" spans="1:22" ht="13.15" customHeight="1" x14ac:dyDescent="0.3">
      <c r="A51" s="181">
        <v>43925</v>
      </c>
      <c r="B51" s="153" t="s">
        <v>104</v>
      </c>
      <c r="C51" s="157"/>
      <c r="D51" s="158"/>
      <c r="E51" s="158"/>
      <c r="F51" s="158"/>
      <c r="G51" s="172"/>
      <c r="H51" s="171"/>
      <c r="I51" s="185">
        <v>770</v>
      </c>
      <c r="J51" s="169">
        <v>31</v>
      </c>
      <c r="K51" s="41">
        <f t="shared" si="7"/>
        <v>801</v>
      </c>
      <c r="L51" s="173"/>
      <c r="M51" s="176"/>
      <c r="N51" s="158"/>
      <c r="O51" s="158"/>
      <c r="P51" s="158"/>
      <c r="Q51" s="172"/>
      <c r="R51" s="171"/>
      <c r="S51" s="154">
        <f t="shared" si="8"/>
        <v>6608</v>
      </c>
      <c r="T51" s="155">
        <f t="shared" si="9"/>
        <v>237</v>
      </c>
      <c r="U51" s="156">
        <f t="shared" si="10"/>
        <v>6845</v>
      </c>
      <c r="V51" s="186"/>
    </row>
    <row r="52" spans="1:22" ht="13.15" customHeight="1" x14ac:dyDescent="0.3">
      <c r="A52" s="181">
        <v>43924</v>
      </c>
      <c r="B52" s="153" t="s">
        <v>104</v>
      </c>
      <c r="C52" s="170">
        <v>120</v>
      </c>
      <c r="D52" s="171">
        <v>3110</v>
      </c>
      <c r="E52" s="171">
        <v>229</v>
      </c>
      <c r="F52" s="171">
        <v>16</v>
      </c>
      <c r="G52" s="171">
        <f>ONS_WeeklyRegistratedDeaths!AO33-ONS_WeeklyRegistratedDeaths!AV33</f>
        <v>3475</v>
      </c>
      <c r="H52" s="171">
        <f>ONS_WeeklyOccurrenceDeaths!AO33-ONS_WeeklyOccurrenceDeaths!AV33</f>
        <v>5079</v>
      </c>
      <c r="I52" s="185">
        <v>664</v>
      </c>
      <c r="J52" s="169">
        <v>29</v>
      </c>
      <c r="K52" s="41">
        <f t="shared" si="7"/>
        <v>693</v>
      </c>
      <c r="L52" s="173">
        <f>SUM(K52:K58)</f>
        <v>3993</v>
      </c>
      <c r="M52" s="174">
        <f t="shared" ref="M52:R52" si="12">M59+C52</f>
        <v>136</v>
      </c>
      <c r="N52" s="171">
        <f t="shared" si="12"/>
        <v>3716</v>
      </c>
      <c r="O52" s="171">
        <f t="shared" si="12"/>
        <v>253</v>
      </c>
      <c r="P52" s="171">
        <f t="shared" si="12"/>
        <v>17</v>
      </c>
      <c r="Q52" s="171">
        <f t="shared" si="12"/>
        <v>4122</v>
      </c>
      <c r="R52" s="171">
        <f t="shared" si="12"/>
        <v>7360</v>
      </c>
      <c r="S52" s="154">
        <f t="shared" si="8"/>
        <v>5838</v>
      </c>
      <c r="T52" s="155">
        <f t="shared" si="9"/>
        <v>206</v>
      </c>
      <c r="U52" s="156">
        <f t="shared" si="10"/>
        <v>6044</v>
      </c>
      <c r="V52" s="186"/>
    </row>
    <row r="53" spans="1:22" ht="13.15" customHeight="1" x14ac:dyDescent="0.3">
      <c r="A53" s="181">
        <v>43923</v>
      </c>
      <c r="B53" s="153" t="s">
        <v>104</v>
      </c>
      <c r="C53" s="157"/>
      <c r="D53" s="158"/>
      <c r="E53" s="158"/>
      <c r="F53" s="158"/>
      <c r="G53" s="172"/>
      <c r="H53" s="171"/>
      <c r="I53" s="185">
        <v>626</v>
      </c>
      <c r="J53" s="169">
        <v>28</v>
      </c>
      <c r="K53" s="41">
        <f t="shared" si="7"/>
        <v>654</v>
      </c>
      <c r="L53" s="173"/>
      <c r="M53" s="176"/>
      <c r="N53" s="158"/>
      <c r="O53" s="158"/>
      <c r="P53" s="158"/>
      <c r="Q53" s="172"/>
      <c r="R53" s="171"/>
      <c r="S53" s="154">
        <f t="shared" si="8"/>
        <v>5174</v>
      </c>
      <c r="T53" s="155">
        <f t="shared" si="9"/>
        <v>177</v>
      </c>
      <c r="U53" s="156">
        <f t="shared" si="10"/>
        <v>5351</v>
      </c>
      <c r="V53" s="186"/>
    </row>
    <row r="54" spans="1:22" ht="13.15" customHeight="1" x14ac:dyDescent="0.3">
      <c r="A54" s="181">
        <v>43922</v>
      </c>
      <c r="B54" s="153" t="s">
        <v>104</v>
      </c>
      <c r="C54" s="157"/>
      <c r="D54" s="158"/>
      <c r="E54" s="158"/>
      <c r="F54" s="158"/>
      <c r="G54" s="172"/>
      <c r="H54" s="171"/>
      <c r="I54" s="185">
        <v>614</v>
      </c>
      <c r="J54" s="169">
        <v>21</v>
      </c>
      <c r="K54" s="41">
        <f t="shared" si="7"/>
        <v>635</v>
      </c>
      <c r="L54" s="173"/>
      <c r="M54" s="176"/>
      <c r="N54" s="158"/>
      <c r="O54" s="158"/>
      <c r="P54" s="158"/>
      <c r="Q54" s="172"/>
      <c r="R54" s="171"/>
      <c r="S54" s="154">
        <f t="shared" si="8"/>
        <v>4548</v>
      </c>
      <c r="T54" s="155">
        <f t="shared" si="9"/>
        <v>149</v>
      </c>
      <c r="U54" s="156">
        <f t="shared" si="10"/>
        <v>4697</v>
      </c>
      <c r="V54" s="186"/>
    </row>
    <row r="55" spans="1:22" ht="13.15" customHeight="1" x14ac:dyDescent="0.3">
      <c r="A55" s="181">
        <v>43921</v>
      </c>
      <c r="B55" s="153" t="s">
        <v>104</v>
      </c>
      <c r="C55" s="157"/>
      <c r="D55" s="158"/>
      <c r="E55" s="158"/>
      <c r="F55" s="158"/>
      <c r="G55" s="172"/>
      <c r="H55" s="171"/>
      <c r="I55" s="185">
        <v>371</v>
      </c>
      <c r="J55" s="169">
        <v>15</v>
      </c>
      <c r="K55" s="41">
        <f t="shared" si="7"/>
        <v>386</v>
      </c>
      <c r="L55" s="173"/>
      <c r="M55" s="176"/>
      <c r="N55" s="158"/>
      <c r="O55" s="158"/>
      <c r="P55" s="158"/>
      <c r="Q55" s="172"/>
      <c r="R55" s="171"/>
      <c r="S55" s="154">
        <f t="shared" si="8"/>
        <v>3934</v>
      </c>
      <c r="T55" s="155">
        <f t="shared" si="9"/>
        <v>128</v>
      </c>
      <c r="U55" s="156">
        <f t="shared" si="10"/>
        <v>4062</v>
      </c>
      <c r="V55" s="186"/>
    </row>
    <row r="56" spans="1:22" ht="13.15" customHeight="1" x14ac:dyDescent="0.3">
      <c r="A56" s="181">
        <v>43920</v>
      </c>
      <c r="B56" s="153" t="s">
        <v>104</v>
      </c>
      <c r="C56" s="157"/>
      <c r="D56" s="158"/>
      <c r="E56" s="158"/>
      <c r="F56" s="158"/>
      <c r="G56" s="172"/>
      <c r="H56" s="171"/>
      <c r="I56" s="185">
        <v>607</v>
      </c>
      <c r="J56" s="169">
        <v>16</v>
      </c>
      <c r="K56" s="41">
        <f t="shared" si="7"/>
        <v>623</v>
      </c>
      <c r="L56" s="173"/>
      <c r="M56" s="176"/>
      <c r="N56" s="158"/>
      <c r="O56" s="158"/>
      <c r="P56" s="158"/>
      <c r="Q56" s="172"/>
      <c r="R56" s="171"/>
      <c r="S56" s="154">
        <f t="shared" si="8"/>
        <v>3563</v>
      </c>
      <c r="T56" s="155">
        <f t="shared" si="9"/>
        <v>113</v>
      </c>
      <c r="U56" s="156">
        <f t="shared" si="10"/>
        <v>3676</v>
      </c>
      <c r="V56" s="186"/>
    </row>
    <row r="57" spans="1:22" ht="13.15" customHeight="1" x14ac:dyDescent="0.3">
      <c r="A57" s="181">
        <v>43919</v>
      </c>
      <c r="B57" s="153" t="s">
        <v>104</v>
      </c>
      <c r="C57" s="157"/>
      <c r="D57" s="158"/>
      <c r="E57" s="158"/>
      <c r="F57" s="158"/>
      <c r="G57" s="172"/>
      <c r="H57" s="171"/>
      <c r="I57" s="185">
        <v>612</v>
      </c>
      <c r="J57" s="169">
        <v>18</v>
      </c>
      <c r="K57" s="41">
        <f t="shared" si="7"/>
        <v>630</v>
      </c>
      <c r="L57" s="173"/>
      <c r="M57" s="176"/>
      <c r="N57" s="158"/>
      <c r="O57" s="158"/>
      <c r="P57" s="158"/>
      <c r="Q57" s="172"/>
      <c r="R57" s="171"/>
      <c r="S57" s="154">
        <f t="shared" si="8"/>
        <v>2956</v>
      </c>
      <c r="T57" s="155">
        <f t="shared" si="9"/>
        <v>97</v>
      </c>
      <c r="U57" s="156">
        <f t="shared" si="10"/>
        <v>3053</v>
      </c>
      <c r="V57" s="186"/>
    </row>
    <row r="58" spans="1:22" ht="13.15" customHeight="1" x14ac:dyDescent="0.3">
      <c r="A58" s="181">
        <v>43918</v>
      </c>
      <c r="B58" s="153" t="s">
        <v>104</v>
      </c>
      <c r="C58" s="157"/>
      <c r="D58" s="158"/>
      <c r="E58" s="158"/>
      <c r="F58" s="158"/>
      <c r="G58" s="172"/>
      <c r="H58" s="171"/>
      <c r="I58" s="185">
        <v>357</v>
      </c>
      <c r="J58" s="169">
        <v>15</v>
      </c>
      <c r="K58" s="41">
        <f t="shared" si="7"/>
        <v>372</v>
      </c>
      <c r="L58" s="173"/>
      <c r="M58" s="176"/>
      <c r="N58" s="158"/>
      <c r="O58" s="158"/>
      <c r="P58" s="158"/>
      <c r="Q58" s="172"/>
      <c r="R58" s="171"/>
      <c r="S58" s="154">
        <f t="shared" si="8"/>
        <v>2344</v>
      </c>
      <c r="T58" s="155">
        <f t="shared" si="9"/>
        <v>79</v>
      </c>
      <c r="U58" s="156">
        <f t="shared" si="10"/>
        <v>2423</v>
      </c>
      <c r="V58" s="186"/>
    </row>
    <row r="59" spans="1:22" ht="13.15" customHeight="1" x14ac:dyDescent="0.3">
      <c r="A59" s="181">
        <v>43917</v>
      </c>
      <c r="B59" s="153" t="s">
        <v>104</v>
      </c>
      <c r="C59" s="189">
        <v>15</v>
      </c>
      <c r="D59" s="187">
        <v>501</v>
      </c>
      <c r="E59" s="187">
        <v>22</v>
      </c>
      <c r="F59" s="187">
        <v>1</v>
      </c>
      <c r="G59" s="171">
        <f>ONS_WeeklyRegistratedDeaths!AV33-ONS_WeeklyRegistratedDeaths!BC33</f>
        <v>539</v>
      </c>
      <c r="H59" s="190">
        <f>ONS_WeeklyOccurrenceDeaths!AV33-ONS_WeeklyOccurrenceDeaths!BC33</f>
        <v>1838</v>
      </c>
      <c r="I59" s="185">
        <v>360</v>
      </c>
      <c r="J59" s="169">
        <v>10</v>
      </c>
      <c r="K59" s="41">
        <f t="shared" si="7"/>
        <v>370</v>
      </c>
      <c r="L59" s="173">
        <f>SUM(K59:K65)</f>
        <v>1603</v>
      </c>
      <c r="M59" s="183">
        <f t="shared" ref="M59:R59" si="13">M66+C59</f>
        <v>16</v>
      </c>
      <c r="N59" s="187">
        <f t="shared" si="13"/>
        <v>606</v>
      </c>
      <c r="O59" s="187">
        <f t="shared" si="13"/>
        <v>24</v>
      </c>
      <c r="P59" s="187">
        <f t="shared" si="13"/>
        <v>1</v>
      </c>
      <c r="Q59" s="187">
        <f t="shared" si="13"/>
        <v>647</v>
      </c>
      <c r="R59" s="187">
        <f t="shared" si="13"/>
        <v>2281</v>
      </c>
      <c r="S59" s="154">
        <f t="shared" si="8"/>
        <v>1987</v>
      </c>
      <c r="T59" s="155">
        <f t="shared" si="9"/>
        <v>64</v>
      </c>
      <c r="U59" s="156">
        <f t="shared" si="10"/>
        <v>2051</v>
      </c>
      <c r="V59" s="186"/>
    </row>
    <row r="60" spans="1:22" ht="13.15" customHeight="1" x14ac:dyDescent="0.3">
      <c r="A60" s="181">
        <v>43916</v>
      </c>
      <c r="B60" s="153" t="s">
        <v>104</v>
      </c>
      <c r="C60" s="157"/>
      <c r="D60" s="158"/>
      <c r="E60" s="158"/>
      <c r="F60" s="158"/>
      <c r="G60" s="172"/>
      <c r="H60" s="171"/>
      <c r="I60" s="185">
        <v>324</v>
      </c>
      <c r="J60" s="169">
        <v>11</v>
      </c>
      <c r="K60" s="41">
        <f t="shared" si="7"/>
        <v>335</v>
      </c>
      <c r="L60" s="173"/>
      <c r="M60" s="176"/>
      <c r="N60" s="158"/>
      <c r="O60" s="158"/>
      <c r="P60" s="158"/>
      <c r="Q60" s="172"/>
      <c r="R60" s="171"/>
      <c r="S60" s="154">
        <f t="shared" si="8"/>
        <v>1627</v>
      </c>
      <c r="T60" s="155">
        <f t="shared" si="9"/>
        <v>54</v>
      </c>
      <c r="U60" s="156">
        <f t="shared" si="10"/>
        <v>1681</v>
      </c>
      <c r="V60" s="186"/>
    </row>
    <row r="61" spans="1:22" ht="13.15" customHeight="1" x14ac:dyDescent="0.3">
      <c r="A61" s="181">
        <v>43915</v>
      </c>
      <c r="B61" s="153" t="s">
        <v>104</v>
      </c>
      <c r="C61" s="157"/>
      <c r="D61" s="158"/>
      <c r="E61" s="158"/>
      <c r="F61" s="158"/>
      <c r="G61" s="172"/>
      <c r="H61" s="171"/>
      <c r="I61" s="185">
        <v>249</v>
      </c>
      <c r="J61" s="169">
        <v>10</v>
      </c>
      <c r="K61" s="41">
        <f t="shared" si="7"/>
        <v>259</v>
      </c>
      <c r="L61" s="173"/>
      <c r="M61" s="176"/>
      <c r="N61" s="158"/>
      <c r="O61" s="158"/>
      <c r="P61" s="158"/>
      <c r="Q61" s="172"/>
      <c r="R61" s="171"/>
      <c r="S61" s="154">
        <f t="shared" si="8"/>
        <v>1303</v>
      </c>
      <c r="T61" s="155">
        <f t="shared" si="9"/>
        <v>43</v>
      </c>
      <c r="U61" s="156">
        <f t="shared" si="10"/>
        <v>1346</v>
      </c>
      <c r="V61" s="186"/>
    </row>
    <row r="62" spans="1:22" ht="13.15" customHeight="1" x14ac:dyDescent="0.3">
      <c r="A62" s="181">
        <v>43914</v>
      </c>
      <c r="B62" s="153" t="s">
        <v>104</v>
      </c>
      <c r="C62" s="157"/>
      <c r="D62" s="158"/>
      <c r="E62" s="158"/>
      <c r="F62" s="158"/>
      <c r="G62" s="172"/>
      <c r="H62" s="171"/>
      <c r="I62" s="185">
        <v>202</v>
      </c>
      <c r="J62" s="169">
        <v>9</v>
      </c>
      <c r="K62" s="41">
        <f t="shared" si="7"/>
        <v>211</v>
      </c>
      <c r="L62" s="173"/>
      <c r="M62" s="176"/>
      <c r="N62" s="158"/>
      <c r="O62" s="158"/>
      <c r="P62" s="158"/>
      <c r="Q62" s="172"/>
      <c r="R62" s="171"/>
      <c r="S62" s="154">
        <f t="shared" si="8"/>
        <v>1054</v>
      </c>
      <c r="T62" s="155">
        <f t="shared" si="9"/>
        <v>33</v>
      </c>
      <c r="U62" s="156">
        <f t="shared" si="10"/>
        <v>1087</v>
      </c>
      <c r="V62" s="186"/>
    </row>
    <row r="63" spans="1:22" ht="13.15" customHeight="1" x14ac:dyDescent="0.3">
      <c r="A63" s="181">
        <v>43913</v>
      </c>
      <c r="B63" s="153" t="s">
        <v>104</v>
      </c>
      <c r="C63" s="157"/>
      <c r="D63" s="158"/>
      <c r="E63" s="158"/>
      <c r="F63" s="158"/>
      <c r="G63" s="172"/>
      <c r="H63" s="171"/>
      <c r="I63" s="185">
        <v>159</v>
      </c>
      <c r="J63" s="169">
        <v>4</v>
      </c>
      <c r="K63" s="41">
        <f t="shared" si="7"/>
        <v>163</v>
      </c>
      <c r="L63" s="173"/>
      <c r="M63" s="176"/>
      <c r="N63" s="158"/>
      <c r="O63" s="158"/>
      <c r="P63" s="158"/>
      <c r="Q63" s="172"/>
      <c r="R63" s="171"/>
      <c r="S63" s="154">
        <f t="shared" si="8"/>
        <v>852</v>
      </c>
      <c r="T63" s="155">
        <f t="shared" si="9"/>
        <v>24</v>
      </c>
      <c r="U63" s="156">
        <f t="shared" si="10"/>
        <v>876</v>
      </c>
      <c r="V63" s="186"/>
    </row>
    <row r="64" spans="1:22" ht="13.15" customHeight="1" x14ac:dyDescent="0.3">
      <c r="A64" s="181">
        <v>43912</v>
      </c>
      <c r="B64" s="153" t="s">
        <v>104</v>
      </c>
      <c r="C64" s="157"/>
      <c r="D64" s="158"/>
      <c r="E64" s="158"/>
      <c r="F64" s="158"/>
      <c r="G64" s="172"/>
      <c r="H64" s="172"/>
      <c r="I64" s="185">
        <v>150</v>
      </c>
      <c r="J64" s="169">
        <v>5</v>
      </c>
      <c r="K64" s="41">
        <f t="shared" si="7"/>
        <v>155</v>
      </c>
      <c r="L64" s="191"/>
      <c r="M64" s="176"/>
      <c r="N64" s="158"/>
      <c r="O64" s="158"/>
      <c r="P64" s="158"/>
      <c r="Q64" s="172"/>
      <c r="R64" s="172"/>
      <c r="S64" s="154">
        <f t="shared" si="8"/>
        <v>693</v>
      </c>
      <c r="T64" s="155">
        <f t="shared" si="9"/>
        <v>20</v>
      </c>
      <c r="U64" s="156">
        <f t="shared" si="10"/>
        <v>713</v>
      </c>
      <c r="V64" s="186"/>
    </row>
    <row r="65" spans="1:22" ht="13.15" customHeight="1" x14ac:dyDescent="0.3">
      <c r="A65" s="181">
        <v>43911</v>
      </c>
      <c r="B65" s="153" t="s">
        <v>104</v>
      </c>
      <c r="C65" s="157"/>
      <c r="D65" s="158"/>
      <c r="E65" s="158"/>
      <c r="F65" s="158"/>
      <c r="G65" s="172"/>
      <c r="H65" s="172"/>
      <c r="I65" s="185">
        <v>103</v>
      </c>
      <c r="J65" s="169">
        <v>7</v>
      </c>
      <c r="K65" s="41">
        <f t="shared" si="7"/>
        <v>110</v>
      </c>
      <c r="L65" s="191"/>
      <c r="M65" s="176"/>
      <c r="N65" s="158"/>
      <c r="O65" s="158"/>
      <c r="P65" s="158"/>
      <c r="Q65" s="172"/>
      <c r="R65" s="172"/>
      <c r="S65" s="154">
        <f t="shared" si="8"/>
        <v>543</v>
      </c>
      <c r="T65" s="155">
        <f t="shared" si="9"/>
        <v>15</v>
      </c>
      <c r="U65" s="156">
        <f t="shared" si="10"/>
        <v>558</v>
      </c>
      <c r="V65" s="186"/>
    </row>
    <row r="66" spans="1:22" ht="13.15" customHeight="1" x14ac:dyDescent="0.3">
      <c r="A66" s="181">
        <v>43910</v>
      </c>
      <c r="B66" s="153" t="s">
        <v>104</v>
      </c>
      <c r="C66" s="189">
        <v>1</v>
      </c>
      <c r="D66" s="187">
        <v>100</v>
      </c>
      <c r="E66" s="187">
        <v>2</v>
      </c>
      <c r="F66" s="187">
        <v>0</v>
      </c>
      <c r="G66" s="171">
        <f>ONS_WeeklyRegistratedDeaths!BC33-ONS_WeeklyRegistratedDeaths!BJ33</f>
        <v>103</v>
      </c>
      <c r="H66" s="171">
        <f>ONS_WeeklyOccurrenceDeaths!BC33-ONS_WeeklyOccurrenceDeaths!BJ33</f>
        <v>397</v>
      </c>
      <c r="I66" s="185">
        <v>106</v>
      </c>
      <c r="J66" s="169">
        <v>2</v>
      </c>
      <c r="K66" s="41">
        <f t="shared" si="7"/>
        <v>108</v>
      </c>
      <c r="L66" s="173">
        <f>SUM(K66:K72)</f>
        <v>386</v>
      </c>
      <c r="M66" s="183">
        <f t="shared" ref="M66:R66" si="14">M73+C66</f>
        <v>1</v>
      </c>
      <c r="N66" s="187">
        <f t="shared" si="14"/>
        <v>105</v>
      </c>
      <c r="O66" s="187">
        <f t="shared" si="14"/>
        <v>2</v>
      </c>
      <c r="P66" s="187">
        <f t="shared" si="14"/>
        <v>0</v>
      </c>
      <c r="Q66" s="187">
        <f t="shared" si="14"/>
        <v>108</v>
      </c>
      <c r="R66" s="187">
        <f t="shared" si="14"/>
        <v>443</v>
      </c>
      <c r="S66" s="154">
        <f t="shared" si="8"/>
        <v>440</v>
      </c>
      <c r="T66" s="155">
        <f t="shared" si="9"/>
        <v>8</v>
      </c>
      <c r="U66" s="156">
        <f t="shared" si="10"/>
        <v>448</v>
      </c>
      <c r="V66" s="186"/>
    </row>
    <row r="67" spans="1:22" ht="13.15" customHeight="1" x14ac:dyDescent="0.3">
      <c r="A67" s="181">
        <v>43909</v>
      </c>
      <c r="B67" s="153" t="s">
        <v>104</v>
      </c>
      <c r="C67" s="157"/>
      <c r="D67" s="158"/>
      <c r="E67" s="158"/>
      <c r="F67" s="158"/>
      <c r="G67" s="172"/>
      <c r="H67" s="172"/>
      <c r="I67" s="185">
        <v>62</v>
      </c>
      <c r="J67" s="169">
        <v>3</v>
      </c>
      <c r="K67" s="41">
        <f t="shared" si="7"/>
        <v>65</v>
      </c>
      <c r="L67" s="191"/>
      <c r="M67" s="176"/>
      <c r="N67" s="158"/>
      <c r="O67" s="158"/>
      <c r="P67" s="158"/>
      <c r="Q67" s="172"/>
      <c r="R67" s="172"/>
      <c r="S67" s="154">
        <f t="shared" si="8"/>
        <v>334</v>
      </c>
      <c r="T67" s="155">
        <f t="shared" si="9"/>
        <v>6</v>
      </c>
      <c r="U67" s="156">
        <f t="shared" si="10"/>
        <v>340</v>
      </c>
      <c r="V67" s="186"/>
    </row>
    <row r="68" spans="1:22" ht="13.15" customHeight="1" x14ac:dyDescent="0.3">
      <c r="A68" s="181">
        <v>43908</v>
      </c>
      <c r="B68" s="153" t="s">
        <v>104</v>
      </c>
      <c r="C68" s="157"/>
      <c r="D68" s="158"/>
      <c r="E68" s="158"/>
      <c r="F68" s="158"/>
      <c r="G68" s="172"/>
      <c r="H68" s="172"/>
      <c r="I68" s="185">
        <v>69</v>
      </c>
      <c r="J68" s="169">
        <v>0</v>
      </c>
      <c r="K68" s="41">
        <f t="shared" si="7"/>
        <v>69</v>
      </c>
      <c r="L68" s="191"/>
      <c r="M68" s="176"/>
      <c r="N68" s="158"/>
      <c r="O68" s="158"/>
      <c r="P68" s="158"/>
      <c r="Q68" s="172"/>
      <c r="R68" s="172"/>
      <c r="S68" s="154">
        <f t="shared" si="8"/>
        <v>272</v>
      </c>
      <c r="T68" s="155">
        <f t="shared" si="9"/>
        <v>3</v>
      </c>
      <c r="U68" s="156">
        <f t="shared" si="10"/>
        <v>275</v>
      </c>
      <c r="V68" s="186"/>
    </row>
    <row r="69" spans="1:22" ht="13.15" customHeight="1" x14ac:dyDescent="0.3">
      <c r="A69" s="181">
        <v>43907</v>
      </c>
      <c r="B69" s="153" t="s">
        <v>104</v>
      </c>
      <c r="C69" s="157"/>
      <c r="D69" s="158"/>
      <c r="E69" s="158"/>
      <c r="F69" s="158"/>
      <c r="G69" s="172"/>
      <c r="H69" s="172"/>
      <c r="I69" s="185">
        <v>48</v>
      </c>
      <c r="J69" s="169">
        <v>0</v>
      </c>
      <c r="K69" s="41">
        <f t="shared" si="7"/>
        <v>48</v>
      </c>
      <c r="L69" s="191"/>
      <c r="M69" s="176"/>
      <c r="N69" s="158"/>
      <c r="O69" s="158"/>
      <c r="P69" s="158"/>
      <c r="Q69" s="172"/>
      <c r="R69" s="172"/>
      <c r="S69" s="154">
        <f t="shared" si="8"/>
        <v>203</v>
      </c>
      <c r="T69" s="155">
        <f t="shared" si="9"/>
        <v>3</v>
      </c>
      <c r="U69" s="156">
        <f t="shared" si="10"/>
        <v>206</v>
      </c>
      <c r="V69" s="186"/>
    </row>
    <row r="70" spans="1:22" ht="13.15" customHeight="1" x14ac:dyDescent="0.3">
      <c r="A70" s="181">
        <v>43906</v>
      </c>
      <c r="B70" s="153" t="s">
        <v>104</v>
      </c>
      <c r="C70" s="157"/>
      <c r="D70" s="158"/>
      <c r="E70" s="158"/>
      <c r="F70" s="158"/>
      <c r="G70" s="172"/>
      <c r="H70" s="172"/>
      <c r="I70" s="185">
        <v>42</v>
      </c>
      <c r="J70" s="169">
        <v>3</v>
      </c>
      <c r="K70" s="41">
        <f t="shared" si="7"/>
        <v>45</v>
      </c>
      <c r="L70" s="191"/>
      <c r="M70" s="176"/>
      <c r="N70" s="158"/>
      <c r="O70" s="158"/>
      <c r="P70" s="158"/>
      <c r="Q70" s="172"/>
      <c r="R70" s="172"/>
      <c r="S70" s="154">
        <f t="shared" si="8"/>
        <v>155</v>
      </c>
      <c r="T70" s="155">
        <f t="shared" si="9"/>
        <v>3</v>
      </c>
      <c r="U70" s="156">
        <f t="shared" si="10"/>
        <v>158</v>
      </c>
      <c r="V70" s="186"/>
    </row>
    <row r="71" spans="1:22" ht="13.15" customHeight="1" x14ac:dyDescent="0.3">
      <c r="A71" s="181">
        <v>43905</v>
      </c>
      <c r="B71" s="153" t="s">
        <v>104</v>
      </c>
      <c r="C71" s="157"/>
      <c r="D71" s="158"/>
      <c r="E71" s="158"/>
      <c r="F71" s="158"/>
      <c r="G71" s="172"/>
      <c r="H71" s="172"/>
      <c r="I71" s="185">
        <v>28</v>
      </c>
      <c r="J71" s="169">
        <v>0</v>
      </c>
      <c r="K71" s="41">
        <f t="shared" si="7"/>
        <v>28</v>
      </c>
      <c r="L71" s="191"/>
      <c r="M71" s="176"/>
      <c r="N71" s="158"/>
      <c r="O71" s="158"/>
      <c r="P71" s="158"/>
      <c r="Q71" s="172"/>
      <c r="R71" s="172"/>
      <c r="S71" s="154">
        <f t="shared" si="8"/>
        <v>113</v>
      </c>
      <c r="T71" s="155">
        <f t="shared" si="9"/>
        <v>0</v>
      </c>
      <c r="U71" s="156">
        <f t="shared" si="10"/>
        <v>113</v>
      </c>
      <c r="V71" s="186"/>
    </row>
    <row r="72" spans="1:22" ht="13.15" customHeight="1" x14ac:dyDescent="0.3">
      <c r="A72" s="181">
        <v>43904</v>
      </c>
      <c r="B72" s="153" t="s">
        <v>104</v>
      </c>
      <c r="C72" s="157"/>
      <c r="D72" s="158"/>
      <c r="E72" s="158"/>
      <c r="F72" s="158"/>
      <c r="G72" s="172"/>
      <c r="H72" s="172"/>
      <c r="I72" s="185">
        <v>23</v>
      </c>
      <c r="J72" s="169"/>
      <c r="K72" s="41">
        <f t="shared" si="7"/>
        <v>23</v>
      </c>
      <c r="L72" s="191"/>
      <c r="M72" s="176"/>
      <c r="N72" s="158"/>
      <c r="O72" s="158"/>
      <c r="P72" s="158"/>
      <c r="Q72" s="172"/>
      <c r="R72" s="172"/>
      <c r="S72" s="154">
        <f t="shared" si="8"/>
        <v>85</v>
      </c>
      <c r="T72" s="155">
        <f t="shared" si="9"/>
        <v>0</v>
      </c>
      <c r="U72" s="156">
        <f t="shared" si="10"/>
        <v>85</v>
      </c>
      <c r="V72" s="186"/>
    </row>
    <row r="73" spans="1:22" ht="13.15" customHeight="1" x14ac:dyDescent="0.3">
      <c r="A73" s="181">
        <v>43903</v>
      </c>
      <c r="B73" s="153" t="s">
        <v>104</v>
      </c>
      <c r="C73" s="189">
        <v>0</v>
      </c>
      <c r="D73" s="187">
        <v>5</v>
      </c>
      <c r="E73" s="187">
        <v>0</v>
      </c>
      <c r="F73" s="187">
        <v>0</v>
      </c>
      <c r="G73" s="171">
        <f>ONS_WeeklyRegistratedDeaths!BJ33-ONS_WeeklyRegistratedDeaths!BQ33</f>
        <v>5</v>
      </c>
      <c r="H73" s="171">
        <f>ONS_WeeklyOccurrenceDeaths!BJ33-ONS_WeeklyOccurrenceDeaths!BQ33</f>
        <v>41</v>
      </c>
      <c r="I73" s="185">
        <v>19</v>
      </c>
      <c r="J73" s="192"/>
      <c r="K73" s="41">
        <f t="shared" si="7"/>
        <v>19</v>
      </c>
      <c r="L73" s="173">
        <f>SUM(K73:K79)</f>
        <v>55</v>
      </c>
      <c r="M73" s="183">
        <f t="shared" ref="M73:R73" si="15">M80+C73</f>
        <v>0</v>
      </c>
      <c r="N73" s="187">
        <f t="shared" si="15"/>
        <v>5</v>
      </c>
      <c r="O73" s="187">
        <f t="shared" si="15"/>
        <v>0</v>
      </c>
      <c r="P73" s="187">
        <f t="shared" si="15"/>
        <v>0</v>
      </c>
      <c r="Q73" s="187">
        <f t="shared" si="15"/>
        <v>5</v>
      </c>
      <c r="R73" s="187">
        <f t="shared" si="15"/>
        <v>46</v>
      </c>
      <c r="S73" s="154">
        <f t="shared" si="8"/>
        <v>62</v>
      </c>
      <c r="T73" s="155">
        <f t="shared" si="9"/>
        <v>0</v>
      </c>
      <c r="U73" s="156">
        <f t="shared" si="10"/>
        <v>62</v>
      </c>
      <c r="V73" s="186"/>
    </row>
    <row r="74" spans="1:22" ht="13.15" customHeight="1" x14ac:dyDescent="0.3">
      <c r="A74" s="181">
        <v>43902</v>
      </c>
      <c r="B74" s="153" t="s">
        <v>104</v>
      </c>
      <c r="C74" s="157"/>
      <c r="D74" s="158"/>
      <c r="E74" s="158"/>
      <c r="F74" s="158"/>
      <c r="G74" s="172"/>
      <c r="H74" s="172"/>
      <c r="I74" s="185">
        <v>14</v>
      </c>
      <c r="J74" s="192"/>
      <c r="K74" s="41">
        <f t="shared" ref="K74:K85" si="16">I74+J74</f>
        <v>14</v>
      </c>
      <c r="L74" s="191"/>
      <c r="M74" s="176"/>
      <c r="N74" s="158"/>
      <c r="O74" s="158"/>
      <c r="P74" s="158"/>
      <c r="Q74" s="172"/>
      <c r="R74" s="172"/>
      <c r="S74" s="154">
        <f t="shared" si="8"/>
        <v>43</v>
      </c>
      <c r="T74" s="155">
        <f t="shared" si="9"/>
        <v>0</v>
      </c>
      <c r="U74" s="156">
        <f t="shared" si="10"/>
        <v>43</v>
      </c>
      <c r="V74" s="186"/>
    </row>
    <row r="75" spans="1:22" ht="13.15" customHeight="1" x14ac:dyDescent="0.3">
      <c r="A75" s="181">
        <v>43901</v>
      </c>
      <c r="B75" s="153" t="s">
        <v>104</v>
      </c>
      <c r="C75" s="157"/>
      <c r="D75" s="158"/>
      <c r="E75" s="158"/>
      <c r="F75" s="158"/>
      <c r="G75" s="172"/>
      <c r="H75" s="172"/>
      <c r="I75" s="185">
        <v>11</v>
      </c>
      <c r="J75" s="192"/>
      <c r="K75" s="41">
        <f t="shared" si="16"/>
        <v>11</v>
      </c>
      <c r="L75" s="191"/>
      <c r="M75" s="176"/>
      <c r="N75" s="158"/>
      <c r="O75" s="158"/>
      <c r="P75" s="158"/>
      <c r="Q75" s="172"/>
      <c r="R75" s="172"/>
      <c r="S75" s="154">
        <f t="shared" ref="S75:S84" si="17">S76+I75</f>
        <v>29</v>
      </c>
      <c r="T75" s="155">
        <f t="shared" ref="T75:T84" si="18">T76+J75</f>
        <v>0</v>
      </c>
      <c r="U75" s="156">
        <f t="shared" ref="U75:U84" si="19">U76+K75</f>
        <v>29</v>
      </c>
      <c r="V75" s="186"/>
    </row>
    <row r="76" spans="1:22" ht="13.15" customHeight="1" x14ac:dyDescent="0.3">
      <c r="A76" s="181">
        <v>43900</v>
      </c>
      <c r="B76" s="153" t="s">
        <v>104</v>
      </c>
      <c r="C76" s="157"/>
      <c r="D76" s="158"/>
      <c r="E76" s="158"/>
      <c r="F76" s="158"/>
      <c r="G76" s="172"/>
      <c r="H76" s="172"/>
      <c r="I76" s="185">
        <v>1</v>
      </c>
      <c r="J76" s="192"/>
      <c r="K76" s="41">
        <f t="shared" si="16"/>
        <v>1</v>
      </c>
      <c r="L76" s="191"/>
      <c r="M76" s="176"/>
      <c r="N76" s="158"/>
      <c r="O76" s="158"/>
      <c r="P76" s="158"/>
      <c r="Q76" s="172"/>
      <c r="R76" s="172"/>
      <c r="S76" s="154">
        <f t="shared" si="17"/>
        <v>18</v>
      </c>
      <c r="T76" s="155">
        <f t="shared" si="18"/>
        <v>0</v>
      </c>
      <c r="U76" s="156">
        <f t="shared" si="19"/>
        <v>18</v>
      </c>
      <c r="V76" s="186"/>
    </row>
    <row r="77" spans="1:22" ht="13.15" customHeight="1" x14ac:dyDescent="0.3">
      <c r="A77" s="181">
        <v>43899</v>
      </c>
      <c r="B77" s="153" t="s">
        <v>104</v>
      </c>
      <c r="C77" s="157"/>
      <c r="D77" s="158"/>
      <c r="E77" s="158"/>
      <c r="F77" s="158"/>
      <c r="G77" s="172"/>
      <c r="H77" s="172"/>
      <c r="I77" s="185">
        <v>4</v>
      </c>
      <c r="J77" s="192"/>
      <c r="K77" s="41">
        <f t="shared" si="16"/>
        <v>4</v>
      </c>
      <c r="L77" s="191"/>
      <c r="M77" s="176"/>
      <c r="N77" s="158"/>
      <c r="O77" s="158"/>
      <c r="P77" s="158"/>
      <c r="Q77" s="172"/>
      <c r="R77" s="172"/>
      <c r="S77" s="154">
        <f t="shared" si="17"/>
        <v>17</v>
      </c>
      <c r="T77" s="155">
        <f t="shared" si="18"/>
        <v>0</v>
      </c>
      <c r="U77" s="156">
        <f t="shared" si="19"/>
        <v>17</v>
      </c>
      <c r="V77" s="186"/>
    </row>
    <row r="78" spans="1:22" ht="13.15" customHeight="1" x14ac:dyDescent="0.3">
      <c r="A78" s="181">
        <v>43898</v>
      </c>
      <c r="B78" s="153" t="s">
        <v>104</v>
      </c>
      <c r="C78" s="157"/>
      <c r="D78" s="158"/>
      <c r="E78" s="158"/>
      <c r="F78" s="158"/>
      <c r="G78" s="172"/>
      <c r="H78" s="172"/>
      <c r="I78" s="185">
        <v>5</v>
      </c>
      <c r="J78" s="192"/>
      <c r="K78" s="41">
        <f t="shared" si="16"/>
        <v>5</v>
      </c>
      <c r="L78" s="191"/>
      <c r="M78" s="176"/>
      <c r="N78" s="158"/>
      <c r="O78" s="158"/>
      <c r="P78" s="158"/>
      <c r="Q78" s="172"/>
      <c r="R78" s="172"/>
      <c r="S78" s="154">
        <f t="shared" si="17"/>
        <v>13</v>
      </c>
      <c r="T78" s="155">
        <f t="shared" si="18"/>
        <v>0</v>
      </c>
      <c r="U78" s="156">
        <f t="shared" si="19"/>
        <v>13</v>
      </c>
      <c r="V78" s="186"/>
    </row>
    <row r="79" spans="1:22" ht="13.15" customHeight="1" x14ac:dyDescent="0.3">
      <c r="A79" s="181">
        <v>43897</v>
      </c>
      <c r="B79" s="153" t="s">
        <v>104</v>
      </c>
      <c r="C79" s="157"/>
      <c r="D79" s="158"/>
      <c r="E79" s="158"/>
      <c r="F79" s="158"/>
      <c r="G79" s="172"/>
      <c r="H79" s="172"/>
      <c r="I79" s="185">
        <v>1</v>
      </c>
      <c r="J79" s="192"/>
      <c r="K79" s="41">
        <f t="shared" si="16"/>
        <v>1</v>
      </c>
      <c r="L79" s="191"/>
      <c r="M79" s="176"/>
      <c r="N79" s="158"/>
      <c r="O79" s="158"/>
      <c r="P79" s="158"/>
      <c r="Q79" s="172"/>
      <c r="R79" s="172"/>
      <c r="S79" s="154">
        <f t="shared" si="17"/>
        <v>8</v>
      </c>
      <c r="T79" s="155">
        <f t="shared" si="18"/>
        <v>0</v>
      </c>
      <c r="U79" s="156">
        <f t="shared" si="19"/>
        <v>8</v>
      </c>
      <c r="V79" s="186"/>
    </row>
    <row r="80" spans="1:22" ht="13.15" customHeight="1" x14ac:dyDescent="0.3">
      <c r="A80" s="181">
        <v>43896</v>
      </c>
      <c r="B80" s="153" t="s">
        <v>104</v>
      </c>
      <c r="C80" s="189">
        <v>0</v>
      </c>
      <c r="D80" s="187">
        <v>0</v>
      </c>
      <c r="E80" s="187">
        <v>0</v>
      </c>
      <c r="F80" s="187">
        <v>0</v>
      </c>
      <c r="G80" s="171">
        <f>ONS_WeeklyRegistratedDeaths!BQ33</f>
        <v>0</v>
      </c>
      <c r="H80" s="171">
        <f>ONS_WeeklyOccurrenceDeaths!BQ33</f>
        <v>5</v>
      </c>
      <c r="I80" s="185">
        <v>2</v>
      </c>
      <c r="J80" s="192"/>
      <c r="K80" s="41">
        <f t="shared" si="16"/>
        <v>2</v>
      </c>
      <c r="L80" s="173">
        <f>SUM(K80:K86)</f>
        <v>7</v>
      </c>
      <c r="M80" s="183">
        <f>C80</f>
        <v>0</v>
      </c>
      <c r="N80" s="187">
        <v>0</v>
      </c>
      <c r="O80" s="187">
        <f>E80</f>
        <v>0</v>
      </c>
      <c r="P80" s="187">
        <f>F80</f>
        <v>0</v>
      </c>
      <c r="Q80" s="190">
        <f>G80</f>
        <v>0</v>
      </c>
      <c r="R80" s="190">
        <f>H80</f>
        <v>5</v>
      </c>
      <c r="S80" s="154">
        <f t="shared" si="17"/>
        <v>7</v>
      </c>
      <c r="T80" s="155">
        <f t="shared" si="18"/>
        <v>0</v>
      </c>
      <c r="U80" s="156">
        <f t="shared" si="19"/>
        <v>7</v>
      </c>
      <c r="V80" s="186"/>
    </row>
    <row r="81" spans="1:1024" ht="13.15" customHeight="1" x14ac:dyDescent="0.3">
      <c r="A81" s="181">
        <v>43895</v>
      </c>
      <c r="B81" s="153" t="s">
        <v>104</v>
      </c>
      <c r="C81" s="157"/>
      <c r="D81" s="158"/>
      <c r="E81" s="158"/>
      <c r="F81" s="158"/>
      <c r="G81" s="172"/>
      <c r="H81" s="172"/>
      <c r="I81" s="185">
        <v>2</v>
      </c>
      <c r="J81" s="192"/>
      <c r="K81" s="41">
        <f t="shared" si="16"/>
        <v>2</v>
      </c>
      <c r="L81" s="191"/>
      <c r="M81" s="176"/>
      <c r="N81" s="158"/>
      <c r="O81" s="158"/>
      <c r="P81" s="158"/>
      <c r="Q81" s="172"/>
      <c r="R81" s="172"/>
      <c r="S81" s="154">
        <f t="shared" si="17"/>
        <v>5</v>
      </c>
      <c r="T81" s="155">
        <f t="shared" si="18"/>
        <v>0</v>
      </c>
      <c r="U81" s="156">
        <f t="shared" si="19"/>
        <v>5</v>
      </c>
      <c r="V81" s="186"/>
    </row>
    <row r="82" spans="1:1024" ht="13.15" customHeight="1" x14ac:dyDescent="0.3">
      <c r="A82" s="181">
        <v>43894</v>
      </c>
      <c r="B82" s="153" t="s">
        <v>104</v>
      </c>
      <c r="C82" s="157"/>
      <c r="D82" s="158"/>
      <c r="E82" s="158"/>
      <c r="F82" s="158"/>
      <c r="G82" s="172"/>
      <c r="H82" s="172"/>
      <c r="I82" s="185">
        <v>0</v>
      </c>
      <c r="J82" s="192"/>
      <c r="K82" s="41">
        <f t="shared" si="16"/>
        <v>0</v>
      </c>
      <c r="L82" s="191"/>
      <c r="M82" s="176"/>
      <c r="N82" s="158"/>
      <c r="O82" s="158"/>
      <c r="P82" s="158"/>
      <c r="Q82" s="172"/>
      <c r="R82" s="172"/>
      <c r="S82" s="154">
        <f t="shared" si="17"/>
        <v>3</v>
      </c>
      <c r="T82" s="155">
        <f t="shared" si="18"/>
        <v>0</v>
      </c>
      <c r="U82" s="156">
        <f t="shared" si="19"/>
        <v>3</v>
      </c>
      <c r="V82" s="186"/>
    </row>
    <row r="83" spans="1:1024" ht="13.15" customHeight="1" x14ac:dyDescent="0.3">
      <c r="A83" s="181">
        <v>43893</v>
      </c>
      <c r="B83" s="153" t="s">
        <v>104</v>
      </c>
      <c r="C83" s="157"/>
      <c r="D83" s="158"/>
      <c r="E83" s="158"/>
      <c r="F83" s="158"/>
      <c r="G83" s="172"/>
      <c r="H83" s="172"/>
      <c r="I83" s="185">
        <v>2</v>
      </c>
      <c r="J83" s="192"/>
      <c r="K83" s="41">
        <f t="shared" si="16"/>
        <v>2</v>
      </c>
      <c r="L83" s="191"/>
      <c r="M83" s="176"/>
      <c r="N83" s="158"/>
      <c r="O83" s="158"/>
      <c r="P83" s="158"/>
      <c r="Q83" s="172"/>
      <c r="R83" s="172"/>
      <c r="S83" s="154">
        <f t="shared" si="17"/>
        <v>3</v>
      </c>
      <c r="T83" s="155">
        <f t="shared" si="18"/>
        <v>0</v>
      </c>
      <c r="U83" s="156">
        <f t="shared" si="19"/>
        <v>3</v>
      </c>
      <c r="V83" s="186"/>
    </row>
    <row r="84" spans="1:1024" ht="13.15" customHeight="1" x14ac:dyDescent="0.3">
      <c r="A84" s="181">
        <v>43892</v>
      </c>
      <c r="B84" s="153" t="s">
        <v>104</v>
      </c>
      <c r="C84" s="157"/>
      <c r="D84" s="158"/>
      <c r="E84" s="158"/>
      <c r="F84" s="158"/>
      <c r="G84" s="172"/>
      <c r="H84" s="172"/>
      <c r="I84" s="185">
        <v>1</v>
      </c>
      <c r="J84" s="192"/>
      <c r="K84" s="41">
        <f t="shared" si="16"/>
        <v>1</v>
      </c>
      <c r="L84" s="191"/>
      <c r="M84" s="176"/>
      <c r="N84" s="158"/>
      <c r="O84" s="158"/>
      <c r="P84" s="158"/>
      <c r="Q84" s="172"/>
      <c r="R84" s="172"/>
      <c r="S84" s="154">
        <f t="shared" si="17"/>
        <v>1</v>
      </c>
      <c r="T84" s="155">
        <f t="shared" si="18"/>
        <v>0</v>
      </c>
      <c r="U84" s="156">
        <f t="shared" si="19"/>
        <v>1</v>
      </c>
      <c r="V84" s="186"/>
    </row>
    <row r="85" spans="1:1024" ht="13.15" customHeight="1" x14ac:dyDescent="0.3">
      <c r="A85" s="193">
        <v>43891</v>
      </c>
      <c r="B85" s="194" t="s">
        <v>104</v>
      </c>
      <c r="C85" s="195"/>
      <c r="D85" s="196"/>
      <c r="E85" s="196"/>
      <c r="F85" s="196"/>
      <c r="G85" s="197"/>
      <c r="H85" s="197"/>
      <c r="I85" s="198">
        <v>0</v>
      </c>
      <c r="J85" s="199"/>
      <c r="K85" s="200">
        <f t="shared" si="16"/>
        <v>0</v>
      </c>
      <c r="L85" s="201"/>
      <c r="M85" s="202"/>
      <c r="N85" s="196"/>
      <c r="O85" s="196"/>
      <c r="P85" s="196"/>
      <c r="Q85" s="197"/>
      <c r="R85" s="197"/>
      <c r="S85" s="203">
        <f>I85</f>
        <v>0</v>
      </c>
      <c r="T85" s="204">
        <f>J85</f>
        <v>0</v>
      </c>
      <c r="U85" s="205">
        <f>K85</f>
        <v>0</v>
      </c>
      <c r="V85" s="186"/>
    </row>
    <row r="86" spans="1:1024" x14ac:dyDescent="0.3">
      <c r="A86" s="206"/>
      <c r="B86" s="207"/>
      <c r="C86" s="207"/>
      <c r="D86" s="207"/>
      <c r="E86" s="207"/>
      <c r="F86" s="207"/>
      <c r="G86" s="208"/>
      <c r="H86" s="206"/>
      <c r="I86" s="206"/>
      <c r="J86" s="206"/>
      <c r="K86" s="206"/>
      <c r="L86" s="206"/>
      <c r="T86" s="186"/>
      <c r="U86" s="186"/>
      <c r="V86" s="186"/>
    </row>
    <row r="87" spans="1:1024" x14ac:dyDescent="0.3">
      <c r="A87" s="206"/>
      <c r="B87" s="207"/>
      <c r="C87" s="207"/>
      <c r="D87" s="207"/>
      <c r="E87" s="207"/>
      <c r="F87" s="207"/>
      <c r="G87" s="208"/>
      <c r="H87" s="206"/>
      <c r="I87" s="206"/>
      <c r="J87" s="206"/>
      <c r="K87" s="206"/>
      <c r="L87" s="206"/>
      <c r="T87" s="186"/>
      <c r="U87" s="186"/>
      <c r="V87" s="186"/>
    </row>
    <row r="88" spans="1:1024" x14ac:dyDescent="0.3">
      <c r="A88" s="209" t="s">
        <v>105</v>
      </c>
      <c r="B88" s="207"/>
      <c r="C88" s="207"/>
      <c r="D88" s="207"/>
      <c r="E88" s="207"/>
      <c r="F88" s="207"/>
      <c r="G88" s="208"/>
      <c r="H88" s="206"/>
      <c r="I88" s="206"/>
      <c r="J88" s="206"/>
      <c r="K88" s="206"/>
      <c r="L88" s="206"/>
      <c r="T88" s="186"/>
      <c r="U88" s="186"/>
      <c r="V88" s="186"/>
      <c r="HV88" s="70"/>
      <c r="HW88" s="70"/>
      <c r="HX88" s="70"/>
      <c r="HY88" s="70"/>
      <c r="HZ88" s="70"/>
      <c r="IA88" s="70"/>
      <c r="IB88" s="70"/>
      <c r="IC88" s="70"/>
      <c r="ID88" s="70"/>
      <c r="IE88" s="70"/>
      <c r="IF88" s="70"/>
      <c r="IG88" s="70"/>
      <c r="IH88" s="70"/>
      <c r="II88" s="70"/>
      <c r="IJ88" s="70"/>
      <c r="IK88" s="70"/>
      <c r="IL88" s="70"/>
      <c r="IM88" s="70"/>
      <c r="IN88" s="70"/>
      <c r="IO88" s="70"/>
      <c r="IP88" s="70"/>
      <c r="IQ88" s="70"/>
      <c r="IR88" s="70"/>
      <c r="IS88" s="70"/>
      <c r="IT88" s="70"/>
      <c r="IU88" s="70"/>
      <c r="IV88" s="70"/>
      <c r="IW88" s="70"/>
      <c r="IX88" s="70"/>
      <c r="IY88" s="70"/>
      <c r="IZ88" s="70"/>
      <c r="JA88" s="70"/>
      <c r="JB88" s="70"/>
      <c r="JC88" s="70"/>
      <c r="JD88" s="70"/>
      <c r="JE88" s="70"/>
      <c r="JF88" s="70"/>
      <c r="JG88" s="70"/>
      <c r="JH88" s="70"/>
      <c r="JI88" s="70"/>
      <c r="JJ88" s="70"/>
      <c r="JK88" s="70"/>
      <c r="JL88" s="70"/>
      <c r="JM88" s="70"/>
      <c r="JN88" s="70"/>
      <c r="JO88" s="70"/>
      <c r="JP88" s="70"/>
      <c r="JQ88" s="70"/>
      <c r="JR88" s="70"/>
      <c r="JS88" s="70"/>
      <c r="JT88" s="70"/>
      <c r="JU88" s="70"/>
      <c r="JV88" s="70"/>
      <c r="JW88" s="70"/>
      <c r="JX88" s="70"/>
      <c r="JY88" s="70"/>
      <c r="JZ88" s="70"/>
      <c r="KA88" s="70"/>
      <c r="KB88" s="70"/>
      <c r="KC88" s="70"/>
      <c r="KD88" s="70"/>
      <c r="KE88" s="70"/>
      <c r="KF88" s="70"/>
      <c r="KG88" s="70"/>
      <c r="KH88" s="70"/>
      <c r="KI88" s="70"/>
      <c r="KJ88" s="70"/>
      <c r="KK88" s="70"/>
      <c r="KL88" s="70"/>
      <c r="KM88" s="70"/>
      <c r="KN88" s="70"/>
      <c r="KO88" s="70"/>
      <c r="KP88" s="70"/>
      <c r="KQ88" s="70"/>
      <c r="KR88" s="70"/>
      <c r="KS88" s="70"/>
    </row>
    <row r="89" spans="1:1024" s="9" customFormat="1" x14ac:dyDescent="0.3">
      <c r="A89" s="9" t="s">
        <v>106</v>
      </c>
      <c r="C89" s="132"/>
      <c r="D89" s="132"/>
      <c r="E89" s="132"/>
      <c r="F89" s="132"/>
      <c r="G89" s="132"/>
      <c r="H89" s="132"/>
      <c r="I89" s="132"/>
      <c r="J89" s="132"/>
      <c r="K89" s="132"/>
      <c r="L89" s="132"/>
      <c r="T89" s="186"/>
      <c r="U89" s="186"/>
      <c r="V89" s="186"/>
      <c r="ACY89"/>
      <c r="ACZ89"/>
      <c r="ADA89"/>
      <c r="ADB89"/>
      <c r="ADC89"/>
      <c r="ADD89"/>
      <c r="ADE89"/>
      <c r="ADF89"/>
      <c r="ADG89"/>
      <c r="ADH89"/>
      <c r="ADI89"/>
      <c r="ADJ89"/>
      <c r="ADK89"/>
      <c r="ADL89"/>
      <c r="ADM89"/>
      <c r="ADN89"/>
      <c r="ADO89"/>
      <c r="ADP89"/>
      <c r="ADQ89"/>
      <c r="ADR89"/>
      <c r="ADS89"/>
      <c r="ADT89"/>
      <c r="ADU89"/>
      <c r="ADV89"/>
      <c r="ADW89"/>
      <c r="ADX89"/>
      <c r="ADY89"/>
      <c r="ADZ89"/>
      <c r="AEA89"/>
      <c r="AEB89"/>
      <c r="AEC89"/>
      <c r="AED89"/>
      <c r="AEE89"/>
      <c r="AEF89"/>
      <c r="AEG89"/>
      <c r="AEH89"/>
      <c r="AEI89"/>
      <c r="AEJ89"/>
      <c r="AEK89"/>
      <c r="AEL89"/>
      <c r="AEM89"/>
      <c r="AEN89"/>
      <c r="AEO89"/>
      <c r="AEP89"/>
      <c r="AEQ89"/>
      <c r="AER89"/>
      <c r="AES89"/>
      <c r="AET89"/>
      <c r="AEU89"/>
      <c r="AEV89"/>
      <c r="AEW89"/>
      <c r="AEX89"/>
      <c r="AEY89"/>
      <c r="AEZ89"/>
      <c r="AFA89"/>
      <c r="AFB89"/>
      <c r="AFC89"/>
      <c r="AFD89"/>
      <c r="AFE89"/>
      <c r="AFF89"/>
      <c r="AFG89"/>
      <c r="AFH89"/>
      <c r="AFI89"/>
      <c r="AFJ89"/>
      <c r="AFK89"/>
      <c r="AFL89"/>
      <c r="AFM89"/>
      <c r="AFN89"/>
      <c r="AFO89"/>
      <c r="AFP89"/>
      <c r="AFQ89"/>
      <c r="AFR89"/>
      <c r="AFS89"/>
      <c r="AFT89"/>
      <c r="AFU89"/>
      <c r="AFV89"/>
      <c r="AFW89"/>
      <c r="AFX89"/>
      <c r="AFY89"/>
      <c r="AFZ89"/>
      <c r="AGA89"/>
      <c r="AGB89"/>
      <c r="AGC89"/>
      <c r="AGD89"/>
      <c r="AGE89"/>
      <c r="AGF89"/>
      <c r="AGG89"/>
      <c r="AGH89"/>
      <c r="AGI89"/>
      <c r="AGJ89"/>
      <c r="AGK89"/>
      <c r="AGL89"/>
      <c r="AGM89"/>
      <c r="AGN89"/>
      <c r="AGO89"/>
      <c r="AGP89"/>
      <c r="AGQ89"/>
      <c r="AGR89"/>
      <c r="AGS89"/>
      <c r="AGT89"/>
      <c r="AGU89"/>
      <c r="AGV89"/>
      <c r="AGW89"/>
      <c r="AGX89"/>
      <c r="AGY89"/>
      <c r="AGZ89"/>
      <c r="AHA89"/>
      <c r="AHB89"/>
      <c r="AHC89"/>
      <c r="AHD89"/>
      <c r="AHE89"/>
      <c r="AHF89"/>
      <c r="AHG89"/>
      <c r="AHH89"/>
      <c r="AHI89"/>
      <c r="AHJ89"/>
      <c r="AHK89"/>
      <c r="AHL89"/>
      <c r="AHM89"/>
      <c r="AHN89"/>
      <c r="AHO89"/>
      <c r="AHP89"/>
      <c r="AHQ89"/>
      <c r="AHR89"/>
      <c r="AHS89"/>
      <c r="AHT89"/>
      <c r="AHU89"/>
      <c r="AHV89"/>
      <c r="AHW89"/>
      <c r="AHX89"/>
      <c r="AHY89"/>
      <c r="AHZ89"/>
      <c r="AIA89"/>
      <c r="AIB89"/>
      <c r="AIC89"/>
      <c r="AID89"/>
      <c r="AIE89"/>
      <c r="AIF89"/>
      <c r="AIG89"/>
      <c r="AIH89"/>
      <c r="AII89"/>
      <c r="AIJ89"/>
      <c r="AIK89"/>
      <c r="AIL89"/>
      <c r="AIM89"/>
      <c r="AIN89"/>
      <c r="AIO89"/>
      <c r="AIP89"/>
      <c r="AIQ89"/>
      <c r="AIR89"/>
      <c r="AIS89"/>
      <c r="AIT89"/>
      <c r="AIU89"/>
      <c r="AIV89"/>
      <c r="AIW89"/>
      <c r="AIX89"/>
      <c r="AIY89"/>
      <c r="AIZ89"/>
      <c r="AJA89"/>
      <c r="AJB89"/>
      <c r="AJC89"/>
      <c r="AJD89"/>
      <c r="AJE89"/>
      <c r="AJF89"/>
      <c r="AJG89"/>
      <c r="AJH89"/>
      <c r="AJI89"/>
      <c r="AJJ89"/>
      <c r="AJK89"/>
      <c r="AJL89"/>
      <c r="AJM89"/>
      <c r="AJN89"/>
      <c r="AJO89"/>
      <c r="AJP89"/>
      <c r="AJQ89"/>
      <c r="AJR89"/>
      <c r="AJS89"/>
      <c r="AJT89"/>
      <c r="AJU89"/>
      <c r="AJV89"/>
      <c r="AJW89"/>
      <c r="AJX89"/>
      <c r="AJY89"/>
      <c r="AJZ89"/>
      <c r="AKA89"/>
      <c r="AKB89"/>
      <c r="AKC89"/>
      <c r="AKD89"/>
      <c r="AKE89"/>
      <c r="AKF89"/>
      <c r="AKG89"/>
      <c r="AKH89"/>
      <c r="AKI89"/>
      <c r="AKJ89"/>
      <c r="AKK89"/>
      <c r="AKL89"/>
      <c r="AKM89"/>
      <c r="AKN89"/>
      <c r="AKO89"/>
      <c r="AKP89"/>
      <c r="AKQ89"/>
      <c r="AKR89"/>
      <c r="AKS89"/>
      <c r="AKT89"/>
      <c r="AKU89"/>
      <c r="AKV89"/>
      <c r="AKW89"/>
      <c r="AKX89"/>
      <c r="AKY89"/>
      <c r="AKZ89"/>
      <c r="ALA89"/>
      <c r="ALB89"/>
      <c r="ALC89"/>
      <c r="ALD89"/>
      <c r="ALE89"/>
      <c r="ALF89"/>
      <c r="ALG89"/>
      <c r="ALH89"/>
      <c r="ALI89"/>
      <c r="ALJ89"/>
      <c r="ALK89"/>
      <c r="ALL89"/>
      <c r="ALM89"/>
      <c r="ALN89"/>
      <c r="ALO89"/>
      <c r="ALP89"/>
      <c r="ALQ89"/>
      <c r="ALR89"/>
      <c r="ALS89"/>
      <c r="ALT89"/>
      <c r="ALU89"/>
      <c r="ALV89"/>
      <c r="ALW89"/>
      <c r="ALX89"/>
      <c r="ALY89"/>
      <c r="ALZ89"/>
      <c r="AMA89"/>
      <c r="AMB89"/>
      <c r="AMC89"/>
      <c r="AMD89"/>
      <c r="AME89"/>
      <c r="AMF89"/>
      <c r="AMG89"/>
      <c r="AMH89"/>
      <c r="AMI89"/>
      <c r="AMJ89"/>
    </row>
    <row r="90" spans="1:1024" s="9" customFormat="1" x14ac:dyDescent="0.3">
      <c r="A90" s="185" t="s">
        <v>62</v>
      </c>
      <c r="B90" s="9" t="s">
        <v>107</v>
      </c>
      <c r="T90" s="186"/>
      <c r="U90" s="186"/>
      <c r="V90" s="186"/>
      <c r="ACY90"/>
      <c r="ACZ90"/>
      <c r="ADA90"/>
      <c r="ADB90"/>
      <c r="ADC90"/>
      <c r="ADD90"/>
      <c r="ADE90"/>
      <c r="ADF90"/>
      <c r="ADG90"/>
      <c r="ADH90"/>
      <c r="ADI90"/>
      <c r="ADJ90"/>
      <c r="ADK90"/>
      <c r="ADL90"/>
      <c r="ADM90"/>
      <c r="ADN90"/>
      <c r="ADO90"/>
      <c r="ADP90"/>
      <c r="ADQ90"/>
      <c r="ADR90"/>
      <c r="ADS90"/>
      <c r="ADT90"/>
      <c r="ADU90"/>
      <c r="ADV90"/>
      <c r="ADW90"/>
      <c r="ADX90"/>
      <c r="ADY90"/>
      <c r="ADZ90"/>
      <c r="AEA90"/>
      <c r="AEB90"/>
      <c r="AEC90"/>
      <c r="AED90"/>
      <c r="AEE90"/>
      <c r="AEF90"/>
      <c r="AEG90"/>
      <c r="AEH90"/>
      <c r="AEI90"/>
      <c r="AEJ90"/>
      <c r="AEK90"/>
      <c r="AEL90"/>
      <c r="AEM90"/>
      <c r="AEN90"/>
      <c r="AEO90"/>
      <c r="AEP90"/>
      <c r="AEQ90"/>
      <c r="AER90"/>
      <c r="AES90"/>
      <c r="AET90"/>
      <c r="AEU90"/>
      <c r="AEV90"/>
      <c r="AEW90"/>
      <c r="AEX90"/>
      <c r="AEY90"/>
      <c r="AEZ90"/>
      <c r="AFA90"/>
      <c r="AFB90"/>
      <c r="AFC90"/>
      <c r="AFD90"/>
      <c r="AFE90"/>
      <c r="AFF90"/>
      <c r="AFG90"/>
      <c r="AFH90"/>
      <c r="AFI90"/>
      <c r="AFJ90"/>
      <c r="AFK90"/>
      <c r="AFL90"/>
      <c r="AFM90"/>
      <c r="AFN90"/>
      <c r="AFO90"/>
      <c r="AFP90"/>
      <c r="AFQ90"/>
      <c r="AFR90"/>
      <c r="AFS90"/>
      <c r="AFT90"/>
      <c r="AFU90"/>
      <c r="AFV90"/>
      <c r="AFW90"/>
      <c r="AFX90"/>
      <c r="AFY90"/>
      <c r="AFZ90"/>
      <c r="AGA90"/>
      <c r="AGB90"/>
      <c r="AGC90"/>
      <c r="AGD90"/>
      <c r="AGE90"/>
      <c r="AGF90"/>
      <c r="AGG90"/>
      <c r="AGH90"/>
      <c r="AGI90"/>
      <c r="AGJ90"/>
      <c r="AGK90"/>
      <c r="AGL90"/>
      <c r="AGM90"/>
      <c r="AGN90"/>
      <c r="AGO90"/>
      <c r="AGP90"/>
      <c r="AGQ90"/>
      <c r="AGR90"/>
      <c r="AGS90"/>
      <c r="AGT90"/>
      <c r="AGU90"/>
      <c r="AGV90"/>
      <c r="AGW90"/>
      <c r="AGX90"/>
      <c r="AGY90"/>
      <c r="AGZ90"/>
      <c r="AHA90"/>
      <c r="AHB90"/>
      <c r="AHC90"/>
      <c r="AHD90"/>
      <c r="AHE90"/>
      <c r="AHF90"/>
      <c r="AHG90"/>
      <c r="AHH90"/>
      <c r="AHI90"/>
      <c r="AHJ90"/>
      <c r="AHK90"/>
      <c r="AHL90"/>
      <c r="AHM90"/>
      <c r="AHN90"/>
      <c r="AHO90"/>
      <c r="AHP90"/>
      <c r="AHQ90"/>
      <c r="AHR90"/>
      <c r="AHS90"/>
      <c r="AHT90"/>
      <c r="AHU90"/>
      <c r="AHV90"/>
      <c r="AHW90"/>
      <c r="AHX90"/>
      <c r="AHY90"/>
      <c r="AHZ90"/>
      <c r="AIA90"/>
      <c r="AIB90"/>
      <c r="AIC90"/>
      <c r="AID90"/>
      <c r="AIE90"/>
      <c r="AIF90"/>
      <c r="AIG90"/>
      <c r="AIH90"/>
      <c r="AII90"/>
      <c r="AIJ90"/>
      <c r="AIK90"/>
      <c r="AIL90"/>
      <c r="AIM90"/>
      <c r="AIN90"/>
      <c r="AIO90"/>
      <c r="AIP90"/>
      <c r="AIQ90"/>
      <c r="AIR90"/>
      <c r="AIS90"/>
      <c r="AIT90"/>
      <c r="AIU90"/>
      <c r="AIV90"/>
      <c r="AIW90"/>
      <c r="AIX90"/>
      <c r="AIY90"/>
      <c r="AIZ90"/>
      <c r="AJA90"/>
      <c r="AJB90"/>
      <c r="AJC90"/>
      <c r="AJD90"/>
      <c r="AJE90"/>
      <c r="AJF90"/>
      <c r="AJG90"/>
      <c r="AJH90"/>
      <c r="AJI90"/>
      <c r="AJJ90"/>
      <c r="AJK90"/>
      <c r="AJL90"/>
      <c r="AJM90"/>
      <c r="AJN90"/>
      <c r="AJO90"/>
      <c r="AJP90"/>
      <c r="AJQ90"/>
      <c r="AJR90"/>
      <c r="AJS90"/>
      <c r="AJT90"/>
      <c r="AJU90"/>
      <c r="AJV90"/>
      <c r="AJW90"/>
      <c r="AJX90"/>
      <c r="AJY90"/>
      <c r="AJZ90"/>
      <c r="AKA90"/>
      <c r="AKB90"/>
      <c r="AKC90"/>
      <c r="AKD90"/>
      <c r="AKE90"/>
      <c r="AKF90"/>
      <c r="AKG90"/>
      <c r="AKH90"/>
      <c r="AKI90"/>
      <c r="AKJ90"/>
      <c r="AKK90"/>
      <c r="AKL90"/>
      <c r="AKM90"/>
      <c r="AKN90"/>
      <c r="AKO90"/>
      <c r="AKP90"/>
      <c r="AKQ90"/>
      <c r="AKR90"/>
      <c r="AKS90"/>
      <c r="AKT90"/>
      <c r="AKU90"/>
      <c r="AKV90"/>
      <c r="AKW90"/>
      <c r="AKX90"/>
      <c r="AKY90"/>
      <c r="AKZ90"/>
      <c r="ALA90"/>
      <c r="ALB90"/>
      <c r="ALC90"/>
      <c r="ALD90"/>
      <c r="ALE90"/>
      <c r="ALF90"/>
      <c r="ALG90"/>
      <c r="ALH90"/>
      <c r="ALI90"/>
      <c r="ALJ90"/>
      <c r="ALK90"/>
      <c r="ALL90"/>
      <c r="ALM90"/>
      <c r="ALN90"/>
      <c r="ALO90"/>
      <c r="ALP90"/>
      <c r="ALQ90"/>
      <c r="ALR90"/>
      <c r="ALS90"/>
      <c r="ALT90"/>
      <c r="ALU90"/>
      <c r="ALV90"/>
      <c r="ALW90"/>
      <c r="ALX90"/>
      <c r="ALY90"/>
      <c r="ALZ90"/>
      <c r="AMA90"/>
      <c r="AMB90"/>
      <c r="AMC90"/>
      <c r="AMD90"/>
      <c r="AME90"/>
      <c r="AMF90"/>
      <c r="AMG90"/>
      <c r="AMH90"/>
      <c r="AMI90"/>
      <c r="AMJ90"/>
    </row>
    <row r="91" spans="1:1024" s="9" customFormat="1" x14ac:dyDescent="0.3">
      <c r="A91" s="185" t="s">
        <v>61</v>
      </c>
      <c r="B91" s="210" t="s">
        <v>5</v>
      </c>
      <c r="T91" s="186"/>
      <c r="U91" s="186"/>
      <c r="V91" s="186"/>
      <c r="ACY91"/>
      <c r="ACZ91"/>
      <c r="ADA91"/>
      <c r="ADB91"/>
      <c r="ADC91"/>
      <c r="ADD91"/>
      <c r="ADE91"/>
      <c r="ADF91"/>
      <c r="ADG91"/>
      <c r="ADH91"/>
      <c r="ADI91"/>
      <c r="ADJ91"/>
      <c r="ADK91"/>
      <c r="ADL91"/>
      <c r="ADM91"/>
      <c r="ADN91"/>
      <c r="ADO91"/>
      <c r="ADP91"/>
      <c r="ADQ91"/>
      <c r="ADR91"/>
      <c r="ADS91"/>
      <c r="ADT91"/>
      <c r="ADU91"/>
      <c r="ADV91"/>
      <c r="ADW91"/>
      <c r="ADX91"/>
      <c r="ADY91"/>
      <c r="ADZ91"/>
      <c r="AEA91"/>
      <c r="AEB91"/>
      <c r="AEC91"/>
      <c r="AED91"/>
      <c r="AEE91"/>
      <c r="AEF91"/>
      <c r="AEG91"/>
      <c r="AEH91"/>
      <c r="AEI91"/>
      <c r="AEJ91"/>
      <c r="AEK91"/>
      <c r="AEL91"/>
      <c r="AEM91"/>
      <c r="AEN91"/>
      <c r="AEO91"/>
      <c r="AEP91"/>
      <c r="AEQ91"/>
      <c r="AER91"/>
      <c r="AES91"/>
      <c r="AET91"/>
      <c r="AEU91"/>
      <c r="AEV91"/>
      <c r="AEW91"/>
      <c r="AEX91"/>
      <c r="AEY91"/>
      <c r="AEZ91"/>
      <c r="AFA91"/>
      <c r="AFB91"/>
      <c r="AFC91"/>
      <c r="AFD91"/>
      <c r="AFE91"/>
      <c r="AFF91"/>
      <c r="AFG91"/>
      <c r="AFH91"/>
      <c r="AFI91"/>
      <c r="AFJ91"/>
      <c r="AFK91"/>
      <c r="AFL91"/>
      <c r="AFM91"/>
      <c r="AFN91"/>
      <c r="AFO91"/>
      <c r="AFP91"/>
      <c r="AFQ91"/>
      <c r="AFR91"/>
      <c r="AFS91"/>
      <c r="AFT91"/>
      <c r="AFU91"/>
      <c r="AFV91"/>
      <c r="AFW91"/>
      <c r="AFX91"/>
      <c r="AFY91"/>
      <c r="AFZ91"/>
      <c r="AGA91"/>
      <c r="AGB91"/>
      <c r="AGC91"/>
      <c r="AGD91"/>
      <c r="AGE91"/>
      <c r="AGF91"/>
      <c r="AGG91"/>
      <c r="AGH91"/>
      <c r="AGI91"/>
      <c r="AGJ91"/>
      <c r="AGK91"/>
      <c r="AGL91"/>
      <c r="AGM91"/>
      <c r="AGN91"/>
      <c r="AGO91"/>
      <c r="AGP91"/>
      <c r="AGQ91"/>
      <c r="AGR91"/>
      <c r="AGS91"/>
      <c r="AGT91"/>
      <c r="AGU91"/>
      <c r="AGV91"/>
      <c r="AGW91"/>
      <c r="AGX91"/>
      <c r="AGY91"/>
      <c r="AGZ91"/>
      <c r="AHA91"/>
      <c r="AHB91"/>
      <c r="AHC91"/>
      <c r="AHD91"/>
      <c r="AHE91"/>
      <c r="AHF91"/>
      <c r="AHG91"/>
      <c r="AHH91"/>
      <c r="AHI91"/>
      <c r="AHJ91"/>
      <c r="AHK91"/>
      <c r="AHL91"/>
      <c r="AHM91"/>
      <c r="AHN91"/>
      <c r="AHO91"/>
      <c r="AHP91"/>
      <c r="AHQ91"/>
      <c r="AHR91"/>
      <c r="AHS91"/>
      <c r="AHT91"/>
      <c r="AHU91"/>
      <c r="AHV91"/>
      <c r="AHW91"/>
      <c r="AHX91"/>
      <c r="AHY91"/>
      <c r="AHZ91"/>
      <c r="AIA91"/>
      <c r="AIB91"/>
      <c r="AIC91"/>
      <c r="AID91"/>
      <c r="AIE91"/>
      <c r="AIF91"/>
      <c r="AIG91"/>
      <c r="AIH91"/>
      <c r="AII91"/>
      <c r="AIJ91"/>
      <c r="AIK91"/>
      <c r="AIL91"/>
      <c r="AIM91"/>
      <c r="AIN91"/>
      <c r="AIO91"/>
      <c r="AIP91"/>
      <c r="AIQ91"/>
      <c r="AIR91"/>
      <c r="AIS91"/>
      <c r="AIT91"/>
      <c r="AIU91"/>
      <c r="AIV91"/>
      <c r="AIW91"/>
      <c r="AIX91"/>
      <c r="AIY91"/>
      <c r="AIZ91"/>
      <c r="AJA91"/>
      <c r="AJB91"/>
      <c r="AJC91"/>
      <c r="AJD91"/>
      <c r="AJE91"/>
      <c r="AJF91"/>
      <c r="AJG91"/>
      <c r="AJH91"/>
      <c r="AJI91"/>
      <c r="AJJ91"/>
      <c r="AJK91"/>
      <c r="AJL91"/>
      <c r="AJM91"/>
      <c r="AJN91"/>
      <c r="AJO91"/>
      <c r="AJP91"/>
      <c r="AJQ91"/>
      <c r="AJR91"/>
      <c r="AJS91"/>
      <c r="AJT91"/>
      <c r="AJU91"/>
      <c r="AJV91"/>
      <c r="AJW91"/>
      <c r="AJX91"/>
      <c r="AJY91"/>
      <c r="AJZ91"/>
      <c r="AKA91"/>
      <c r="AKB91"/>
      <c r="AKC91"/>
      <c r="AKD91"/>
      <c r="AKE91"/>
      <c r="AKF91"/>
      <c r="AKG91"/>
      <c r="AKH91"/>
      <c r="AKI91"/>
      <c r="AKJ91"/>
      <c r="AKK91"/>
      <c r="AKL91"/>
      <c r="AKM91"/>
      <c r="AKN91"/>
      <c r="AKO91"/>
      <c r="AKP91"/>
      <c r="AKQ91"/>
      <c r="AKR91"/>
      <c r="AKS91"/>
      <c r="AKT91"/>
      <c r="AKU91"/>
      <c r="AKV91"/>
      <c r="AKW91"/>
      <c r="AKX91"/>
      <c r="AKY91"/>
      <c r="AKZ91"/>
      <c r="ALA91"/>
      <c r="ALB91"/>
      <c r="ALC91"/>
      <c r="ALD91"/>
      <c r="ALE91"/>
      <c r="ALF91"/>
      <c r="ALG91"/>
      <c r="ALH91"/>
      <c r="ALI91"/>
      <c r="ALJ91"/>
      <c r="ALK91"/>
      <c r="ALL91"/>
      <c r="ALM91"/>
      <c r="ALN91"/>
      <c r="ALO91"/>
      <c r="ALP91"/>
      <c r="ALQ91"/>
      <c r="ALR91"/>
      <c r="ALS91"/>
      <c r="ALT91"/>
      <c r="ALU91"/>
      <c r="ALV91"/>
      <c r="ALW91"/>
      <c r="ALX91"/>
      <c r="ALY91"/>
      <c r="ALZ91"/>
      <c r="AMA91"/>
      <c r="AMB91"/>
      <c r="AMC91"/>
      <c r="AMD91"/>
      <c r="AME91"/>
      <c r="AMF91"/>
      <c r="AMG91"/>
      <c r="AMH91"/>
      <c r="AMI91"/>
      <c r="AMJ91"/>
    </row>
    <row r="92" spans="1:1024" s="9" customFormat="1" x14ac:dyDescent="0.3">
      <c r="A92" s="9" t="s">
        <v>108</v>
      </c>
      <c r="T92" s="186"/>
      <c r="U92" s="186"/>
      <c r="V92" s="186"/>
      <c r="ACY92"/>
      <c r="ACZ92"/>
      <c r="ADA92"/>
      <c r="ADB92"/>
      <c r="ADC92"/>
      <c r="ADD92"/>
      <c r="ADE92"/>
      <c r="ADF92"/>
      <c r="ADG92"/>
      <c r="ADH92"/>
      <c r="ADI92"/>
      <c r="ADJ92"/>
      <c r="ADK92"/>
      <c r="ADL92"/>
      <c r="ADM92"/>
      <c r="ADN92"/>
      <c r="ADO92"/>
      <c r="ADP92"/>
      <c r="ADQ92"/>
      <c r="ADR92"/>
      <c r="ADS92"/>
      <c r="ADT92"/>
      <c r="ADU92"/>
      <c r="ADV92"/>
      <c r="ADW92"/>
      <c r="ADX92"/>
      <c r="ADY92"/>
      <c r="ADZ92"/>
      <c r="AEA92"/>
      <c r="AEB92"/>
      <c r="AEC92"/>
      <c r="AED92"/>
      <c r="AEE92"/>
      <c r="AEF92"/>
      <c r="AEG92"/>
      <c r="AEH92"/>
      <c r="AEI92"/>
      <c r="AEJ92"/>
      <c r="AEK92"/>
      <c r="AEL92"/>
      <c r="AEM92"/>
      <c r="AEN92"/>
      <c r="AEO92"/>
      <c r="AEP92"/>
      <c r="AEQ92"/>
      <c r="AER92"/>
      <c r="AES92"/>
      <c r="AET92"/>
      <c r="AEU92"/>
      <c r="AEV92"/>
      <c r="AEW92"/>
      <c r="AEX92"/>
      <c r="AEY92"/>
      <c r="AEZ92"/>
      <c r="AFA92"/>
      <c r="AFB92"/>
      <c r="AFC92"/>
      <c r="AFD92"/>
      <c r="AFE92"/>
      <c r="AFF92"/>
      <c r="AFG92"/>
      <c r="AFH92"/>
      <c r="AFI92"/>
      <c r="AFJ92"/>
      <c r="AFK92"/>
      <c r="AFL92"/>
      <c r="AFM92"/>
      <c r="AFN92"/>
      <c r="AFO92"/>
      <c r="AFP92"/>
      <c r="AFQ92"/>
      <c r="AFR92"/>
      <c r="AFS92"/>
      <c r="AFT92"/>
      <c r="AFU92"/>
      <c r="AFV92"/>
      <c r="AFW92"/>
      <c r="AFX92"/>
      <c r="AFY92"/>
      <c r="AFZ92"/>
      <c r="AGA92"/>
      <c r="AGB92"/>
      <c r="AGC92"/>
      <c r="AGD92"/>
      <c r="AGE92"/>
      <c r="AGF92"/>
      <c r="AGG92"/>
      <c r="AGH92"/>
      <c r="AGI92"/>
      <c r="AGJ92"/>
      <c r="AGK92"/>
      <c r="AGL92"/>
      <c r="AGM92"/>
      <c r="AGN92"/>
      <c r="AGO92"/>
      <c r="AGP92"/>
      <c r="AGQ92"/>
      <c r="AGR92"/>
      <c r="AGS92"/>
      <c r="AGT92"/>
      <c r="AGU92"/>
      <c r="AGV92"/>
      <c r="AGW92"/>
      <c r="AGX92"/>
      <c r="AGY92"/>
      <c r="AGZ92"/>
      <c r="AHA92"/>
      <c r="AHB92"/>
      <c r="AHC92"/>
      <c r="AHD92"/>
      <c r="AHE92"/>
      <c r="AHF92"/>
      <c r="AHG92"/>
      <c r="AHH92"/>
      <c r="AHI92"/>
      <c r="AHJ92"/>
      <c r="AHK92"/>
      <c r="AHL92"/>
      <c r="AHM92"/>
      <c r="AHN92"/>
      <c r="AHO92"/>
      <c r="AHP92"/>
      <c r="AHQ92"/>
      <c r="AHR92"/>
      <c r="AHS92"/>
      <c r="AHT92"/>
      <c r="AHU92"/>
      <c r="AHV92"/>
      <c r="AHW92"/>
      <c r="AHX92"/>
      <c r="AHY92"/>
      <c r="AHZ92"/>
      <c r="AIA92"/>
      <c r="AIB92"/>
      <c r="AIC92"/>
      <c r="AID92"/>
      <c r="AIE92"/>
      <c r="AIF92"/>
      <c r="AIG92"/>
      <c r="AIH92"/>
      <c r="AII92"/>
      <c r="AIJ92"/>
      <c r="AIK92"/>
      <c r="AIL92"/>
      <c r="AIM92"/>
      <c r="AIN92"/>
      <c r="AIO92"/>
      <c r="AIP92"/>
      <c r="AIQ92"/>
      <c r="AIR92"/>
      <c r="AIS92"/>
      <c r="AIT92"/>
      <c r="AIU92"/>
      <c r="AIV92"/>
      <c r="AIW92"/>
      <c r="AIX92"/>
      <c r="AIY92"/>
      <c r="AIZ92"/>
      <c r="AJA92"/>
      <c r="AJB92"/>
      <c r="AJC92"/>
      <c r="AJD92"/>
      <c r="AJE92"/>
      <c r="AJF92"/>
      <c r="AJG92"/>
      <c r="AJH92"/>
      <c r="AJI92"/>
      <c r="AJJ92"/>
      <c r="AJK92"/>
      <c r="AJL92"/>
      <c r="AJM92"/>
      <c r="AJN92"/>
      <c r="AJO92"/>
      <c r="AJP92"/>
      <c r="AJQ92"/>
      <c r="AJR92"/>
      <c r="AJS92"/>
      <c r="AJT92"/>
      <c r="AJU92"/>
      <c r="AJV92"/>
      <c r="AJW92"/>
      <c r="AJX92"/>
      <c r="AJY92"/>
      <c r="AJZ92"/>
      <c r="AKA92"/>
      <c r="AKB92"/>
      <c r="AKC92"/>
      <c r="AKD92"/>
      <c r="AKE92"/>
      <c r="AKF92"/>
      <c r="AKG92"/>
      <c r="AKH92"/>
      <c r="AKI92"/>
      <c r="AKJ92"/>
      <c r="AKK92"/>
      <c r="AKL92"/>
      <c r="AKM92"/>
      <c r="AKN92"/>
      <c r="AKO92"/>
      <c r="AKP92"/>
      <c r="AKQ92"/>
      <c r="AKR92"/>
      <c r="AKS92"/>
      <c r="AKT92"/>
      <c r="AKU92"/>
      <c r="AKV92"/>
      <c r="AKW92"/>
      <c r="AKX92"/>
      <c r="AKY92"/>
      <c r="AKZ92"/>
      <c r="ALA92"/>
      <c r="ALB92"/>
      <c r="ALC92"/>
      <c r="ALD92"/>
      <c r="ALE92"/>
      <c r="ALF92"/>
      <c r="ALG92"/>
      <c r="ALH92"/>
      <c r="ALI92"/>
      <c r="ALJ92"/>
      <c r="ALK92"/>
      <c r="ALL92"/>
      <c r="ALM92"/>
      <c r="ALN92"/>
      <c r="ALO92"/>
      <c r="ALP92"/>
      <c r="ALQ92"/>
      <c r="ALR92"/>
      <c r="ALS92"/>
      <c r="ALT92"/>
      <c r="ALU92"/>
      <c r="ALV92"/>
      <c r="ALW92"/>
      <c r="ALX92"/>
      <c r="ALY92"/>
      <c r="ALZ92"/>
      <c r="AMA92"/>
      <c r="AMB92"/>
      <c r="AMC92"/>
      <c r="AMD92"/>
      <c r="AME92"/>
      <c r="AMF92"/>
      <c r="AMG92"/>
      <c r="AMH92"/>
      <c r="AMI92"/>
      <c r="AMJ92"/>
    </row>
    <row r="93" spans="1:1024" x14ac:dyDescent="0.3">
      <c r="A93" s="20" t="s">
        <v>109</v>
      </c>
      <c r="T93" s="186"/>
      <c r="U93" s="186"/>
      <c r="V93" s="186"/>
      <c r="HV93" s="70"/>
      <c r="HW93" s="70"/>
      <c r="HX93" s="70"/>
      <c r="HY93" s="70"/>
      <c r="HZ93" s="70"/>
      <c r="IA93" s="70"/>
      <c r="IB93" s="70"/>
      <c r="IC93" s="70"/>
      <c r="ID93" s="70"/>
      <c r="IE93" s="70"/>
      <c r="IF93" s="70"/>
      <c r="IG93" s="70"/>
      <c r="IH93" s="70"/>
      <c r="II93" s="70"/>
      <c r="IJ93" s="70"/>
      <c r="IK93" s="70"/>
      <c r="IL93" s="70"/>
      <c r="IM93" s="70"/>
      <c r="IN93" s="70"/>
      <c r="IO93" s="70"/>
      <c r="IP93" s="70"/>
      <c r="IQ93" s="70"/>
      <c r="IR93" s="70"/>
      <c r="IS93" s="70"/>
      <c r="IT93" s="70"/>
      <c r="IU93" s="70"/>
      <c r="IV93" s="70"/>
      <c r="IW93" s="70"/>
      <c r="IX93" s="70"/>
      <c r="IY93" s="70"/>
      <c r="IZ93" s="70"/>
      <c r="JA93" s="70"/>
      <c r="JB93" s="70"/>
      <c r="JC93" s="70"/>
      <c r="JD93" s="70"/>
      <c r="JE93" s="70"/>
      <c r="JF93" s="70"/>
      <c r="JG93" s="70"/>
      <c r="JH93" s="70"/>
      <c r="JI93" s="70"/>
      <c r="JJ93" s="70"/>
      <c r="JK93" s="70"/>
      <c r="JL93" s="70"/>
      <c r="JM93" s="70"/>
      <c r="JN93" s="70"/>
      <c r="JO93" s="70"/>
      <c r="JP93" s="70"/>
      <c r="JQ93" s="70"/>
      <c r="JR93" s="70"/>
      <c r="JS93" s="70"/>
      <c r="JT93" s="70"/>
      <c r="JU93" s="70"/>
      <c r="JV93" s="70"/>
      <c r="JW93" s="70"/>
      <c r="JX93" s="70"/>
      <c r="JY93" s="70"/>
      <c r="JZ93" s="70"/>
      <c r="KA93" s="70"/>
      <c r="KB93" s="70"/>
      <c r="KC93" s="70"/>
      <c r="KD93" s="70"/>
      <c r="KE93" s="70"/>
      <c r="KF93" s="70"/>
      <c r="KG93" s="70"/>
      <c r="KH93" s="70"/>
      <c r="KI93" s="70"/>
      <c r="KJ93" s="70"/>
      <c r="KK93" s="70"/>
      <c r="KL93" s="70"/>
      <c r="KM93" s="70"/>
      <c r="KN93" s="70"/>
      <c r="KO93" s="70"/>
      <c r="KP93" s="70"/>
      <c r="KQ93" s="70"/>
      <c r="KR93" s="70"/>
      <c r="KS93" s="70"/>
    </row>
    <row r="94" spans="1:1024" x14ac:dyDescent="0.3">
      <c r="A94" s="185" t="s">
        <v>62</v>
      </c>
      <c r="B94" s="211" t="s">
        <v>80</v>
      </c>
      <c r="HV94" s="70"/>
      <c r="HW94" s="70"/>
      <c r="HX94" s="70"/>
      <c r="HY94" s="70"/>
      <c r="HZ94" s="70"/>
      <c r="IA94" s="70"/>
      <c r="IB94" s="70"/>
      <c r="IC94" s="70"/>
      <c r="ID94" s="70"/>
      <c r="IE94" s="70"/>
      <c r="IF94" s="70"/>
      <c r="IG94" s="70"/>
      <c r="IH94" s="70"/>
      <c r="II94" s="70"/>
      <c r="IJ94" s="70"/>
      <c r="IK94" s="70"/>
      <c r="IL94" s="70"/>
      <c r="IM94" s="70"/>
      <c r="IN94" s="70"/>
      <c r="IO94" s="70"/>
      <c r="IP94" s="70"/>
      <c r="IQ94" s="70"/>
      <c r="IR94" s="70"/>
      <c r="IS94" s="70"/>
      <c r="IT94" s="70"/>
      <c r="IU94" s="70"/>
      <c r="IV94" s="70"/>
      <c r="IW94" s="70"/>
      <c r="IX94" s="70"/>
      <c r="IY94" s="70"/>
      <c r="IZ94" s="70"/>
      <c r="JA94" s="70"/>
      <c r="JB94" s="70"/>
      <c r="JC94" s="70"/>
      <c r="JD94" s="70"/>
      <c r="JE94" s="70"/>
      <c r="JF94" s="70"/>
      <c r="JG94" s="70"/>
      <c r="JH94" s="70"/>
      <c r="JI94" s="70"/>
      <c r="JJ94" s="70"/>
      <c r="JK94" s="70"/>
      <c r="JL94" s="70"/>
      <c r="JM94" s="70"/>
      <c r="JN94" s="70"/>
      <c r="JO94" s="70"/>
      <c r="JP94" s="70"/>
      <c r="JQ94" s="70"/>
      <c r="JR94" s="70"/>
      <c r="JS94" s="70"/>
      <c r="JT94" s="70"/>
      <c r="JU94" s="70"/>
      <c r="JV94" s="70"/>
      <c r="JW94" s="70"/>
      <c r="JX94" s="70"/>
      <c r="JY94" s="70"/>
      <c r="JZ94" s="70"/>
      <c r="KA94" s="70"/>
      <c r="KB94" s="70"/>
      <c r="KC94" s="70"/>
      <c r="KD94" s="70"/>
      <c r="KE94" s="70"/>
      <c r="KF94" s="70"/>
      <c r="KG94" s="70"/>
      <c r="KH94" s="70"/>
      <c r="KI94" s="70"/>
      <c r="KJ94" s="70"/>
      <c r="KK94" s="70"/>
      <c r="KL94" s="70"/>
      <c r="KM94" s="70"/>
      <c r="KN94" s="70"/>
      <c r="KO94" s="70"/>
      <c r="KP94" s="70"/>
      <c r="KQ94" s="70"/>
      <c r="KR94" s="70"/>
      <c r="KS94" s="70"/>
    </row>
    <row r="95" spans="1:1024" x14ac:dyDescent="0.3">
      <c r="A95" s="185" t="s">
        <v>61</v>
      </c>
      <c r="B95" s="212" t="s">
        <v>5</v>
      </c>
      <c r="HV95" s="70"/>
      <c r="HW95" s="70"/>
      <c r="HX95" s="70"/>
      <c r="HY95" s="70"/>
      <c r="HZ95" s="70"/>
      <c r="IA95" s="70"/>
      <c r="IB95" s="70"/>
      <c r="IC95" s="70"/>
      <c r="ID95" s="70"/>
      <c r="IE95" s="70"/>
      <c r="IF95" s="70"/>
      <c r="IG95" s="70"/>
      <c r="IH95" s="70"/>
      <c r="II95" s="70"/>
      <c r="IJ95" s="70"/>
      <c r="IK95" s="70"/>
      <c r="IL95" s="70"/>
      <c r="IM95" s="70"/>
      <c r="IN95" s="70"/>
      <c r="IO95" s="70"/>
      <c r="IP95" s="70"/>
      <c r="IQ95" s="70"/>
      <c r="IR95" s="70"/>
      <c r="IS95" s="70"/>
      <c r="IT95" s="70"/>
      <c r="IU95" s="70"/>
      <c r="IV95" s="70"/>
      <c r="IW95" s="70"/>
      <c r="IX95" s="70"/>
      <c r="IY95" s="70"/>
      <c r="IZ95" s="70"/>
      <c r="JA95" s="70"/>
      <c r="JB95" s="70"/>
      <c r="JC95" s="70"/>
      <c r="JD95" s="70"/>
      <c r="JE95" s="70"/>
      <c r="JF95" s="70"/>
      <c r="JG95" s="70"/>
      <c r="JH95" s="70"/>
      <c r="JI95" s="70"/>
      <c r="JJ95" s="70"/>
      <c r="JK95" s="70"/>
      <c r="JL95" s="70"/>
      <c r="JM95" s="70"/>
      <c r="JN95" s="70"/>
      <c r="JO95" s="70"/>
      <c r="JP95" s="70"/>
      <c r="JQ95" s="70"/>
      <c r="JR95" s="70"/>
      <c r="JS95" s="70"/>
      <c r="JT95" s="70"/>
      <c r="JU95" s="70"/>
      <c r="JV95" s="70"/>
      <c r="JW95" s="70"/>
      <c r="JX95" s="70"/>
      <c r="JY95" s="70"/>
      <c r="JZ95" s="70"/>
      <c r="KA95" s="70"/>
      <c r="KB95" s="70"/>
      <c r="KC95" s="70"/>
      <c r="KD95" s="70"/>
      <c r="KE95" s="70"/>
      <c r="KF95" s="70"/>
      <c r="KG95" s="70"/>
      <c r="KH95" s="70"/>
      <c r="KI95" s="70"/>
      <c r="KJ95" s="70"/>
      <c r="KK95" s="70"/>
      <c r="KL95" s="70"/>
      <c r="KM95" s="70"/>
      <c r="KN95" s="70"/>
      <c r="KO95" s="70"/>
      <c r="KP95" s="70"/>
      <c r="KQ95" s="70"/>
      <c r="KR95" s="70"/>
      <c r="KS95" s="70"/>
    </row>
    <row r="96" spans="1:1024" x14ac:dyDescent="0.3">
      <c r="A96" s="9" t="s">
        <v>110</v>
      </c>
      <c r="HV96" s="70"/>
      <c r="HW96" s="70"/>
      <c r="HX96" s="70"/>
      <c r="HY96" s="70"/>
      <c r="HZ96" s="70"/>
      <c r="IA96" s="70"/>
      <c r="IB96" s="70"/>
      <c r="IC96" s="70"/>
      <c r="ID96" s="70"/>
      <c r="IE96" s="70"/>
      <c r="IF96" s="70"/>
      <c r="IG96" s="70"/>
      <c r="IH96" s="70"/>
      <c r="II96" s="70"/>
      <c r="IJ96" s="70"/>
      <c r="IK96" s="70"/>
      <c r="IL96" s="70"/>
      <c r="IM96" s="70"/>
      <c r="IN96" s="70"/>
      <c r="IO96" s="70"/>
      <c r="IP96" s="70"/>
      <c r="IQ96" s="70"/>
      <c r="IR96" s="70"/>
      <c r="IS96" s="70"/>
      <c r="IT96" s="70"/>
      <c r="IU96" s="70"/>
      <c r="IV96" s="70"/>
      <c r="IW96" s="70"/>
      <c r="IX96" s="70"/>
      <c r="IY96" s="70"/>
      <c r="IZ96" s="70"/>
      <c r="JA96" s="70"/>
      <c r="JB96" s="70"/>
      <c r="JC96" s="70"/>
      <c r="JD96" s="70"/>
      <c r="JE96" s="70"/>
      <c r="JF96" s="70"/>
      <c r="JG96" s="70"/>
      <c r="JH96" s="70"/>
      <c r="JI96" s="70"/>
      <c r="JJ96" s="70"/>
      <c r="JK96" s="70"/>
      <c r="JL96" s="70"/>
      <c r="JM96" s="70"/>
      <c r="JN96" s="70"/>
      <c r="JO96" s="70"/>
      <c r="JP96" s="70"/>
      <c r="JQ96" s="70"/>
      <c r="JR96" s="70"/>
      <c r="JS96" s="70"/>
      <c r="JT96" s="70"/>
      <c r="JU96" s="70"/>
      <c r="JV96" s="70"/>
      <c r="JW96" s="70"/>
      <c r="JX96" s="70"/>
      <c r="JY96" s="70"/>
      <c r="JZ96" s="70"/>
      <c r="KA96" s="70"/>
      <c r="KB96" s="70"/>
      <c r="KC96" s="70"/>
      <c r="KD96" s="70"/>
      <c r="KE96" s="70"/>
      <c r="KF96" s="70"/>
      <c r="KG96" s="70"/>
      <c r="KH96" s="70"/>
      <c r="KI96" s="70"/>
      <c r="KJ96" s="70"/>
      <c r="KK96" s="70"/>
      <c r="KL96" s="70"/>
      <c r="KM96" s="70"/>
      <c r="KN96" s="70"/>
      <c r="KO96" s="70"/>
      <c r="KP96" s="70"/>
      <c r="KQ96" s="70"/>
      <c r="KR96" s="70"/>
      <c r="KS96" s="70"/>
    </row>
    <row r="97" spans="1:6" x14ac:dyDescent="0.3">
      <c r="A97" s="185" t="s">
        <v>62</v>
      </c>
      <c r="B97" s="9" t="s">
        <v>111</v>
      </c>
      <c r="F97" s="9" t="s">
        <v>112</v>
      </c>
    </row>
    <row r="98" spans="1:6" x14ac:dyDescent="0.3">
      <c r="A98" s="185" t="s">
        <v>61</v>
      </c>
      <c r="B98" s="212" t="s">
        <v>113</v>
      </c>
    </row>
  </sheetData>
  <mergeCells count="20">
    <mergeCell ref="S8:S9"/>
    <mergeCell ref="T8:T9"/>
    <mergeCell ref="U8:U9"/>
    <mergeCell ref="J8:J9"/>
    <mergeCell ref="K8:K9"/>
    <mergeCell ref="L8:L9"/>
    <mergeCell ref="M8:Q8"/>
    <mergeCell ref="R8:R9"/>
    <mergeCell ref="A8:A9"/>
    <mergeCell ref="B8:B9"/>
    <mergeCell ref="C8:G8"/>
    <mergeCell ref="H8:H9"/>
    <mergeCell ref="I8:I9"/>
    <mergeCell ref="B2:U2"/>
    <mergeCell ref="C6:L6"/>
    <mergeCell ref="M6:U6"/>
    <mergeCell ref="C7:H7"/>
    <mergeCell ref="I7:K7"/>
    <mergeCell ref="M7:R7"/>
    <mergeCell ref="S7:U7"/>
  </mergeCells>
  <hyperlinks>
    <hyperlink ref="B91" r:id="rId1"/>
    <hyperlink ref="B95" r:id="rId2"/>
    <hyperlink ref="B98"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2696</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522</cp:revision>
  <dcterms:created xsi:type="dcterms:W3CDTF">2020-03-25T21:26:52Z</dcterms:created>
  <dcterms:modified xsi:type="dcterms:W3CDTF">2020-06-10T08:05:03Z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