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_rels/sheet2.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Metadata" sheetId="1" state="visible" r:id="rId2"/>
    <sheet name="ONS_WeeklyRegistratedDeaths" sheetId="2" state="visible" r:id="rId3"/>
    <sheet name="ONS_WeeklyOccurrenceDeaths" sheetId="3" state="visible" r:id="rId4"/>
    <sheet name="NHS_Daily_Data" sheetId="4" state="visible" r:id="rId5"/>
    <sheet name="DailyTotal"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<sst xmlns="http://schemas.openxmlformats.org/spreadsheetml/2006/main" count="749" uniqueCount="109">
  <si>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</si>
  <si>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</si>
  <si>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t>
    </r>
    <r>
      <rPr>
        <u val="single"/>
        <sz val="12"/>
        <rFont val="Calibri"/>
        <family val="2"/>
        <charset val="1"/>
      </rPr>
      <t xml:space="preserve"> registration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</si>
  <si>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</si>
  <si>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</si>
  <si>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</si>
  <si>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</si>
  <si>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val="single"/>
        <sz val="12"/>
        <rFont val="Calibri"/>
        <family val="2"/>
        <charset val="1"/>
      </rPr>
      <t xml:space="preserve">in England and Wales</t>
    </r>
    <r>
      <rPr>
        <sz val="12"/>
        <rFont val="Calibri"/>
        <family val="2"/>
        <charset val="1"/>
      </rPr>
      <t xml:space="preserve"> by 5-year age groups and sexe, according to the </t>
    </r>
    <r>
      <rPr>
        <u val="single"/>
        <sz val="12"/>
        <rFont val="Calibri"/>
        <family val="2"/>
        <charset val="1"/>
      </rPr>
      <t xml:space="preserve">occurrence date.</t>
    </r>
    <r>
      <rPr>
        <sz val="12"/>
        <rFont val="Calibri"/>
        <family val="2"/>
        <charset val="1"/>
      </rPr>
      <t xml:space="preserve"> It includes deaths occurred </t>
    </r>
    <r>
      <rPr>
        <u val="single"/>
        <sz val="12"/>
        <rFont val="Calibri"/>
        <family val="2"/>
        <charset val="1"/>
      </rPr>
      <t xml:space="preserve">in hospitals or elsewhere,</t>
    </r>
    <r>
      <rPr>
        <sz val="12"/>
        <rFont val="Calibri"/>
        <family val="2"/>
        <charset val="1"/>
      </rPr>
      <t xml:space="preserve"> since 6th of March.</t>
    </r>
  </si>
  <si>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</si>
  <si>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t>
    </r>
    <r>
      <rPr>
        <u val="single"/>
        <sz val="12"/>
        <rFont val="Calibri"/>
        <family val="2"/>
        <charset val="1"/>
      </rPr>
      <t xml:space="preserve">in England </t>
    </r>
    <r>
      <rPr>
        <sz val="12"/>
        <rFont val="Calibri"/>
        <family val="2"/>
        <charset val="1"/>
      </rPr>
      <t xml:space="preserve">by large age-groups, </t>
    </r>
    <r>
      <rPr>
        <u val="single"/>
        <sz val="12"/>
        <rFont val="Calibri"/>
        <family val="2"/>
        <charset val="1"/>
      </rPr>
      <t xml:space="preserve">according to the date of death</t>
    </r>
    <r>
      <rPr>
        <sz val="12"/>
        <rFont val="Calibri"/>
        <family val="2"/>
        <charset val="1"/>
      </rPr>
      <t xml:space="preserve">; it includes deaths occurred in </t>
    </r>
    <r>
      <rPr>
        <u val="single"/>
        <sz val="12"/>
        <rFont val="Calibri"/>
        <family val="2"/>
        <charset val="1"/>
      </rPr>
      <t xml:space="preserve">hospitals only.</t>
    </r>
  </si>
  <si>
    <t xml:space="preserve">National Health Service (NHS): </t>
  </si>
  <si>
    <t xml:space="preserve">https://www.england.nhs.uk/statistics/statistical-work-areas/covid-19-daily-deaths/ </t>
  </si>
  <si>
    <t xml:space="preserve">Sheet "DailyTotal"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</si>
  <si>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</si>
  <si>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</si>
  <si>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</si>
  <si>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</si>
  <si>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</si>
  <si>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</si>
  <si>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val="true"/>
        <sz val="14"/>
        <rFont val="Calibri"/>
        <family val="2"/>
        <charset val="1"/>
      </rPr>
      <t xml:space="preserve">Weekly number of cumulative deaths due to COVID-19 in </t>
    </r>
    <r>
      <rPr>
        <b val="true"/>
        <sz val="14"/>
        <color rgb="FF4472C4"/>
        <rFont val="Calibri"/>
        <family val="2"/>
        <charset val="1"/>
      </rPr>
      <t xml:space="preserve">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</si>
  <si>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</si>
  <si>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registration date</t>
    </r>
    <r>
      <rPr>
        <u val="single"/>
        <sz val="14"/>
        <rFont val="Calibri"/>
        <family val="2"/>
        <charset val="1"/>
      </rPr>
      <t xml:space="preserve">.</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 xml:space="preserve">hospitals or elsewhere</t>
    </r>
    <r>
      <rPr>
        <u val="single"/>
        <sz val="14"/>
        <rFont val="Calibri"/>
        <family val="2"/>
        <charset val="1"/>
      </rPr>
      <t xml:space="preserve">.</t>
    </r>
  </si>
  <si>
    <t xml:space="preserve">Warning: the data provided below are imperfect and incomplete. Please consider them with caution.</t>
  </si>
  <si>
    <r>
      <rPr>
        <b val="true"/>
        <sz val="12"/>
        <rFont val="Calibri"/>
        <family val="2"/>
        <charset val="1"/>
      </rPr>
      <t xml:space="preserve">Note: </t>
    </r>
    <r>
      <rPr>
        <sz val="12"/>
        <rFont val="Calibri"/>
        <family val="2"/>
        <charset val="1"/>
      </rPr>
      <t xml:space="preserve">ONS reports daily deaths, cumulative series are based on our calculations </t>
    </r>
  </si>
  <si>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</si>
  <si>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</si>
  <si>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</si>
  <si>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</si>
  <si>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</si>
  <si>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</si>
  <si>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</si>
  <si>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</si>
  <si>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</si>
  <si>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</si>
  <si>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</si>
  <si>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</si>
  <si>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</si>
  <si>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</si>
  <si>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</si>
  <si>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</si>
  <si>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</si>
  <si>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</si>
  <si>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</si>
  <si>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</si>
  <si>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</si>
  <si>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</si>
  <si>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</si>
  <si>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</si>
  <si>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</si>
  <si>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</si>
  <si>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</si>
  <si>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</si>
  <si>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t>
  </si>
  <si>
    <t xml:space="preserve">*Population: </t>
  </si>
  <si>
    <t xml:space="preserve">Office for National Statistics (ONS) webpage. Data downloaded in April 2020. Weblink: ons.gov.uk. Downloaded in April 2020. </t>
  </si>
  <si>
    <r>
      <rPr>
        <b val="true"/>
        <sz val="10"/>
        <rFont val="Arial"/>
        <family val="2"/>
        <charset val="1"/>
      </rPr>
      <t xml:space="preserve">COVID-19 deaths</t>
    </r>
    <r>
      <rPr>
        <sz val="10"/>
        <rFont val="Arial"/>
        <family val="2"/>
        <charset val="1"/>
      </rPr>
      <t xml:space="preserve">: Office for National Statistics  (ONS); Deaths registered weekly in England and Wales, provisional. Data are published weekly by sex and age. </t>
    </r>
  </si>
  <si>
    <t xml:space="preserve">Webpage:</t>
  </si>
  <si>
    <t xml:space="preserve">File:</t>
  </si>
  <si>
    <t xml:space="preserve">publishedweek222020.xlsx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</si>
  <si>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 xml:space="preserve">occurence date</t>
    </r>
    <r>
      <rPr>
        <sz val="14"/>
        <rFont val="Calibri"/>
        <family val="2"/>
        <charset val="1"/>
      </rPr>
      <t xml:space="preserve">. It includes deaths occurred in </t>
    </r>
    <r>
      <rPr>
        <sz val="14"/>
        <color rgb="FF4472C4"/>
        <rFont val="Calibri"/>
        <family val="2"/>
        <charset val="1"/>
      </rPr>
      <t xml:space="preserve">hospitals or elsewhere.</t>
    </r>
  </si>
  <si>
    <t xml:space="preserve">Reported cumulative COVID-19 deaths by occurrence date</t>
  </si>
  <si>
    <t xml:space="preserve">publishedweek222020.xlsx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</si>
  <si>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</si>
  <si>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 xml:space="preserve">date of death</t>
    </r>
    <r>
      <rPr>
        <sz val="14"/>
        <rFont val="Calibri"/>
        <family val="2"/>
        <charset val="1"/>
      </rPr>
      <t xml:space="preserve">; it includes deaths occurred in </t>
    </r>
    <r>
      <rPr>
        <sz val="14"/>
        <color rgb="FF4472C4"/>
        <rFont val="Calibri"/>
        <family val="2"/>
        <charset val="1"/>
      </rPr>
      <t xml:space="preserve">hospitals only</t>
    </r>
    <r>
      <rPr>
        <sz val="14"/>
        <rFont val="Calibri"/>
        <family val="2"/>
        <charset val="1"/>
      </rPr>
      <t xml:space="preserve">.</t>
    </r>
  </si>
  <si>
    <r>
      <rPr>
        <b val="true"/>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</si>
  <si>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14 June 2020 </t>
  </si>
  <si>
    <t xml:space="preserve">Total</t>
  </si>
  <si>
    <t xml:space="preserve">Awaiting verification</t>
  </si>
  <si>
    <t xml:space="preserve">0-19</t>
  </si>
  <si>
    <t xml:space="preserve">20-39</t>
  </si>
  <si>
    <t xml:space="preserve">40-59</t>
  </si>
  <si>
    <t xml:space="preserve">60-79</t>
  </si>
  <si>
    <t xml:space="preserve">80+</t>
  </si>
  <si>
    <t xml:space="preserve">Cumulative deaths up to 5pm 14 June 2020 </t>
  </si>
  <si>
    <t xml:space="preserve">National Health Service (NHS)</t>
  </si>
  <si>
    <t xml:space="preserve">COVID-19-total-announced-deaths-15-June-2020-1.xlsx (sheet "COVID19 total deaths by age")</t>
  </si>
  <si>
    <t xml:space="preserve">Office for National Statistics (ONS) webpage. Data downloaded in May 2020. Weblink: ons.gov.uk. Downloaded in May 2020. </t>
  </si>
  <si>
    <t xml:space="preserve">Footnote:</t>
  </si>
  <si>
    <r>
      <rPr>
        <sz val="12"/>
        <rFont val="Calibri"/>
        <family val="2"/>
        <charset val="1"/>
      </rPr>
      <t xml:space="preserve">Data highlighed in grey are likely to change. As denoted by NHS " </t>
    </r>
    <r>
      <rPr>
        <b val="true"/>
        <sz val="12"/>
        <rFont val="Calibri"/>
        <family val="2"/>
        <charset val="1"/>
      </rPr>
      <t xml:space="preserve">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</si>
  <si>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 xml:space="preserve">Daily/Weekly number of (cumulative) deaths due to COVID-19 in England and Wales</t>
  </si>
  <si>
    <r>
      <rPr>
        <sz val="14"/>
        <color rgb="FF2E75B6"/>
        <rFont val="Calibri"/>
        <family val="2"/>
        <charset val="1"/>
      </rPr>
      <t xml:space="preserve">Coverage:</t>
    </r>
    <r>
      <rPr>
        <sz val="14"/>
        <rFont val="Calibri"/>
        <family val="2"/>
        <charset val="1"/>
      </rPr>
      <t xml:space="preserve"> </t>
    </r>
  </si>
  <si>
    <r>
      <rPr>
        <sz val="14"/>
        <rFont val="Calibri"/>
        <family val="2"/>
        <charset val="1"/>
      </rPr>
      <t xml:space="preserve">This sheet provides the number of deaths by COVID-19 since the 1</t>
    </r>
    <r>
      <rPr>
        <vertAlign val="superscript"/>
        <sz val="14"/>
        <rFont val="Calibri"/>
        <family val="2"/>
        <charset val="1"/>
      </rPr>
      <t xml:space="preserve">st</t>
    </r>
    <r>
      <rPr>
        <sz val="14"/>
        <rFont val="Calibri"/>
        <family val="2"/>
        <charset val="1"/>
      </rPr>
      <t xml:space="preserve"> of March. Data from three sources are provided: 1) The Office for National Statistics (</t>
    </r>
    <r>
      <rPr>
        <sz val="14"/>
        <color rgb="FF4472C4"/>
        <rFont val="Calibri"/>
        <family val="2"/>
        <charset val="1"/>
      </rPr>
      <t xml:space="preserve">ONS</t>
    </r>
    <r>
      <rPr>
        <sz val="14"/>
        <rFont val="Calibri"/>
        <family val="2"/>
        <charset val="1"/>
      </rPr>
      <t xml:space="preserve">)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 xml:space="preserve">NHS</t>
    </r>
    <r>
      <rPr>
        <sz val="14"/>
        <rFont val="Calibri"/>
        <family val="2"/>
        <charset val="1"/>
      </rPr>
      <t xml:space="preserve">) data cover deaths  tested positive for Covid-19, occurred in hospitals only and in England only; data are by date of death. 3) The Public Health Wales (</t>
    </r>
    <r>
      <rPr>
        <sz val="14"/>
        <color rgb="FF4472C4"/>
        <rFont val="Calibri"/>
        <family val="2"/>
        <charset val="1"/>
      </rPr>
      <t xml:space="preserve">GIG</t>
    </r>
    <r>
      <rPr>
        <sz val="14"/>
        <rFont val="Calibri"/>
        <family val="2"/>
        <charset val="1"/>
      </rPr>
      <t xml:space="preserve">) data cover deaths occurred in Wales suspected to be caused by COVID-19 in people who have tested positive for COVID-19, shown by date of death; the majority of reported deaths occurred in hospital settings, however a proportion occurred in care home settings.</t>
    </r>
  </si>
  <si>
    <r>
      <rPr>
        <b val="true"/>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</si>
  <si>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 xml:space="preserve">Deaths</t>
  </si>
  <si>
    <t xml:space="preserve">Cumulative Deaths</t>
  </si>
  <si>
    <t xml:space="preserve">ONS Data</t>
  </si>
  <si>
    <t xml:space="preserve">Day</t>
  </si>
  <si>
    <t xml:space="preserve">Time (NHS and GIG)</t>
  </si>
  <si>
    <t xml:space="preserve">Registrations</t>
  </si>
  <si>
    <t xml:space="preserve">Occurrences</t>
  </si>
  <si>
    <r>
      <rPr>
        <b val="true"/>
        <sz val="10"/>
        <color rgb="FF4472C4"/>
        <rFont val="Calibri"/>
        <family val="2"/>
        <charset val="1"/>
      </rPr>
      <t xml:space="preserve">NHS</t>
    </r>
    <r>
      <rPr>
        <b val="true"/>
        <sz val="10"/>
        <rFont val="Calibri"/>
        <family val="2"/>
        <charset val="1"/>
      </rPr>
      <t xml:space="preserve"> Daily data (England only) </t>
    </r>
  </si>
  <si>
    <r>
      <rPr>
        <b val="true"/>
        <sz val="10"/>
        <color rgb="FF4472C4"/>
        <rFont val="Calibri"/>
        <family val="2"/>
        <charset val="1"/>
      </rPr>
      <t xml:space="preserve">GIG </t>
    </r>
    <r>
      <rPr>
        <b val="true"/>
        <sz val="10"/>
        <rFont val="Calibri"/>
        <family val="2"/>
        <charset val="1"/>
      </rPr>
      <t xml:space="preserve">Daily data (Wales only) </t>
    </r>
  </si>
  <si>
    <t xml:space="preserve">NHS data + GIG data</t>
  </si>
  <si>
    <t xml:space="preserve">NHS data + GIG data, summed over weeks</t>
  </si>
  <si>
    <t xml:space="preserve">Home</t>
  </si>
  <si>
    <t xml:space="preserve">Hospital</t>
  </si>
  <si>
    <t xml:space="preserve">Hospice(*)</t>
  </si>
  <si>
    <t xml:space="preserve">Elsewhere</t>
  </si>
  <si>
    <t xml:space="preserve">unknown</t>
  </si>
  <si>
    <t xml:space="preserve">17:00</t>
  </si>
  <si>
    <t xml:space="preserve">Data Source(s):</t>
  </si>
  <si>
    <t xml:space="preserve">1) Office for National Statistics  (ONS); Deaths registered weekly in England and Wales, provisional. Data are published weekly by sex and age. </t>
  </si>
  <si>
    <t xml:space="preserve">publishedweek222020.xlsx (sheet "Covid-19 - Place of occurrence")</t>
  </si>
  <si>
    <t xml:space="preserve">(*)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</si>
  <si>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</si>
  <si>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</si>
  <si>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 xml:space="preserve">Rapid COVID-19 surveillance data_15jun.xlsx</t>
  </si>
  <si>
    <t xml:space="preserve">For 05/05/2020, 19/05/2020, 20/05/2020, 04-07/06/2020 the data were updated from the online dahsboard.</t>
  </si>
  <si>
    <t xml:space="preserve">https://public.tableau.com/profile/public.health.wales.health.protection#!/vizhome/RapidCOVID-19virology-Public/Headlinesummary</t>
  </si>
</sst>
</file>

<file path=xl/styles.xml><?xml version="1.0" encoding="utf-8"?>
<styleSheet xmlns="http://schemas.openxmlformats.org/spreadsheetml/2006/main">
  <numFmts count="11">
    <numFmt numFmtId="164" formatCode="General"/>
    <numFmt numFmtId="165" formatCode="D/M/YYYY"/>
    <numFmt numFmtId="166" formatCode="DD/MM/YYYY"/>
    <numFmt numFmtId="167" formatCode="@"/>
    <numFmt numFmtId="168" formatCode="0.0"/>
    <numFmt numFmtId="169" formatCode="0"/>
    <numFmt numFmtId="170" formatCode="#,##0"/>
    <numFmt numFmtId="171" formatCode="#"/>
    <numFmt numFmtId="172" formatCode="DD/MM/YY;@"/>
    <numFmt numFmtId="173" formatCode="_-* #,##0.00_-;\-* #,##0.00_-;_-* \-??_-;_-@_-"/>
    <numFmt numFmtId="174" formatCode="_-* #,##0_-;\-* #,##0_-;_-* \-??_-;_-@_-"/>
  </numFmts>
  <fonts count="45">
    <font>
      <sz val="10"/>
      <name val="Arial"/>
      <family val="2"/>
      <charset val="1"/>
    </font>
    <font>
      <sz val="10"/>
      <name val="Arial"/>
      <family val="0"/>
    </font>
    <font>
      <sz val="10"/>
      <name val="Arial"/>
      <family val="0"/>
    </font>
    <font>
      <sz val="10"/>
      <name val="Arial"/>
      <family val="0"/>
    </font>
    <font>
      <sz val="12"/>
      <name val="Calibri"/>
      <family val="2"/>
      <charset val="1"/>
    </font>
    <font>
      <b val="true"/>
      <sz val="12"/>
      <color rgb="FF0070C0"/>
      <name val="Calibri"/>
      <family val="2"/>
      <charset val="1"/>
    </font>
    <font>
      <u val="single"/>
      <sz val="12"/>
      <color rgb="FF0563C1"/>
      <name val="Calibri"/>
      <family val="2"/>
      <charset val="1"/>
    </font>
    <font>
      <u val="single"/>
      <sz val="10"/>
      <color rgb="FF0563C1"/>
      <name val="Arial"/>
      <family val="2"/>
      <charset val="1"/>
    </font>
    <font>
      <sz val="12"/>
      <color rgb="FF2E75B6"/>
      <name val="Calibri"/>
      <family val="2"/>
      <charset val="1"/>
    </font>
    <font>
      <u val="single"/>
      <sz val="12"/>
      <name val="Calibri"/>
      <family val="2"/>
      <charset val="1"/>
    </font>
    <font>
      <b val="true"/>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val="true"/>
      <sz val="14"/>
      <name val="Calibri"/>
      <family val="2"/>
      <charset val="1"/>
    </font>
    <font>
      <b val="true"/>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val="single"/>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val="true"/>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val="true"/>
      <sz val="10"/>
      <color rgb="FF000000"/>
      <name val="Calibri"/>
      <family val="2"/>
      <charset val="1"/>
    </font>
    <font>
      <i val="true"/>
      <sz val="10"/>
      <color rgb="FF4472C4"/>
      <name val="Calibri"/>
      <family val="2"/>
      <charset val="1"/>
    </font>
    <font>
      <i val="true"/>
      <sz val="10"/>
      <color rgb="FF000000"/>
      <name val="Arial"/>
      <family val="2"/>
      <charset val="1"/>
    </font>
    <font>
      <i val="true"/>
      <sz val="10"/>
      <color rgb="FF4472C4"/>
      <name val="Arial"/>
      <family val="2"/>
      <charset val="1"/>
    </font>
    <font>
      <b val="true"/>
      <sz val="10"/>
      <color rgb="FF000000"/>
      <name val="Arial"/>
      <family val="2"/>
      <charset val="1"/>
    </font>
    <font>
      <b val="true"/>
      <sz val="10"/>
      <name val="Arial"/>
      <family val="2"/>
      <charset val="1"/>
    </font>
    <font>
      <b val="true"/>
      <sz val="10"/>
      <name val="Calibri"/>
      <family val="2"/>
      <charset val="1"/>
    </font>
    <font>
      <b val="true"/>
      <sz val="12"/>
      <color rgb="FF4472C4"/>
      <name val="Calibri"/>
      <family val="2"/>
      <charset val="1"/>
    </font>
    <font>
      <b val="true"/>
      <i val="true"/>
      <sz val="10"/>
      <color rgb="FF000000"/>
      <name val="Calibri"/>
      <family val="2"/>
      <charset val="1"/>
    </font>
    <font>
      <sz val="10"/>
      <name val="Verdana"/>
      <family val="2"/>
      <charset val="1"/>
    </font>
    <font>
      <u val="single"/>
      <sz val="12"/>
      <color rgb="FF0563C1"/>
      <name val="Arial"/>
      <family val="2"/>
      <charset val="1"/>
    </font>
    <font>
      <sz val="14"/>
      <color rgb="FF2E75B6"/>
      <name val="Calibri"/>
      <family val="2"/>
      <charset val="1"/>
    </font>
    <font>
      <vertAlign val="superscript"/>
      <sz val="14"/>
      <name val="Calibri"/>
      <family val="2"/>
      <charset val="1"/>
    </font>
    <font>
      <b val="true"/>
      <sz val="10"/>
      <color rgb="FF4472C4"/>
      <name val="Calibri"/>
      <family val="2"/>
      <charset val="1"/>
    </font>
    <font>
      <sz val="10"/>
      <name val="Arial"/>
      <family val="0"/>
      <charset val="1"/>
    </font>
    <font>
      <u val="single"/>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diagonalUp="false" diagonalDown="false">
      <left/>
      <right/>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thin"/>
      <top style="thin"/>
      <bottom style="hair"/>
      <diagonal/>
    </border>
    <border diagonalUp="false" diagonalDown="false">
      <left style="thin"/>
      <right style="thin"/>
      <top style="hair"/>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thin"/>
      <right/>
      <top style="hair"/>
      <bottom style="hair"/>
      <diagonal/>
    </border>
    <border diagonalUp="false" diagonalDown="false">
      <left/>
      <right style="thin"/>
      <top style="thin"/>
      <bottom style="hair"/>
      <diagonal/>
    </border>
    <border diagonalUp="false" diagonalDown="false">
      <left style="thin"/>
      <right style="hair"/>
      <top style="hair"/>
      <bottom style="hair"/>
      <diagonal/>
    </border>
    <border diagonalUp="false" diagonalDown="false">
      <left style="hair"/>
      <right/>
      <top style="hair"/>
      <bottom style="hair"/>
      <diagonal/>
    </border>
    <border diagonalUp="false" diagonalDown="false">
      <left style="hair"/>
      <right style="thin"/>
      <top/>
      <bottom style="hair"/>
      <diagonal/>
    </border>
    <border diagonalUp="false" diagonalDown="false">
      <left style="hair"/>
      <right style="thin"/>
      <top style="hair"/>
      <bottom style="hair"/>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hair"/>
      <right/>
      <top style="hair"/>
      <bottom/>
      <diagonal/>
    </border>
    <border diagonalUp="false" diagonalDown="false">
      <left style="hair"/>
      <right style="thin"/>
      <top style="hair"/>
      <bottom/>
      <diagonal/>
    </border>
    <border diagonalUp="false" diagonalDown="false">
      <left/>
      <right style="hair"/>
      <top style="hair"/>
      <bottom/>
      <diagonal/>
    </border>
    <border diagonalUp="false" diagonalDown="false">
      <left style="thin"/>
      <right style="hair"/>
      <top style="hair"/>
      <bottom/>
      <diagonal/>
    </border>
    <border diagonalUp="false" diagonalDown="false">
      <left style="thin"/>
      <right style="hair"/>
      <top style="thin"/>
      <bottom/>
      <diagonal/>
    </border>
    <border diagonalUp="false" diagonalDown="false">
      <left style="hair"/>
      <right style="thin"/>
      <top style="thin"/>
      <bottom/>
      <diagonal/>
    </border>
    <border diagonalUp="false" diagonalDown="false">
      <left style="hair"/>
      <right style="hair"/>
      <top style="thin"/>
      <bottom/>
      <diagonal/>
    </border>
    <border diagonalUp="false" diagonalDown="false">
      <left/>
      <right style="hair"/>
      <top style="thin"/>
      <bottom/>
      <diagonal/>
    </border>
    <border diagonalUp="false" diagonalDown="false">
      <left style="hair"/>
      <right style="thin"/>
      <top/>
      <bottom/>
      <diagonal/>
    </border>
    <border diagonalUp="false" diagonalDown="false">
      <left style="hair"/>
      <right style="hair"/>
      <top/>
      <bottom/>
      <diagonal/>
    </border>
    <border diagonalUp="false" diagonalDown="false">
      <left/>
      <right style="hair"/>
      <top/>
      <bottom/>
      <diagonal/>
    </border>
    <border diagonalUp="false" diagonalDown="false">
      <left style="thin"/>
      <right style="hair"/>
      <top/>
      <bottom/>
      <diagonal/>
    </border>
    <border diagonalUp="false" diagonalDown="false">
      <left style="thin"/>
      <right style="hair"/>
      <top/>
      <bottom style="thin"/>
      <diagonal/>
    </border>
    <border diagonalUp="false" diagonalDown="false">
      <left style="hair"/>
      <right style="thin"/>
      <top/>
      <bottom style="thin"/>
      <diagonal/>
    </border>
    <border diagonalUp="false" diagonalDown="false">
      <left style="hair"/>
      <right style="hair"/>
      <top/>
      <bottom style="thin"/>
      <diagonal/>
    </border>
    <border diagonalUp="false" diagonalDown="false">
      <left/>
      <right style="hair"/>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43"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24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general" vertical="bottom" textRotation="0" wrapText="true" indent="0" shrinkToFit="false"/>
      <protection locked="true" hidden="false"/>
    </xf>
    <xf numFmtId="164" fontId="6" fillId="0" borderId="0" xfId="20" applyFont="true" applyBorder="true" applyAlignment="fals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18"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5" fontId="10" fillId="2" borderId="0" xfId="0" applyFont="true" applyBorder="false" applyAlignment="false" applyProtection="false">
      <alignment horizontal="general" vertical="bottom" textRotation="0" wrapText="false" indent="0" shrinkToFit="false"/>
      <protection locked="true" hidden="false"/>
    </xf>
    <xf numFmtId="164" fontId="24" fillId="2" borderId="1" xfId="0" applyFont="true" applyBorder="true" applyAlignment="false" applyProtection="false">
      <alignment horizontal="general" vertical="bottom" textRotation="0" wrapText="false" indent="0" shrinkToFit="false"/>
      <protection locked="true" hidden="false"/>
    </xf>
    <xf numFmtId="164" fontId="25" fillId="2" borderId="2" xfId="0" applyFont="true" applyBorder="true" applyAlignment="true" applyProtection="false">
      <alignment horizontal="center" vertical="center" textRotation="0" wrapText="false" indent="0" shrinkToFit="false"/>
      <protection locked="true" hidden="false"/>
    </xf>
    <xf numFmtId="164" fontId="25" fillId="2" borderId="2"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6" fontId="25" fillId="2" borderId="3" xfId="0" applyFont="true" applyBorder="true" applyAlignment="true" applyProtection="false">
      <alignment horizontal="right" vertical="bottom" textRotation="0" wrapText="false" indent="0" shrinkToFit="false"/>
      <protection locked="true" hidden="false"/>
    </xf>
    <xf numFmtId="166" fontId="25" fillId="2" borderId="4" xfId="0" applyFont="true" applyBorder="true" applyAlignment="true" applyProtection="false">
      <alignment horizontal="center" vertical="center" textRotation="0" wrapText="false" indent="0" shrinkToFit="false"/>
      <protection locked="true" hidden="false"/>
    </xf>
    <xf numFmtId="166" fontId="25" fillId="2" borderId="5" xfId="0" applyFont="true" applyBorder="true" applyAlignment="true" applyProtection="false">
      <alignment horizontal="center" vertical="bottom" textRotation="0" wrapText="false" indent="0" shrinkToFit="false"/>
      <protection locked="true" hidden="false"/>
    </xf>
    <xf numFmtId="166" fontId="25" fillId="2" borderId="6" xfId="0" applyFont="true" applyBorder="true" applyAlignment="true" applyProtection="false">
      <alignment horizontal="center" vertical="bottom" textRotation="0" wrapText="false" indent="0" shrinkToFit="false"/>
      <protection locked="true" hidden="false"/>
    </xf>
    <xf numFmtId="166" fontId="16" fillId="2" borderId="0" xfId="0" applyFont="true" applyBorder="false" applyAlignment="false" applyProtection="false">
      <alignment horizontal="general"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8" xfId="0" applyFont="true" applyBorder="true" applyAlignment="true" applyProtection="false">
      <alignment horizontal="center" vertical="bottom" textRotation="0" wrapText="false" indent="0" shrinkToFit="false"/>
      <protection locked="true" hidden="false"/>
    </xf>
    <xf numFmtId="164" fontId="26" fillId="2" borderId="9" xfId="0" applyFont="true" applyBorder="true" applyAlignment="true" applyProtection="false">
      <alignment horizontal="center" vertical="bottom" textRotation="0" wrapText="false" indent="0" shrinkToFit="false"/>
      <protection locked="true" hidden="false"/>
    </xf>
    <xf numFmtId="164" fontId="24" fillId="2" borderId="9" xfId="0" applyFont="true" applyBorder="true" applyAlignment="true" applyProtection="false">
      <alignment horizontal="center" vertical="bottom" textRotation="0" wrapText="false" indent="0" shrinkToFit="false"/>
      <protection locked="true" hidden="false"/>
    </xf>
    <xf numFmtId="164" fontId="24" fillId="2" borderId="10" xfId="0" applyFont="true" applyBorder="true" applyAlignment="true" applyProtection="false">
      <alignment horizontal="center" vertical="bottom" textRotation="0" wrapText="false" indent="0" shrinkToFit="false"/>
      <protection locked="true" hidden="false"/>
    </xf>
    <xf numFmtId="164" fontId="26" fillId="2" borderId="11" xfId="0" applyFont="true" applyBorder="true" applyAlignment="true" applyProtection="false">
      <alignment horizontal="center" vertical="bottom" textRotation="0" wrapText="false" indent="0" shrinkToFit="false"/>
      <protection locked="true" hidden="false"/>
    </xf>
    <xf numFmtId="167" fontId="25" fillId="2" borderId="3" xfId="0" applyFont="true" applyBorder="true" applyAlignment="true" applyProtection="false">
      <alignment horizontal="right" vertical="bottom" textRotation="0" wrapText="false" indent="0" shrinkToFit="false"/>
      <protection locked="true" hidden="false"/>
    </xf>
    <xf numFmtId="164" fontId="16" fillId="2" borderId="12" xfId="0" applyFont="true" applyBorder="true" applyAlignment="false" applyProtection="false">
      <alignment horizontal="general" vertical="bottom" textRotation="0" wrapText="false" indent="0" shrinkToFit="false"/>
      <protection locked="true" hidden="false"/>
    </xf>
    <xf numFmtId="168" fontId="26"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8" fontId="26" fillId="2" borderId="1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true" applyAlignment="true" applyProtection="false">
      <alignment horizontal="general" vertical="bottom" textRotation="0" wrapText="true" indent="0" shrinkToFit="false"/>
      <protection locked="true" hidden="false"/>
    </xf>
    <xf numFmtId="168" fontId="27" fillId="2" borderId="0"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true" indent="0" shrinkToFit="false"/>
      <protection locked="true" hidden="false"/>
    </xf>
    <xf numFmtId="164" fontId="28" fillId="2" borderId="0" xfId="0" applyFont="true" applyBorder="true" applyAlignment="true" applyProtection="false">
      <alignment horizontal="right" vertical="bottom" textRotation="0" wrapText="false" indent="0" shrinkToFit="false"/>
      <protection locked="true" hidden="false"/>
    </xf>
    <xf numFmtId="164" fontId="28" fillId="2" borderId="0" xfId="0" applyFont="true" applyBorder="true" applyAlignment="false" applyProtection="false">
      <alignment horizontal="general" vertical="bottom" textRotation="0" wrapText="false" indent="0" shrinkToFit="false"/>
      <protection locked="true" hidden="false"/>
    </xf>
    <xf numFmtId="168" fontId="27" fillId="2" borderId="13" xfId="0" applyFont="true" applyBorder="true" applyAlignment="false" applyProtection="false">
      <alignment horizontal="general" vertical="bottom" textRotation="0" wrapText="false" indent="0" shrinkToFit="false"/>
      <protection locked="true" hidden="false"/>
    </xf>
    <xf numFmtId="164" fontId="0" fillId="2" borderId="14" xfId="0" applyFont="true" applyBorder="true" applyAlignment="true" applyProtection="false">
      <alignment horizontal="general" vertical="bottom" textRotation="0" wrapText="true" indent="0" shrinkToFit="false"/>
      <protection locked="true" hidden="false"/>
    </xf>
    <xf numFmtId="164" fontId="25" fillId="2" borderId="3"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26" fillId="2" borderId="13"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69" fontId="28" fillId="2" borderId="0" xfId="0" applyFont="true" applyBorder="true" applyAlignment="false" applyProtection="false">
      <alignment horizontal="general" vertical="bottom" textRotation="0" wrapText="false" indent="0" shrinkToFit="false"/>
      <protection locked="true" hidden="false"/>
    </xf>
    <xf numFmtId="164" fontId="27" fillId="2" borderId="13" xfId="0" applyFont="true" applyBorder="true" applyAlignment="false" applyProtection="false">
      <alignment horizontal="general" vertical="bottom" textRotation="0" wrapText="false" indent="0" shrinkToFit="false"/>
      <protection locked="true" hidden="false"/>
    </xf>
    <xf numFmtId="164" fontId="28" fillId="2" borderId="12" xfId="0" applyFont="true" applyBorder="true" applyAlignment="false" applyProtection="false">
      <alignment horizontal="general" vertical="bottom" textRotation="0" wrapText="false" indent="0" shrinkToFit="false"/>
      <protection locked="true" hidden="false"/>
    </xf>
    <xf numFmtId="164" fontId="29" fillId="2" borderId="3" xfId="0" applyFont="true" applyBorder="true" applyAlignment="true" applyProtection="false">
      <alignment horizontal="right" vertical="bottom" textRotation="0" wrapText="false" indent="0" shrinkToFit="false"/>
      <protection locked="true" hidden="false"/>
    </xf>
    <xf numFmtId="169" fontId="30" fillId="2" borderId="0" xfId="0" applyFont="true" applyBorder="true" applyAlignment="false" applyProtection="false">
      <alignment horizontal="general" vertical="bottom" textRotation="0" wrapText="false" indent="0" shrinkToFit="false"/>
      <protection locked="true" hidden="false"/>
    </xf>
    <xf numFmtId="169" fontId="30" fillId="2" borderId="13" xfId="0" applyFont="true" applyBorder="true" applyAlignment="false" applyProtection="false">
      <alignment horizontal="general" vertical="bottom" textRotation="0" wrapText="fals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9" fontId="32" fillId="2" borderId="0" xfId="0" applyFont="true" applyBorder="true" applyAlignment="false" applyProtection="false">
      <alignment horizontal="general" vertical="bottom" textRotation="0" wrapText="false" indent="0" shrinkToFit="false"/>
      <protection locked="true" hidden="false"/>
    </xf>
    <xf numFmtId="164" fontId="32" fillId="2" borderId="0" xfId="0" applyFont="true" applyBorder="true" applyAlignment="false" applyProtection="false">
      <alignment horizontal="general" vertical="bottom" textRotation="0" wrapText="false" indent="0" shrinkToFit="false"/>
      <protection locked="true" hidden="false"/>
    </xf>
    <xf numFmtId="169" fontId="31" fillId="2" borderId="0" xfId="0" applyFont="true" applyBorder="true" applyAlignment="false" applyProtection="false">
      <alignment horizontal="general" vertical="bottom" textRotation="0" wrapText="false" indent="0" shrinkToFit="false"/>
      <protection locked="true" hidden="false"/>
    </xf>
    <xf numFmtId="164" fontId="32" fillId="2" borderId="13"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24" fillId="2" borderId="3" xfId="0" applyFont="true" applyBorder="true" applyAlignment="true" applyProtection="false">
      <alignment horizontal="right"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8" fillId="2" borderId="13" xfId="0" applyFont="true" applyBorder="true" applyAlignment="false" applyProtection="false">
      <alignment horizontal="general" vertical="bottom" textRotation="0" wrapText="false" indent="0" shrinkToFit="false"/>
      <protection locked="true" hidden="false"/>
    </xf>
    <xf numFmtId="164" fontId="25" fillId="2" borderId="18" xfId="0" applyFont="true" applyBorder="true" applyAlignment="true" applyProtection="false">
      <alignment horizontal="right" vertical="bottom" textRotation="0" wrapText="false" indent="0" shrinkToFit="false"/>
      <protection locked="true" hidden="false"/>
    </xf>
    <xf numFmtId="164" fontId="24" fillId="2" borderId="9" xfId="0" applyFont="true" applyBorder="true" applyAlignment="false" applyProtection="false">
      <alignment horizontal="general" vertical="bottom" textRotation="0" wrapText="false" indent="0" shrinkToFit="false"/>
      <protection locked="true" hidden="false"/>
    </xf>
    <xf numFmtId="164" fontId="28" fillId="2" borderId="8" xfId="0" applyFont="true" applyBorder="true" applyAlignment="false" applyProtection="false">
      <alignment horizontal="general" vertical="bottom" textRotation="0" wrapText="false" indent="0" shrinkToFit="false"/>
      <protection locked="true" hidden="false"/>
    </xf>
    <xf numFmtId="164" fontId="28" fillId="2" borderId="9" xfId="0" applyFont="true" applyBorder="true" applyAlignment="false" applyProtection="false">
      <alignment horizontal="general" vertical="bottom" textRotation="0" wrapText="false" indent="0" shrinkToFit="false"/>
      <protection locked="true" hidden="false"/>
    </xf>
    <xf numFmtId="169" fontId="28" fillId="2" borderId="9" xfId="0" applyFont="true" applyBorder="true" applyAlignment="false" applyProtection="false">
      <alignment horizontal="general" vertical="bottom" textRotation="0" wrapText="false" indent="0" shrinkToFit="false"/>
      <protection locked="true" hidden="false"/>
    </xf>
    <xf numFmtId="164" fontId="28" fillId="2" borderId="11" xfId="0" applyFont="true" applyBorder="true" applyAlignment="false" applyProtection="false">
      <alignment horizontal="general" vertical="bottom" textRotation="0" wrapText="false" indent="0" shrinkToFit="false"/>
      <protection locked="true" hidden="false"/>
    </xf>
    <xf numFmtId="164" fontId="25" fillId="2" borderId="19" xfId="0" applyFont="true" applyBorder="true" applyAlignment="false" applyProtection="false">
      <alignment horizontal="general" vertical="bottom" textRotation="0" wrapText="false" indent="0" shrinkToFit="false"/>
      <protection locked="true" hidden="false"/>
    </xf>
    <xf numFmtId="169" fontId="25" fillId="2" borderId="19" xfId="0" applyFont="true" applyBorder="true" applyAlignment="false" applyProtection="false">
      <alignment horizontal="general" vertical="bottom" textRotation="0" wrapText="false" indent="0" shrinkToFit="false"/>
      <protection locked="true" hidden="false"/>
    </xf>
    <xf numFmtId="164" fontId="33" fillId="2" borderId="20" xfId="0" applyFont="true" applyBorder="true" applyAlignment="false" applyProtection="false">
      <alignment horizontal="general" vertical="bottom" textRotation="0" wrapText="false" indent="0" shrinkToFit="false"/>
      <protection locked="true" hidden="false"/>
    </xf>
    <xf numFmtId="164" fontId="33" fillId="2" borderId="19" xfId="0" applyFont="true" applyBorder="true" applyAlignment="false" applyProtection="false">
      <alignment horizontal="general" vertical="bottom" textRotation="0" wrapText="false" indent="0" shrinkToFit="false"/>
      <protection locked="true" hidden="false"/>
    </xf>
    <xf numFmtId="169" fontId="33" fillId="2" borderId="19" xfId="0" applyFont="true" applyBorder="true" applyAlignment="false" applyProtection="false">
      <alignment horizontal="general" vertical="bottom" textRotation="0" wrapText="false" indent="0" shrinkToFit="false"/>
      <protection locked="true" hidden="false"/>
    </xf>
    <xf numFmtId="164" fontId="33" fillId="2" borderId="21" xfId="0" applyFont="true" applyBorder="true" applyAlignment="false" applyProtection="false">
      <alignment horizontal="general" vertical="bottom" textRotation="0" wrapText="false" indent="0" shrinkToFit="false"/>
      <protection locked="true" hidden="false"/>
    </xf>
    <xf numFmtId="169" fontId="16" fillId="2" borderId="0" xfId="0" applyFont="true" applyBorder="false" applyAlignment="false" applyProtection="false">
      <alignment horizontal="general" vertical="bottom" textRotation="0" wrapText="false" indent="0" shrinkToFit="false"/>
      <protection locked="true" hidden="false"/>
    </xf>
    <xf numFmtId="164" fontId="34"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25" fillId="2" borderId="22"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false" applyProtection="false">
      <alignment horizontal="general"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6" fontId="25" fillId="2" borderId="4" xfId="0" applyFont="true" applyBorder="true" applyAlignment="true" applyProtection="false">
      <alignment horizontal="center" vertical="bottom" textRotation="0" wrapText="false" indent="0" shrinkToFit="false"/>
      <protection locked="true" hidden="false"/>
    </xf>
    <xf numFmtId="170" fontId="0" fillId="2" borderId="0" xfId="0" applyFont="true" applyBorder="true" applyAlignment="true" applyProtection="true">
      <alignment horizontal="right" vertical="bottom" textRotation="0" wrapText="false" indent="0" shrinkToFit="false"/>
      <protection locked="true" hidden="false"/>
    </xf>
    <xf numFmtId="164" fontId="35" fillId="2" borderId="0" xfId="0" applyFont="true" applyBorder="false" applyAlignment="true" applyProtection="false">
      <alignment horizontal="right" vertical="bottom" textRotation="0" wrapText="false" indent="0" shrinkToFit="false"/>
      <protection locked="true" hidden="false"/>
    </xf>
    <xf numFmtId="165" fontId="10" fillId="2" borderId="0" xfId="0" applyFont="true" applyBorder="false" applyAlignment="true" applyProtection="false">
      <alignment horizontal="left" vertical="bottom" textRotation="0" wrapText="false" indent="0" shrinkToFit="false"/>
      <protection locked="true" hidden="false"/>
    </xf>
    <xf numFmtId="165" fontId="17" fillId="2" borderId="0" xfId="0" applyFont="true" applyBorder="false" applyAlignment="true" applyProtection="false">
      <alignment horizontal="left" vertical="bottom" textRotation="0" wrapText="false" indent="0" shrinkToFit="false"/>
      <protection locked="true" hidden="false"/>
    </xf>
    <xf numFmtId="164" fontId="35" fillId="2" borderId="2" xfId="0" applyFont="true" applyBorder="true" applyAlignment="true" applyProtection="false">
      <alignment horizontal="right" vertical="bottom" textRotation="0" wrapText="false" indent="0" shrinkToFit="false"/>
      <protection locked="true" hidden="false"/>
    </xf>
    <xf numFmtId="165" fontId="25" fillId="2" borderId="10" xfId="0" applyFont="true" applyBorder="true" applyAlignment="true" applyProtection="false">
      <alignment horizontal="center" vertical="center" textRotation="0" wrapText="false" indent="0" shrinkToFit="false"/>
      <protection locked="true" hidden="false"/>
    </xf>
    <xf numFmtId="164" fontId="35" fillId="2" borderId="24" xfId="0" applyFont="true" applyBorder="true" applyAlignment="true" applyProtection="false">
      <alignment horizontal="left" vertical="center" textRotation="0" wrapText="false" indent="0" shrinkToFit="false"/>
      <protection locked="true" hidden="false"/>
    </xf>
    <xf numFmtId="166" fontId="35" fillId="2" borderId="3" xfId="0" applyFont="true" applyBorder="true" applyAlignment="true" applyProtection="false">
      <alignment horizontal="right" vertical="center" textRotation="0" wrapText="true" indent="0" shrinkToFit="false"/>
      <protection locked="true" hidden="false"/>
    </xf>
    <xf numFmtId="166" fontId="35" fillId="2" borderId="25" xfId="0" applyFont="true" applyBorder="true" applyAlignment="true" applyProtection="false">
      <alignment horizontal="center" vertical="bottom" textRotation="0" wrapText="false" indent="0" shrinkToFit="false"/>
      <protection locked="true" hidden="false"/>
    </xf>
    <xf numFmtId="166" fontId="35" fillId="3" borderId="6" xfId="0" applyFont="true" applyBorder="true" applyAlignment="true" applyProtection="false">
      <alignment horizontal="center" vertical="bottom" textRotation="0" wrapText="true" indent="0" shrinkToFit="false"/>
      <protection locked="true" hidden="false"/>
    </xf>
    <xf numFmtId="166" fontId="24" fillId="3"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0" borderId="6" xfId="0" applyFont="true" applyBorder="true" applyAlignment="true" applyProtection="false">
      <alignment horizontal="center" vertical="bottom" textRotation="0" wrapText="false" indent="0" shrinkToFit="false"/>
      <protection locked="true" hidden="false"/>
    </xf>
    <xf numFmtId="166" fontId="24" fillId="2" borderId="6"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35" fillId="2" borderId="7" xfId="0" applyFont="true" applyBorder="true" applyAlignment="true" applyProtection="false">
      <alignment horizontal="right" vertical="center" textRotation="0" wrapText="false" indent="0" shrinkToFit="false"/>
      <protection locked="true" hidden="false"/>
    </xf>
    <xf numFmtId="165" fontId="35" fillId="2" borderId="7" xfId="0" applyFont="true" applyBorder="true" applyAlignment="true" applyProtection="false">
      <alignment horizontal="center" vertical="bottom" textRotation="0" wrapText="false" indent="0" shrinkToFit="false"/>
      <protection locked="true" hidden="false"/>
    </xf>
    <xf numFmtId="165" fontId="24" fillId="3"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0" borderId="18" xfId="0" applyFont="true" applyBorder="true" applyAlignment="true" applyProtection="false">
      <alignment horizontal="center" vertical="bottom" textRotation="0" wrapText="false" indent="0" shrinkToFit="false"/>
      <protection locked="true" hidden="false"/>
    </xf>
    <xf numFmtId="165" fontId="24" fillId="2" borderId="18" xfId="0" applyFont="true" applyBorder="true" applyAlignment="true" applyProtection="false">
      <alignment horizontal="center" vertical="bottom" textRotation="0" wrapText="false" indent="0" shrinkToFit="false"/>
      <protection locked="true" hidden="false"/>
    </xf>
    <xf numFmtId="167" fontId="35" fillId="2" borderId="3" xfId="0" applyFont="true" applyBorder="true" applyAlignment="true" applyProtection="false">
      <alignment horizontal="right"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3"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64" fontId="16" fillId="0" borderId="3" xfId="0" applyFont="true" applyBorder="true" applyAlignment="false" applyProtection="false">
      <alignment horizontal="general" vertical="bottom" textRotation="0" wrapText="false" indent="0" shrinkToFit="false"/>
      <protection locked="true" hidden="false"/>
    </xf>
    <xf numFmtId="170" fontId="16" fillId="2" borderId="3" xfId="0" applyFont="true" applyBorder="true" applyAlignment="false" applyProtection="false">
      <alignment horizontal="general" vertical="bottom" textRotation="0" wrapText="false" indent="0" shrinkToFit="false"/>
      <protection locked="true" hidden="false"/>
    </xf>
    <xf numFmtId="164" fontId="24" fillId="2" borderId="18" xfId="0" applyFont="true" applyBorder="true" applyAlignment="true" applyProtection="false">
      <alignment horizontal="right" vertical="bottom" textRotation="0" wrapText="false" indent="0" shrinkToFit="false"/>
      <protection locked="true" hidden="false"/>
    </xf>
    <xf numFmtId="164" fontId="16" fillId="2" borderId="26" xfId="0" applyFont="true" applyBorder="true" applyAlignment="false" applyProtection="false">
      <alignment horizontal="general" vertical="bottom" textRotation="0" wrapText="false" indent="0" shrinkToFit="false"/>
      <protection locked="true" hidden="false"/>
    </xf>
    <xf numFmtId="164" fontId="16" fillId="3"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0" borderId="18" xfId="0" applyFont="true" applyBorder="true" applyAlignment="false" applyProtection="false">
      <alignment horizontal="general" vertical="bottom" textRotation="0" wrapText="false" indent="0" shrinkToFit="false"/>
      <protection locked="true" hidden="false"/>
    </xf>
    <xf numFmtId="164" fontId="16" fillId="2" borderId="18" xfId="0" applyFont="true" applyBorder="true" applyAlignment="false" applyProtection="false">
      <alignment horizontal="general" vertical="bottom" textRotation="0" wrapText="false" indent="0" shrinkToFit="false"/>
      <protection locked="true" hidden="false"/>
    </xf>
    <xf numFmtId="167" fontId="35" fillId="2" borderId="7" xfId="0" applyFont="true" applyBorder="true" applyAlignment="true" applyProtection="false">
      <alignment horizontal="right" vertical="bottom" textRotation="0" wrapText="false" indent="0" shrinkToFit="false"/>
      <protection locked="true" hidden="false"/>
    </xf>
    <xf numFmtId="164" fontId="37" fillId="2" borderId="26" xfId="0" applyFont="true" applyBorder="true" applyAlignment="true" applyProtection="false">
      <alignment horizontal="right" vertical="bottom" textRotation="0" wrapText="false" indent="0" shrinkToFit="false"/>
      <protection locked="true" hidden="false"/>
    </xf>
    <xf numFmtId="164" fontId="35" fillId="2" borderId="27" xfId="0" applyFont="true" applyBorder="true" applyAlignment="false" applyProtection="false">
      <alignment horizontal="general" vertical="bottom" textRotation="0" wrapText="false" indent="0" shrinkToFit="false"/>
      <protection locked="true" hidden="false"/>
    </xf>
    <xf numFmtId="164" fontId="35" fillId="3"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0" borderId="3" xfId="0" applyFont="true" applyBorder="true" applyAlignment="false" applyProtection="false">
      <alignment horizontal="general" vertical="bottom" textRotation="0" wrapText="false" indent="0" shrinkToFit="false"/>
      <protection locked="true" hidden="false"/>
    </xf>
    <xf numFmtId="164" fontId="35"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false" applyProtection="false">
      <alignment horizontal="general" vertical="bottom" textRotation="0" wrapText="false" indent="0" shrinkToFit="false"/>
      <protection locked="true" hidden="false"/>
    </xf>
    <xf numFmtId="167" fontId="35" fillId="2" borderId="0" xfId="0" applyFont="true" applyBorder="true" applyAlignment="true" applyProtection="false">
      <alignment horizontal="right" vertical="bottom" textRotation="0" wrapText="false" indent="0" shrinkToFit="false"/>
      <protection locked="true" hidden="false"/>
    </xf>
    <xf numFmtId="164" fontId="16" fillId="2" borderId="23" xfId="0" applyFont="true" applyBorder="true" applyAlignment="false" applyProtection="false">
      <alignment horizontal="general" vertical="bottom" textRotation="0" wrapText="false" indent="0" shrinkToFit="false"/>
      <protection locked="true" hidden="false"/>
    </xf>
    <xf numFmtId="170" fontId="38" fillId="0" borderId="23" xfId="0" applyFont="true" applyBorder="true" applyAlignment="true" applyProtection="false">
      <alignment horizontal="right" vertical="bottom" textRotation="0" wrapText="false" indent="0" shrinkToFit="false"/>
      <protection locked="true" hidden="false"/>
    </xf>
    <xf numFmtId="170" fontId="38" fillId="2" borderId="23" xfId="0" applyFont="true" applyBorder="true" applyAlignment="true" applyProtection="false">
      <alignment horizontal="right" vertical="bottom" textRotation="0" wrapText="false" indent="0" shrinkToFit="false"/>
      <protection locked="true" hidden="false"/>
    </xf>
    <xf numFmtId="165" fontId="25" fillId="2" borderId="28" xfId="0" applyFont="true" applyBorder="true" applyAlignment="true" applyProtection="false">
      <alignment horizontal="center" vertical="center" textRotation="0" wrapText="false" indent="0" shrinkToFit="false"/>
      <protection locked="true" hidden="false"/>
    </xf>
    <xf numFmtId="166" fontId="35" fillId="3" borderId="18" xfId="0" applyFont="true" applyBorder="true" applyAlignment="true" applyProtection="false">
      <alignment horizontal="center" vertical="bottom" textRotation="0" wrapText="true" indent="0" shrinkToFit="false"/>
      <protection locked="true" hidden="false"/>
    </xf>
    <xf numFmtId="166" fontId="24" fillId="2" borderId="18" xfId="0" applyFont="true" applyBorder="true" applyAlignment="true" applyProtection="false">
      <alignment horizontal="center" vertical="bottom" textRotation="0" wrapText="false" indent="0" shrinkToFit="false"/>
      <protection locked="true" hidden="false"/>
    </xf>
    <xf numFmtId="164" fontId="35" fillId="2" borderId="3" xfId="0" applyFont="true" applyBorder="true" applyAlignment="true" applyProtection="false">
      <alignment horizontal="right" vertical="bottom" textRotation="0" wrapText="false" indent="0" shrinkToFit="false"/>
      <protection locked="true" hidden="false"/>
    </xf>
    <xf numFmtId="171" fontId="16" fillId="2" borderId="3" xfId="0" applyFont="true" applyBorder="true" applyAlignment="false" applyProtection="false">
      <alignment horizontal="general" vertical="bottom" textRotation="0" wrapText="false" indent="0" shrinkToFit="false"/>
      <protection locked="true" hidden="false"/>
    </xf>
    <xf numFmtId="164" fontId="35" fillId="2" borderId="7" xfId="0" applyFont="true" applyBorder="true" applyAlignment="true" applyProtection="false">
      <alignment horizontal="right" vertical="bottom" textRotation="0" wrapText="false" indent="0" shrinkToFit="false"/>
      <protection locked="true" hidden="false"/>
    </xf>
    <xf numFmtId="164" fontId="35" fillId="2" borderId="26" xfId="0" applyFont="true" applyBorder="true" applyAlignment="false" applyProtection="false">
      <alignment horizontal="general" vertical="bottom" textRotation="0" wrapText="false" indent="0" shrinkToFit="false"/>
      <protection locked="true" hidden="false"/>
    </xf>
    <xf numFmtId="164" fontId="35" fillId="3"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4" fontId="35" fillId="0" borderId="7" xfId="0" applyFont="true" applyBorder="tru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39" fillId="2" borderId="0" xfId="20" applyFont="true" applyBorder="true" applyAlignment="false" applyProtection="true">
      <alignment horizontal="general" vertical="bottom" textRotation="0" wrapText="false" indent="0" shrinkToFit="false"/>
      <protection locked="true" hidden="false"/>
    </xf>
    <xf numFmtId="165" fontId="36" fillId="2" borderId="0" xfId="0" applyFont="true" applyBorder="false" applyAlignment="false" applyProtection="false">
      <alignment horizontal="general" vertical="bottom" textRotation="0" wrapText="false" indent="0" shrinkToFit="false"/>
      <protection locked="true" hidden="false"/>
    </xf>
    <xf numFmtId="165" fontId="4" fillId="2" borderId="0" xfId="0" applyFont="true" applyBorder="true" applyAlignment="true" applyProtection="false">
      <alignment horizontal="general" vertical="bottom" textRotation="0" wrapText="true" indent="0" shrinkToFit="false"/>
      <protection locked="true" hidden="false"/>
    </xf>
    <xf numFmtId="164" fontId="40" fillId="2" borderId="0" xfId="0" applyFont="true" applyBorder="false" applyAlignment="true" applyProtection="false">
      <alignment horizontal="general" vertical="top" textRotation="0" wrapText="false" indent="0" shrinkToFit="false"/>
      <protection locked="true" hidden="false"/>
    </xf>
    <xf numFmtId="164" fontId="18" fillId="2" borderId="0" xfId="0" applyFont="true" applyBorder="true" applyAlignment="true" applyProtection="false">
      <alignment horizontal="general" vertical="bottom" textRotation="0" wrapText="true" indent="0" shrinkToFit="false"/>
      <protection locked="true" hidden="false"/>
    </xf>
    <xf numFmtId="164" fontId="35" fillId="2" borderId="0" xfId="0" applyFont="true" applyBorder="false" applyAlignment="false" applyProtection="false">
      <alignment horizontal="general" vertical="bottom" textRotation="0" wrapText="false" indent="0" shrinkToFit="false"/>
      <protection locked="true" hidden="false"/>
    </xf>
    <xf numFmtId="164" fontId="16" fillId="2" borderId="22" xfId="0" applyFont="true" applyBorder="true" applyAlignment="false" applyProtection="false">
      <alignment horizontal="general" vertical="bottom" textRotation="0" wrapText="false" indent="0" shrinkToFit="false"/>
      <protection locked="true" hidden="false"/>
    </xf>
    <xf numFmtId="164" fontId="35" fillId="2" borderId="24" xfId="0" applyFont="true" applyBorder="true" applyAlignment="true" applyProtection="false">
      <alignment horizontal="center" vertical="center" textRotation="0" wrapText="false" indent="0" shrinkToFit="false"/>
      <protection locked="true" hidden="false"/>
    </xf>
    <xf numFmtId="164" fontId="35" fillId="2" borderId="29" xfId="0" applyFont="true" applyBorder="true" applyAlignment="true" applyProtection="false">
      <alignment horizontal="center" vertical="center" textRotation="0" wrapText="false" indent="0" shrinkToFit="false"/>
      <protection locked="true" hidden="false"/>
    </xf>
    <xf numFmtId="164" fontId="42" fillId="2" borderId="30" xfId="0" applyFont="true" applyBorder="true" applyAlignment="true" applyProtection="false">
      <alignment horizontal="center" vertical="center" textRotation="0" wrapText="false" indent="0" shrinkToFit="false"/>
      <protection locked="true" hidden="false"/>
    </xf>
    <xf numFmtId="164" fontId="35" fillId="2" borderId="31" xfId="0" applyFont="true" applyBorder="true" applyAlignment="true" applyProtection="false">
      <alignment horizontal="center" vertical="center" textRotation="0" wrapText="false" indent="0" shrinkToFit="false"/>
      <protection locked="true" hidden="false"/>
    </xf>
    <xf numFmtId="164" fontId="35" fillId="2" borderId="32" xfId="0" applyFont="true" applyBorder="true" applyAlignment="true" applyProtection="false">
      <alignment horizontal="center" vertical="center" textRotation="0" wrapText="false" indent="0" shrinkToFit="false"/>
      <protection locked="true" hidden="false"/>
    </xf>
    <xf numFmtId="164" fontId="35" fillId="2" borderId="33" xfId="0" applyFont="true" applyBorder="true" applyAlignment="true" applyProtection="false">
      <alignment horizontal="center" vertical="center" textRotation="0" wrapText="false" indent="0" shrinkToFit="false"/>
      <protection locked="true" hidden="false"/>
    </xf>
    <xf numFmtId="167" fontId="35" fillId="2" borderId="34" xfId="0" applyFont="true" applyBorder="true" applyAlignment="true" applyProtection="false">
      <alignment horizontal="center" vertical="center" textRotation="0" wrapText="true" indent="0" shrinkToFit="false"/>
      <protection locked="true" hidden="false"/>
    </xf>
    <xf numFmtId="167" fontId="35" fillId="2" borderId="35" xfId="0" applyFont="true" applyBorder="true" applyAlignment="true" applyProtection="false">
      <alignment horizontal="center" vertical="center" textRotation="0" wrapText="true" indent="0" shrinkToFit="false"/>
      <protection locked="true" hidden="false"/>
    </xf>
    <xf numFmtId="167" fontId="35" fillId="2" borderId="30" xfId="0" applyFont="true" applyBorder="true" applyAlignment="true" applyProtection="false">
      <alignment horizontal="center" vertical="center" textRotation="0" wrapText="true" indent="0" shrinkToFit="false"/>
      <protection locked="true" hidden="false"/>
    </xf>
    <xf numFmtId="164" fontId="35" fillId="2" borderId="27" xfId="0" applyFont="true" applyBorder="true" applyAlignment="true" applyProtection="false">
      <alignment horizontal="center" vertical="center" textRotation="0" wrapText="true" indent="0" shrinkToFit="false"/>
      <protection locked="true" hidden="false"/>
    </xf>
    <xf numFmtId="164" fontId="42" fillId="2" borderId="27" xfId="0" applyFont="true" applyBorder="true" applyAlignment="true" applyProtection="false">
      <alignment horizontal="center" vertical="center" textRotation="0" wrapText="true" indent="0" shrinkToFit="false"/>
      <protection locked="true" hidden="false"/>
    </xf>
    <xf numFmtId="164" fontId="35" fillId="2" borderId="36" xfId="0" applyFont="true" applyBorder="true" applyAlignment="true" applyProtection="false">
      <alignment horizontal="center" vertical="center" textRotation="0" wrapText="true" indent="0" shrinkToFit="false"/>
      <protection locked="true" hidden="false"/>
    </xf>
    <xf numFmtId="164" fontId="35" fillId="2" borderId="37" xfId="0" applyFont="true" applyBorder="true" applyAlignment="true" applyProtection="false">
      <alignment horizontal="center" vertical="center" textRotation="0" wrapText="true" indent="0" shrinkToFit="false"/>
      <protection locked="true" hidden="false"/>
    </xf>
    <xf numFmtId="164" fontId="42" fillId="2" borderId="38" xfId="0" applyFont="true" applyBorder="true" applyAlignment="true" applyProtection="false">
      <alignment horizontal="center" vertical="center" textRotation="0" wrapText="tru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7" fontId="16" fillId="2" borderId="39" xfId="0" applyFont="true" applyBorder="true" applyAlignment="true" applyProtection="false">
      <alignment horizontal="center" vertical="bottom" textRotation="0" wrapText="false" indent="0" shrinkToFit="false"/>
      <protection locked="true" hidden="false"/>
    </xf>
    <xf numFmtId="167" fontId="16" fillId="2" borderId="27" xfId="0" applyFont="true" applyBorder="true" applyAlignment="true" applyProtection="false">
      <alignment horizontal="center" vertical="bottom" textRotation="0" wrapText="false" indent="0" shrinkToFit="false"/>
      <protection locked="true" hidden="false"/>
    </xf>
    <xf numFmtId="164" fontId="16" fillId="2" borderId="27" xfId="0" applyFont="true" applyBorder="true" applyAlignment="true" applyProtection="false">
      <alignment horizontal="center" vertical="bottom" textRotation="0" wrapText="false" indent="0" shrinkToFit="false"/>
      <protection locked="true" hidden="false"/>
    </xf>
    <xf numFmtId="167" fontId="16" fillId="2" borderId="40" xfId="0" applyFont="true" applyBorder="true" applyAlignment="true" applyProtection="false">
      <alignment horizontal="center" vertical="center" textRotation="0" wrapText="true" indent="0" shrinkToFit="false"/>
      <protection locked="true" hidden="false"/>
    </xf>
    <xf numFmtId="167" fontId="35" fillId="2" borderId="41" xfId="0" applyFont="true" applyBorder="true" applyAlignment="true" applyProtection="false">
      <alignment horizontal="center" vertical="center" textRotation="0" wrapText="true" indent="0" shrinkToFit="false"/>
      <protection locked="true" hidden="false"/>
    </xf>
    <xf numFmtId="167" fontId="16" fillId="2" borderId="40" xfId="0" applyFont="true" applyBorder="true" applyAlignment="true" applyProtection="false">
      <alignment horizontal="center" vertical="bottom" textRotation="0" wrapText="false" indent="0" shrinkToFit="false"/>
      <protection locked="true" hidden="false"/>
    </xf>
    <xf numFmtId="167" fontId="16" fillId="2" borderId="42" xfId="0" applyFont="true" applyBorder="true" applyAlignment="true" applyProtection="false">
      <alignment horizontal="center" vertical="bottom" textRotation="0" wrapText="false" indent="0" shrinkToFit="false"/>
      <protection locked="true" hidden="false"/>
    </xf>
    <xf numFmtId="164" fontId="16" fillId="2" borderId="42" xfId="0" applyFont="true" applyBorder="true" applyAlignment="true" applyProtection="false">
      <alignment horizontal="center" vertical="bottom" textRotation="0" wrapText="false" indent="0" shrinkToFit="false"/>
      <protection locked="true" hidden="false"/>
    </xf>
    <xf numFmtId="164" fontId="35" fillId="2" borderId="42" xfId="0" applyFont="true" applyBorder="true" applyAlignment="true" applyProtection="false">
      <alignment horizontal="center" vertical="center" textRotation="0" wrapText="true" indent="0" shrinkToFit="false"/>
      <protection locked="true" hidden="false"/>
    </xf>
    <xf numFmtId="164" fontId="16" fillId="2" borderId="42" xfId="0" applyFont="true" applyBorder="true" applyAlignment="true" applyProtection="false">
      <alignment horizontal="right" vertical="center" textRotation="0" wrapText="true" indent="0" shrinkToFit="false"/>
      <protection locked="true" hidden="false"/>
    </xf>
    <xf numFmtId="164" fontId="35" fillId="2" borderId="41" xfId="0" applyFont="true" applyBorder="true" applyAlignment="true" applyProtection="false">
      <alignment horizontal="center" vertical="center" textRotation="0" wrapText="true" indent="0" shrinkToFit="false"/>
      <protection locked="true" hidden="false"/>
    </xf>
    <xf numFmtId="164" fontId="16" fillId="2" borderId="43" xfId="0" applyFont="true" applyBorder="true" applyAlignment="true" applyProtection="false">
      <alignment horizontal="right" vertical="center" textRotation="0" wrapText="true" indent="0" shrinkToFit="false"/>
      <protection locked="true" hidden="false"/>
    </xf>
    <xf numFmtId="164" fontId="16" fillId="2" borderId="41" xfId="0" applyFont="true" applyBorder="true" applyAlignment="true" applyProtection="false">
      <alignment horizontal="right" vertical="center" textRotation="0" wrapText="true" indent="0" shrinkToFit="false"/>
      <protection locked="true" hidden="false"/>
    </xf>
    <xf numFmtId="164" fontId="16" fillId="2" borderId="0" xfId="0" applyFont="true" applyBorder="true" applyAlignment="true" applyProtection="false">
      <alignment horizontal="center" vertical="center" textRotation="0" wrapText="false" indent="0" shrinkToFit="false"/>
      <protection locked="true" hidden="false"/>
    </xf>
    <xf numFmtId="172" fontId="16" fillId="2" borderId="0" xfId="0" applyFont="true" applyBorder="true" applyAlignment="true" applyProtection="false">
      <alignment horizontal="center" vertical="bottom" textRotation="0" wrapText="false" indent="0" shrinkToFit="false"/>
      <protection locked="true" hidden="false"/>
    </xf>
    <xf numFmtId="167" fontId="16" fillId="2" borderId="44"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right" vertical="center" textRotation="0" wrapText="false" indent="0" shrinkToFit="false"/>
      <protection locked="true" hidden="false"/>
    </xf>
    <xf numFmtId="164" fontId="16" fillId="2" borderId="46" xfId="0" applyFont="true" applyBorder="true" applyAlignment="true" applyProtection="false">
      <alignment horizontal="right" vertical="center" textRotation="0" wrapText="false" indent="0" shrinkToFit="false"/>
      <protection locked="true" hidden="false"/>
    </xf>
    <xf numFmtId="164" fontId="16" fillId="2" borderId="13" xfId="0" applyFont="true" applyBorder="true" applyAlignment="true" applyProtection="false">
      <alignment horizontal="right" vertical="center" textRotation="0" wrapText="false" indent="0" shrinkToFit="false"/>
      <protection locked="true" hidden="false"/>
    </xf>
    <xf numFmtId="167" fontId="16" fillId="2" borderId="47" xfId="0" applyFont="true" applyBorder="true" applyAlignment="true" applyProtection="false">
      <alignment horizontal="center" vertical="bottom" textRotation="0" wrapText="false" indent="0" shrinkToFit="false"/>
      <protection locked="true" hidden="false"/>
    </xf>
    <xf numFmtId="167" fontId="16" fillId="2" borderId="45" xfId="0" applyFont="true" applyBorder="true" applyAlignment="true" applyProtection="false">
      <alignment horizontal="center" vertical="bottom" textRotation="0" wrapText="false" indent="0" shrinkToFit="false"/>
      <protection locked="true" hidden="false"/>
    </xf>
    <xf numFmtId="164" fontId="16" fillId="2" borderId="45" xfId="0" applyFont="true" applyBorder="true" applyAlignment="true" applyProtection="false">
      <alignment horizontal="center" vertical="bottom" textRotation="0" wrapText="false" indent="0" shrinkToFit="false"/>
      <protection locked="true" hidden="false"/>
    </xf>
    <xf numFmtId="164" fontId="35" fillId="2" borderId="45" xfId="0" applyFont="true" applyBorder="true" applyAlignment="true" applyProtection="false">
      <alignment horizontal="center" vertical="center" textRotation="0" wrapText="true" indent="0" shrinkToFit="false"/>
      <protection locked="true" hidden="false"/>
    </xf>
    <xf numFmtId="164" fontId="16" fillId="2" borderId="45" xfId="0" applyFont="true" applyBorder="true" applyAlignment="true" applyProtection="false">
      <alignment horizontal="right" vertical="center" textRotation="0" wrapText="true" indent="0" shrinkToFit="false"/>
      <protection locked="true" hidden="false"/>
    </xf>
    <xf numFmtId="164" fontId="35" fillId="2" borderId="44" xfId="0" applyFont="true" applyBorder="true" applyAlignment="true" applyProtection="false">
      <alignment horizontal="center" vertical="center" textRotation="0" wrapText="true" indent="0" shrinkToFit="false"/>
      <protection locked="true" hidden="false"/>
    </xf>
    <xf numFmtId="174" fontId="43" fillId="2" borderId="0" xfId="15" applyFont="true" applyBorder="true" applyAlignment="true" applyProtection="true">
      <alignment horizontal="general" vertical="bottom" textRotation="0" wrapText="false" indent="0" shrinkToFit="false"/>
      <protection locked="true" hidden="false"/>
    </xf>
    <xf numFmtId="174" fontId="43" fillId="2" borderId="12" xfId="15" applyFont="true" applyBorder="true" applyAlignment="true" applyProtection="true">
      <alignment horizontal="general" vertical="bottom" textRotation="0" wrapText="false" indent="0" shrinkToFit="false"/>
      <protection locked="true" hidden="false"/>
    </xf>
    <xf numFmtId="169" fontId="16" fillId="2" borderId="47" xfId="0" applyFont="true" applyBorder="true" applyAlignment="false" applyProtection="false">
      <alignment horizontal="general" vertical="bottom" textRotation="0" wrapText="false" indent="0" shrinkToFit="false"/>
      <protection locked="true" hidden="false"/>
    </xf>
    <xf numFmtId="169" fontId="16" fillId="2" borderId="45" xfId="0" applyFont="true" applyBorder="true" applyAlignment="false" applyProtection="false">
      <alignment horizontal="general" vertical="bottom" textRotation="0" wrapText="false" indent="0" shrinkToFit="false"/>
      <protection locked="true" hidden="false"/>
    </xf>
    <xf numFmtId="164" fontId="16" fillId="2" borderId="45" xfId="0" applyFont="true" applyBorder="true" applyAlignment="true" applyProtection="false">
      <alignment horizontal="right" vertical="bottom" textRotation="0" wrapText="false" indent="0" shrinkToFit="false"/>
      <protection locked="true" hidden="false"/>
    </xf>
    <xf numFmtId="169" fontId="16" fillId="2" borderId="44" xfId="0" applyFont="true" applyBorder="true" applyAlignment="false" applyProtection="false">
      <alignment horizontal="general" vertical="bottom" textRotation="0" wrapText="false" indent="0" shrinkToFit="false"/>
      <protection locked="true" hidden="false"/>
    </xf>
    <xf numFmtId="169" fontId="16" fillId="2" borderId="46" xfId="0" applyFont="true" applyBorder="true" applyAlignment="false" applyProtection="false">
      <alignment horizontal="general" vertical="bottom" textRotation="0" wrapText="false" indent="0" shrinkToFit="false"/>
      <protection locked="true" hidden="false"/>
    </xf>
    <xf numFmtId="174" fontId="0" fillId="2" borderId="0" xfId="15" applyFont="true" applyBorder="true" applyAlignment="true" applyProtection="true">
      <alignment horizontal="general" vertical="bottom" textRotation="0" wrapText="false" indent="0" shrinkToFit="false"/>
      <protection locked="true" hidden="false"/>
    </xf>
    <xf numFmtId="164" fontId="16" fillId="2" borderId="45" xfId="0" applyFont="true" applyBorder="true" applyAlignment="false" applyProtection="false">
      <alignment horizontal="general" vertical="bottom" textRotation="0" wrapText="false" indent="0" shrinkToFit="false"/>
      <protection locked="true" hidden="false"/>
    </xf>
    <xf numFmtId="174" fontId="0" fillId="2" borderId="46" xfId="15" applyFont="true" applyBorder="true" applyAlignment="true" applyProtection="true">
      <alignment horizontal="general" vertical="bottom" textRotation="0" wrapText="false" indent="0" shrinkToFit="false"/>
      <protection locked="true" hidden="false"/>
    </xf>
    <xf numFmtId="167" fontId="16" fillId="2" borderId="0" xfId="0" applyFont="true" applyBorder="true" applyAlignment="true" applyProtection="false">
      <alignment horizontal="center" vertical="bottom" textRotation="0" wrapText="false" indent="0" shrinkToFit="false"/>
      <protection locked="true" hidden="false"/>
    </xf>
    <xf numFmtId="172" fontId="16" fillId="2" borderId="45" xfId="0" applyFont="true" applyBorder="true" applyAlignment="true" applyProtection="false">
      <alignment horizontal="center" vertical="bottom" textRotation="0" wrapText="false" indent="0" shrinkToFit="false"/>
      <protection locked="true" hidden="false"/>
    </xf>
    <xf numFmtId="167" fontId="16" fillId="2" borderId="47" xfId="0" applyFont="true" applyBorder="true" applyAlignment="true" applyProtection="false">
      <alignment horizontal="right" vertical="bottom" textRotation="0" wrapText="false" indent="0" shrinkToFit="false"/>
      <protection locked="true" hidden="false"/>
    </xf>
    <xf numFmtId="174" fontId="0" fillId="2" borderId="0" xfId="15" applyFont="true" applyBorder="true" applyAlignment="true" applyProtection="true">
      <alignment horizontal="right" vertical="bottom" textRotation="0" wrapText="false" indent="0" shrinkToFit="false"/>
      <protection locked="true" hidden="false"/>
    </xf>
    <xf numFmtId="167" fontId="16" fillId="2" borderId="45" xfId="0" applyFont="true" applyBorder="true" applyAlignment="true" applyProtection="false">
      <alignment horizontal="right" vertical="bottom" textRotation="0" wrapText="false" indent="0" shrinkToFit="false"/>
      <protection locked="true" hidden="false"/>
    </xf>
    <xf numFmtId="164" fontId="0" fillId="2" borderId="45" xfId="0" applyFont="false" applyBorder="true" applyAlignment="false" applyProtection="false">
      <alignment horizontal="general" vertical="bottom" textRotation="0" wrapText="false" indent="0" shrinkToFit="false"/>
      <protection locked="true" hidden="false"/>
    </xf>
    <xf numFmtId="167" fontId="16" fillId="2" borderId="46" xfId="0" applyFont="true" applyBorder="true" applyAlignment="true" applyProtection="false">
      <alignment horizontal="center" vertical="bottom" textRotation="0" wrapText="false" indent="0" shrinkToFit="false"/>
      <protection locked="true" hidden="false"/>
    </xf>
    <xf numFmtId="164" fontId="16" fillId="2" borderId="0" xfId="0" applyFont="true" applyBorder="true" applyAlignment="true" applyProtection="false">
      <alignment horizontal="center" vertical="bottom" textRotation="0" wrapText="false" indent="0" shrinkToFit="false"/>
      <protection locked="true" hidden="false"/>
    </xf>
    <xf numFmtId="164" fontId="24" fillId="2" borderId="46" xfId="0" applyFont="true" applyBorder="true" applyAlignment="false" applyProtection="false">
      <alignment horizontal="general" vertical="bottom" textRotation="0" wrapText="false" indent="0" shrinkToFit="false"/>
      <protection locked="true" hidden="false"/>
    </xf>
    <xf numFmtId="164" fontId="16" fillId="2" borderId="46" xfId="0" applyFont="true" applyBorder="true" applyAlignment="true" applyProtection="false">
      <alignment horizontal="center" vertical="bottom" textRotation="0" wrapText="false" indent="0" shrinkToFit="false"/>
      <protection locked="true" hidden="false"/>
    </xf>
    <xf numFmtId="164" fontId="35" fillId="2" borderId="46" xfId="0" applyFont="true" applyBorder="true" applyAlignment="true" applyProtection="false">
      <alignment horizontal="center" vertical="center" textRotation="0" wrapText="true" indent="0" shrinkToFit="false"/>
      <protection locked="true" hidden="false"/>
    </xf>
    <xf numFmtId="172" fontId="16" fillId="2" borderId="47" xfId="0" applyFont="true" applyBorder="true" applyAlignment="true" applyProtection="false">
      <alignment horizontal="center" vertical="bottom" textRotation="0" wrapText="false" indent="0" shrinkToFit="false"/>
      <protection locked="true" hidden="false"/>
    </xf>
    <xf numFmtId="164" fontId="16" fillId="2" borderId="46"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false" applyAlignment="true" applyProtection="false">
      <alignment horizontal="center" vertical="center"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4" fillId="2" borderId="0" xfId="0" applyFont="true" applyBorder="false" applyAlignment="false" applyProtection="false">
      <alignment horizontal="general" vertical="bottom" textRotation="0" wrapText="false" indent="0" shrinkToFit="false"/>
      <protection locked="true" hidden="false"/>
    </xf>
    <xf numFmtId="164" fontId="16" fillId="2" borderId="44" xfId="0" applyFont="true" applyBorder="true" applyAlignment="true" applyProtection="false">
      <alignment horizontal="right" vertical="bottom" textRotation="0" wrapText="false" indent="0" shrinkToFit="false"/>
      <protection locked="true" hidden="false"/>
    </xf>
    <xf numFmtId="164" fontId="16" fillId="2" borderId="47" xfId="0" applyFont="true" applyBorder="true" applyAlignment="true" applyProtection="false">
      <alignment horizontal="right" vertical="bottom" textRotation="0" wrapText="false" indent="0" shrinkToFit="false"/>
      <protection locked="true" hidden="false"/>
    </xf>
    <xf numFmtId="169" fontId="16" fillId="2" borderId="45" xfId="0" applyFont="true" applyBorder="true" applyAlignment="true" applyProtection="false">
      <alignment horizontal="right" vertical="bottom" textRotation="0" wrapText="false" indent="0" shrinkToFit="false"/>
      <protection locked="true" hidden="false"/>
    </xf>
    <xf numFmtId="164" fontId="16" fillId="2" borderId="44" xfId="0" applyFont="true" applyBorder="true" applyAlignment="false" applyProtection="false">
      <alignment horizontal="general" vertical="bottom" textRotation="0" wrapText="false" indent="0" shrinkToFit="false"/>
      <protection locked="true" hidden="false"/>
    </xf>
    <xf numFmtId="164" fontId="24" fillId="2" borderId="45" xfId="0" applyFont="true" applyBorder="true" applyAlignment="false" applyProtection="false">
      <alignment horizontal="general" vertical="bottom" textRotation="0" wrapText="false" indent="0" shrinkToFit="false"/>
      <protection locked="true" hidden="false"/>
    </xf>
    <xf numFmtId="172" fontId="16" fillId="2" borderId="48" xfId="0" applyFont="true" applyBorder="true" applyAlignment="true" applyProtection="false">
      <alignment horizontal="center" vertical="bottom" textRotation="0" wrapText="false" indent="0" shrinkToFit="false"/>
      <protection locked="true" hidden="false"/>
    </xf>
    <xf numFmtId="167" fontId="16" fillId="2" borderId="49" xfId="0" applyFont="true" applyBorder="true" applyAlignment="true" applyProtection="false">
      <alignment horizontal="center" vertical="bottom" textRotation="0" wrapText="false" indent="0" shrinkToFit="false"/>
      <protection locked="true" hidden="false"/>
    </xf>
    <xf numFmtId="167" fontId="16" fillId="2" borderId="48" xfId="0" applyFont="true" applyBorder="true" applyAlignment="true" applyProtection="false">
      <alignment horizontal="center" vertical="bottom" textRotation="0" wrapText="false" indent="0" shrinkToFit="false"/>
      <protection locked="true" hidden="false"/>
    </xf>
    <xf numFmtId="167" fontId="16" fillId="2" borderId="50"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false" applyProtection="false">
      <alignment horizontal="general" vertical="bottom" textRotation="0" wrapText="false" indent="0" shrinkToFit="false"/>
      <protection locked="true" hidden="false"/>
    </xf>
    <xf numFmtId="164" fontId="16" fillId="2" borderId="50" xfId="0" applyFont="true" applyBorder="true" applyAlignment="true" applyProtection="false">
      <alignment horizontal="right" vertical="bottom" textRotation="0" wrapText="false" indent="0" shrinkToFit="false"/>
      <protection locked="true" hidden="false"/>
    </xf>
    <xf numFmtId="164" fontId="24" fillId="2" borderId="51" xfId="0" applyFont="true" applyBorder="true" applyAlignment="false" applyProtection="false">
      <alignment horizontal="general"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16" fillId="2" borderId="49" xfId="0" applyFont="true" applyBorder="true" applyAlignment="false" applyProtection="false">
      <alignment horizontal="general" vertical="bottom" textRotation="0" wrapText="false" indent="0" shrinkToFit="false"/>
      <protection locked="true" hidden="false"/>
    </xf>
    <xf numFmtId="167" fontId="16" fillId="2" borderId="51" xfId="0" applyFont="true" applyBorder="true" applyAlignment="true" applyProtection="false">
      <alignment horizontal="center" vertical="bottom" textRotation="0" wrapText="false" indent="0" shrinkToFit="false"/>
      <protection locked="true" hidden="false"/>
    </xf>
    <xf numFmtId="164" fontId="16" fillId="2" borderId="50" xfId="0" applyFont="true" applyBorder="true" applyAlignment="true" applyProtection="false">
      <alignment horizontal="right" vertical="center" textRotation="0" wrapText="false" indent="0" shrinkToFit="false"/>
      <protection locked="true" hidden="false"/>
    </xf>
    <xf numFmtId="164" fontId="16" fillId="2" borderId="51" xfId="0" applyFont="true" applyBorder="true" applyAlignment="true" applyProtection="false">
      <alignment horizontal="right" vertical="center" textRotation="0" wrapText="false" indent="0" shrinkToFit="false"/>
      <protection locked="true" hidden="false"/>
    </xf>
    <xf numFmtId="164" fontId="16" fillId="2" borderId="21" xfId="0" applyFont="true" applyBorder="true" applyAlignment="true" applyProtection="false">
      <alignment horizontal="right" vertical="center" textRotation="0" wrapText="false" indent="0" shrinkToFit="false"/>
      <protection locked="true" hidden="false"/>
    </xf>
    <xf numFmtId="172" fontId="16" fillId="2" borderId="0" xfId="0" applyFont="true" applyBorder="false" applyAlignment="true" applyProtection="false">
      <alignment horizontal="center" vertical="bottom" textRotation="0" wrapText="false" indent="0" shrinkToFit="false"/>
      <protection locked="true" hidden="false"/>
    </xf>
    <xf numFmtId="167" fontId="16" fillId="2" borderId="0" xfId="0" applyFont="true" applyBorder="false" applyAlignment="true" applyProtection="false">
      <alignment horizontal="center"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72" fontId="35" fillId="2" borderId="0" xfId="0" applyFont="true" applyBorder="false" applyAlignment="true" applyProtection="false">
      <alignment horizontal="left" vertical="bottom" textRotation="0" wrapText="false" indent="0" shrinkToFit="false"/>
      <protection locked="true" hidden="false"/>
    </xf>
    <xf numFmtId="164" fontId="44" fillId="2" borderId="0" xfId="20" applyFont="true" applyBorder="true" applyAlignment="false" applyProtection="true">
      <alignment horizontal="general" vertical="bottom" textRotation="0" wrapText="false" indent="0" shrinkToFit="false"/>
      <protection locked="true" hidden="false"/>
    </xf>
    <xf numFmtId="165"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false" applyProtection="tru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ill>
        <patternFill>
          <bgColor rgb="FFD0CECE"/>
        </patternFill>
      </fill>
    </dxf>
    <dxf>
      <fill>
        <patternFill>
          <bgColor rgb="FFD0CEC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2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16" activeCellId="0" sqref="C16"/>
    </sheetView>
  </sheetViews>
  <sheetFormatPr defaultRowHeight="15.5" zeroHeight="false" outlineLevelRow="0" outlineLevelCol="0"/>
  <cols>
    <col collapsed="false" customWidth="true" hidden="false" outlineLevel="0" max="1" min="1" style="1" width="10.18"/>
    <col collapsed="false" customWidth="true" hidden="false" outlineLevel="0" max="2" min="2" style="1" width="10.82"/>
    <col collapsed="false" customWidth="true" hidden="false" outlineLevel="0" max="3" min="3" style="1" width="9.82"/>
    <col collapsed="false" customWidth="true" hidden="false" outlineLevel="0" max="4" min="4" style="1" width="14.17"/>
    <col collapsed="false" customWidth="true" hidden="false" outlineLevel="0" max="5" min="5" style="1" width="9.63"/>
    <col collapsed="false" customWidth="true" hidden="false" outlineLevel="0" max="6" min="6" style="1" width="5.45"/>
    <col collapsed="false" customWidth="true" hidden="false" outlineLevel="0" max="8" min="7" style="1" width="10.82"/>
    <col collapsed="false" customWidth="true" hidden="false" outlineLevel="0" max="9" min="9" style="1" width="7.36"/>
    <col collapsed="false" customWidth="true" hidden="false" outlineLevel="0" max="1025" min="10" style="1" width="10.82"/>
  </cols>
  <sheetData>
    <row r="1" customFormat="false" ht="15.5" hidden="false" customHeight="false" outlineLevel="0" collapsed="false">
      <c r="A1" s="2" t="s">
        <v>0</v>
      </c>
    </row>
    <row r="3" customFormat="false" ht="15.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5" hidden="false" customHeight="false" outlineLevel="0" collapsed="false">
      <c r="A5" s="5" t="s">
        <v>3</v>
      </c>
    </row>
    <row r="6" customFormat="false" ht="15.5" hidden="false" customHeight="false" outlineLevel="0" collapsed="false">
      <c r="A6" s="1" t="s">
        <v>4</v>
      </c>
      <c r="J6" s="3" t="s">
        <v>5</v>
      </c>
    </row>
    <row r="8" customFormat="false" ht="15.5" hidden="false" customHeight="false" outlineLevel="0" collapsed="false">
      <c r="A8" s="3" t="s">
        <v>6</v>
      </c>
    </row>
    <row r="9" customFormat="false" ht="30" hidden="false" customHeight="true" outlineLevel="0" collapsed="false">
      <c r="A9" s="4" t="s">
        <v>7</v>
      </c>
      <c r="B9" s="4"/>
      <c r="C9" s="4"/>
      <c r="D9" s="4"/>
      <c r="E9" s="4"/>
      <c r="F9" s="4"/>
      <c r="G9" s="4"/>
      <c r="H9" s="4"/>
      <c r="I9" s="4"/>
      <c r="J9" s="4"/>
      <c r="K9" s="4"/>
      <c r="L9" s="4"/>
      <c r="M9" s="4"/>
      <c r="N9" s="4"/>
      <c r="O9" s="4"/>
    </row>
    <row r="10" customFormat="false" ht="15.5" hidden="false" customHeight="false" outlineLevel="0" collapsed="false">
      <c r="A10" s="5" t="s">
        <v>3</v>
      </c>
    </row>
    <row r="11" customFormat="false" ht="15.5" hidden="false" customHeight="false" outlineLevel="0" collapsed="false">
      <c r="A11" s="1" t="s">
        <v>4</v>
      </c>
      <c r="J11" s="3" t="s">
        <v>5</v>
      </c>
    </row>
    <row r="12" s="6" customFormat="true" ht="15.5" hidden="false" customHeight="false" outlineLevel="0" collapsed="false"/>
    <row r="13" customFormat="false" ht="15.5" hidden="false" customHeight="false" outlineLevel="0" collapsed="false">
      <c r="A13" s="3" t="s">
        <v>8</v>
      </c>
    </row>
    <row r="14" customFormat="false" ht="34.5" hidden="false" customHeight="true" outlineLevel="0" collapsed="false">
      <c r="A14" s="4" t="s">
        <v>9</v>
      </c>
      <c r="B14" s="4"/>
      <c r="C14" s="4"/>
      <c r="D14" s="4"/>
      <c r="E14" s="4"/>
      <c r="F14" s="4"/>
      <c r="G14" s="4"/>
      <c r="H14" s="4"/>
      <c r="I14" s="4"/>
      <c r="J14" s="4"/>
      <c r="K14" s="4"/>
      <c r="L14" s="4"/>
      <c r="M14" s="4"/>
      <c r="N14" s="4"/>
      <c r="O14" s="4"/>
    </row>
    <row r="15" customFormat="false" ht="15.5" hidden="false" customHeight="false" outlineLevel="0" collapsed="false">
      <c r="A15" s="5" t="s">
        <v>3</v>
      </c>
    </row>
    <row r="16" customFormat="false" ht="15.5" hidden="false" customHeight="false" outlineLevel="0" collapsed="false">
      <c r="A16" s="1" t="s">
        <v>10</v>
      </c>
      <c r="D16" s="3" t="s">
        <v>11</v>
      </c>
    </row>
    <row r="18" customFormat="false" ht="15.5" hidden="false" customHeight="false" outlineLevel="0" collapsed="false">
      <c r="A18" s="3" t="s">
        <v>12</v>
      </c>
    </row>
    <row r="19" customFormat="false" ht="77.5" hidden="false" customHeight="true" outlineLevel="0" collapsed="false">
      <c r="A19" s="7" t="s">
        <v>13</v>
      </c>
      <c r="B19" s="7"/>
      <c r="C19" s="7"/>
      <c r="D19" s="7"/>
      <c r="E19" s="7"/>
      <c r="F19" s="7"/>
      <c r="G19" s="7"/>
      <c r="H19" s="7"/>
      <c r="I19" s="7"/>
      <c r="J19" s="7"/>
      <c r="K19" s="7"/>
      <c r="L19" s="7"/>
      <c r="M19" s="7"/>
      <c r="N19" s="7"/>
      <c r="O19" s="7"/>
    </row>
    <row r="20" customFormat="false" ht="15.5" hidden="false" customHeight="false" outlineLevel="0" collapsed="false">
      <c r="A20" s="5" t="s">
        <v>14</v>
      </c>
    </row>
    <row r="21" customFormat="false" ht="15.5" hidden="false" customHeight="false" outlineLevel="0" collapsed="false">
      <c r="A21" s="1" t="s">
        <v>15</v>
      </c>
      <c r="J21" s="3" t="s">
        <v>5</v>
      </c>
    </row>
    <row r="22" customFormat="false" ht="15.5" hidden="false" customHeight="false" outlineLevel="0" collapsed="false">
      <c r="A22" s="1" t="s">
        <v>16</v>
      </c>
      <c r="D22" s="3" t="s">
        <v>11</v>
      </c>
    </row>
    <row r="23" customFormat="false" ht="15.5" hidden="false" customHeight="false" outlineLevel="0" collapsed="false">
      <c r="A23" s="1" t="s">
        <v>17</v>
      </c>
      <c r="D23" s="8" t="s">
        <v>18</v>
      </c>
    </row>
  </sheetData>
  <mergeCells count="4">
    <mergeCell ref="A4:O4"/>
    <mergeCell ref="A9:O9"/>
    <mergeCell ref="A14:O14"/>
    <mergeCell ref="A19:O19"/>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8" location="ONS_WeeklyOccurrenceDeaths!A1" display="Sheet &quot;ONS_WeeklyOccurrenceDeaths&quot;"/>
    <hyperlink ref="J11" r:id="rId2" display="https://www.ons.gov.uk/peoplepopulationandcommunity/birthsdeathsandmarriages/deaths/datasets/weeklyprovisionalfiguresondeathsregisteredinenglandandwales "/>
    <hyperlink ref="A13" location="NHS_Daily_Data!A1" display="Sheet &quot;NHS_Daily_Data&quot;"/>
    <hyperlink ref="D16" r:id="rId3" display="https://www.england.nhs.uk/statistics/statistical-work-areas/covid-19-daily-deaths/ "/>
    <hyperlink ref="A18" location="DailyTotal!A1" display="Sheet &quot;DailyTotal&quot;"/>
    <hyperlink ref="J21" r:id="rId4" display="https://www.ons.gov.uk/peoplepopulationandcommunity/birthsdeathsandmarriages/deaths/datasets/weeklyprovisionalfiguresondeathsregisteredinenglandandwales "/>
    <hyperlink ref="D22" r:id="rId5" display="https://www.england.nhs.uk/statistics/statistical-work-areas/covid-19-daily-deaths/ "/>
    <hyperlink ref="D23" r:id="rId6"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B1" colorId="64" zoomScale="110" zoomScaleNormal="110" zoomScalePageLayoutView="100" workbookViewId="0">
      <selection pane="topLeft" activeCell="K1" activeCellId="0" sqref="K1"/>
    </sheetView>
  </sheetViews>
  <sheetFormatPr defaultRowHeight="12.5" zeroHeight="false" outlineLevelRow="0" outlineLevelCol="0"/>
  <cols>
    <col collapsed="false" customWidth="true" hidden="false" outlineLevel="0" max="1" min="1" style="9" width="13.45"/>
    <col collapsed="false" customWidth="true" hidden="false" outlineLevel="0" max="1025" min="2" style="9" width="8.82"/>
  </cols>
  <sheetData>
    <row r="1" s="11" customFormat="true" ht="18.5" hidden="false" customHeight="false" outlineLevel="0" collapsed="false">
      <c r="A1" s="10" t="s">
        <v>19</v>
      </c>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row>
    <row r="2" s="13" customFormat="true" ht="18.5" hidden="false" customHeight="false" outlineLevel="0" collapsed="false">
      <c r="A2" s="12" t="s">
        <v>20</v>
      </c>
      <c r="B2" s="13" t="s">
        <v>21</v>
      </c>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row>
    <row r="3" s="1" customFormat="true" ht="15.5" hidden="false" customHeight="false" outlineLevel="0" collapsed="false">
      <c r="A3" s="5" t="s">
        <v>22</v>
      </c>
      <c r="AIQ3" s="15"/>
      <c r="AIR3" s="15"/>
      <c r="AIS3" s="15"/>
      <c r="AIT3" s="15"/>
      <c r="AIU3" s="15"/>
      <c r="AIV3" s="15"/>
      <c r="AIW3" s="15"/>
      <c r="AIX3" s="15"/>
      <c r="AIY3" s="15"/>
      <c r="AIZ3" s="15"/>
      <c r="AJA3" s="15"/>
      <c r="AJB3" s="15"/>
      <c r="AJC3" s="15"/>
      <c r="AJD3" s="15"/>
      <c r="AJE3" s="15"/>
      <c r="AJF3" s="15"/>
      <c r="AJG3" s="15"/>
      <c r="AJH3" s="15"/>
      <c r="AJI3" s="15"/>
      <c r="AJJ3" s="15"/>
      <c r="AJK3" s="15"/>
      <c r="AJL3" s="15"/>
      <c r="AJM3" s="15"/>
      <c r="AJN3" s="15"/>
      <c r="AJO3" s="15"/>
      <c r="AJP3" s="15"/>
      <c r="AJQ3" s="15"/>
      <c r="AJR3" s="15"/>
      <c r="AJS3" s="15"/>
      <c r="AJT3" s="15"/>
      <c r="AJU3" s="15"/>
      <c r="AJV3" s="15"/>
      <c r="AJW3" s="15"/>
      <c r="AJX3" s="15"/>
      <c r="AJY3" s="15"/>
      <c r="AJZ3" s="15"/>
      <c r="AKA3" s="15"/>
      <c r="AKB3" s="15"/>
      <c r="AKC3" s="15"/>
      <c r="AKD3" s="15"/>
      <c r="AKE3" s="15"/>
      <c r="AKF3" s="15"/>
      <c r="AKG3" s="15"/>
      <c r="AKH3" s="15"/>
      <c r="AKI3" s="15"/>
      <c r="AKJ3" s="15"/>
      <c r="AKK3" s="15"/>
      <c r="AKL3" s="15"/>
      <c r="AKM3" s="15"/>
      <c r="AKN3" s="15"/>
      <c r="AKO3" s="15"/>
      <c r="AKP3" s="15"/>
      <c r="AKQ3" s="15"/>
      <c r="AKR3" s="15"/>
      <c r="AKS3" s="15"/>
      <c r="AKT3" s="15"/>
      <c r="AKU3" s="15"/>
      <c r="AKV3" s="15"/>
      <c r="AKW3" s="15"/>
      <c r="AKX3" s="15"/>
      <c r="AKY3" s="15"/>
      <c r="AKZ3" s="15"/>
      <c r="ALA3" s="15"/>
      <c r="ALB3" s="15"/>
      <c r="ALC3" s="15"/>
      <c r="ALD3" s="15"/>
      <c r="ALE3" s="15"/>
      <c r="ALF3" s="15"/>
      <c r="ALG3" s="15"/>
      <c r="ALH3" s="15"/>
      <c r="ALI3" s="15"/>
      <c r="ALJ3" s="15"/>
      <c r="ALK3" s="15"/>
      <c r="ALL3" s="15"/>
      <c r="ALM3" s="15"/>
      <c r="ALN3" s="15"/>
      <c r="ALO3" s="15"/>
      <c r="ALP3" s="15"/>
      <c r="ALQ3" s="15"/>
      <c r="ALR3" s="15"/>
      <c r="ALS3" s="15"/>
      <c r="ALT3" s="15"/>
      <c r="ALU3" s="15"/>
      <c r="ALV3" s="15"/>
      <c r="ALW3" s="15"/>
      <c r="ALX3" s="15"/>
      <c r="ALY3" s="15"/>
      <c r="ALZ3" s="15"/>
      <c r="AMA3" s="15"/>
      <c r="AMB3" s="15"/>
      <c r="AMC3" s="15"/>
      <c r="AMD3" s="15"/>
      <c r="AME3" s="15"/>
      <c r="AMF3" s="15"/>
      <c r="AMG3" s="15"/>
      <c r="AMH3" s="15"/>
      <c r="AMI3" s="15"/>
      <c r="AMJ3" s="15"/>
    </row>
    <row r="4" s="1" customFormat="true" ht="15.5" hidden="false" customHeight="false" outlineLevel="0" collapsed="false">
      <c r="A4" s="16" t="s">
        <v>23</v>
      </c>
      <c r="AIQ4" s="15"/>
      <c r="AIR4" s="15"/>
      <c r="AIS4" s="15"/>
      <c r="AIT4" s="15"/>
      <c r="AIU4" s="15"/>
      <c r="AIV4" s="15"/>
      <c r="AIW4" s="15"/>
      <c r="AIX4" s="15"/>
      <c r="AIY4" s="15"/>
      <c r="AIZ4" s="15"/>
      <c r="AJA4" s="15"/>
      <c r="AJB4" s="15"/>
      <c r="AJC4" s="15"/>
      <c r="AJD4" s="15"/>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row>
    <row r="5" s="11" customFormat="true" ht="13" hidden="false" customHeight="false" outlineLevel="0" collapsed="false">
      <c r="A5" s="17"/>
      <c r="B5" s="18"/>
      <c r="C5" s="18"/>
      <c r="D5" s="18"/>
      <c r="E5" s="18"/>
      <c r="F5" s="18"/>
      <c r="G5" s="18"/>
      <c r="H5" s="19" t="s">
        <v>24</v>
      </c>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20"/>
      <c r="DQ5" s="20"/>
      <c r="DR5" s="20"/>
      <c r="DS5" s="20"/>
      <c r="DT5" s="20"/>
      <c r="DU5" s="20"/>
      <c r="DV5" s="20"/>
      <c r="DW5" s="20"/>
      <c r="DX5" s="20"/>
      <c r="DY5" s="20"/>
      <c r="DZ5" s="20"/>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AIQ5" s="9"/>
      <c r="AIR5" s="9"/>
      <c r="AIS5" s="9"/>
      <c r="AIT5" s="9"/>
      <c r="AIU5" s="9"/>
      <c r="AIV5" s="9"/>
      <c r="AIW5" s="9"/>
      <c r="AIX5" s="9"/>
      <c r="AIY5" s="9"/>
      <c r="AIZ5" s="9"/>
      <c r="AJA5" s="9"/>
      <c r="AJB5" s="9"/>
      <c r="AJC5" s="9"/>
      <c r="AJD5" s="9"/>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row>
    <row r="6" s="26" customFormat="true" ht="13" hidden="false" customHeight="false" outlineLevel="0" collapsed="false">
      <c r="A6" s="22" t="s">
        <v>25</v>
      </c>
      <c r="B6" s="23" t="s">
        <v>26</v>
      </c>
      <c r="C6" s="23"/>
      <c r="D6" s="23"/>
      <c r="E6" s="23"/>
      <c r="F6" s="23"/>
      <c r="G6" s="23"/>
      <c r="H6" s="24" t="n">
        <v>43980</v>
      </c>
      <c r="I6" s="24"/>
      <c r="J6" s="24"/>
      <c r="K6" s="24"/>
      <c r="L6" s="24"/>
      <c r="M6" s="24"/>
      <c r="N6" s="24"/>
      <c r="O6" s="24" t="n">
        <v>43973</v>
      </c>
      <c r="P6" s="24"/>
      <c r="Q6" s="24"/>
      <c r="R6" s="24"/>
      <c r="S6" s="24"/>
      <c r="T6" s="24"/>
      <c r="U6" s="24"/>
      <c r="V6" s="24" t="n">
        <v>43966</v>
      </c>
      <c r="W6" s="24"/>
      <c r="X6" s="24"/>
      <c r="Y6" s="24"/>
      <c r="Z6" s="24"/>
      <c r="AA6" s="24"/>
      <c r="AB6" s="24"/>
      <c r="AC6" s="24" t="n">
        <v>43959</v>
      </c>
      <c r="AD6" s="24"/>
      <c r="AE6" s="24"/>
      <c r="AF6" s="24"/>
      <c r="AG6" s="24"/>
      <c r="AH6" s="24"/>
      <c r="AI6" s="24"/>
      <c r="AJ6" s="24" t="n">
        <v>43952</v>
      </c>
      <c r="AK6" s="24"/>
      <c r="AL6" s="24"/>
      <c r="AM6" s="24"/>
      <c r="AN6" s="24"/>
      <c r="AO6" s="24"/>
      <c r="AP6" s="24"/>
      <c r="AQ6" s="25" t="n">
        <v>43945</v>
      </c>
      <c r="AR6" s="25"/>
      <c r="AS6" s="25"/>
      <c r="AT6" s="25"/>
      <c r="AU6" s="25"/>
      <c r="AV6" s="25"/>
      <c r="AW6" s="25"/>
      <c r="AX6" s="25" t="n">
        <v>43938</v>
      </c>
      <c r="AY6" s="25"/>
      <c r="AZ6" s="25"/>
      <c r="BA6" s="25"/>
      <c r="BB6" s="25"/>
      <c r="BC6" s="25"/>
      <c r="BD6" s="25"/>
      <c r="BE6" s="25" t="n">
        <v>43931</v>
      </c>
      <c r="BF6" s="25"/>
      <c r="BG6" s="25"/>
      <c r="BH6" s="25"/>
      <c r="BI6" s="25"/>
      <c r="BJ6" s="25"/>
      <c r="BK6" s="25"/>
      <c r="BL6" s="25" t="n">
        <v>43924</v>
      </c>
      <c r="BM6" s="25"/>
      <c r="BN6" s="25"/>
      <c r="BO6" s="25"/>
      <c r="BP6" s="25"/>
      <c r="BQ6" s="25"/>
      <c r="BR6" s="25"/>
      <c r="BS6" s="25" t="n">
        <v>43917</v>
      </c>
      <c r="BT6" s="25"/>
      <c r="BU6" s="25"/>
      <c r="BV6" s="25"/>
      <c r="BW6" s="25"/>
      <c r="BX6" s="25"/>
      <c r="BY6" s="25"/>
      <c r="BZ6" s="25" t="n">
        <v>43910</v>
      </c>
      <c r="CA6" s="25"/>
      <c r="CB6" s="25"/>
      <c r="CC6" s="25"/>
      <c r="CD6" s="25"/>
      <c r="CE6" s="25"/>
      <c r="CF6" s="25"/>
      <c r="CG6" s="25" t="n">
        <v>43903</v>
      </c>
      <c r="CH6" s="25"/>
      <c r="CI6" s="25"/>
      <c r="CJ6" s="25"/>
      <c r="CK6" s="25"/>
      <c r="CL6" s="25"/>
      <c r="CM6" s="25"/>
      <c r="CN6" s="25" t="n">
        <v>43896</v>
      </c>
      <c r="CO6" s="25"/>
      <c r="CP6" s="25"/>
      <c r="CQ6" s="25"/>
      <c r="CR6" s="25"/>
      <c r="CS6" s="25"/>
      <c r="CT6" s="25"/>
      <c r="CU6" s="25" t="n">
        <v>43889</v>
      </c>
      <c r="CV6" s="25"/>
      <c r="CW6" s="25"/>
      <c r="CX6" s="25"/>
      <c r="CY6" s="25"/>
      <c r="CZ6" s="25"/>
      <c r="DA6" s="25"/>
      <c r="DB6" s="25" t="n">
        <v>43882</v>
      </c>
      <c r="DC6" s="25"/>
      <c r="DD6" s="25"/>
      <c r="DE6" s="25"/>
      <c r="DF6" s="25"/>
      <c r="DG6" s="25"/>
      <c r="DH6" s="25"/>
      <c r="DI6" s="25" t="n">
        <v>43875</v>
      </c>
      <c r="DJ6" s="25"/>
      <c r="DK6" s="25"/>
      <c r="DL6" s="25"/>
      <c r="DM6" s="25"/>
      <c r="DN6" s="25"/>
      <c r="DO6" s="25"/>
      <c r="AIQ6" s="27"/>
      <c r="AIR6" s="27"/>
      <c r="AIS6" s="27"/>
      <c r="AIT6" s="27"/>
      <c r="AIU6" s="27"/>
      <c r="AIV6" s="27"/>
      <c r="AIW6" s="27"/>
      <c r="AIX6" s="27"/>
      <c r="AIY6" s="27"/>
      <c r="AIZ6" s="27"/>
      <c r="AJA6" s="27"/>
      <c r="AJB6" s="27"/>
      <c r="AJC6" s="27"/>
      <c r="AJD6" s="27"/>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row>
    <row r="7" s="11" customFormat="true" ht="13"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29"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c r="AIQ7" s="9"/>
      <c r="AIR7" s="9"/>
      <c r="AIS7" s="9"/>
      <c r="AIT7" s="9"/>
      <c r="AIU7" s="9"/>
      <c r="AIV7" s="9"/>
      <c r="AIW7" s="9"/>
      <c r="AIX7" s="9"/>
      <c r="AIY7" s="9"/>
      <c r="AIZ7" s="9"/>
      <c r="AJA7" s="9"/>
      <c r="AJB7" s="9"/>
      <c r="AJC7" s="9"/>
      <c r="AJD7" s="9"/>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row>
    <row r="8" s="11" customFormat="true" ht="13"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0.00792769938163945</v>
      </c>
      <c r="J8" s="41" t="n">
        <v>1</v>
      </c>
      <c r="K8" s="40" t="n">
        <f aca="false">J8/J$28*100</f>
        <v>0.00492902208201893</v>
      </c>
      <c r="L8" s="42" t="n">
        <v>0</v>
      </c>
      <c r="M8" s="43" t="n">
        <f aca="false">H8+J8</f>
        <v>3</v>
      </c>
      <c r="N8" s="44" t="n">
        <f aca="false">M8/M$28*100</f>
        <v>0.00659108884787767</v>
      </c>
      <c r="O8" s="39" t="n">
        <v>2</v>
      </c>
      <c r="P8" s="40" t="n">
        <f aca="false">O8/O$28*100</f>
        <v>0.00821929067521473</v>
      </c>
      <c r="Q8" s="41" t="n">
        <v>1</v>
      </c>
      <c r="R8" s="40" t="n">
        <f aca="false">Q8/Q$28*100</f>
        <v>0.00516502246784773</v>
      </c>
      <c r="S8" s="42" t="n">
        <v>0</v>
      </c>
      <c r="T8" s="43" t="n">
        <f aca="false">O8+Q8</f>
        <v>3</v>
      </c>
      <c r="U8" s="44" t="n">
        <f aca="false">T8/T$28*100</f>
        <v>0.00686593124914176</v>
      </c>
      <c r="V8" s="39" t="n">
        <v>2</v>
      </c>
      <c r="W8" s="40" t="n">
        <f aca="false">V8/V$28*100</f>
        <v>0.00867980210051211</v>
      </c>
      <c r="X8" s="41" t="n">
        <v>1</v>
      </c>
      <c r="Y8" s="40" t="n">
        <f aca="false">X8/X$28*100</f>
        <v>0.005536178929303</v>
      </c>
      <c r="Z8" s="42" t="n">
        <v>0</v>
      </c>
      <c r="AA8" s="43" t="n">
        <f aca="false">V8+X8</f>
        <v>3</v>
      </c>
      <c r="AB8" s="44" t="n">
        <f aca="false">AA8/AA$28*100</f>
        <v>0.00729838219194745</v>
      </c>
      <c r="AC8" s="39" t="n">
        <v>1</v>
      </c>
      <c r="AD8" s="40" t="n">
        <f aca="false">AC8/AC$28*100</f>
        <v>0.0047395611166406</v>
      </c>
      <c r="AE8" s="41" t="n">
        <v>1</v>
      </c>
      <c r="AF8" s="40" t="n">
        <f aca="false">AE8/AE$28*100</f>
        <v>0.00617436404050383</v>
      </c>
      <c r="AG8" s="42" t="n">
        <v>0</v>
      </c>
      <c r="AH8" s="43" t="n">
        <f aca="false">AC8+AE8</f>
        <v>2</v>
      </c>
      <c r="AI8" s="44" t="n">
        <f aca="false">AH8/AH$28*100</f>
        <v>0.00536264914867945</v>
      </c>
      <c r="AJ8" s="39" t="n">
        <v>0</v>
      </c>
      <c r="AK8" s="40" t="n">
        <f aca="false">AJ8/AJ$28*100</f>
        <v>0</v>
      </c>
      <c r="AL8" s="41" t="n">
        <v>1</v>
      </c>
      <c r="AM8" s="40" t="n">
        <f aca="false">AL8/AL$28*100</f>
        <v>0.00701360639640903</v>
      </c>
      <c r="AN8" s="42" t="n">
        <v>0</v>
      </c>
      <c r="AO8" s="43" t="n">
        <f aca="false">AJ8+AL8</f>
        <v>1</v>
      </c>
      <c r="AP8" s="44" t="n">
        <f aca="false">AO8/AO$28*100</f>
        <v>0.00299715270493032</v>
      </c>
      <c r="AQ8" s="45" t="n">
        <v>0</v>
      </c>
      <c r="AR8" s="40" t="n">
        <f aca="false">AQ8/AQ$28*100</f>
        <v>0</v>
      </c>
      <c r="AS8" s="41" t="n">
        <v>1</v>
      </c>
      <c r="AT8" s="40" t="n">
        <f aca="false">AS8/AS$28*100</f>
        <v>0.00878966335589347</v>
      </c>
      <c r="AU8" s="42" t="n">
        <v>0</v>
      </c>
      <c r="AV8" s="43" t="n">
        <f aca="false">AQ8+AS8</f>
        <v>1</v>
      </c>
      <c r="AW8" s="44" t="n">
        <f aca="false">AV8/AV$28*100</f>
        <v>0.00365898280278083</v>
      </c>
      <c r="AX8" s="45" t="n">
        <v>0</v>
      </c>
      <c r="AY8" s="40" t="n">
        <f aca="false">AX8/AX$28*100</f>
        <v>0</v>
      </c>
      <c r="AZ8" s="41" t="n">
        <v>1</v>
      </c>
      <c r="BA8" s="40" t="n">
        <f aca="false">AZ8/AZ$28*100</f>
        <v>0.0129971406290616</v>
      </c>
      <c r="BB8" s="42" t="n">
        <v>0</v>
      </c>
      <c r="BC8" s="43" t="n">
        <f aca="false">AX8+AZ8</f>
        <v>1</v>
      </c>
      <c r="BD8" s="44" t="n">
        <f aca="false">BC8/BC$28*100</f>
        <v>0.00523752160477662</v>
      </c>
      <c r="BE8" s="45" t="n">
        <v>0</v>
      </c>
      <c r="BF8" s="40" t="n">
        <f aca="false">BE8/BE$28*100</f>
        <v>0</v>
      </c>
      <c r="BG8" s="41" t="n">
        <v>0</v>
      </c>
      <c r="BH8" s="40" t="n">
        <f aca="false">BG8/BG$28*100</f>
        <v>0</v>
      </c>
      <c r="BI8" s="42" t="n">
        <v>0</v>
      </c>
      <c r="BJ8" s="43" t="n">
        <f aca="false">BE8+BG8</f>
        <v>0</v>
      </c>
      <c r="BK8" s="44" t="n">
        <f aca="false">BJ8/BJ$28*100</f>
        <v>0</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5" t="n">
        <v>0</v>
      </c>
      <c r="CJ8" s="40" t="n">
        <f aca="false">CI8/CI$28*100</f>
        <v>0</v>
      </c>
      <c r="CK8" s="42" t="n">
        <v>0</v>
      </c>
      <c r="CL8" s="43" t="n">
        <f aca="false">CG8+CI8</f>
        <v>0</v>
      </c>
      <c r="CM8" s="44" t="n">
        <f aca="false">CL8/CL$28*100</f>
        <v>0</v>
      </c>
      <c r="CN8" s="45" t="n">
        <v>0</v>
      </c>
      <c r="CO8" s="40"/>
      <c r="CP8" s="41" t="n">
        <v>0</v>
      </c>
      <c r="CQ8" s="40"/>
      <c r="CR8" s="42" t="n">
        <v>0</v>
      </c>
      <c r="CS8" s="43" t="n">
        <f aca="false">CN8+CP8</f>
        <v>0</v>
      </c>
      <c r="CT8" s="44"/>
      <c r="CU8" s="45" t="n">
        <v>0</v>
      </c>
      <c r="CV8" s="40"/>
      <c r="CW8" s="41" t="n">
        <v>0</v>
      </c>
      <c r="CX8" s="40"/>
      <c r="CY8" s="42" t="n">
        <v>0</v>
      </c>
      <c r="CZ8" s="43" t="n">
        <f aca="false">CU8+CW8</f>
        <v>0</v>
      </c>
      <c r="DA8" s="44"/>
      <c r="DB8" s="45" t="n">
        <v>0</v>
      </c>
      <c r="DC8" s="40"/>
      <c r="DD8" s="41" t="n">
        <v>0</v>
      </c>
      <c r="DE8" s="40"/>
      <c r="DF8" s="42" t="n">
        <v>0</v>
      </c>
      <c r="DG8" s="43" t="n">
        <f aca="false">DB8+DD8</f>
        <v>0</v>
      </c>
      <c r="DH8" s="44"/>
      <c r="DI8" s="45" t="n">
        <v>0</v>
      </c>
      <c r="DJ8" s="40"/>
      <c r="DK8" s="41" t="n">
        <v>0</v>
      </c>
      <c r="DL8" s="40"/>
      <c r="DM8" s="42" t="n">
        <v>0</v>
      </c>
      <c r="DN8" s="43" t="n">
        <f aca="false">DI8+DK8</f>
        <v>0</v>
      </c>
      <c r="DO8" s="44"/>
      <c r="AIQ8" s="9"/>
      <c r="AIR8" s="9"/>
      <c r="AIS8" s="9"/>
      <c r="AIT8" s="9"/>
      <c r="AIU8" s="9"/>
      <c r="AIV8" s="9"/>
      <c r="AIW8" s="9"/>
      <c r="AIX8" s="9"/>
      <c r="AIY8" s="9"/>
      <c r="AIZ8" s="9"/>
      <c r="AJA8" s="9"/>
      <c r="AJB8" s="9"/>
      <c r="AJC8" s="9"/>
      <c r="AJD8" s="9"/>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row>
    <row r="9" s="11" customFormat="true" ht="13"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45"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5" t="n">
        <v>0</v>
      </c>
      <c r="CJ9" s="40" t="n">
        <f aca="false">CI9/CI$28*100</f>
        <v>0</v>
      </c>
      <c r="CK9" s="42" t="n">
        <v>0</v>
      </c>
      <c r="CL9" s="43" t="n">
        <f aca="false">CG9+CI9</f>
        <v>0</v>
      </c>
      <c r="CM9" s="44" t="n">
        <f aca="false">CL9/CL$28*100</f>
        <v>0</v>
      </c>
      <c r="CN9" s="45" t="n">
        <v>0</v>
      </c>
      <c r="CO9" s="40"/>
      <c r="CP9" s="39" t="n">
        <v>0</v>
      </c>
      <c r="CQ9" s="40"/>
      <c r="CR9" s="42" t="n">
        <v>0</v>
      </c>
      <c r="CS9" s="43" t="n">
        <f aca="false">CN9+CP9</f>
        <v>0</v>
      </c>
      <c r="CT9" s="44"/>
      <c r="CU9" s="45" t="n">
        <v>0</v>
      </c>
      <c r="CV9" s="40"/>
      <c r="CW9" s="39" t="n">
        <v>0</v>
      </c>
      <c r="CX9" s="40"/>
      <c r="CY9" s="42" t="n">
        <v>0</v>
      </c>
      <c r="CZ9" s="43" t="n">
        <f aca="false">CU9+CW9</f>
        <v>0</v>
      </c>
      <c r="DA9" s="44"/>
      <c r="DB9" s="45" t="n">
        <v>0</v>
      </c>
      <c r="DC9" s="40"/>
      <c r="DD9" s="39" t="n">
        <v>0</v>
      </c>
      <c r="DE9" s="40"/>
      <c r="DF9" s="42" t="n">
        <v>0</v>
      </c>
      <c r="DG9" s="43" t="n">
        <f aca="false">DB9+DD9</f>
        <v>0</v>
      </c>
      <c r="DH9" s="44"/>
      <c r="DI9" s="45" t="n">
        <v>0</v>
      </c>
      <c r="DJ9" s="40"/>
      <c r="DK9" s="39" t="n">
        <v>0</v>
      </c>
      <c r="DL9" s="40"/>
      <c r="DM9" s="42" t="n">
        <v>0</v>
      </c>
      <c r="DN9" s="43" t="n">
        <f aca="false">DI9+DK9</f>
        <v>0</v>
      </c>
      <c r="DO9" s="44"/>
      <c r="AIQ9" s="9"/>
      <c r="AIR9" s="9"/>
      <c r="AIS9" s="9"/>
      <c r="AIT9" s="9"/>
      <c r="AIU9" s="9"/>
      <c r="AIV9" s="9"/>
      <c r="AIW9" s="9"/>
      <c r="AIX9" s="9"/>
      <c r="AIY9" s="9"/>
      <c r="AIZ9" s="9"/>
      <c r="AJA9" s="9"/>
      <c r="AJB9" s="9"/>
      <c r="AJC9" s="9"/>
      <c r="AJD9" s="9"/>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row>
    <row r="10" s="11" customFormat="true" ht="13"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1</v>
      </c>
      <c r="I10" s="40" t="n">
        <f aca="false">H10/H$28*100</f>
        <v>0.00396384969081972</v>
      </c>
      <c r="J10" s="41" t="n">
        <v>1</v>
      </c>
      <c r="K10" s="40" t="n">
        <f aca="false">J10/J$28*100</f>
        <v>0.00492902208201893</v>
      </c>
      <c r="L10" s="42" t="n">
        <v>0</v>
      </c>
      <c r="M10" s="43" t="n">
        <f aca="false">H10+J10</f>
        <v>2</v>
      </c>
      <c r="N10" s="44" t="n">
        <f aca="false">M10/M$28*100</f>
        <v>0.00439405923191845</v>
      </c>
      <c r="O10" s="39" t="n">
        <v>0</v>
      </c>
      <c r="P10" s="40" t="n">
        <f aca="false">O10/O$28*100</f>
        <v>0</v>
      </c>
      <c r="Q10" s="41" t="n">
        <v>1</v>
      </c>
      <c r="R10" s="40" t="n">
        <f aca="false">Q10/Q$28*100</f>
        <v>0.00516502246784773</v>
      </c>
      <c r="S10" s="42" t="n">
        <v>0</v>
      </c>
      <c r="T10" s="43" t="n">
        <f aca="false">O10+Q10</f>
        <v>1</v>
      </c>
      <c r="U10" s="44" t="n">
        <f aca="false">T10/T$28*100</f>
        <v>0.00228864374971392</v>
      </c>
      <c r="V10" s="39" t="n">
        <v>0</v>
      </c>
      <c r="W10" s="40" t="n">
        <f aca="false">V10/V$28*100</f>
        <v>0</v>
      </c>
      <c r="X10" s="41" t="n">
        <v>1</v>
      </c>
      <c r="Y10" s="40" t="n">
        <f aca="false">X10/X$28*100</f>
        <v>0.005536178929303</v>
      </c>
      <c r="Z10" s="42" t="n">
        <v>0</v>
      </c>
      <c r="AA10" s="43" t="n">
        <f aca="false">V10+X10</f>
        <v>1</v>
      </c>
      <c r="AB10" s="44" t="n">
        <f aca="false">AA10/AA$28*100</f>
        <v>0.00243279406398248</v>
      </c>
      <c r="AC10" s="39" t="n">
        <v>0</v>
      </c>
      <c r="AD10" s="40" t="n">
        <f aca="false">AC10/AC$28*100</f>
        <v>0</v>
      </c>
      <c r="AE10" s="41" t="n">
        <v>1</v>
      </c>
      <c r="AF10" s="40" t="n">
        <f aca="false">AE10/AE$28*100</f>
        <v>0.00617436404050383</v>
      </c>
      <c r="AG10" s="42" t="n">
        <v>0</v>
      </c>
      <c r="AH10" s="43" t="n">
        <f aca="false">AC10+AE10</f>
        <v>1</v>
      </c>
      <c r="AI10" s="44" t="n">
        <f aca="false">AH10/AH$28*100</f>
        <v>0.00268132457433972</v>
      </c>
      <c r="AJ10" s="39" t="n">
        <v>0</v>
      </c>
      <c r="AK10" s="40" t="n">
        <f aca="false">AJ10/AJ$28*100</f>
        <v>0</v>
      </c>
      <c r="AL10" s="41" t="n">
        <v>1</v>
      </c>
      <c r="AM10" s="40" t="n">
        <f aca="false">AL10/AL$28*100</f>
        <v>0.00701360639640903</v>
      </c>
      <c r="AN10" s="42" t="n">
        <v>0</v>
      </c>
      <c r="AO10" s="43" t="n">
        <f aca="false">AJ10+AL10</f>
        <v>1</v>
      </c>
      <c r="AP10" s="44" t="n">
        <f aca="false">AO10/AO$28*100</f>
        <v>0.00299715270493032</v>
      </c>
      <c r="AQ10" s="45" t="n">
        <v>0</v>
      </c>
      <c r="AR10" s="40" t="n">
        <f aca="false">AQ10/AQ$28*100</f>
        <v>0</v>
      </c>
      <c r="AS10" s="41" t="n">
        <v>1</v>
      </c>
      <c r="AT10" s="40" t="n">
        <f aca="false">AS10/AS$28*100</f>
        <v>0.00878966335589347</v>
      </c>
      <c r="AU10" s="42" t="n">
        <v>0</v>
      </c>
      <c r="AV10" s="43" t="n">
        <f aca="false">AQ10+AS10</f>
        <v>1</v>
      </c>
      <c r="AW10" s="44" t="n">
        <f aca="false">AV10/AV$28*100</f>
        <v>0.00365898280278083</v>
      </c>
      <c r="AX10" s="45" t="n">
        <v>0</v>
      </c>
      <c r="AY10" s="40" t="n">
        <f aca="false">AX10/AX$28*100</f>
        <v>0</v>
      </c>
      <c r="AZ10" s="41" t="n">
        <v>1</v>
      </c>
      <c r="BA10" s="40" t="n">
        <f aca="false">AZ10/AZ$28*100</f>
        <v>0.0129971406290616</v>
      </c>
      <c r="BB10" s="42" t="n">
        <v>0</v>
      </c>
      <c r="BC10" s="43" t="n">
        <f aca="false">AX10+AZ10</f>
        <v>1</v>
      </c>
      <c r="BD10" s="44" t="n">
        <f aca="false">BC10/BC$28*100</f>
        <v>0.00523752160477662</v>
      </c>
      <c r="BE10" s="45" t="n">
        <v>0</v>
      </c>
      <c r="BF10" s="40" t="n">
        <f aca="false">BE10/BE$28*100</f>
        <v>0</v>
      </c>
      <c r="BG10" s="41" t="n">
        <v>0</v>
      </c>
      <c r="BH10" s="40" t="n">
        <f aca="false">BG10/BG$28*100</f>
        <v>0</v>
      </c>
      <c r="BI10" s="42" t="n">
        <v>0</v>
      </c>
      <c r="BJ10" s="43" t="n">
        <f aca="false">BE10+BG10</f>
        <v>0</v>
      </c>
      <c r="BK10" s="44" t="n">
        <f aca="false">BJ10/BJ$28*100</f>
        <v>0</v>
      </c>
      <c r="BL10" s="45" t="n">
        <v>0</v>
      </c>
      <c r="BM10" s="40" t="n">
        <f aca="false">BL10/BL$28*100</f>
        <v>0</v>
      </c>
      <c r="BN10" s="41" t="n">
        <v>0</v>
      </c>
      <c r="BO10" s="40" t="n">
        <f aca="false">BN10/BN$28*100</f>
        <v>0</v>
      </c>
      <c r="BP10" s="42" t="n">
        <v>0</v>
      </c>
      <c r="BQ10" s="43" t="n">
        <f aca="false">BL10+BN10</f>
        <v>0</v>
      </c>
      <c r="BR10" s="44" t="n">
        <f aca="false">BQ10/BQ$28*100</f>
        <v>0</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5" t="n">
        <v>0</v>
      </c>
      <c r="CJ10" s="40" t="n">
        <f aca="false">CI10/CI$28*100</f>
        <v>0</v>
      </c>
      <c r="CK10" s="42" t="n">
        <v>0</v>
      </c>
      <c r="CL10" s="43" t="n">
        <f aca="false">CG10+CI10</f>
        <v>0</v>
      </c>
      <c r="CM10" s="44" t="n">
        <f aca="false">CL10/CL$28*100</f>
        <v>0</v>
      </c>
      <c r="CN10" s="45" t="n">
        <v>0</v>
      </c>
      <c r="CO10" s="40"/>
      <c r="CP10" s="39" t="n">
        <v>0</v>
      </c>
      <c r="CQ10" s="40"/>
      <c r="CR10" s="42" t="n">
        <v>0</v>
      </c>
      <c r="CS10" s="43" t="n">
        <f aca="false">CN10+CP10</f>
        <v>0</v>
      </c>
      <c r="CT10" s="44"/>
      <c r="CU10" s="45" t="n">
        <v>0</v>
      </c>
      <c r="CV10" s="40"/>
      <c r="CW10" s="39" t="n">
        <v>0</v>
      </c>
      <c r="CX10" s="40"/>
      <c r="CY10" s="42" t="n">
        <v>0</v>
      </c>
      <c r="CZ10" s="43" t="n">
        <f aca="false">CU10+CW10</f>
        <v>0</v>
      </c>
      <c r="DA10" s="44"/>
      <c r="DB10" s="45" t="n">
        <v>0</v>
      </c>
      <c r="DC10" s="40"/>
      <c r="DD10" s="39" t="n">
        <v>0</v>
      </c>
      <c r="DE10" s="40"/>
      <c r="DF10" s="42" t="n">
        <v>0</v>
      </c>
      <c r="DG10" s="43" t="n">
        <f aca="false">DB10+DD10</f>
        <v>0</v>
      </c>
      <c r="DH10" s="44"/>
      <c r="DI10" s="45" t="n">
        <v>0</v>
      </c>
      <c r="DJ10" s="40"/>
      <c r="DK10" s="39" t="n">
        <v>0</v>
      </c>
      <c r="DL10" s="40"/>
      <c r="DM10" s="42" t="n">
        <v>0</v>
      </c>
      <c r="DN10" s="43" t="n">
        <f aca="false">DI10+DK10</f>
        <v>0</v>
      </c>
      <c r="DO10" s="44"/>
      <c r="AIQ10" s="9"/>
      <c r="AIR10" s="9"/>
      <c r="AIS10" s="9"/>
      <c r="AIT10" s="9"/>
      <c r="AIU10" s="9"/>
      <c r="AIV10" s="9"/>
      <c r="AIW10" s="9"/>
      <c r="AIX10" s="9"/>
      <c r="AIY10" s="9"/>
      <c r="AIZ10" s="9"/>
      <c r="AJA10" s="9"/>
      <c r="AJB10" s="9"/>
      <c r="AJC10" s="9"/>
      <c r="AJD10" s="9"/>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row>
    <row r="11" s="11" customFormat="true" ht="13"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0.0198192484540986</v>
      </c>
      <c r="J11" s="41" t="n">
        <v>4</v>
      </c>
      <c r="K11" s="40" t="n">
        <f aca="false">J11/J$28*100</f>
        <v>0.0197160883280757</v>
      </c>
      <c r="L11" s="42" t="n">
        <v>0</v>
      </c>
      <c r="M11" s="43" t="n">
        <f aca="false">H11+J11</f>
        <v>9</v>
      </c>
      <c r="N11" s="44" t="n">
        <f aca="false">M11/M$28*100</f>
        <v>0.019773266543633</v>
      </c>
      <c r="O11" s="39" t="n">
        <v>5</v>
      </c>
      <c r="P11" s="40" t="n">
        <f aca="false">O11/O$28*100</f>
        <v>0.0205482266880368</v>
      </c>
      <c r="Q11" s="41" t="n">
        <v>4</v>
      </c>
      <c r="R11" s="40" t="n">
        <f aca="false">Q11/Q$28*100</f>
        <v>0.0206600898713909</v>
      </c>
      <c r="S11" s="42" t="n">
        <v>0</v>
      </c>
      <c r="T11" s="43" t="n">
        <f aca="false">O11+Q11</f>
        <v>9</v>
      </c>
      <c r="U11" s="44" t="n">
        <f aca="false">T11/T$28*100</f>
        <v>0.0205977937474253</v>
      </c>
      <c r="V11" s="39" t="n">
        <v>5</v>
      </c>
      <c r="W11" s="40" t="n">
        <f aca="false">V11/V$28*100</f>
        <v>0.0216995052512803</v>
      </c>
      <c r="X11" s="41" t="n">
        <v>4</v>
      </c>
      <c r="Y11" s="40" t="n">
        <f aca="false">X11/X$28*100</f>
        <v>0.022144715717212</v>
      </c>
      <c r="Z11" s="42" t="n">
        <v>0</v>
      </c>
      <c r="AA11" s="43" t="n">
        <f aca="false">V11+X11</f>
        <v>9</v>
      </c>
      <c r="AB11" s="44" t="n">
        <f aca="false">AA11/AA$28*100</f>
        <v>0.0218951465758424</v>
      </c>
      <c r="AC11" s="39" t="n">
        <v>5</v>
      </c>
      <c r="AD11" s="40" t="n">
        <f aca="false">AC11/AC$28*100</f>
        <v>0.023697805583203</v>
      </c>
      <c r="AE11" s="41" t="n">
        <v>3</v>
      </c>
      <c r="AF11" s="40" t="n">
        <f aca="false">AE11/AE$28*100</f>
        <v>0.0185230921215115</v>
      </c>
      <c r="AG11" s="42" t="n">
        <v>0</v>
      </c>
      <c r="AH11" s="43" t="n">
        <f aca="false">AC11+AE11</f>
        <v>8</v>
      </c>
      <c r="AI11" s="44" t="n">
        <f aca="false">AH11/AH$28*100</f>
        <v>0.0214505965947178</v>
      </c>
      <c r="AJ11" s="39" t="n">
        <v>5</v>
      </c>
      <c r="AK11" s="40" t="n">
        <f aca="false">AJ11/AJ$28*100</f>
        <v>0.0261684199508034</v>
      </c>
      <c r="AL11" s="41" t="n">
        <v>3</v>
      </c>
      <c r="AM11" s="40" t="n">
        <f aca="false">AL11/AL$28*100</f>
        <v>0.0210408191892271</v>
      </c>
      <c r="AN11" s="42" t="n">
        <v>0</v>
      </c>
      <c r="AO11" s="43" t="n">
        <f aca="false">AJ11+AL11</f>
        <v>8</v>
      </c>
      <c r="AP11" s="44" t="n">
        <f aca="false">AO11/AO$28*100</f>
        <v>0.0239772216394425</v>
      </c>
      <c r="AQ11" s="45" t="n">
        <v>4</v>
      </c>
      <c r="AR11" s="40" t="n">
        <f aca="false">AQ11/AQ$28*100</f>
        <v>0.0250736538582085</v>
      </c>
      <c r="AS11" s="41" t="n">
        <v>3</v>
      </c>
      <c r="AT11" s="40" t="n">
        <f aca="false">AS11/AS$28*100</f>
        <v>0.0263689900676804</v>
      </c>
      <c r="AU11" s="42" t="n">
        <v>0</v>
      </c>
      <c r="AV11" s="43" t="n">
        <f aca="false">AQ11+AS11</f>
        <v>7</v>
      </c>
      <c r="AW11" s="44" t="n">
        <f aca="false">AV11/AV$28*100</f>
        <v>0.0256128796194658</v>
      </c>
      <c r="AX11" s="45" t="n">
        <v>4</v>
      </c>
      <c r="AY11" s="40" t="n">
        <f aca="false">AX11/AX$28*100</f>
        <v>0.0350907974383718</v>
      </c>
      <c r="AZ11" s="41" t="n">
        <v>3</v>
      </c>
      <c r="BA11" s="40" t="n">
        <f aca="false">AZ11/AZ$28*100</f>
        <v>0.0389914218871848</v>
      </c>
      <c r="BB11" s="42" t="n">
        <v>0</v>
      </c>
      <c r="BC11" s="43" t="n">
        <f aca="false">AX11+AZ11</f>
        <v>7</v>
      </c>
      <c r="BD11" s="44" t="n">
        <f aca="false">BC11/BC$28*100</f>
        <v>0.0366626512334363</v>
      </c>
      <c r="BE11" s="45" t="n">
        <v>3</v>
      </c>
      <c r="BF11" s="40" t="n">
        <f aca="false">BE11/BE$28*100</f>
        <v>0.0473036896877956</v>
      </c>
      <c r="BG11" s="41" t="n">
        <v>3</v>
      </c>
      <c r="BH11" s="40" t="n">
        <f aca="false">BG11/BG$28*100</f>
        <v>0.0751314800901578</v>
      </c>
      <c r="BI11" s="42" t="n">
        <v>0</v>
      </c>
      <c r="BJ11" s="43" t="n">
        <f aca="false">BE11+BG11</f>
        <v>6</v>
      </c>
      <c r="BK11" s="44" t="n">
        <f aca="false">BJ11/BJ$28*100</f>
        <v>0.058055152394775</v>
      </c>
      <c r="BL11" s="45" t="n">
        <v>1</v>
      </c>
      <c r="BM11" s="40" t="n">
        <f aca="false">BL11/BL$28*100</f>
        <v>0.0396353547364249</v>
      </c>
      <c r="BN11" s="41" t="n">
        <v>2</v>
      </c>
      <c r="BO11" s="40" t="n">
        <f aca="false">BN11/BN$28*100</f>
        <v>0.125078173858662</v>
      </c>
      <c r="BP11" s="42" t="n">
        <v>0</v>
      </c>
      <c r="BQ11" s="43" t="n">
        <f aca="false">BL11+BN11</f>
        <v>3</v>
      </c>
      <c r="BR11" s="44" t="n">
        <f aca="false">BQ11/BQ$28*100</f>
        <v>0.0727802037845706</v>
      </c>
      <c r="BS11" s="45" t="n">
        <v>0</v>
      </c>
      <c r="BT11" s="40" t="n">
        <f aca="false">BS11/BS$28*100</f>
        <v>0</v>
      </c>
      <c r="BU11" s="41" t="n">
        <v>0</v>
      </c>
      <c r="BV11" s="40" t="n">
        <f aca="false">BU11/BU$28*100</f>
        <v>0</v>
      </c>
      <c r="BW11" s="42" t="n">
        <v>0</v>
      </c>
      <c r="BX11" s="43" t="n">
        <f aca="false">BS11+BU11</f>
        <v>0</v>
      </c>
      <c r="BY11" s="44" t="n">
        <f aca="false">BX11/BX$28*100</f>
        <v>0</v>
      </c>
      <c r="BZ11" s="45" t="n">
        <v>0</v>
      </c>
      <c r="CA11" s="40" t="n">
        <f aca="false">BZ11/BZ$28*100</f>
        <v>0</v>
      </c>
      <c r="CB11" s="41" t="n">
        <v>0</v>
      </c>
      <c r="CC11" s="40" t="n">
        <f aca="false">CB11/CB$28*100</f>
        <v>0</v>
      </c>
      <c r="CD11" s="42" t="n">
        <v>0</v>
      </c>
      <c r="CE11" s="43" t="n">
        <f aca="false">BZ11+CB11</f>
        <v>0</v>
      </c>
      <c r="CF11" s="44" t="n">
        <f aca="false">CE11/CE$28*100</f>
        <v>0</v>
      </c>
      <c r="CG11" s="45" t="n">
        <v>0</v>
      </c>
      <c r="CH11" s="40" t="n">
        <f aca="false">CG11/CG$28*100</f>
        <v>0</v>
      </c>
      <c r="CI11" s="45" t="n">
        <v>0</v>
      </c>
      <c r="CJ11" s="40" t="n">
        <f aca="false">CI11/CI$28*100</f>
        <v>0</v>
      </c>
      <c r="CK11" s="42" t="n">
        <v>0</v>
      </c>
      <c r="CL11" s="43" t="n">
        <f aca="false">CG11+CI11</f>
        <v>0</v>
      </c>
      <c r="CM11" s="44" t="n">
        <f aca="false">CL11/CL$28*100</f>
        <v>0</v>
      </c>
      <c r="CN11" s="45" t="n">
        <v>0</v>
      </c>
      <c r="CO11" s="40"/>
      <c r="CP11" s="39" t="n">
        <v>0</v>
      </c>
      <c r="CQ11" s="40"/>
      <c r="CR11" s="42" t="n">
        <v>0</v>
      </c>
      <c r="CS11" s="43" t="n">
        <f aca="false">CN11+CP11</f>
        <v>0</v>
      </c>
      <c r="CT11" s="44"/>
      <c r="CU11" s="45" t="n">
        <v>0</v>
      </c>
      <c r="CV11" s="40"/>
      <c r="CW11" s="39" t="n">
        <v>0</v>
      </c>
      <c r="CX11" s="40"/>
      <c r="CY11" s="42" t="n">
        <v>0</v>
      </c>
      <c r="CZ11" s="43" t="n">
        <f aca="false">CU11+CW11</f>
        <v>0</v>
      </c>
      <c r="DA11" s="44"/>
      <c r="DB11" s="45" t="n">
        <v>0</v>
      </c>
      <c r="DC11" s="40"/>
      <c r="DD11" s="39" t="n">
        <v>0</v>
      </c>
      <c r="DE11" s="40"/>
      <c r="DF11" s="42" t="n">
        <v>0</v>
      </c>
      <c r="DG11" s="43" t="n">
        <f aca="false">DB11+DD11</f>
        <v>0</v>
      </c>
      <c r="DH11" s="44"/>
      <c r="DI11" s="45" t="n">
        <v>0</v>
      </c>
      <c r="DJ11" s="40"/>
      <c r="DK11" s="39" t="n">
        <v>0</v>
      </c>
      <c r="DL11" s="40"/>
      <c r="DM11" s="42" t="n">
        <v>0</v>
      </c>
      <c r="DN11" s="43" t="n">
        <f aca="false">DI11+DK11</f>
        <v>0</v>
      </c>
      <c r="DO11" s="44"/>
      <c r="AIQ11" s="9"/>
      <c r="AIR11" s="9"/>
      <c r="AIS11" s="9"/>
      <c r="AIT11" s="9"/>
      <c r="AIU11" s="9"/>
      <c r="AIV11" s="9"/>
      <c r="AIW11" s="9"/>
      <c r="AIX11" s="9"/>
      <c r="AIY11" s="9"/>
      <c r="AIZ11" s="9"/>
      <c r="AJA11" s="9"/>
      <c r="AJB11" s="9"/>
      <c r="AJC11" s="9"/>
      <c r="AJD11" s="9"/>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row>
    <row r="12" s="11" customFormat="true" ht="13"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0.0554938956714761</v>
      </c>
      <c r="J12" s="41" t="n">
        <v>9</v>
      </c>
      <c r="K12" s="40" t="n">
        <f aca="false">J12/J$28*100</f>
        <v>0.0443611987381703</v>
      </c>
      <c r="L12" s="42" t="n">
        <v>0</v>
      </c>
      <c r="M12" s="43" t="n">
        <f aca="false">H12+J12</f>
        <v>23</v>
      </c>
      <c r="N12" s="44" t="n">
        <f aca="false">M12/M$28*100</f>
        <v>0.0505316811670621</v>
      </c>
      <c r="O12" s="39" t="n">
        <v>13</v>
      </c>
      <c r="P12" s="40" t="n">
        <f aca="false">O12/O$28*100</f>
        <v>0.0534253893888957</v>
      </c>
      <c r="Q12" s="41" t="n">
        <v>9</v>
      </c>
      <c r="R12" s="40" t="n">
        <f aca="false">Q12/Q$28*100</f>
        <v>0.0464852022106296</v>
      </c>
      <c r="S12" s="42" t="n">
        <v>0</v>
      </c>
      <c r="T12" s="43" t="n">
        <f aca="false">O12+Q12</f>
        <v>22</v>
      </c>
      <c r="U12" s="44" t="n">
        <f aca="false">T12/T$28*100</f>
        <v>0.0503501624937062</v>
      </c>
      <c r="V12" s="39" t="n">
        <v>12</v>
      </c>
      <c r="W12" s="40" t="n">
        <f aca="false">V12/V$28*100</f>
        <v>0.0520788126030727</v>
      </c>
      <c r="X12" s="41" t="n">
        <v>9</v>
      </c>
      <c r="Y12" s="40" t="n">
        <f aca="false">X12/X$28*100</f>
        <v>0.0498256103637269</v>
      </c>
      <c r="Z12" s="42" t="n">
        <v>0</v>
      </c>
      <c r="AA12" s="43" t="n">
        <f aca="false">V12+X12</f>
        <v>21</v>
      </c>
      <c r="AB12" s="44" t="n">
        <f aca="false">AA12/AA$28*100</f>
        <v>0.0510886753436322</v>
      </c>
      <c r="AC12" s="39" t="n">
        <v>11</v>
      </c>
      <c r="AD12" s="40" t="n">
        <f aca="false">AC12/AC$28*100</f>
        <v>0.0521351722830466</v>
      </c>
      <c r="AE12" s="41" t="n">
        <v>9</v>
      </c>
      <c r="AF12" s="40" t="n">
        <f aca="false">AE12/AE$28*100</f>
        <v>0.0555692763645345</v>
      </c>
      <c r="AG12" s="42" t="n">
        <v>0</v>
      </c>
      <c r="AH12" s="43" t="n">
        <f aca="false">AC12+AE12</f>
        <v>20</v>
      </c>
      <c r="AI12" s="44" t="n">
        <f aca="false">AH12/AH$28*100</f>
        <v>0.0536264914867945</v>
      </c>
      <c r="AJ12" s="39" t="n">
        <v>10</v>
      </c>
      <c r="AK12" s="40" t="n">
        <f aca="false">AJ12/AJ$28*100</f>
        <v>0.0523368399016067</v>
      </c>
      <c r="AL12" s="41" t="n">
        <v>7</v>
      </c>
      <c r="AM12" s="40" t="n">
        <f aca="false">AL12/AL$28*100</f>
        <v>0.0490952447748632</v>
      </c>
      <c r="AN12" s="42" t="n">
        <v>0</v>
      </c>
      <c r="AO12" s="43" t="n">
        <f aca="false">AJ12+AL12</f>
        <v>17</v>
      </c>
      <c r="AP12" s="44" t="n">
        <f aca="false">AO12/AO$28*100</f>
        <v>0.0509515959838154</v>
      </c>
      <c r="AQ12" s="45" t="n">
        <v>8</v>
      </c>
      <c r="AR12" s="40" t="n">
        <f aca="false">AQ12/AQ$28*100</f>
        <v>0.050147307716417</v>
      </c>
      <c r="AS12" s="41" t="n">
        <v>7</v>
      </c>
      <c r="AT12" s="40" t="n">
        <f aca="false">AS12/AS$28*100</f>
        <v>0.0615276434912543</v>
      </c>
      <c r="AU12" s="42" t="n">
        <v>0</v>
      </c>
      <c r="AV12" s="43" t="n">
        <f aca="false">AQ12+AS12</f>
        <v>15</v>
      </c>
      <c r="AW12" s="44" t="n">
        <f aca="false">AV12/AV$28*100</f>
        <v>0.0548847420417124</v>
      </c>
      <c r="AX12" s="45" t="n">
        <v>6</v>
      </c>
      <c r="AY12" s="40" t="n">
        <f aca="false">AX12/AX$28*100</f>
        <v>0.0526361961575577</v>
      </c>
      <c r="AZ12" s="41" t="n">
        <v>5</v>
      </c>
      <c r="BA12" s="40" t="n">
        <f aca="false">AZ12/AZ$28*100</f>
        <v>0.064985703145308</v>
      </c>
      <c r="BB12" s="42" t="n">
        <v>0</v>
      </c>
      <c r="BC12" s="43" t="n">
        <f aca="false">AX12+AZ12</f>
        <v>11</v>
      </c>
      <c r="BD12" s="44" t="n">
        <f aca="false">BC12/BC$28*100</f>
        <v>0.0576127376525428</v>
      </c>
      <c r="BE12" s="45" t="n">
        <v>4</v>
      </c>
      <c r="BF12" s="40" t="n">
        <f aca="false">BE12/BE$28*100</f>
        <v>0.0630715862503942</v>
      </c>
      <c r="BG12" s="41" t="n">
        <v>4</v>
      </c>
      <c r="BH12" s="40" t="n">
        <f aca="false">BG12/BG$28*100</f>
        <v>0.100175306786877</v>
      </c>
      <c r="BI12" s="42" t="n">
        <v>0</v>
      </c>
      <c r="BJ12" s="43" t="n">
        <f aca="false">BE12+BG12</f>
        <v>8</v>
      </c>
      <c r="BK12" s="44" t="n">
        <f aca="false">BJ12/BJ$28*100</f>
        <v>0.0774068698597</v>
      </c>
      <c r="BL12" s="45" t="n">
        <v>0</v>
      </c>
      <c r="BM12" s="40" t="n">
        <f aca="false">BL12/BL$28*100</f>
        <v>0</v>
      </c>
      <c r="BN12" s="41" t="n">
        <v>3</v>
      </c>
      <c r="BO12" s="40" t="n">
        <f aca="false">BN12/BN$28*100</f>
        <v>0.187617260787992</v>
      </c>
      <c r="BP12" s="42" t="n">
        <v>0</v>
      </c>
      <c r="BQ12" s="43" t="n">
        <f aca="false">BL12+BN12</f>
        <v>3</v>
      </c>
      <c r="BR12" s="44" t="n">
        <f aca="false">BQ12/BQ$28*100</f>
        <v>0.0727802037845706</v>
      </c>
      <c r="BS12" s="45" t="n">
        <v>0</v>
      </c>
      <c r="BT12" s="40" t="n">
        <f aca="false">BS12/BS$28*100</f>
        <v>0</v>
      </c>
      <c r="BU12" s="41" t="n">
        <v>0</v>
      </c>
      <c r="BV12" s="40" t="n">
        <f aca="false">BU12/BU$28*100</f>
        <v>0</v>
      </c>
      <c r="BW12" s="42" t="n">
        <v>0</v>
      </c>
      <c r="BX12" s="43" t="n">
        <f aca="false">BS12+BU12</f>
        <v>0</v>
      </c>
      <c r="BY12" s="44" t="n">
        <f aca="false">BX12/BX$28*100</f>
        <v>0</v>
      </c>
      <c r="BZ12" s="45" t="n">
        <v>0</v>
      </c>
      <c r="CA12" s="40" t="n">
        <f aca="false">BZ12/BZ$28*100</f>
        <v>0</v>
      </c>
      <c r="CB12" s="41" t="n">
        <v>0</v>
      </c>
      <c r="CC12" s="40" t="n">
        <f aca="false">CB12/CB$28*100</f>
        <v>0</v>
      </c>
      <c r="CD12" s="42" t="n">
        <v>0</v>
      </c>
      <c r="CE12" s="43" t="n">
        <f aca="false">BZ12+CB12</f>
        <v>0</v>
      </c>
      <c r="CF12" s="44" t="n">
        <f aca="false">CE12/CE$28*100</f>
        <v>0</v>
      </c>
      <c r="CG12" s="45" t="n">
        <v>0</v>
      </c>
      <c r="CH12" s="40" t="n">
        <f aca="false">CG12/CG$28*100</f>
        <v>0</v>
      </c>
      <c r="CI12" s="45" t="n">
        <v>0</v>
      </c>
      <c r="CJ12" s="40" t="n">
        <f aca="false">CI12/CI$28*100</f>
        <v>0</v>
      </c>
      <c r="CK12" s="42" t="n">
        <v>0</v>
      </c>
      <c r="CL12" s="43" t="n">
        <f aca="false">CG12+CI12</f>
        <v>0</v>
      </c>
      <c r="CM12" s="44" t="n">
        <f aca="false">CL12/CL$28*100</f>
        <v>0</v>
      </c>
      <c r="CN12" s="45" t="n">
        <v>0</v>
      </c>
      <c r="CO12" s="40"/>
      <c r="CP12" s="39" t="n">
        <v>0</v>
      </c>
      <c r="CQ12" s="40"/>
      <c r="CR12" s="42" t="n">
        <v>0</v>
      </c>
      <c r="CS12" s="43" t="n">
        <f aca="false">CN12+CP12</f>
        <v>0</v>
      </c>
      <c r="CT12" s="44"/>
      <c r="CU12" s="45" t="n">
        <v>0</v>
      </c>
      <c r="CV12" s="40"/>
      <c r="CW12" s="39" t="n">
        <v>0</v>
      </c>
      <c r="CX12" s="40"/>
      <c r="CY12" s="42" t="n">
        <v>0</v>
      </c>
      <c r="CZ12" s="43" t="n">
        <f aca="false">CU12+CW12</f>
        <v>0</v>
      </c>
      <c r="DA12" s="44"/>
      <c r="DB12" s="45" t="n">
        <v>0</v>
      </c>
      <c r="DC12" s="40"/>
      <c r="DD12" s="39" t="n">
        <v>0</v>
      </c>
      <c r="DE12" s="40"/>
      <c r="DF12" s="42" t="n">
        <v>0</v>
      </c>
      <c r="DG12" s="43" t="n">
        <f aca="false">DB12+DD12</f>
        <v>0</v>
      </c>
      <c r="DH12" s="44"/>
      <c r="DI12" s="45" t="n">
        <v>0</v>
      </c>
      <c r="DJ12" s="40"/>
      <c r="DK12" s="39" t="n">
        <v>0</v>
      </c>
      <c r="DL12" s="40"/>
      <c r="DM12" s="42" t="n">
        <v>0</v>
      </c>
      <c r="DN12" s="43" t="n">
        <f aca="false">DI12+DK12</f>
        <v>0</v>
      </c>
      <c r="DO12" s="44"/>
      <c r="AIQ12" s="9"/>
      <c r="AIR12" s="9"/>
      <c r="AIS12" s="9"/>
      <c r="AIT12" s="9"/>
      <c r="AIU12" s="9"/>
      <c r="AIV12" s="9"/>
      <c r="AIW12" s="9"/>
      <c r="AIX12" s="9"/>
      <c r="AIY12" s="9"/>
      <c r="AIZ12" s="9"/>
      <c r="AJA12" s="9"/>
      <c r="AJB12" s="9"/>
      <c r="AJC12" s="9"/>
      <c r="AJD12" s="9"/>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row>
    <row r="13" s="11" customFormat="true" ht="13"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0.118915490724592</v>
      </c>
      <c r="J13" s="41" t="n">
        <v>16</v>
      </c>
      <c r="K13" s="40" t="n">
        <f aca="false">J13/J$28*100</f>
        <v>0.0788643533123028</v>
      </c>
      <c r="L13" s="42" t="n">
        <v>0</v>
      </c>
      <c r="M13" s="43" t="n">
        <f aca="false">H13+J13</f>
        <v>46</v>
      </c>
      <c r="N13" s="44" t="n">
        <f aca="false">M13/M$28*100</f>
        <v>0.101063362334124</v>
      </c>
      <c r="O13" s="39" t="n">
        <v>29</v>
      </c>
      <c r="P13" s="40" t="n">
        <f aca="false">O13/O$28*100</f>
        <v>0.119179714790614</v>
      </c>
      <c r="Q13" s="41" t="n">
        <v>16</v>
      </c>
      <c r="R13" s="40" t="n">
        <f aca="false">Q13/Q$28*100</f>
        <v>0.0826403594855637</v>
      </c>
      <c r="S13" s="42" t="n">
        <v>0</v>
      </c>
      <c r="T13" s="43" t="n">
        <f aca="false">O13+Q13</f>
        <v>45</v>
      </c>
      <c r="U13" s="44" t="n">
        <f aca="false">T13/T$28*100</f>
        <v>0.102988968737126</v>
      </c>
      <c r="V13" s="39" t="n">
        <v>27</v>
      </c>
      <c r="W13" s="40" t="n">
        <f aca="false">V13/V$28*100</f>
        <v>0.117177328356913</v>
      </c>
      <c r="X13" s="41" t="n">
        <v>16</v>
      </c>
      <c r="Y13" s="40" t="n">
        <f aca="false">X13/X$28*100</f>
        <v>0.0885788628688479</v>
      </c>
      <c r="Z13" s="42" t="n">
        <v>0</v>
      </c>
      <c r="AA13" s="43" t="n">
        <f aca="false">V13+X13</f>
        <v>43</v>
      </c>
      <c r="AB13" s="44" t="n">
        <f aca="false">AA13/AA$28*100</f>
        <v>0.104610144751247</v>
      </c>
      <c r="AC13" s="39" t="n">
        <v>22</v>
      </c>
      <c r="AD13" s="40" t="n">
        <f aca="false">AC13/AC$28*100</f>
        <v>0.104270344566093</v>
      </c>
      <c r="AE13" s="41" t="n">
        <v>15</v>
      </c>
      <c r="AF13" s="40" t="n">
        <f aca="false">AE13/AE$28*100</f>
        <v>0.0926154606075574</v>
      </c>
      <c r="AG13" s="42" t="n">
        <v>0</v>
      </c>
      <c r="AH13" s="43" t="n">
        <f aca="false">AC13+AE13</f>
        <v>37</v>
      </c>
      <c r="AI13" s="44" t="n">
        <f aca="false">AH13/AH$28*100</f>
        <v>0.0992090092505698</v>
      </c>
      <c r="AJ13" s="39" t="n">
        <v>18</v>
      </c>
      <c r="AK13" s="40" t="n">
        <f aca="false">AJ13/AJ$28*100</f>
        <v>0.0942063118228921</v>
      </c>
      <c r="AL13" s="41" t="n">
        <v>15</v>
      </c>
      <c r="AM13" s="40" t="n">
        <f aca="false">AL13/AL$28*100</f>
        <v>0.105204095946136</v>
      </c>
      <c r="AN13" s="42" t="n">
        <v>0</v>
      </c>
      <c r="AO13" s="43" t="n">
        <f aca="false">AJ13+AL13</f>
        <v>33</v>
      </c>
      <c r="AP13" s="44" t="n">
        <f aca="false">AO13/AO$28*100</f>
        <v>0.0989060392627004</v>
      </c>
      <c r="AQ13" s="45" t="n">
        <v>17</v>
      </c>
      <c r="AR13" s="40" t="n">
        <f aca="false">AQ13/AQ$28*100</f>
        <v>0.106563028897386</v>
      </c>
      <c r="AS13" s="41" t="n">
        <v>14</v>
      </c>
      <c r="AT13" s="40" t="n">
        <f aca="false">AS13/AS$28*100</f>
        <v>0.123055286982509</v>
      </c>
      <c r="AU13" s="42" t="n">
        <v>0</v>
      </c>
      <c r="AV13" s="43" t="n">
        <f aca="false">AQ13+AS13</f>
        <v>31</v>
      </c>
      <c r="AW13" s="44" t="n">
        <f aca="false">AV13/AV$28*100</f>
        <v>0.113428466886206</v>
      </c>
      <c r="AX13" s="45" t="n">
        <v>12</v>
      </c>
      <c r="AY13" s="40" t="n">
        <f aca="false">AX13/AX$28*100</f>
        <v>0.105272392315115</v>
      </c>
      <c r="AZ13" s="41" t="n">
        <v>10</v>
      </c>
      <c r="BA13" s="40" t="n">
        <f aca="false">AZ13/AZ$28*100</f>
        <v>0.129971406290616</v>
      </c>
      <c r="BB13" s="42" t="n">
        <v>0</v>
      </c>
      <c r="BC13" s="43" t="n">
        <f aca="false">AX13+AZ13</f>
        <v>22</v>
      </c>
      <c r="BD13" s="44" t="n">
        <f aca="false">BC13/BC$28*100</f>
        <v>0.115225475305086</v>
      </c>
      <c r="BE13" s="45" t="n">
        <v>7</v>
      </c>
      <c r="BF13" s="40" t="n">
        <f aca="false">BE13/BE$28*100</f>
        <v>0.11037527593819</v>
      </c>
      <c r="BG13" s="41" t="n">
        <v>7</v>
      </c>
      <c r="BH13" s="40" t="n">
        <f aca="false">BG13/BG$28*100</f>
        <v>0.175306786877035</v>
      </c>
      <c r="BI13" s="42" t="n">
        <v>0</v>
      </c>
      <c r="BJ13" s="43" t="n">
        <f aca="false">BE13+BG13</f>
        <v>14</v>
      </c>
      <c r="BK13" s="44" t="n">
        <f aca="false">BJ13/BJ$28*100</f>
        <v>0.135462022254475</v>
      </c>
      <c r="BL13" s="45" t="n">
        <v>2</v>
      </c>
      <c r="BM13" s="40" t="n">
        <f aca="false">BL13/BL$28*100</f>
        <v>0.0792707094728498</v>
      </c>
      <c r="BN13" s="41" t="n">
        <v>4</v>
      </c>
      <c r="BO13" s="40" t="n">
        <f aca="false">BN13/BN$28*100</f>
        <v>0.250156347717323</v>
      </c>
      <c r="BP13" s="42" t="n">
        <v>0</v>
      </c>
      <c r="BQ13" s="43" t="n">
        <f aca="false">BL13+BN13</f>
        <v>6</v>
      </c>
      <c r="BR13" s="44" t="n">
        <f aca="false">BQ13/BQ$28*100</f>
        <v>0.145560407569141</v>
      </c>
      <c r="BS13" s="45" t="n">
        <v>0</v>
      </c>
      <c r="BT13" s="40" t="n">
        <f aca="false">BS13/BS$28*100</f>
        <v>0</v>
      </c>
      <c r="BU13" s="41" t="n">
        <v>1</v>
      </c>
      <c r="BV13" s="40" t="n">
        <f aca="false">BU13/BU$28*100</f>
        <v>0.4</v>
      </c>
      <c r="BW13" s="42" t="n">
        <v>0</v>
      </c>
      <c r="BX13" s="43" t="n">
        <f aca="false">BS13+BU13</f>
        <v>1</v>
      </c>
      <c r="BY13" s="44" t="n">
        <f aca="false">BX13/BX$28*100</f>
        <v>0.154559505409583</v>
      </c>
      <c r="BZ13" s="45" t="n">
        <v>0</v>
      </c>
      <c r="CA13" s="40" t="n">
        <f aca="false">BZ13/BZ$28*100</f>
        <v>0</v>
      </c>
      <c r="CB13" s="41" t="n">
        <v>0</v>
      </c>
      <c r="CC13" s="40" t="n">
        <f aca="false">CB13/CB$28*100</f>
        <v>0</v>
      </c>
      <c r="CD13" s="42" t="n">
        <v>0</v>
      </c>
      <c r="CE13" s="43" t="n">
        <f aca="false">BZ13+CB13</f>
        <v>0</v>
      </c>
      <c r="CF13" s="44" t="n">
        <f aca="false">CE13/CE$28*100</f>
        <v>0</v>
      </c>
      <c r="CG13" s="45" t="n">
        <v>0</v>
      </c>
      <c r="CH13" s="40" t="n">
        <f aca="false">CG13/CG$28*100</f>
        <v>0</v>
      </c>
      <c r="CI13" s="45" t="n">
        <v>0</v>
      </c>
      <c r="CJ13" s="40" t="n">
        <f aca="false">CI13/CI$28*100</f>
        <v>0</v>
      </c>
      <c r="CK13" s="42" t="n">
        <v>0</v>
      </c>
      <c r="CL13" s="43" t="n">
        <f aca="false">CG13+CI13</f>
        <v>0</v>
      </c>
      <c r="CM13" s="44" t="n">
        <f aca="false">CL13/CL$28*100</f>
        <v>0</v>
      </c>
      <c r="CN13" s="45" t="n">
        <v>0</v>
      </c>
      <c r="CO13" s="40"/>
      <c r="CP13" s="39" t="n">
        <v>0</v>
      </c>
      <c r="CQ13" s="40"/>
      <c r="CR13" s="42" t="n">
        <v>0</v>
      </c>
      <c r="CS13" s="43" t="n">
        <f aca="false">CN13+CP13</f>
        <v>0</v>
      </c>
      <c r="CT13" s="44"/>
      <c r="CU13" s="45" t="n">
        <v>0</v>
      </c>
      <c r="CV13" s="40"/>
      <c r="CW13" s="39" t="n">
        <v>0</v>
      </c>
      <c r="CX13" s="40"/>
      <c r="CY13" s="42" t="n">
        <v>0</v>
      </c>
      <c r="CZ13" s="43" t="n">
        <f aca="false">CU13+CW13</f>
        <v>0</v>
      </c>
      <c r="DA13" s="44"/>
      <c r="DB13" s="45" t="n">
        <v>0</v>
      </c>
      <c r="DC13" s="40"/>
      <c r="DD13" s="39" t="n">
        <v>0</v>
      </c>
      <c r="DE13" s="40"/>
      <c r="DF13" s="42" t="n">
        <v>0</v>
      </c>
      <c r="DG13" s="43" t="n">
        <f aca="false">DB13+DD13</f>
        <v>0</v>
      </c>
      <c r="DH13" s="44"/>
      <c r="DI13" s="45" t="n">
        <v>0</v>
      </c>
      <c r="DJ13" s="40"/>
      <c r="DK13" s="39" t="n">
        <v>0</v>
      </c>
      <c r="DL13" s="40"/>
      <c r="DM13" s="42" t="n">
        <v>0</v>
      </c>
      <c r="DN13" s="43" t="n">
        <f aca="false">DI13+DK13</f>
        <v>0</v>
      </c>
      <c r="DO13" s="44"/>
      <c r="AIQ13" s="9"/>
      <c r="AIR13" s="9"/>
      <c r="AIS13" s="9"/>
      <c r="AIT13" s="9"/>
      <c r="AIU13" s="9"/>
      <c r="AIV13" s="9"/>
      <c r="AIW13" s="9"/>
      <c r="AIX13" s="9"/>
      <c r="AIY13" s="9"/>
      <c r="AIZ13" s="9"/>
      <c r="AJA13" s="9"/>
      <c r="AJB13" s="9"/>
      <c r="AJC13" s="9"/>
      <c r="AJD13" s="9"/>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row>
    <row r="14" s="11" customFormat="true" ht="13"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46</v>
      </c>
      <c r="I14" s="40" t="n">
        <f aca="false">H14/H$28*100</f>
        <v>0.182337085777707</v>
      </c>
      <c r="J14" s="41" t="n">
        <v>29</v>
      </c>
      <c r="K14" s="40" t="n">
        <f aca="false">J14/J$28*100</f>
        <v>0.142941640378549</v>
      </c>
      <c r="L14" s="42" t="n">
        <v>0</v>
      </c>
      <c r="M14" s="43" t="n">
        <f aca="false">H14+J14</f>
        <v>75</v>
      </c>
      <c r="N14" s="44" t="n">
        <f aca="false">M14/M$28*100</f>
        <v>0.164777221196942</v>
      </c>
      <c r="O14" s="39" t="n">
        <v>46</v>
      </c>
      <c r="P14" s="40" t="n">
        <f aca="false">O14/O$28*100</f>
        <v>0.189043685529939</v>
      </c>
      <c r="Q14" s="41" t="n">
        <v>29</v>
      </c>
      <c r="R14" s="40" t="n">
        <f aca="false">Q14/Q$28*100</f>
        <v>0.149785651567584</v>
      </c>
      <c r="S14" s="42" t="n">
        <v>0</v>
      </c>
      <c r="T14" s="43" t="n">
        <f aca="false">O14+Q14</f>
        <v>75</v>
      </c>
      <c r="U14" s="44" t="n">
        <f aca="false">T14/T$28*100</f>
        <v>0.171648281228544</v>
      </c>
      <c r="V14" s="39" t="n">
        <v>43</v>
      </c>
      <c r="W14" s="40" t="n">
        <f aca="false">V14/V$28*100</f>
        <v>0.18661574516101</v>
      </c>
      <c r="X14" s="41" t="n">
        <v>28</v>
      </c>
      <c r="Y14" s="40" t="n">
        <f aca="false">X14/X$28*100</f>
        <v>0.155013010020484</v>
      </c>
      <c r="Z14" s="42" t="n">
        <v>0</v>
      </c>
      <c r="AA14" s="43" t="n">
        <f aca="false">V14+X14</f>
        <v>71</v>
      </c>
      <c r="AB14" s="44" t="n">
        <f aca="false">AA14/AA$28*100</f>
        <v>0.172728378542756</v>
      </c>
      <c r="AC14" s="39" t="n">
        <v>41</v>
      </c>
      <c r="AD14" s="40" t="n">
        <f aca="false">AC14/AC$28*100</f>
        <v>0.194322005782265</v>
      </c>
      <c r="AE14" s="41" t="n">
        <v>26</v>
      </c>
      <c r="AF14" s="40" t="n">
        <f aca="false">AE14/AE$28*100</f>
        <v>0.1605334650531</v>
      </c>
      <c r="AG14" s="42" t="n">
        <v>0</v>
      </c>
      <c r="AH14" s="43" t="n">
        <f aca="false">AC14+AE14</f>
        <v>67</v>
      </c>
      <c r="AI14" s="44" t="n">
        <f aca="false">AH14/AH$28*100</f>
        <v>0.179648746480761</v>
      </c>
      <c r="AJ14" s="39" t="n">
        <v>38</v>
      </c>
      <c r="AK14" s="40" t="n">
        <f aca="false">AJ14/AJ$28*100</f>
        <v>0.198879991626106</v>
      </c>
      <c r="AL14" s="41" t="n">
        <v>21</v>
      </c>
      <c r="AM14" s="40" t="n">
        <f aca="false">AL14/AL$28*100</f>
        <v>0.14728573432459</v>
      </c>
      <c r="AN14" s="42" t="n">
        <v>0</v>
      </c>
      <c r="AO14" s="43" t="n">
        <f aca="false">AJ14+AL14</f>
        <v>59</v>
      </c>
      <c r="AP14" s="44" t="n">
        <f aca="false">AO14/AO$28*100</f>
        <v>0.176832009590889</v>
      </c>
      <c r="AQ14" s="45" t="n">
        <v>33</v>
      </c>
      <c r="AR14" s="40" t="n">
        <f aca="false">AQ14/AQ$28*100</f>
        <v>0.20685764433022</v>
      </c>
      <c r="AS14" s="41" t="n">
        <v>20</v>
      </c>
      <c r="AT14" s="40" t="n">
        <f aca="false">AS14/AS$28*100</f>
        <v>0.175793267117869</v>
      </c>
      <c r="AU14" s="42" t="n">
        <v>0</v>
      </c>
      <c r="AV14" s="43" t="n">
        <f aca="false">AQ14+AS14</f>
        <v>53</v>
      </c>
      <c r="AW14" s="44" t="n">
        <f aca="false">AV14/AV$28*100</f>
        <v>0.193926088547384</v>
      </c>
      <c r="AX14" s="45" t="n">
        <v>21</v>
      </c>
      <c r="AY14" s="40" t="n">
        <f aca="false">AX14/AX$28*100</f>
        <v>0.184226686551452</v>
      </c>
      <c r="AZ14" s="41" t="n">
        <v>12</v>
      </c>
      <c r="BA14" s="40" t="n">
        <f aca="false">AZ14/AZ$28*100</f>
        <v>0.155965687548739</v>
      </c>
      <c r="BB14" s="42" t="n">
        <v>0</v>
      </c>
      <c r="BC14" s="43" t="n">
        <f aca="false">AX14+AZ14</f>
        <v>33</v>
      </c>
      <c r="BD14" s="44" t="n">
        <f aca="false">BC14/BC$28*100</f>
        <v>0.172838212957628</v>
      </c>
      <c r="BE14" s="45" t="n">
        <v>14</v>
      </c>
      <c r="BF14" s="40" t="n">
        <f aca="false">BE14/BE$28*100</f>
        <v>0.22075055187638</v>
      </c>
      <c r="BG14" s="41" t="n">
        <v>6</v>
      </c>
      <c r="BH14" s="40" t="n">
        <f aca="false">BG14/BG$28*100</f>
        <v>0.150262960180316</v>
      </c>
      <c r="BI14" s="42" t="n">
        <v>0</v>
      </c>
      <c r="BJ14" s="43" t="n">
        <f aca="false">BE14+BG14</f>
        <v>20</v>
      </c>
      <c r="BK14" s="44" t="n">
        <f aca="false">BJ14/BJ$28*100</f>
        <v>0.19351717464925</v>
      </c>
      <c r="BL14" s="45" t="n">
        <v>10</v>
      </c>
      <c r="BM14" s="40" t="n">
        <f aca="false">BL14/BL$28*100</f>
        <v>0.396353547364249</v>
      </c>
      <c r="BN14" s="41" t="n">
        <v>3</v>
      </c>
      <c r="BO14" s="40" t="n">
        <f aca="false">BN14/BN$28*100</f>
        <v>0.187617260787992</v>
      </c>
      <c r="BP14" s="42" t="n">
        <v>0</v>
      </c>
      <c r="BQ14" s="43" t="n">
        <f aca="false">BL14+BN14</f>
        <v>13</v>
      </c>
      <c r="BR14" s="44" t="n">
        <f aca="false">BQ14/BQ$28*100</f>
        <v>0.315380883066473</v>
      </c>
      <c r="BS14" s="45" t="n">
        <v>4</v>
      </c>
      <c r="BT14" s="40" t="n">
        <f aca="false">BS14/BS$28*100</f>
        <v>1.00755667506297</v>
      </c>
      <c r="BU14" s="41" t="n">
        <v>0</v>
      </c>
      <c r="BV14" s="40" t="n">
        <f aca="false">BU14/BU$28*100</f>
        <v>0</v>
      </c>
      <c r="BW14" s="42" t="n">
        <v>0</v>
      </c>
      <c r="BX14" s="43" t="n">
        <f aca="false">BS14+BU14</f>
        <v>4</v>
      </c>
      <c r="BY14" s="44" t="n">
        <f aca="false">BX14/BX$28*100</f>
        <v>0.618238021638331</v>
      </c>
      <c r="BZ14" s="45" t="n">
        <v>0</v>
      </c>
      <c r="CA14" s="40" t="n">
        <f aca="false">BZ14/BZ$28*100</f>
        <v>0</v>
      </c>
      <c r="CB14" s="41" t="n">
        <v>0</v>
      </c>
      <c r="CC14" s="40" t="n">
        <f aca="false">CB14/CB$28*100</f>
        <v>0</v>
      </c>
      <c r="CD14" s="42" t="n">
        <v>0</v>
      </c>
      <c r="CE14" s="43" t="n">
        <f aca="false">BZ14+CB14</f>
        <v>0</v>
      </c>
      <c r="CF14" s="44" t="n">
        <f aca="false">CE14/CE$28*100</f>
        <v>0</v>
      </c>
      <c r="CG14" s="45" t="n">
        <v>0</v>
      </c>
      <c r="CH14" s="40" t="n">
        <f aca="false">CG14/CG$28*100</f>
        <v>0</v>
      </c>
      <c r="CI14" s="45" t="n">
        <v>0</v>
      </c>
      <c r="CJ14" s="40" t="n">
        <f aca="false">CI14/CI$28*100</f>
        <v>0</v>
      </c>
      <c r="CK14" s="42" t="n">
        <v>0</v>
      </c>
      <c r="CL14" s="43" t="n">
        <f aca="false">CG14+CI14</f>
        <v>0</v>
      </c>
      <c r="CM14" s="44" t="n">
        <f aca="false">CL14/CL$28*100</f>
        <v>0</v>
      </c>
      <c r="CN14" s="45" t="n">
        <v>0</v>
      </c>
      <c r="CO14" s="40"/>
      <c r="CP14" s="39" t="n">
        <v>0</v>
      </c>
      <c r="CQ14" s="40"/>
      <c r="CR14" s="42" t="n">
        <v>0</v>
      </c>
      <c r="CS14" s="43" t="n">
        <f aca="false">CN14+CP14</f>
        <v>0</v>
      </c>
      <c r="CT14" s="44"/>
      <c r="CU14" s="45" t="n">
        <v>0</v>
      </c>
      <c r="CV14" s="40"/>
      <c r="CW14" s="39" t="n">
        <v>0</v>
      </c>
      <c r="CX14" s="40"/>
      <c r="CY14" s="42" t="n">
        <v>0</v>
      </c>
      <c r="CZ14" s="43" t="n">
        <f aca="false">CU14+CW14</f>
        <v>0</v>
      </c>
      <c r="DA14" s="44"/>
      <c r="DB14" s="45" t="n">
        <v>0</v>
      </c>
      <c r="DC14" s="40"/>
      <c r="DD14" s="39" t="n">
        <v>0</v>
      </c>
      <c r="DE14" s="40"/>
      <c r="DF14" s="42" t="n">
        <v>0</v>
      </c>
      <c r="DG14" s="43" t="n">
        <f aca="false">DB14+DD14</f>
        <v>0</v>
      </c>
      <c r="DH14" s="44"/>
      <c r="DI14" s="45" t="n">
        <v>0</v>
      </c>
      <c r="DJ14" s="40"/>
      <c r="DK14" s="39" t="n">
        <v>0</v>
      </c>
      <c r="DL14" s="40"/>
      <c r="DM14" s="42" t="n">
        <v>0</v>
      </c>
      <c r="DN14" s="43" t="n">
        <f aca="false">DI14+DK14</f>
        <v>0</v>
      </c>
      <c r="DO14" s="44"/>
      <c r="AIQ14" s="9"/>
      <c r="AIR14" s="9"/>
      <c r="AIS14" s="9"/>
      <c r="AIT14" s="9"/>
      <c r="AIU14" s="9"/>
      <c r="AIV14" s="9"/>
      <c r="AIW14" s="9"/>
      <c r="AIX14" s="9"/>
      <c r="AIY14" s="9"/>
      <c r="AIZ14" s="9"/>
      <c r="AJA14" s="9"/>
      <c r="AJB14" s="9"/>
      <c r="AJC14" s="9"/>
      <c r="AJD14" s="9"/>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row>
    <row r="15" s="11" customFormat="true" ht="13"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66</v>
      </c>
      <c r="I15" s="40" t="n">
        <f aca="false">H15/H$28*100</f>
        <v>0.261614079594102</v>
      </c>
      <c r="J15" s="41" t="n">
        <v>50</v>
      </c>
      <c r="K15" s="40" t="n">
        <f aca="false">J15/J$28*100</f>
        <v>0.246451104100946</v>
      </c>
      <c r="L15" s="42" t="n">
        <v>0</v>
      </c>
      <c r="M15" s="43" t="n">
        <f aca="false">H15+J15</f>
        <v>116</v>
      </c>
      <c r="N15" s="44" t="n">
        <f aca="false">M15/M$28*100</f>
        <v>0.25485543545127</v>
      </c>
      <c r="O15" s="39" t="n">
        <v>65</v>
      </c>
      <c r="P15" s="40" t="n">
        <f aca="false">O15/O$28*100</f>
        <v>0.267126946944479</v>
      </c>
      <c r="Q15" s="41" t="n">
        <v>49</v>
      </c>
      <c r="R15" s="40" t="n">
        <f aca="false">Q15/Q$28*100</f>
        <v>0.253086100924539</v>
      </c>
      <c r="S15" s="42" t="n">
        <v>0</v>
      </c>
      <c r="T15" s="43" t="n">
        <f aca="false">O15+Q15</f>
        <v>114</v>
      </c>
      <c r="U15" s="44" t="n">
        <f aca="false">T15/T$28*100</f>
        <v>0.260905387467387</v>
      </c>
      <c r="V15" s="39" t="n">
        <v>61</v>
      </c>
      <c r="W15" s="40" t="n">
        <f aca="false">V15/V$28*100</f>
        <v>0.264733964065619</v>
      </c>
      <c r="X15" s="41" t="n">
        <v>49</v>
      </c>
      <c r="Y15" s="40" t="n">
        <f aca="false">X15/X$28*100</f>
        <v>0.271272767535847</v>
      </c>
      <c r="Z15" s="42" t="n">
        <v>0</v>
      </c>
      <c r="AA15" s="43" t="n">
        <f aca="false">V15+X15</f>
        <v>110</v>
      </c>
      <c r="AB15" s="44" t="n">
        <f aca="false">AA15/AA$28*100</f>
        <v>0.267607347038073</v>
      </c>
      <c r="AC15" s="39" t="n">
        <v>56</v>
      </c>
      <c r="AD15" s="40" t="n">
        <f aca="false">AC15/AC$28*100</f>
        <v>0.265415422531874</v>
      </c>
      <c r="AE15" s="41" t="n">
        <v>47</v>
      </c>
      <c r="AF15" s="40" t="n">
        <f aca="false">AE15/AE$28*100</f>
        <v>0.29019510990368</v>
      </c>
      <c r="AG15" s="42" t="n">
        <v>0</v>
      </c>
      <c r="AH15" s="43" t="n">
        <f aca="false">AC15+AE15</f>
        <v>103</v>
      </c>
      <c r="AI15" s="44" t="n">
        <f aca="false">AH15/AH$28*100</f>
        <v>0.276176431156991</v>
      </c>
      <c r="AJ15" s="39" t="n">
        <v>54</v>
      </c>
      <c r="AK15" s="40" t="n">
        <f aca="false">AJ15/AJ$28*100</f>
        <v>0.282618935468676</v>
      </c>
      <c r="AL15" s="41" t="n">
        <v>42</v>
      </c>
      <c r="AM15" s="40" t="n">
        <f aca="false">AL15/AL$28*100</f>
        <v>0.294571468649179</v>
      </c>
      <c r="AN15" s="42" t="n">
        <v>0</v>
      </c>
      <c r="AO15" s="43" t="n">
        <f aca="false">AJ15+AL15</f>
        <v>96</v>
      </c>
      <c r="AP15" s="44" t="n">
        <f aca="false">AO15/AO$28*100</f>
        <v>0.28772665967331</v>
      </c>
      <c r="AQ15" s="45" t="n">
        <v>44</v>
      </c>
      <c r="AR15" s="40" t="n">
        <f aca="false">AQ15/AQ$28*100</f>
        <v>0.275810192440293</v>
      </c>
      <c r="AS15" s="41" t="n">
        <v>34</v>
      </c>
      <c r="AT15" s="40" t="n">
        <f aca="false">AS15/AS$28*100</f>
        <v>0.298848554100378</v>
      </c>
      <c r="AU15" s="42" t="n">
        <v>0</v>
      </c>
      <c r="AV15" s="43" t="n">
        <f aca="false">AQ15+AS15</f>
        <v>78</v>
      </c>
      <c r="AW15" s="44" t="n">
        <f aca="false">AV15/AV$28*100</f>
        <v>0.285400658616904</v>
      </c>
      <c r="AX15" s="45" t="n">
        <v>37</v>
      </c>
      <c r="AY15" s="40" t="n">
        <f aca="false">AX15/AX$28*100</f>
        <v>0.324589876304939</v>
      </c>
      <c r="AZ15" s="41" t="n">
        <v>24</v>
      </c>
      <c r="BA15" s="40" t="n">
        <f aca="false">AZ15/AZ$28*100</f>
        <v>0.311931375097479</v>
      </c>
      <c r="BB15" s="42" t="n">
        <v>0</v>
      </c>
      <c r="BC15" s="43" t="n">
        <f aca="false">AX15+AZ15</f>
        <v>61</v>
      </c>
      <c r="BD15" s="44" t="n">
        <f aca="false">BC15/BC$28*100</f>
        <v>0.319488817891374</v>
      </c>
      <c r="BE15" s="45" t="n">
        <v>22</v>
      </c>
      <c r="BF15" s="40" t="n">
        <f aca="false">BE15/BE$28*100</f>
        <v>0.346893724377168</v>
      </c>
      <c r="BG15" s="41" t="n">
        <v>12</v>
      </c>
      <c r="BH15" s="40" t="n">
        <f aca="false">BG15/BG$28*100</f>
        <v>0.300525920360631</v>
      </c>
      <c r="BI15" s="42" t="n">
        <v>0</v>
      </c>
      <c r="BJ15" s="43" t="n">
        <f aca="false">BE15+BG15</f>
        <v>34</v>
      </c>
      <c r="BK15" s="44" t="n">
        <f aca="false">BJ15/BJ$28*100</f>
        <v>0.328979196903725</v>
      </c>
      <c r="BL15" s="45" t="n">
        <v>9</v>
      </c>
      <c r="BM15" s="40" t="n">
        <f aca="false">BL15/BL$28*100</f>
        <v>0.356718192627824</v>
      </c>
      <c r="BN15" s="41" t="n">
        <v>6</v>
      </c>
      <c r="BO15" s="40" t="n">
        <f aca="false">BN15/BN$28*100</f>
        <v>0.375234521575985</v>
      </c>
      <c r="BP15" s="42" t="n">
        <v>0</v>
      </c>
      <c r="BQ15" s="43" t="n">
        <f aca="false">BL15+BN15</f>
        <v>15</v>
      </c>
      <c r="BR15" s="44" t="n">
        <f aca="false">BQ15/BQ$28*100</f>
        <v>0.363901018922853</v>
      </c>
      <c r="BS15" s="45" t="n">
        <v>2</v>
      </c>
      <c r="BT15" s="40" t="n">
        <f aca="false">BS15/BS$28*100</f>
        <v>0.503778337531486</v>
      </c>
      <c r="BU15" s="41" t="n">
        <v>1</v>
      </c>
      <c r="BV15" s="40" t="n">
        <f aca="false">BU15/BU$28*100</f>
        <v>0.4</v>
      </c>
      <c r="BW15" s="42" t="n">
        <v>0</v>
      </c>
      <c r="BX15" s="43" t="n">
        <f aca="false">BS15+BU15</f>
        <v>3</v>
      </c>
      <c r="BY15" s="44" t="n">
        <f aca="false">BX15/BX$28*100</f>
        <v>0.463678516228748</v>
      </c>
      <c r="BZ15" s="45" t="n">
        <v>0</v>
      </c>
      <c r="CA15" s="40" t="n">
        <f aca="false">BZ15/BZ$28*100</f>
        <v>0</v>
      </c>
      <c r="CB15" s="41" t="n">
        <v>0</v>
      </c>
      <c r="CC15" s="40" t="n">
        <f aca="false">CB15/CB$28*100</f>
        <v>0</v>
      </c>
      <c r="CD15" s="42" t="n">
        <v>0</v>
      </c>
      <c r="CE15" s="43" t="n">
        <f aca="false">BZ15+CB15</f>
        <v>0</v>
      </c>
      <c r="CF15" s="44" t="n">
        <f aca="false">CE15/CE$28*100</f>
        <v>0</v>
      </c>
      <c r="CG15" s="45" t="n">
        <v>0</v>
      </c>
      <c r="CH15" s="40" t="n">
        <f aca="false">CG15/CG$28*100</f>
        <v>0</v>
      </c>
      <c r="CI15" s="45" t="n">
        <v>0</v>
      </c>
      <c r="CJ15" s="40" t="n">
        <f aca="false">CI15/CI$28*100</f>
        <v>0</v>
      </c>
      <c r="CK15" s="42" t="n">
        <v>0</v>
      </c>
      <c r="CL15" s="43" t="n">
        <f aca="false">CG15+CI15</f>
        <v>0</v>
      </c>
      <c r="CM15" s="44" t="n">
        <f aca="false">CL15/CL$28*100</f>
        <v>0</v>
      </c>
      <c r="CN15" s="45" t="n">
        <v>0</v>
      </c>
      <c r="CO15" s="40"/>
      <c r="CP15" s="39" t="n">
        <v>0</v>
      </c>
      <c r="CQ15" s="40"/>
      <c r="CR15" s="42" t="n">
        <v>0</v>
      </c>
      <c r="CS15" s="43" t="n">
        <f aca="false">CN15+CP15</f>
        <v>0</v>
      </c>
      <c r="CT15" s="44"/>
      <c r="CU15" s="45" t="n">
        <v>0</v>
      </c>
      <c r="CV15" s="40"/>
      <c r="CW15" s="39" t="n">
        <v>0</v>
      </c>
      <c r="CX15" s="40"/>
      <c r="CY15" s="42" t="n">
        <v>0</v>
      </c>
      <c r="CZ15" s="43" t="n">
        <f aca="false">CU15+CW15</f>
        <v>0</v>
      </c>
      <c r="DA15" s="44"/>
      <c r="DB15" s="45" t="n">
        <v>0</v>
      </c>
      <c r="DC15" s="40"/>
      <c r="DD15" s="39" t="n">
        <v>0</v>
      </c>
      <c r="DE15" s="40"/>
      <c r="DF15" s="42" t="n">
        <v>0</v>
      </c>
      <c r="DG15" s="43" t="n">
        <f aca="false">DB15+DD15</f>
        <v>0</v>
      </c>
      <c r="DH15" s="44"/>
      <c r="DI15" s="45" t="n">
        <v>0</v>
      </c>
      <c r="DJ15" s="40"/>
      <c r="DK15" s="39" t="n">
        <v>0</v>
      </c>
      <c r="DL15" s="40"/>
      <c r="DM15" s="42" t="n">
        <v>0</v>
      </c>
      <c r="DN15" s="43" t="n">
        <f aca="false">DI15+DK15</f>
        <v>0</v>
      </c>
      <c r="DO15" s="44"/>
      <c r="AIQ15" s="9"/>
      <c r="AIR15" s="9"/>
      <c r="AIS15" s="9"/>
      <c r="AIT15" s="9"/>
      <c r="AIU15" s="9"/>
      <c r="AIV15" s="9"/>
      <c r="AIW15" s="9"/>
      <c r="AIX15" s="9"/>
      <c r="AIY15" s="9"/>
      <c r="AIZ15" s="9"/>
      <c r="AJA15" s="9"/>
      <c r="AJB15" s="9"/>
      <c r="AJC15" s="9"/>
      <c r="AJD15" s="9"/>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row>
    <row r="16" s="11" customFormat="true" ht="13"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140</v>
      </c>
      <c r="I16" s="40" t="n">
        <f aca="false">H16/H$28*100</f>
        <v>0.554938956714761</v>
      </c>
      <c r="J16" s="41" t="n">
        <v>82</v>
      </c>
      <c r="K16" s="40" t="n">
        <f aca="false">J16/J$28*100</f>
        <v>0.404179810725552</v>
      </c>
      <c r="L16" s="42" t="n">
        <v>0</v>
      </c>
      <c r="M16" s="43" t="n">
        <f aca="false">H16+J16</f>
        <v>222</v>
      </c>
      <c r="N16" s="44" t="n">
        <f aca="false">M16/M$28*100</f>
        <v>0.487740574742948</v>
      </c>
      <c r="O16" s="39" t="n">
        <v>139</v>
      </c>
      <c r="P16" s="40" t="n">
        <f aca="false">O16/O$28*100</f>
        <v>0.571240701927424</v>
      </c>
      <c r="Q16" s="41" t="n">
        <v>81</v>
      </c>
      <c r="R16" s="40" t="n">
        <f aca="false">Q16/Q$28*100</f>
        <v>0.418366819895666</v>
      </c>
      <c r="S16" s="42" t="n">
        <v>0</v>
      </c>
      <c r="T16" s="43" t="n">
        <f aca="false">O16+Q16</f>
        <v>220</v>
      </c>
      <c r="U16" s="44" t="n">
        <f aca="false">T16/T$28*100</f>
        <v>0.503501624937062</v>
      </c>
      <c r="V16" s="39" t="n">
        <v>128</v>
      </c>
      <c r="W16" s="40" t="n">
        <f aca="false">V16/V$28*100</f>
        <v>0.555507334432775</v>
      </c>
      <c r="X16" s="41" t="n">
        <v>73</v>
      </c>
      <c r="Y16" s="40" t="n">
        <f aca="false">X16/X$28*100</f>
        <v>0.404141061839119</v>
      </c>
      <c r="Z16" s="42" t="n">
        <v>0</v>
      </c>
      <c r="AA16" s="43" t="n">
        <f aca="false">V16+X16</f>
        <v>201</v>
      </c>
      <c r="AB16" s="44" t="n">
        <f aca="false">AA16/AA$28*100</f>
        <v>0.488991606860479</v>
      </c>
      <c r="AC16" s="39" t="n">
        <v>121</v>
      </c>
      <c r="AD16" s="40" t="n">
        <f aca="false">AC16/AC$28*100</f>
        <v>0.573486895113512</v>
      </c>
      <c r="AE16" s="41" t="n">
        <v>66</v>
      </c>
      <c r="AF16" s="40" t="n">
        <f aca="false">AE16/AE$28*100</f>
        <v>0.407508026673253</v>
      </c>
      <c r="AG16" s="42" t="n">
        <v>0</v>
      </c>
      <c r="AH16" s="43" t="n">
        <f aca="false">AC16+AE16</f>
        <v>187</v>
      </c>
      <c r="AI16" s="44" t="n">
        <f aca="false">AH16/AH$28*100</f>
        <v>0.501407695401528</v>
      </c>
      <c r="AJ16" s="39" t="n">
        <v>111</v>
      </c>
      <c r="AK16" s="40" t="n">
        <f aca="false">AJ16/AJ$28*100</f>
        <v>0.580938922907835</v>
      </c>
      <c r="AL16" s="41" t="n">
        <v>58</v>
      </c>
      <c r="AM16" s="40" t="n">
        <f aca="false">AL16/AL$28*100</f>
        <v>0.406789170991724</v>
      </c>
      <c r="AN16" s="42" t="n">
        <v>0</v>
      </c>
      <c r="AO16" s="43" t="n">
        <f aca="false">AJ16+AL16</f>
        <v>169</v>
      </c>
      <c r="AP16" s="44" t="n">
        <f aca="false">AO16/AO$28*100</f>
        <v>0.506518807133223</v>
      </c>
      <c r="AQ16" s="45" t="n">
        <v>95</v>
      </c>
      <c r="AR16" s="40" t="n">
        <f aca="false">AQ16/AQ$28*100</f>
        <v>0.595499279132452</v>
      </c>
      <c r="AS16" s="41" t="n">
        <v>51</v>
      </c>
      <c r="AT16" s="40" t="n">
        <f aca="false">AS16/AS$28*100</f>
        <v>0.448272831150567</v>
      </c>
      <c r="AU16" s="42" t="n">
        <v>0</v>
      </c>
      <c r="AV16" s="43" t="n">
        <f aca="false">AQ16+AS16</f>
        <v>146</v>
      </c>
      <c r="AW16" s="44" t="n">
        <f aca="false">AV16/AV$28*100</f>
        <v>0.534211489206001</v>
      </c>
      <c r="AX16" s="45" t="n">
        <v>57</v>
      </c>
      <c r="AY16" s="40" t="n">
        <f aca="false">AX16/AX$28*100</f>
        <v>0.500043863496798</v>
      </c>
      <c r="AZ16" s="41" t="n">
        <v>36</v>
      </c>
      <c r="BA16" s="40" t="n">
        <f aca="false">AZ16/AZ$28*100</f>
        <v>0.467897062646218</v>
      </c>
      <c r="BB16" s="42" t="n">
        <v>0</v>
      </c>
      <c r="BC16" s="43" t="n">
        <f aca="false">AX16+AZ16</f>
        <v>93</v>
      </c>
      <c r="BD16" s="44" t="n">
        <f aca="false">BC16/BC$28*100</f>
        <v>0.487089509244226</v>
      </c>
      <c r="BE16" s="45" t="n">
        <v>26</v>
      </c>
      <c r="BF16" s="40" t="n">
        <f aca="false">BE16/BE$28*100</f>
        <v>0.409965310627562</v>
      </c>
      <c r="BG16" s="41" t="n">
        <v>18</v>
      </c>
      <c r="BH16" s="40" t="n">
        <f aca="false">BG16/BG$28*100</f>
        <v>0.450788880540947</v>
      </c>
      <c r="BI16" s="42" t="n">
        <v>0</v>
      </c>
      <c r="BJ16" s="43" t="n">
        <f aca="false">BE16+BG16</f>
        <v>44</v>
      </c>
      <c r="BK16" s="44" t="n">
        <f aca="false">BJ16/BJ$28*100</f>
        <v>0.42573778422835</v>
      </c>
      <c r="BL16" s="45" t="n">
        <v>7</v>
      </c>
      <c r="BM16" s="40" t="n">
        <f aca="false">BL16/BL$28*100</f>
        <v>0.277447483154974</v>
      </c>
      <c r="BN16" s="41" t="n">
        <v>5</v>
      </c>
      <c r="BO16" s="40" t="n">
        <f aca="false">BN16/BN$28*100</f>
        <v>0.312695434646654</v>
      </c>
      <c r="BP16" s="42" t="n">
        <v>0</v>
      </c>
      <c r="BQ16" s="43" t="n">
        <f aca="false">BL16+BN16</f>
        <v>12</v>
      </c>
      <c r="BR16" s="44" t="n">
        <f aca="false">BQ16/BQ$28*100</f>
        <v>0.291120815138282</v>
      </c>
      <c r="BS16" s="45" t="n">
        <v>0</v>
      </c>
      <c r="BT16" s="40" t="n">
        <f aca="false">BS16/BS$28*100</f>
        <v>0</v>
      </c>
      <c r="BU16" s="41" t="n">
        <v>1</v>
      </c>
      <c r="BV16" s="40" t="n">
        <f aca="false">BU16/BU$28*100</f>
        <v>0.4</v>
      </c>
      <c r="BW16" s="42" t="n">
        <v>0</v>
      </c>
      <c r="BX16" s="43" t="n">
        <f aca="false">BS16+BU16</f>
        <v>1</v>
      </c>
      <c r="BY16" s="44" t="n">
        <f aca="false">BX16/BX$28*100</f>
        <v>0.154559505409583</v>
      </c>
      <c r="BZ16" s="45" t="n">
        <v>0</v>
      </c>
      <c r="CA16" s="40" t="n">
        <f aca="false">BZ16/BZ$28*100</f>
        <v>0</v>
      </c>
      <c r="CB16" s="41" t="n">
        <v>1</v>
      </c>
      <c r="CC16" s="40" t="n">
        <f aca="false">CB16/CB$28*100</f>
        <v>2.27272727272727</v>
      </c>
      <c r="CD16" s="42" t="n">
        <v>0</v>
      </c>
      <c r="CE16" s="43" t="n">
        <f aca="false">BZ16+CB16</f>
        <v>1</v>
      </c>
      <c r="CF16" s="44" t="n">
        <f aca="false">CE16/CE$28*100</f>
        <v>0.925925925925926</v>
      </c>
      <c r="CG16" s="45" t="n">
        <v>0</v>
      </c>
      <c r="CH16" s="40" t="n">
        <f aca="false">CG16/CG$28*100</f>
        <v>0</v>
      </c>
      <c r="CI16" s="45" t="n">
        <v>0</v>
      </c>
      <c r="CJ16" s="40" t="n">
        <f aca="false">CI16/CI$28*100</f>
        <v>0</v>
      </c>
      <c r="CK16" s="42" t="n">
        <v>0</v>
      </c>
      <c r="CL16" s="43" t="n">
        <f aca="false">CG16+CI16</f>
        <v>0</v>
      </c>
      <c r="CM16" s="44" t="n">
        <f aca="false">CL16/CL$28*100</f>
        <v>0</v>
      </c>
      <c r="CN16" s="45" t="n">
        <v>0</v>
      </c>
      <c r="CO16" s="40"/>
      <c r="CP16" s="39" t="n">
        <v>0</v>
      </c>
      <c r="CQ16" s="40"/>
      <c r="CR16" s="42" t="n">
        <v>0</v>
      </c>
      <c r="CS16" s="43" t="n">
        <f aca="false">CN16+CP16</f>
        <v>0</v>
      </c>
      <c r="CT16" s="44"/>
      <c r="CU16" s="45" t="n">
        <v>0</v>
      </c>
      <c r="CV16" s="40"/>
      <c r="CW16" s="39" t="n">
        <v>0</v>
      </c>
      <c r="CX16" s="40"/>
      <c r="CY16" s="42" t="n">
        <v>0</v>
      </c>
      <c r="CZ16" s="43" t="n">
        <f aca="false">CU16+CW16</f>
        <v>0</v>
      </c>
      <c r="DA16" s="44"/>
      <c r="DB16" s="45" t="n">
        <v>0</v>
      </c>
      <c r="DC16" s="40"/>
      <c r="DD16" s="39" t="n">
        <v>0</v>
      </c>
      <c r="DE16" s="40"/>
      <c r="DF16" s="42" t="n">
        <v>0</v>
      </c>
      <c r="DG16" s="43" t="n">
        <f aca="false">DB16+DD16</f>
        <v>0</v>
      </c>
      <c r="DH16" s="44"/>
      <c r="DI16" s="45" t="n">
        <v>0</v>
      </c>
      <c r="DJ16" s="40"/>
      <c r="DK16" s="39" t="n">
        <v>0</v>
      </c>
      <c r="DL16" s="40"/>
      <c r="DM16" s="42" t="n">
        <v>0</v>
      </c>
      <c r="DN16" s="43" t="n">
        <f aca="false">DI16+DK16</f>
        <v>0</v>
      </c>
      <c r="DO16" s="44"/>
      <c r="AIQ16" s="9"/>
      <c r="AIR16" s="9"/>
      <c r="AIS16" s="9"/>
      <c r="AIT16" s="9"/>
      <c r="AIU16" s="9"/>
      <c r="AIV16" s="9"/>
      <c r="AIW16" s="9"/>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row>
    <row r="17" s="11" customFormat="true" ht="13"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262</v>
      </c>
      <c r="I17" s="40" t="n">
        <f aca="false">H17/H$28*100</f>
        <v>1.03852861899477</v>
      </c>
      <c r="J17" s="41" t="n">
        <v>158</v>
      </c>
      <c r="K17" s="40" t="n">
        <f aca="false">J17/J$28*100</f>
        <v>0.778785488958991</v>
      </c>
      <c r="L17" s="42" t="n">
        <v>0</v>
      </c>
      <c r="M17" s="43" t="n">
        <f aca="false">H17+J17</f>
        <v>420</v>
      </c>
      <c r="N17" s="44" t="n">
        <f aca="false">M17/M$28*100</f>
        <v>0.922752438702874</v>
      </c>
      <c r="O17" s="39" t="n">
        <v>256</v>
      </c>
      <c r="P17" s="40" t="n">
        <f aca="false">O17/O$28*100</f>
        <v>1.05206920642749</v>
      </c>
      <c r="Q17" s="41" t="n">
        <v>153</v>
      </c>
      <c r="R17" s="40" t="n">
        <f aca="false">Q17/Q$28*100</f>
        <v>0.790248437580703</v>
      </c>
      <c r="S17" s="42" t="n">
        <v>0</v>
      </c>
      <c r="T17" s="43" t="n">
        <f aca="false">O17+Q17</f>
        <v>409</v>
      </c>
      <c r="U17" s="44" t="n">
        <f aca="false">T17/T$28*100</f>
        <v>0.936055293632993</v>
      </c>
      <c r="V17" s="39" t="n">
        <v>244</v>
      </c>
      <c r="W17" s="40" t="n">
        <f aca="false">V17/V$28*100</f>
        <v>1.05893585626248</v>
      </c>
      <c r="X17" s="41" t="n">
        <v>146</v>
      </c>
      <c r="Y17" s="40" t="n">
        <f aca="false">X17/X$28*100</f>
        <v>0.808282123678237</v>
      </c>
      <c r="Z17" s="42" t="n">
        <v>0</v>
      </c>
      <c r="AA17" s="43" t="n">
        <f aca="false">V17+X17</f>
        <v>390</v>
      </c>
      <c r="AB17" s="44" t="n">
        <f aca="false">AA17/AA$28*100</f>
        <v>0.948789684953169</v>
      </c>
      <c r="AC17" s="39" t="n">
        <v>231</v>
      </c>
      <c r="AD17" s="40" t="n">
        <f aca="false">AC17/AC$28*100</f>
        <v>1.09483861794398</v>
      </c>
      <c r="AE17" s="41" t="n">
        <v>134</v>
      </c>
      <c r="AF17" s="40" t="n">
        <f aca="false">AE17/AE$28*100</f>
        <v>0.827364781427513</v>
      </c>
      <c r="AG17" s="42" t="n">
        <v>0</v>
      </c>
      <c r="AH17" s="43" t="n">
        <f aca="false">AC17+AE17</f>
        <v>365</v>
      </c>
      <c r="AI17" s="44" t="n">
        <f aca="false">AH17/AH$28*100</f>
        <v>0.978683469633999</v>
      </c>
      <c r="AJ17" s="39" t="n">
        <v>212</v>
      </c>
      <c r="AK17" s="40" t="n">
        <f aca="false">AJ17/AJ$28*100</f>
        <v>1.10954100591406</v>
      </c>
      <c r="AL17" s="41" t="n">
        <v>127</v>
      </c>
      <c r="AM17" s="40" t="n">
        <f aca="false">AL17/AL$28*100</f>
        <v>0.890728012343947</v>
      </c>
      <c r="AN17" s="42" t="n">
        <v>0</v>
      </c>
      <c r="AO17" s="43" t="n">
        <f aca="false">AJ17+AL17</f>
        <v>339</v>
      </c>
      <c r="AP17" s="44" t="n">
        <f aca="false">AO17/AO$28*100</f>
        <v>1.01603476697138</v>
      </c>
      <c r="AQ17" s="45" t="n">
        <v>179</v>
      </c>
      <c r="AR17" s="40" t="n">
        <f aca="false">AQ17/AQ$28*100</f>
        <v>1.12204601015483</v>
      </c>
      <c r="AS17" s="41" t="n">
        <v>104</v>
      </c>
      <c r="AT17" s="40" t="n">
        <f aca="false">AS17/AS$28*100</f>
        <v>0.914124989012921</v>
      </c>
      <c r="AU17" s="42" t="n">
        <v>0</v>
      </c>
      <c r="AV17" s="43" t="n">
        <f aca="false">AQ17+AS17</f>
        <v>283</v>
      </c>
      <c r="AW17" s="44" t="n">
        <f aca="false">AV17/AV$28*100</f>
        <v>1.03549213318697</v>
      </c>
      <c r="AX17" s="45" t="n">
        <v>122</v>
      </c>
      <c r="AY17" s="40" t="n">
        <f aca="false">AX17/AX$28*100</f>
        <v>1.07026932187034</v>
      </c>
      <c r="AZ17" s="41" t="n">
        <v>79</v>
      </c>
      <c r="BA17" s="40" t="n">
        <f aca="false">AZ17/AZ$28*100</f>
        <v>1.02677410969587</v>
      </c>
      <c r="BB17" s="42" t="n">
        <v>0</v>
      </c>
      <c r="BC17" s="43" t="n">
        <f aca="false">AX17+AZ17</f>
        <v>201</v>
      </c>
      <c r="BD17" s="44" t="n">
        <f aca="false">BC17/BC$28*100</f>
        <v>1.0527418425601</v>
      </c>
      <c r="BE17" s="45" t="n">
        <v>68</v>
      </c>
      <c r="BF17" s="40" t="n">
        <f aca="false">BE17/BE$28*100</f>
        <v>1.0722169662567</v>
      </c>
      <c r="BG17" s="41" t="n">
        <v>57</v>
      </c>
      <c r="BH17" s="40" t="n">
        <f aca="false">BG17/BG$28*100</f>
        <v>1.427498121713</v>
      </c>
      <c r="BI17" s="42" t="n">
        <v>0</v>
      </c>
      <c r="BJ17" s="43" t="n">
        <f aca="false">BE17+BG17</f>
        <v>125</v>
      </c>
      <c r="BK17" s="44" t="n">
        <f aca="false">BJ17/BJ$28*100</f>
        <v>1.20948234155781</v>
      </c>
      <c r="BL17" s="45" t="n">
        <v>22</v>
      </c>
      <c r="BM17" s="40" t="n">
        <f aca="false">BL17/BL$28*100</f>
        <v>0.871977804201348</v>
      </c>
      <c r="BN17" s="41" t="n">
        <v>28</v>
      </c>
      <c r="BO17" s="40" t="n">
        <f aca="false">BN17/BN$28*100</f>
        <v>1.75109443402126</v>
      </c>
      <c r="BP17" s="42" t="n">
        <v>0</v>
      </c>
      <c r="BQ17" s="43" t="n">
        <f aca="false">BL17+BN17</f>
        <v>50</v>
      </c>
      <c r="BR17" s="44" t="n">
        <f aca="false">BQ17/BQ$28*100</f>
        <v>1.21300339640951</v>
      </c>
      <c r="BS17" s="45" t="n">
        <v>4</v>
      </c>
      <c r="BT17" s="40" t="n">
        <f aca="false">BS17/BS$28*100</f>
        <v>1.00755667506297</v>
      </c>
      <c r="BU17" s="41" t="n">
        <v>4</v>
      </c>
      <c r="BV17" s="40" t="n">
        <f aca="false">BU17/BU$28*100</f>
        <v>1.6</v>
      </c>
      <c r="BW17" s="42" t="n">
        <v>0</v>
      </c>
      <c r="BX17" s="43" t="n">
        <f aca="false">BS17+BU17</f>
        <v>8</v>
      </c>
      <c r="BY17" s="44" t="n">
        <f aca="false">BX17/BX$28*100</f>
        <v>1.23647604327666</v>
      </c>
      <c r="BZ17" s="45" t="n">
        <v>0</v>
      </c>
      <c r="CA17" s="40" t="n">
        <f aca="false">BZ17/BZ$28*100</f>
        <v>0</v>
      </c>
      <c r="CB17" s="41" t="n">
        <v>0</v>
      </c>
      <c r="CC17" s="40" t="n">
        <f aca="false">CB17/CB$28*100</f>
        <v>0</v>
      </c>
      <c r="CD17" s="42" t="n">
        <v>0</v>
      </c>
      <c r="CE17" s="43" t="n">
        <f aca="false">BZ17+CB17</f>
        <v>0</v>
      </c>
      <c r="CF17" s="44" t="n">
        <f aca="false">CE17/CE$28*100</f>
        <v>0</v>
      </c>
      <c r="CG17" s="45" t="n">
        <v>0</v>
      </c>
      <c r="CH17" s="40" t="n">
        <f aca="false">CG17/CG$28*100</f>
        <v>0</v>
      </c>
      <c r="CI17" s="45" t="n">
        <v>0</v>
      </c>
      <c r="CJ17" s="40" t="n">
        <f aca="false">CI17/CI$28*100</f>
        <v>0</v>
      </c>
      <c r="CK17" s="42" t="n">
        <v>0</v>
      </c>
      <c r="CL17" s="43" t="n">
        <f aca="false">CG17+CI17</f>
        <v>0</v>
      </c>
      <c r="CM17" s="44" t="n">
        <f aca="false">CL17/CL$28*100</f>
        <v>0</v>
      </c>
      <c r="CN17" s="45" t="n">
        <v>0</v>
      </c>
      <c r="CO17" s="40"/>
      <c r="CP17" s="39" t="n">
        <v>0</v>
      </c>
      <c r="CQ17" s="40"/>
      <c r="CR17" s="42" t="n">
        <v>0</v>
      </c>
      <c r="CS17" s="43" t="n">
        <f aca="false">CN17+CP17</f>
        <v>0</v>
      </c>
      <c r="CT17" s="44"/>
      <c r="CU17" s="45" t="n">
        <v>0</v>
      </c>
      <c r="CV17" s="40"/>
      <c r="CW17" s="39" t="n">
        <v>0</v>
      </c>
      <c r="CX17" s="40"/>
      <c r="CY17" s="42" t="n">
        <v>0</v>
      </c>
      <c r="CZ17" s="43" t="n">
        <f aca="false">CU17+CW17</f>
        <v>0</v>
      </c>
      <c r="DA17" s="44"/>
      <c r="DB17" s="45" t="n">
        <v>0</v>
      </c>
      <c r="DC17" s="40"/>
      <c r="DD17" s="39" t="n">
        <v>0</v>
      </c>
      <c r="DE17" s="40"/>
      <c r="DF17" s="42" t="n">
        <v>0</v>
      </c>
      <c r="DG17" s="43" t="n">
        <f aca="false">DB17+DD17</f>
        <v>0</v>
      </c>
      <c r="DH17" s="44"/>
      <c r="DI17" s="45" t="n">
        <v>0</v>
      </c>
      <c r="DJ17" s="40"/>
      <c r="DK17" s="39" t="n">
        <v>0</v>
      </c>
      <c r="DL17" s="40"/>
      <c r="DM17" s="42" t="n">
        <v>0</v>
      </c>
      <c r="DN17" s="43" t="n">
        <f aca="false">DI17+DK17</f>
        <v>0</v>
      </c>
      <c r="DO17" s="44"/>
      <c r="AIQ17" s="9"/>
      <c r="AIR17" s="9"/>
      <c r="AIS17" s="9"/>
      <c r="AIT17" s="9"/>
      <c r="AIU17" s="9"/>
      <c r="AIV17" s="9"/>
      <c r="AIW17" s="9"/>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row>
    <row r="18" s="11" customFormat="true" ht="13"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488</v>
      </c>
      <c r="I18" s="40" t="n">
        <f aca="false">H18/H$28*100</f>
        <v>1.93435864912003</v>
      </c>
      <c r="J18" s="41" t="n">
        <v>283</v>
      </c>
      <c r="K18" s="40" t="n">
        <f aca="false">J18/J$28*100</f>
        <v>1.39491324921136</v>
      </c>
      <c r="L18" s="42" t="n">
        <v>0</v>
      </c>
      <c r="M18" s="43" t="n">
        <f aca="false">H18+J18</f>
        <v>771</v>
      </c>
      <c r="N18" s="44" t="n">
        <f aca="false">M18/M$28*100</f>
        <v>1.69390983390456</v>
      </c>
      <c r="O18" s="39" t="n">
        <v>476</v>
      </c>
      <c r="P18" s="40" t="n">
        <f aca="false">O18/O$28*100</f>
        <v>1.95619118070111</v>
      </c>
      <c r="Q18" s="41" t="n">
        <v>277</v>
      </c>
      <c r="R18" s="40" t="n">
        <f aca="false">Q18/Q$28*100</f>
        <v>1.43071122359382</v>
      </c>
      <c r="S18" s="42" t="n">
        <v>0</v>
      </c>
      <c r="T18" s="43" t="n">
        <f aca="false">O18+Q18</f>
        <v>753</v>
      </c>
      <c r="U18" s="44" t="n">
        <f aca="false">T18/T$28*100</f>
        <v>1.72334874353458</v>
      </c>
      <c r="V18" s="39" t="n">
        <v>452</v>
      </c>
      <c r="W18" s="40" t="n">
        <f aca="false">V18/V$28*100</f>
        <v>1.96163527471574</v>
      </c>
      <c r="X18" s="41" t="n">
        <v>270</v>
      </c>
      <c r="Y18" s="40" t="n">
        <f aca="false">X18/X$28*100</f>
        <v>1.49476831091181</v>
      </c>
      <c r="Z18" s="42" t="n">
        <v>0</v>
      </c>
      <c r="AA18" s="43" t="n">
        <f aca="false">V18+X18</f>
        <v>722</v>
      </c>
      <c r="AB18" s="44" t="n">
        <f aca="false">AA18/AA$28*100</f>
        <v>1.75647731419535</v>
      </c>
      <c r="AC18" s="39" t="n">
        <v>428</v>
      </c>
      <c r="AD18" s="40" t="n">
        <f aca="false">AC18/AC$28*100</f>
        <v>2.02853215792218</v>
      </c>
      <c r="AE18" s="41" t="n">
        <v>255</v>
      </c>
      <c r="AF18" s="40" t="n">
        <f aca="false">AE18/AE$28*100</f>
        <v>1.57446283032848</v>
      </c>
      <c r="AG18" s="42" t="n">
        <v>0</v>
      </c>
      <c r="AH18" s="43" t="n">
        <f aca="false">AC18+AE18</f>
        <v>683</v>
      </c>
      <c r="AI18" s="44" t="n">
        <f aca="false">AH18/AH$28*100</f>
        <v>1.83134468427403</v>
      </c>
      <c r="AJ18" s="39" t="n">
        <v>394</v>
      </c>
      <c r="AK18" s="40" t="n">
        <f aca="false">AJ18/AJ$28*100</f>
        <v>2.06207149212331</v>
      </c>
      <c r="AL18" s="41" t="n">
        <v>230</v>
      </c>
      <c r="AM18" s="40" t="n">
        <f aca="false">AL18/AL$28*100</f>
        <v>1.61312947117408</v>
      </c>
      <c r="AN18" s="42" t="n">
        <v>0</v>
      </c>
      <c r="AO18" s="43" t="n">
        <f aca="false">AJ18+AL18</f>
        <v>624</v>
      </c>
      <c r="AP18" s="44" t="n">
        <f aca="false">AO18/AO$28*100</f>
        <v>1.87022328787652</v>
      </c>
      <c r="AQ18" s="45" t="n">
        <v>332</v>
      </c>
      <c r="AR18" s="40" t="n">
        <f aca="false">AQ18/AQ$28*100</f>
        <v>2.0811132702313</v>
      </c>
      <c r="AS18" s="41" t="n">
        <v>198</v>
      </c>
      <c r="AT18" s="40" t="n">
        <f aca="false">AS18/AS$28*100</f>
        <v>1.74035334446691</v>
      </c>
      <c r="AU18" s="42" t="n">
        <v>0</v>
      </c>
      <c r="AV18" s="43" t="n">
        <f aca="false">AQ18+AS18</f>
        <v>530</v>
      </c>
      <c r="AW18" s="44" t="n">
        <f aca="false">AV18/AV$28*100</f>
        <v>1.93926088547384</v>
      </c>
      <c r="AX18" s="45" t="n">
        <v>237</v>
      </c>
      <c r="AY18" s="40" t="n">
        <f aca="false">AX18/AX$28*100</f>
        <v>2.07912974822353</v>
      </c>
      <c r="AZ18" s="41" t="n">
        <v>154</v>
      </c>
      <c r="BA18" s="40" t="n">
        <f aca="false">AZ18/AZ$28*100</f>
        <v>2.00155965687549</v>
      </c>
      <c r="BB18" s="42" t="n">
        <v>0</v>
      </c>
      <c r="BC18" s="43" t="n">
        <f aca="false">AX18+AZ18</f>
        <v>391</v>
      </c>
      <c r="BD18" s="44" t="n">
        <f aca="false">BC18/BC$28*100</f>
        <v>2.04787094746766</v>
      </c>
      <c r="BE18" s="45" t="n">
        <v>126</v>
      </c>
      <c r="BF18" s="40" t="n">
        <f aca="false">BE18/BE$28*100</f>
        <v>1.98675496688742</v>
      </c>
      <c r="BG18" s="41" t="n">
        <v>75</v>
      </c>
      <c r="BH18" s="40" t="n">
        <f aca="false">BG18/BG$28*100</f>
        <v>1.87828700225394</v>
      </c>
      <c r="BI18" s="42" t="n">
        <v>0</v>
      </c>
      <c r="BJ18" s="43" t="n">
        <f aca="false">BE18+BG18</f>
        <v>201</v>
      </c>
      <c r="BK18" s="44" t="n">
        <f aca="false">BJ18/BJ$28*100</f>
        <v>1.94484760522496</v>
      </c>
      <c r="BL18" s="45" t="n">
        <v>50</v>
      </c>
      <c r="BM18" s="40" t="n">
        <f aca="false">BL18/BL$28*100</f>
        <v>1.98176773682124</v>
      </c>
      <c r="BN18" s="41" t="n">
        <v>25</v>
      </c>
      <c r="BO18" s="40" t="n">
        <f aca="false">BN18/BN$28*100</f>
        <v>1.56347717323327</v>
      </c>
      <c r="BP18" s="42" t="n">
        <v>0</v>
      </c>
      <c r="BQ18" s="43" t="n">
        <f aca="false">BL18+BN18</f>
        <v>75</v>
      </c>
      <c r="BR18" s="44" t="n">
        <f aca="false">BQ18/BQ$28*100</f>
        <v>1.81950509461426</v>
      </c>
      <c r="BS18" s="45" t="n">
        <v>7</v>
      </c>
      <c r="BT18" s="40" t="n">
        <f aca="false">BS18/BS$28*100</f>
        <v>1.7632241813602</v>
      </c>
      <c r="BU18" s="41" t="n">
        <v>4</v>
      </c>
      <c r="BV18" s="40" t="n">
        <f aca="false">BU18/BU$28*100</f>
        <v>1.6</v>
      </c>
      <c r="BW18" s="42" t="n">
        <v>0</v>
      </c>
      <c r="BX18" s="43" t="n">
        <f aca="false">BS18+BU18</f>
        <v>11</v>
      </c>
      <c r="BY18" s="44" t="n">
        <f aca="false">BX18/BX$28*100</f>
        <v>1.70015455950541</v>
      </c>
      <c r="BZ18" s="45" t="n">
        <v>2</v>
      </c>
      <c r="CA18" s="40" t="n">
        <f aca="false">BZ18/BZ$28*100</f>
        <v>3.125</v>
      </c>
      <c r="CB18" s="41" t="n">
        <v>0</v>
      </c>
      <c r="CC18" s="40" t="n">
        <f aca="false">CB18/CB$28*100</f>
        <v>0</v>
      </c>
      <c r="CD18" s="42" t="n">
        <v>0</v>
      </c>
      <c r="CE18" s="43" t="n">
        <f aca="false">BZ18+CB18</f>
        <v>2</v>
      </c>
      <c r="CF18" s="44" t="n">
        <f aca="false">CE18/CE$28*100</f>
        <v>1.85185185185185</v>
      </c>
      <c r="CG18" s="45" t="n">
        <v>0</v>
      </c>
      <c r="CH18" s="40" t="n">
        <f aca="false">CG18/CG$28*100</f>
        <v>0</v>
      </c>
      <c r="CI18" s="45" t="n">
        <v>0</v>
      </c>
      <c r="CJ18" s="40" t="n">
        <f aca="false">CI18/CI$28*100</f>
        <v>0</v>
      </c>
      <c r="CK18" s="42" t="n">
        <v>0</v>
      </c>
      <c r="CL18" s="43" t="n">
        <f aca="false">CG18+CI18</f>
        <v>0</v>
      </c>
      <c r="CM18" s="44" t="n">
        <f aca="false">CL18/CL$28*100</f>
        <v>0</v>
      </c>
      <c r="CN18" s="45" t="n">
        <v>0</v>
      </c>
      <c r="CO18" s="40"/>
      <c r="CP18" s="39" t="n">
        <v>0</v>
      </c>
      <c r="CQ18" s="40"/>
      <c r="CR18" s="42" t="n">
        <v>0</v>
      </c>
      <c r="CS18" s="43" t="n">
        <f aca="false">CN18+CP18</f>
        <v>0</v>
      </c>
      <c r="CT18" s="44"/>
      <c r="CU18" s="45" t="n">
        <v>0</v>
      </c>
      <c r="CV18" s="40"/>
      <c r="CW18" s="39" t="n">
        <v>0</v>
      </c>
      <c r="CX18" s="40"/>
      <c r="CY18" s="42" t="n">
        <v>0</v>
      </c>
      <c r="CZ18" s="43" t="n">
        <f aca="false">CU18+CW18</f>
        <v>0</v>
      </c>
      <c r="DA18" s="44"/>
      <c r="DB18" s="45" t="n">
        <v>0</v>
      </c>
      <c r="DC18" s="40"/>
      <c r="DD18" s="39" t="n">
        <v>0</v>
      </c>
      <c r="DE18" s="40"/>
      <c r="DF18" s="42" t="n">
        <v>0</v>
      </c>
      <c r="DG18" s="43" t="n">
        <f aca="false">DB18+DD18</f>
        <v>0</v>
      </c>
      <c r="DH18" s="44"/>
      <c r="DI18" s="45" t="n">
        <v>0</v>
      </c>
      <c r="DJ18" s="40"/>
      <c r="DK18" s="39" t="n">
        <v>0</v>
      </c>
      <c r="DL18" s="40"/>
      <c r="DM18" s="42" t="n">
        <v>0</v>
      </c>
      <c r="DN18" s="43" t="n">
        <f aca="false">DI18+DK18</f>
        <v>0</v>
      </c>
      <c r="DO18" s="44"/>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row>
    <row r="19" s="11" customFormat="true" ht="13"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901</v>
      </c>
      <c r="I19" s="40" t="n">
        <f aca="false">H19/H$28*100</f>
        <v>3.57142857142857</v>
      </c>
      <c r="J19" s="41" t="n">
        <v>433</v>
      </c>
      <c r="K19" s="40" t="n">
        <f aca="false">J19/J$28*100</f>
        <v>2.1342665615142</v>
      </c>
      <c r="L19" s="42" t="n">
        <v>0</v>
      </c>
      <c r="M19" s="43" t="n">
        <f aca="false">H19+J19</f>
        <v>1334</v>
      </c>
      <c r="N19" s="44" t="n">
        <f aca="false">M19/M$28*100</f>
        <v>2.9308375076896</v>
      </c>
      <c r="O19" s="39" t="n">
        <v>876</v>
      </c>
      <c r="P19" s="40" t="n">
        <f aca="false">O19/O$28*100</f>
        <v>3.60004931574405</v>
      </c>
      <c r="Q19" s="41" t="n">
        <v>417</v>
      </c>
      <c r="R19" s="40" t="n">
        <f aca="false">Q19/Q$28*100</f>
        <v>2.15381436909251</v>
      </c>
      <c r="S19" s="42" t="n">
        <v>0</v>
      </c>
      <c r="T19" s="43" t="n">
        <f aca="false">O19+Q19</f>
        <v>1293</v>
      </c>
      <c r="U19" s="44" t="n">
        <f aca="false">T19/T$28*100</f>
        <v>2.9592163683801</v>
      </c>
      <c r="V19" s="39" t="n">
        <v>835</v>
      </c>
      <c r="W19" s="40" t="n">
        <f aca="false">V19/V$28*100</f>
        <v>3.62381737696381</v>
      </c>
      <c r="X19" s="41" t="n">
        <v>396</v>
      </c>
      <c r="Y19" s="40" t="n">
        <f aca="false">X19/X$28*100</f>
        <v>2.19232685600399</v>
      </c>
      <c r="Z19" s="42" t="n">
        <v>0</v>
      </c>
      <c r="AA19" s="43" t="n">
        <f aca="false">V19+X19</f>
        <v>1231</v>
      </c>
      <c r="AB19" s="44" t="n">
        <f aca="false">AA19/AA$28*100</f>
        <v>2.99476949276244</v>
      </c>
      <c r="AC19" s="39" t="n">
        <v>780</v>
      </c>
      <c r="AD19" s="40" t="n">
        <f aca="false">AC19/AC$28*100</f>
        <v>3.69685767097967</v>
      </c>
      <c r="AE19" s="41" t="n">
        <v>371</v>
      </c>
      <c r="AF19" s="40" t="n">
        <f aca="false">AE19/AE$28*100</f>
        <v>2.29068905902692</v>
      </c>
      <c r="AG19" s="42" t="n">
        <v>0</v>
      </c>
      <c r="AH19" s="43" t="n">
        <f aca="false">AC19+AE19</f>
        <v>1151</v>
      </c>
      <c r="AI19" s="44" t="n">
        <f aca="false">AH19/AH$28*100</f>
        <v>3.08620458506502</v>
      </c>
      <c r="AJ19" s="39" t="n">
        <v>711</v>
      </c>
      <c r="AK19" s="40" t="n">
        <f aca="false">AJ19/AJ$28*100</f>
        <v>3.72114931700424</v>
      </c>
      <c r="AL19" s="41" t="n">
        <v>343</v>
      </c>
      <c r="AM19" s="40" t="n">
        <f aca="false">AL19/AL$28*100</f>
        <v>2.4056669939683</v>
      </c>
      <c r="AN19" s="42" t="n">
        <v>0</v>
      </c>
      <c r="AO19" s="43" t="n">
        <f aca="false">AJ19+AL19</f>
        <v>1054</v>
      </c>
      <c r="AP19" s="44" t="n">
        <f aca="false">AO19/AO$28*100</f>
        <v>3.15899895099655</v>
      </c>
      <c r="AQ19" s="45" t="n">
        <v>599</v>
      </c>
      <c r="AR19" s="40" t="n">
        <f aca="false">AQ19/AQ$28*100</f>
        <v>3.75477966526672</v>
      </c>
      <c r="AS19" s="41" t="n">
        <v>291</v>
      </c>
      <c r="AT19" s="40" t="n">
        <f aca="false">AS19/AS$28*100</f>
        <v>2.557792036565</v>
      </c>
      <c r="AU19" s="42" t="n">
        <v>0</v>
      </c>
      <c r="AV19" s="43" t="n">
        <f aca="false">AQ19+AS19</f>
        <v>890</v>
      </c>
      <c r="AW19" s="44" t="n">
        <f aca="false">AV19/AV$28*100</f>
        <v>3.25649469447494</v>
      </c>
      <c r="AX19" s="45" t="n">
        <v>437</v>
      </c>
      <c r="AY19" s="40" t="n">
        <f aca="false">AX19/AX$28*100</f>
        <v>3.83366962014212</v>
      </c>
      <c r="AZ19" s="41" t="n">
        <v>213</v>
      </c>
      <c r="BA19" s="40" t="n">
        <f aca="false">AZ19/AZ$28*100</f>
        <v>2.76839095399012</v>
      </c>
      <c r="BB19" s="42" t="n">
        <v>0</v>
      </c>
      <c r="BC19" s="43" t="n">
        <f aca="false">AX19+AZ19</f>
        <v>650</v>
      </c>
      <c r="BD19" s="44" t="n">
        <f aca="false">BC19/BC$28*100</f>
        <v>3.4043890431048</v>
      </c>
      <c r="BE19" s="45" t="n">
        <v>234</v>
      </c>
      <c r="BF19" s="40" t="n">
        <f aca="false">BE19/BE$28*100</f>
        <v>3.68968779564806</v>
      </c>
      <c r="BG19" s="41" t="n">
        <v>129</v>
      </c>
      <c r="BH19" s="40" t="n">
        <f aca="false">BG19/BG$28*100</f>
        <v>3.23065364387678</v>
      </c>
      <c r="BI19" s="42" t="n">
        <v>0</v>
      </c>
      <c r="BJ19" s="43" t="n">
        <f aca="false">BE19+BG19</f>
        <v>363</v>
      </c>
      <c r="BK19" s="44" t="n">
        <f aca="false">BJ19/BJ$28*100</f>
        <v>3.51233671988389</v>
      </c>
      <c r="BL19" s="45" t="n">
        <v>99</v>
      </c>
      <c r="BM19" s="40" t="n">
        <f aca="false">BL19/BL$28*100</f>
        <v>3.92390011890606</v>
      </c>
      <c r="BN19" s="41" t="n">
        <v>56</v>
      </c>
      <c r="BO19" s="40" t="n">
        <f aca="false">BN19/BN$28*100</f>
        <v>3.50218886804253</v>
      </c>
      <c r="BP19" s="42" t="n">
        <v>0</v>
      </c>
      <c r="BQ19" s="43" t="n">
        <f aca="false">BL19+BN19</f>
        <v>155</v>
      </c>
      <c r="BR19" s="44" t="n">
        <f aca="false">BQ19/BQ$28*100</f>
        <v>3.76031052886948</v>
      </c>
      <c r="BS19" s="45" t="n">
        <v>13</v>
      </c>
      <c r="BT19" s="40" t="n">
        <f aca="false">BS19/BS$28*100</f>
        <v>3.27455919395466</v>
      </c>
      <c r="BU19" s="41" t="n">
        <v>5</v>
      </c>
      <c r="BV19" s="40" t="n">
        <f aca="false">BU19/BU$28*100</f>
        <v>2</v>
      </c>
      <c r="BW19" s="42" t="n">
        <v>0</v>
      </c>
      <c r="BX19" s="43" t="n">
        <f aca="false">BS19+BU19</f>
        <v>18</v>
      </c>
      <c r="BY19" s="44" t="n">
        <f aca="false">BX19/BX$28*100</f>
        <v>2.78207109737249</v>
      </c>
      <c r="BZ19" s="45" t="n">
        <v>1</v>
      </c>
      <c r="CA19" s="40" t="n">
        <f aca="false">BZ19/BZ$28*100</f>
        <v>1.5625</v>
      </c>
      <c r="CB19" s="41" t="n">
        <v>1</v>
      </c>
      <c r="CC19" s="40" t="n">
        <f aca="false">CB19/CB$28*100</f>
        <v>2.27272727272727</v>
      </c>
      <c r="CD19" s="42" t="n">
        <v>0</v>
      </c>
      <c r="CE19" s="43" t="n">
        <f aca="false">BZ19+CB19</f>
        <v>2</v>
      </c>
      <c r="CF19" s="44" t="n">
        <f aca="false">CE19/CE$28*100</f>
        <v>1.85185185185185</v>
      </c>
      <c r="CG19" s="45" t="n">
        <v>0</v>
      </c>
      <c r="CH19" s="40" t="n">
        <f aca="false">CG19/CG$28*100</f>
        <v>0</v>
      </c>
      <c r="CI19" s="45" t="n">
        <v>0</v>
      </c>
      <c r="CJ19" s="40" t="n">
        <f aca="false">CI19/CI$28*100</f>
        <v>0</v>
      </c>
      <c r="CK19" s="42" t="n">
        <v>0</v>
      </c>
      <c r="CL19" s="43" t="n">
        <f aca="false">CG19+CI19</f>
        <v>0</v>
      </c>
      <c r="CM19" s="44" t="n">
        <f aca="false">CL19/CL$28*100</f>
        <v>0</v>
      </c>
      <c r="CN19" s="45" t="n">
        <v>0</v>
      </c>
      <c r="CO19" s="40"/>
      <c r="CP19" s="39" t="n">
        <v>0</v>
      </c>
      <c r="CQ19" s="40"/>
      <c r="CR19" s="42" t="n">
        <v>0</v>
      </c>
      <c r="CS19" s="43" t="n">
        <f aca="false">CN19+CP19</f>
        <v>0</v>
      </c>
      <c r="CT19" s="44"/>
      <c r="CU19" s="45" t="n">
        <v>0</v>
      </c>
      <c r="CV19" s="40"/>
      <c r="CW19" s="39" t="n">
        <v>0</v>
      </c>
      <c r="CX19" s="40"/>
      <c r="CY19" s="42" t="n">
        <v>0</v>
      </c>
      <c r="CZ19" s="43" t="n">
        <f aca="false">CU19+CW19</f>
        <v>0</v>
      </c>
      <c r="DA19" s="44"/>
      <c r="DB19" s="45" t="n">
        <v>0</v>
      </c>
      <c r="DC19" s="40"/>
      <c r="DD19" s="39" t="n">
        <v>0</v>
      </c>
      <c r="DE19" s="40"/>
      <c r="DF19" s="42" t="n">
        <v>0</v>
      </c>
      <c r="DG19" s="43" t="n">
        <f aca="false">DB19+DD19</f>
        <v>0</v>
      </c>
      <c r="DH19" s="44"/>
      <c r="DI19" s="45" t="n">
        <v>0</v>
      </c>
      <c r="DJ19" s="40"/>
      <c r="DK19" s="39" t="n">
        <v>0</v>
      </c>
      <c r="DL19" s="40"/>
      <c r="DM19" s="42" t="n">
        <v>0</v>
      </c>
      <c r="DN19" s="43" t="n">
        <f aca="false">DI19+DK19</f>
        <v>0</v>
      </c>
      <c r="DO19" s="44"/>
      <c r="AIQ19" s="9"/>
      <c r="AIR19" s="9"/>
      <c r="AIS19" s="9"/>
      <c r="AIT19" s="9"/>
      <c r="AIU19" s="9"/>
      <c r="AIV19" s="9"/>
      <c r="AIW19" s="9"/>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row>
    <row r="20" s="11" customFormat="true" ht="13"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1266</v>
      </c>
      <c r="I20" s="40" t="n">
        <f aca="false">H20/H$28*100</f>
        <v>5.01823370857777</v>
      </c>
      <c r="J20" s="41" t="n">
        <v>638</v>
      </c>
      <c r="K20" s="40" t="n">
        <f aca="false">J20/J$28*100</f>
        <v>3.14471608832808</v>
      </c>
      <c r="L20" s="42" t="n">
        <v>0</v>
      </c>
      <c r="M20" s="43" t="n">
        <f aca="false">H20+J20</f>
        <v>1904</v>
      </c>
      <c r="N20" s="44" t="n">
        <f aca="false">M20/M$28*100</f>
        <v>4.18314438878636</v>
      </c>
      <c r="O20" s="39" t="n">
        <v>1234</v>
      </c>
      <c r="P20" s="40" t="n">
        <f aca="false">O20/O$28*100</f>
        <v>5.07130234660749</v>
      </c>
      <c r="Q20" s="41" t="n">
        <v>617</v>
      </c>
      <c r="R20" s="40" t="n">
        <f aca="false">Q20/Q$28*100</f>
        <v>3.18681886266205</v>
      </c>
      <c r="S20" s="42" t="n">
        <v>0</v>
      </c>
      <c r="T20" s="43" t="n">
        <f aca="false">O20+Q20</f>
        <v>1851</v>
      </c>
      <c r="U20" s="44" t="n">
        <f aca="false">T20/T$28*100</f>
        <v>4.23627958072047</v>
      </c>
      <c r="V20" s="39" t="n">
        <v>1181</v>
      </c>
      <c r="W20" s="40" t="n">
        <f aca="false">V20/V$28*100</f>
        <v>5.1254231403524</v>
      </c>
      <c r="X20" s="41" t="n">
        <v>584</v>
      </c>
      <c r="Y20" s="40" t="n">
        <f aca="false">X20/X$28*100</f>
        <v>3.23312849471295</v>
      </c>
      <c r="Z20" s="42" t="n">
        <v>0</v>
      </c>
      <c r="AA20" s="43" t="n">
        <f aca="false">V20+X20</f>
        <v>1765</v>
      </c>
      <c r="AB20" s="44" t="n">
        <f aca="false">AA20/AA$28*100</f>
        <v>4.29388152292908</v>
      </c>
      <c r="AC20" s="39" t="n">
        <v>1102</v>
      </c>
      <c r="AD20" s="40" t="n">
        <f aca="false">AC20/AC$28*100</f>
        <v>5.22299635053794</v>
      </c>
      <c r="AE20" s="41" t="n">
        <v>541</v>
      </c>
      <c r="AF20" s="40" t="n">
        <f aca="false">AE20/AE$28*100</f>
        <v>3.34033094591257</v>
      </c>
      <c r="AG20" s="42" t="n">
        <v>0</v>
      </c>
      <c r="AH20" s="43" t="n">
        <f aca="false">AC20+AE20</f>
        <v>1643</v>
      </c>
      <c r="AI20" s="44" t="n">
        <f aca="false">AH20/AH$28*100</f>
        <v>4.40541627564017</v>
      </c>
      <c r="AJ20" s="39" t="n">
        <v>1011</v>
      </c>
      <c r="AK20" s="40" t="n">
        <f aca="false">AJ20/AJ$28*100</f>
        <v>5.29125451405244</v>
      </c>
      <c r="AL20" s="41" t="n">
        <v>497</v>
      </c>
      <c r="AM20" s="40" t="n">
        <f aca="false">AL20/AL$28*100</f>
        <v>3.48576237901529</v>
      </c>
      <c r="AN20" s="42" t="n">
        <v>0</v>
      </c>
      <c r="AO20" s="43" t="n">
        <f aca="false">AJ20+AL20</f>
        <v>1508</v>
      </c>
      <c r="AP20" s="44" t="n">
        <f aca="false">AO20/AO$28*100</f>
        <v>4.51970627903492</v>
      </c>
      <c r="AQ20" s="45" t="n">
        <v>874</v>
      </c>
      <c r="AR20" s="40" t="n">
        <f aca="false">AQ20/AQ$28*100</f>
        <v>5.47859336801855</v>
      </c>
      <c r="AS20" s="41" t="n">
        <v>436</v>
      </c>
      <c r="AT20" s="40" t="n">
        <f aca="false">AS20/AS$28*100</f>
        <v>3.83229322316955</v>
      </c>
      <c r="AU20" s="42" t="n">
        <v>0</v>
      </c>
      <c r="AV20" s="43" t="n">
        <f aca="false">AQ20+AS20</f>
        <v>1310</v>
      </c>
      <c r="AW20" s="44" t="n">
        <f aca="false">AV20/AV$28*100</f>
        <v>4.79326747164288</v>
      </c>
      <c r="AX20" s="45" t="n">
        <v>635</v>
      </c>
      <c r="AY20" s="40" t="n">
        <f aca="false">AX20/AX$28*100</f>
        <v>5.57066409334152</v>
      </c>
      <c r="AZ20" s="41" t="n">
        <v>313</v>
      </c>
      <c r="BA20" s="40" t="n">
        <f aca="false">AZ20/AZ$28*100</f>
        <v>4.06810501689628</v>
      </c>
      <c r="BB20" s="42" t="n">
        <v>0</v>
      </c>
      <c r="BC20" s="43" t="n">
        <f aca="false">AX20+AZ20</f>
        <v>948</v>
      </c>
      <c r="BD20" s="44" t="n">
        <f aca="false">BC20/BC$28*100</f>
        <v>4.96517048132824</v>
      </c>
      <c r="BE20" s="45" t="n">
        <v>363</v>
      </c>
      <c r="BF20" s="40" t="n">
        <f aca="false">BE20/BE$28*100</f>
        <v>5.72374645222327</v>
      </c>
      <c r="BG20" s="41" t="n">
        <v>172</v>
      </c>
      <c r="BH20" s="40" t="n">
        <f aca="false">BG20/BG$28*100</f>
        <v>4.30753819183571</v>
      </c>
      <c r="BI20" s="42" t="n">
        <v>0</v>
      </c>
      <c r="BJ20" s="43" t="n">
        <f aca="false">BE20+BG20</f>
        <v>535</v>
      </c>
      <c r="BK20" s="44" t="n">
        <f aca="false">BJ20/BJ$28*100</f>
        <v>5.17658442186744</v>
      </c>
      <c r="BL20" s="45" t="n">
        <v>138</v>
      </c>
      <c r="BM20" s="40" t="n">
        <f aca="false">BL20/BL$28*100</f>
        <v>5.46967895362663</v>
      </c>
      <c r="BN20" s="41" t="n">
        <v>64</v>
      </c>
      <c r="BO20" s="40" t="n">
        <f aca="false">BN20/BN$28*100</f>
        <v>4.00250156347717</v>
      </c>
      <c r="BP20" s="42" t="n">
        <v>0</v>
      </c>
      <c r="BQ20" s="43" t="n">
        <f aca="false">BL20+BN20</f>
        <v>202</v>
      </c>
      <c r="BR20" s="44" t="n">
        <f aca="false">BQ20/BQ$28*100</f>
        <v>4.90053372149442</v>
      </c>
      <c r="BS20" s="45" t="n">
        <v>20</v>
      </c>
      <c r="BT20" s="40" t="n">
        <f aca="false">BS20/BS$28*100</f>
        <v>5.03778337531486</v>
      </c>
      <c r="BU20" s="41" t="n">
        <v>13</v>
      </c>
      <c r="BV20" s="40" t="n">
        <f aca="false">BU20/BU$28*100</f>
        <v>5.2</v>
      </c>
      <c r="BW20" s="42" t="n">
        <v>0</v>
      </c>
      <c r="BX20" s="43" t="n">
        <f aca="false">BS20+BU20</f>
        <v>33</v>
      </c>
      <c r="BY20" s="44" t="n">
        <f aca="false">BX20/BX$28*100</f>
        <v>5.10046367851623</v>
      </c>
      <c r="BZ20" s="45" t="n">
        <v>1</v>
      </c>
      <c r="CA20" s="40" t="n">
        <f aca="false">BZ20/BZ$28*100</f>
        <v>1.5625</v>
      </c>
      <c r="CB20" s="41" t="n">
        <v>2</v>
      </c>
      <c r="CC20" s="40" t="n">
        <f aca="false">CB20/CB$28*100</f>
        <v>4.54545454545455</v>
      </c>
      <c r="CD20" s="42" t="n">
        <v>0</v>
      </c>
      <c r="CE20" s="43" t="n">
        <f aca="false">BZ20+CB20</f>
        <v>3</v>
      </c>
      <c r="CF20" s="44" t="n">
        <f aca="false">CE20/CE$28*100</f>
        <v>2.77777777777778</v>
      </c>
      <c r="CG20" s="45" t="n">
        <v>1</v>
      </c>
      <c r="CH20" s="40" t="n">
        <f aca="false">CG20/CG$28*100</f>
        <v>50</v>
      </c>
      <c r="CI20" s="45" t="n">
        <v>0</v>
      </c>
      <c r="CJ20" s="40" t="n">
        <f aca="false">CI20/CI$28*100</f>
        <v>0</v>
      </c>
      <c r="CK20" s="42" t="n">
        <v>0</v>
      </c>
      <c r="CL20" s="43" t="n">
        <f aca="false">CG20+CI20</f>
        <v>1</v>
      </c>
      <c r="CM20" s="44" t="n">
        <f aca="false">CL20/CL$28*100</f>
        <v>20</v>
      </c>
      <c r="CN20" s="45" t="n">
        <v>0</v>
      </c>
      <c r="CO20" s="40"/>
      <c r="CP20" s="39" t="n">
        <v>0</v>
      </c>
      <c r="CQ20" s="40"/>
      <c r="CR20" s="42" t="n">
        <v>0</v>
      </c>
      <c r="CS20" s="43" t="n">
        <f aca="false">CN20+CP20</f>
        <v>0</v>
      </c>
      <c r="CT20" s="44"/>
      <c r="CU20" s="45" t="n">
        <v>0</v>
      </c>
      <c r="CV20" s="40"/>
      <c r="CW20" s="39" t="n">
        <v>0</v>
      </c>
      <c r="CX20" s="40"/>
      <c r="CY20" s="42" t="n">
        <v>0</v>
      </c>
      <c r="CZ20" s="43" t="n">
        <f aca="false">CU20+CW20</f>
        <v>0</v>
      </c>
      <c r="DA20" s="44"/>
      <c r="DB20" s="45" t="n">
        <v>0</v>
      </c>
      <c r="DC20" s="40"/>
      <c r="DD20" s="39" t="n">
        <v>0</v>
      </c>
      <c r="DE20" s="40"/>
      <c r="DF20" s="42" t="n">
        <v>0</v>
      </c>
      <c r="DG20" s="43" t="n">
        <f aca="false">DB20+DD20</f>
        <v>0</v>
      </c>
      <c r="DH20" s="44"/>
      <c r="DI20" s="45" t="n">
        <v>0</v>
      </c>
      <c r="DJ20" s="40"/>
      <c r="DK20" s="39" t="n">
        <v>0</v>
      </c>
      <c r="DL20" s="40"/>
      <c r="DM20" s="42" t="n">
        <v>0</v>
      </c>
      <c r="DN20" s="43" t="n">
        <f aca="false">DI20+DK20</f>
        <v>0</v>
      </c>
      <c r="DO20" s="44"/>
      <c r="AIQ20" s="9"/>
      <c r="AIR20" s="9"/>
      <c r="AIS20" s="9"/>
      <c r="AIT20" s="9"/>
      <c r="AIU20" s="9"/>
      <c r="AIV20" s="9"/>
      <c r="AIW20" s="9"/>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row>
    <row r="21" s="11" customFormat="true" ht="13"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1676</v>
      </c>
      <c r="I21" s="40" t="n">
        <f aca="false">H21/H$28*100</f>
        <v>6.64341208181386</v>
      </c>
      <c r="J21" s="41" t="n">
        <v>878</v>
      </c>
      <c r="K21" s="40" t="n">
        <f aca="false">J21/J$28*100</f>
        <v>4.32768138801262</v>
      </c>
      <c r="L21" s="42" t="n">
        <v>0</v>
      </c>
      <c r="M21" s="43" t="n">
        <f aca="false">H21+J21</f>
        <v>2554</v>
      </c>
      <c r="N21" s="44" t="n">
        <f aca="false">M21/M$28*100</f>
        <v>5.61121363915986</v>
      </c>
      <c r="O21" s="39" t="n">
        <v>1643</v>
      </c>
      <c r="P21" s="40" t="n">
        <f aca="false">O21/O$28*100</f>
        <v>6.7521472896889</v>
      </c>
      <c r="Q21" s="41" t="n">
        <v>845</v>
      </c>
      <c r="R21" s="40" t="n">
        <f aca="false">Q21/Q$28*100</f>
        <v>4.36444398533134</v>
      </c>
      <c r="S21" s="42" t="n">
        <v>0</v>
      </c>
      <c r="T21" s="43" t="n">
        <f aca="false">O21+Q21</f>
        <v>2488</v>
      </c>
      <c r="U21" s="44" t="n">
        <f aca="false">T21/T$28*100</f>
        <v>5.69414564928823</v>
      </c>
      <c r="V21" s="39" t="n">
        <v>1577</v>
      </c>
      <c r="W21" s="40" t="n">
        <f aca="false">V21/V$28*100</f>
        <v>6.8440239562538</v>
      </c>
      <c r="X21" s="41" t="n">
        <v>808</v>
      </c>
      <c r="Y21" s="40" t="n">
        <f aca="false">X21/X$28*100</f>
        <v>4.47323257487682</v>
      </c>
      <c r="Z21" s="42" t="n">
        <v>0</v>
      </c>
      <c r="AA21" s="43" t="n">
        <f aca="false">V21+X21</f>
        <v>2385</v>
      </c>
      <c r="AB21" s="44" t="n">
        <f aca="false">AA21/AA$28*100</f>
        <v>5.80221384259822</v>
      </c>
      <c r="AC21" s="39" t="n">
        <v>1466</v>
      </c>
      <c r="AD21" s="40" t="n">
        <f aca="false">AC21/AC$28*100</f>
        <v>6.94819659699512</v>
      </c>
      <c r="AE21" s="41" t="n">
        <v>738</v>
      </c>
      <c r="AF21" s="40" t="n">
        <f aca="false">AE21/AE$28*100</f>
        <v>4.55668066189183</v>
      </c>
      <c r="AG21" s="42" t="n">
        <v>0</v>
      </c>
      <c r="AH21" s="43" t="n">
        <f aca="false">AC21+AE21</f>
        <v>2204</v>
      </c>
      <c r="AI21" s="44" t="n">
        <f aca="false">AH21/AH$28*100</f>
        <v>5.90963936184475</v>
      </c>
      <c r="AJ21" s="39" t="n">
        <v>1355</v>
      </c>
      <c r="AK21" s="40" t="n">
        <f aca="false">AJ21/AJ$28*100</f>
        <v>7.09164180666771</v>
      </c>
      <c r="AL21" s="41" t="n">
        <v>670</v>
      </c>
      <c r="AM21" s="40" t="n">
        <f aca="false">AL21/AL$28*100</f>
        <v>4.69911628559405</v>
      </c>
      <c r="AN21" s="42" t="n">
        <v>0</v>
      </c>
      <c r="AO21" s="43" t="n">
        <f aca="false">AJ21+AL21</f>
        <v>2025</v>
      </c>
      <c r="AP21" s="44" t="n">
        <f aca="false">AO21/AO$28*100</f>
        <v>6.06923422748389</v>
      </c>
      <c r="AQ21" s="45" t="n">
        <v>1146</v>
      </c>
      <c r="AR21" s="40" t="n">
        <f aca="false">AQ21/AQ$28*100</f>
        <v>7.18360183037673</v>
      </c>
      <c r="AS21" s="41" t="n">
        <v>569</v>
      </c>
      <c r="AT21" s="40" t="n">
        <f aca="false">AS21/AS$28*100</f>
        <v>5.00131844950338</v>
      </c>
      <c r="AU21" s="42" t="n">
        <v>0</v>
      </c>
      <c r="AV21" s="43" t="n">
        <f aca="false">AQ21+AS21</f>
        <v>1715</v>
      </c>
      <c r="AW21" s="44" t="n">
        <f aca="false">AV21/AV$28*100</f>
        <v>6.27515550676912</v>
      </c>
      <c r="AX21" s="45" t="n">
        <v>839</v>
      </c>
      <c r="AY21" s="40" t="n">
        <f aca="false">AX21/AX$28*100</f>
        <v>7.36029476269848</v>
      </c>
      <c r="AZ21" s="41" t="n">
        <v>418</v>
      </c>
      <c r="BA21" s="40" t="n">
        <f aca="false">AZ21/AZ$28*100</f>
        <v>5.43280478294775</v>
      </c>
      <c r="BB21" s="42" t="n">
        <v>0</v>
      </c>
      <c r="BC21" s="43" t="n">
        <f aca="false">AX21+AZ21</f>
        <v>1257</v>
      </c>
      <c r="BD21" s="44" t="n">
        <f aca="false">BC21/BC$28*100</f>
        <v>6.58356465720421</v>
      </c>
      <c r="BE21" s="45" t="n">
        <v>469</v>
      </c>
      <c r="BF21" s="40" t="n">
        <f aca="false">BE21/BE$28*100</f>
        <v>7.39514348785872</v>
      </c>
      <c r="BG21" s="41" t="n">
        <v>235</v>
      </c>
      <c r="BH21" s="40" t="n">
        <f aca="false">BG21/BG$28*100</f>
        <v>5.88529927372903</v>
      </c>
      <c r="BI21" s="42" t="n">
        <v>0</v>
      </c>
      <c r="BJ21" s="43" t="n">
        <f aca="false">BE21+BG21</f>
        <v>704</v>
      </c>
      <c r="BK21" s="44" t="n">
        <f aca="false">BJ21/BJ$28*100</f>
        <v>6.8118045476536</v>
      </c>
      <c r="BL21" s="45" t="n">
        <v>190</v>
      </c>
      <c r="BM21" s="40" t="n">
        <f aca="false">BL21/BL$28*100</f>
        <v>7.53071739992073</v>
      </c>
      <c r="BN21" s="41" t="n">
        <v>87</v>
      </c>
      <c r="BO21" s="40" t="n">
        <f aca="false">BN21/BN$28*100</f>
        <v>5.44090056285178</v>
      </c>
      <c r="BP21" s="42" t="n">
        <v>0</v>
      </c>
      <c r="BQ21" s="43" t="n">
        <f aca="false">BL21+BN21</f>
        <v>277</v>
      </c>
      <c r="BR21" s="44" t="n">
        <f aca="false">BQ21/BQ$28*100</f>
        <v>6.72003881610869</v>
      </c>
      <c r="BS21" s="45" t="n">
        <v>37</v>
      </c>
      <c r="BT21" s="40" t="n">
        <f aca="false">BS21/BS$28*100</f>
        <v>9.31989924433249</v>
      </c>
      <c r="BU21" s="41" t="n">
        <v>16</v>
      </c>
      <c r="BV21" s="40" t="n">
        <f aca="false">BU21/BU$28*100</f>
        <v>6.4</v>
      </c>
      <c r="BW21" s="42" t="n">
        <v>0</v>
      </c>
      <c r="BX21" s="43" t="n">
        <f aca="false">BS21+BU21</f>
        <v>53</v>
      </c>
      <c r="BY21" s="44" t="n">
        <f aca="false">BX21/BX$28*100</f>
        <v>8.19165378670788</v>
      </c>
      <c r="BZ21" s="45" t="n">
        <v>7</v>
      </c>
      <c r="CA21" s="40" t="n">
        <f aca="false">BZ21/BZ$28*100</f>
        <v>10.9375</v>
      </c>
      <c r="CB21" s="41" t="n">
        <v>4</v>
      </c>
      <c r="CC21" s="40" t="n">
        <f aca="false">CB21/CB$28*100</f>
        <v>9.09090909090909</v>
      </c>
      <c r="CD21" s="42" t="n">
        <v>0</v>
      </c>
      <c r="CE21" s="43" t="n">
        <f aca="false">BZ21+CB21</f>
        <v>11</v>
      </c>
      <c r="CF21" s="44" t="n">
        <f aca="false">CE21/CE$28*100</f>
        <v>10.1851851851852</v>
      </c>
      <c r="CG21" s="45" t="n">
        <v>0</v>
      </c>
      <c r="CH21" s="40" t="n">
        <f aca="false">CG21/CG$28*100</f>
        <v>0</v>
      </c>
      <c r="CI21" s="45" t="n">
        <v>0</v>
      </c>
      <c r="CJ21" s="40" t="n">
        <f aca="false">CI21/CI$28*100</f>
        <v>0</v>
      </c>
      <c r="CK21" s="42" t="n">
        <v>0</v>
      </c>
      <c r="CL21" s="43" t="n">
        <f aca="false">CG21+CI21</f>
        <v>0</v>
      </c>
      <c r="CM21" s="44" t="n">
        <f aca="false">CL21/CL$28*100</f>
        <v>0</v>
      </c>
      <c r="CN21" s="45" t="n">
        <v>0</v>
      </c>
      <c r="CO21" s="40"/>
      <c r="CP21" s="39" t="n">
        <v>0</v>
      </c>
      <c r="CQ21" s="40"/>
      <c r="CR21" s="42" t="n">
        <v>0</v>
      </c>
      <c r="CS21" s="43" t="n">
        <f aca="false">CN21+CP21</f>
        <v>0</v>
      </c>
      <c r="CT21" s="44"/>
      <c r="CU21" s="45" t="n">
        <v>0</v>
      </c>
      <c r="CV21" s="40"/>
      <c r="CW21" s="39" t="n">
        <v>0</v>
      </c>
      <c r="CX21" s="40"/>
      <c r="CY21" s="42" t="n">
        <v>0</v>
      </c>
      <c r="CZ21" s="43" t="n">
        <f aca="false">CU21+CW21</f>
        <v>0</v>
      </c>
      <c r="DA21" s="44"/>
      <c r="DB21" s="45" t="n">
        <v>0</v>
      </c>
      <c r="DC21" s="40"/>
      <c r="DD21" s="39" t="n">
        <v>0</v>
      </c>
      <c r="DE21" s="40"/>
      <c r="DF21" s="42" t="n">
        <v>0</v>
      </c>
      <c r="DG21" s="43" t="n">
        <f aca="false">DB21+DD21</f>
        <v>0</v>
      </c>
      <c r="DH21" s="44"/>
      <c r="DI21" s="45" t="n">
        <v>0</v>
      </c>
      <c r="DJ21" s="40"/>
      <c r="DK21" s="39" t="n">
        <v>0</v>
      </c>
      <c r="DL21" s="40"/>
      <c r="DM21" s="42" t="n">
        <v>0</v>
      </c>
      <c r="DN21" s="43" t="n">
        <f aca="false">DI21+DK21</f>
        <v>0</v>
      </c>
      <c r="DO21" s="44"/>
      <c r="AIQ21" s="9"/>
      <c r="AIR21" s="9"/>
      <c r="AIS21" s="9"/>
      <c r="AIT21" s="9"/>
      <c r="AIU21" s="9"/>
      <c r="AIV21" s="9"/>
      <c r="AIW21" s="9"/>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row>
    <row r="22" s="11" customFormat="true" ht="13"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2755</v>
      </c>
      <c r="I22" s="40" t="n">
        <f aca="false">H22/H$28*100</f>
        <v>10.9204058982083</v>
      </c>
      <c r="J22" s="41" t="n">
        <v>1473</v>
      </c>
      <c r="K22" s="40" t="n">
        <f aca="false">J22/J$28*100</f>
        <v>7.26044952681388</v>
      </c>
      <c r="L22" s="42" t="n">
        <v>0</v>
      </c>
      <c r="M22" s="43" t="n">
        <f aca="false">H22+J22</f>
        <v>4228</v>
      </c>
      <c r="N22" s="44" t="n">
        <f aca="false">M22/M$28*100</f>
        <v>9.2890412162756</v>
      </c>
      <c r="O22" s="39" t="n">
        <v>2665</v>
      </c>
      <c r="P22" s="40" t="n">
        <f aca="false">O22/O$28*100</f>
        <v>10.9522048247236</v>
      </c>
      <c r="Q22" s="41" t="n">
        <v>1406</v>
      </c>
      <c r="R22" s="40" t="n">
        <f aca="false">Q22/Q$28*100</f>
        <v>7.26202158979392</v>
      </c>
      <c r="S22" s="42" t="n">
        <v>0</v>
      </c>
      <c r="T22" s="43" t="n">
        <f aca="false">O22+Q22</f>
        <v>4071</v>
      </c>
      <c r="U22" s="44" t="n">
        <f aca="false">T22/T$28*100</f>
        <v>9.31706870508537</v>
      </c>
      <c r="V22" s="39" t="n">
        <v>2527</v>
      </c>
      <c r="W22" s="40" t="n">
        <f aca="false">V22/V$28*100</f>
        <v>10.9669299539971</v>
      </c>
      <c r="X22" s="41" t="n">
        <v>1345</v>
      </c>
      <c r="Y22" s="40" t="n">
        <f aca="false">X22/X$28*100</f>
        <v>7.44616065991253</v>
      </c>
      <c r="Z22" s="42" t="n">
        <v>0</v>
      </c>
      <c r="AA22" s="43" t="n">
        <f aca="false">V22+X22</f>
        <v>3872</v>
      </c>
      <c r="AB22" s="44" t="n">
        <f aca="false">AA22/AA$28*100</f>
        <v>9.41977861574018</v>
      </c>
      <c r="AC22" s="39" t="n">
        <v>2333</v>
      </c>
      <c r="AD22" s="40" t="n">
        <f aca="false">AC22/AC$28*100</f>
        <v>11.0573960851225</v>
      </c>
      <c r="AE22" s="41" t="n">
        <v>1235</v>
      </c>
      <c r="AF22" s="40" t="n">
        <f aca="false">AE22/AE$28*100</f>
        <v>7.62533959002223</v>
      </c>
      <c r="AG22" s="42" t="n">
        <v>0</v>
      </c>
      <c r="AH22" s="43" t="n">
        <f aca="false">AC22+AE22</f>
        <v>3568</v>
      </c>
      <c r="AI22" s="44" t="n">
        <f aca="false">AH22/AH$28*100</f>
        <v>9.56696608124413</v>
      </c>
      <c r="AJ22" s="39" t="n">
        <v>2144</v>
      </c>
      <c r="AK22" s="40" t="n">
        <f aca="false">AJ22/AJ$28*100</f>
        <v>11.2210184749045</v>
      </c>
      <c r="AL22" s="41" t="n">
        <v>1117</v>
      </c>
      <c r="AM22" s="40" t="n">
        <f aca="false">AL22/AL$28*100</f>
        <v>7.83419834478889</v>
      </c>
      <c r="AN22" s="42" t="n">
        <v>0</v>
      </c>
      <c r="AO22" s="43" t="n">
        <f aca="false">AJ22+AL22</f>
        <v>3261</v>
      </c>
      <c r="AP22" s="44" t="n">
        <f aca="false">AO22/AO$28*100</f>
        <v>9.77371497077776</v>
      </c>
      <c r="AQ22" s="45" t="n">
        <v>1817</v>
      </c>
      <c r="AR22" s="40" t="n">
        <f aca="false">AQ22/AQ$28*100</f>
        <v>11.3897072650912</v>
      </c>
      <c r="AS22" s="41" t="n">
        <v>949</v>
      </c>
      <c r="AT22" s="40" t="n">
        <f aca="false">AS22/AS$28*100</f>
        <v>8.3413905247429</v>
      </c>
      <c r="AU22" s="42" t="n">
        <v>0</v>
      </c>
      <c r="AV22" s="43" t="n">
        <f aca="false">AQ22+AS22</f>
        <v>2766</v>
      </c>
      <c r="AW22" s="44" t="n">
        <f aca="false">AV22/AV$28*100</f>
        <v>10.1207464324918</v>
      </c>
      <c r="AX22" s="45" t="n">
        <v>1347</v>
      </c>
      <c r="AY22" s="40" t="n">
        <f aca="false">AX22/AX$28*100</f>
        <v>11.8168260373717</v>
      </c>
      <c r="AZ22" s="41" t="n">
        <v>688</v>
      </c>
      <c r="BA22" s="40" t="n">
        <f aca="false">AZ22/AZ$28*100</f>
        <v>8.94203275279438</v>
      </c>
      <c r="BB22" s="42" t="n">
        <v>0</v>
      </c>
      <c r="BC22" s="43" t="n">
        <f aca="false">AX22+AZ22</f>
        <v>2035</v>
      </c>
      <c r="BD22" s="44" t="n">
        <f aca="false">BC22/BC$28*100</f>
        <v>10.6583564657204</v>
      </c>
      <c r="BE22" s="45" t="n">
        <v>756</v>
      </c>
      <c r="BF22" s="40" t="n">
        <f aca="false">BE22/BE$28*100</f>
        <v>11.9205298013245</v>
      </c>
      <c r="BG22" s="41" t="n">
        <v>390</v>
      </c>
      <c r="BH22" s="40" t="n">
        <f aca="false">BG22/BG$28*100</f>
        <v>9.76709241172051</v>
      </c>
      <c r="BI22" s="42" t="n">
        <v>0</v>
      </c>
      <c r="BJ22" s="43" t="n">
        <f aca="false">BE22+BG22</f>
        <v>1146</v>
      </c>
      <c r="BK22" s="44" t="n">
        <f aca="false">BJ22/BJ$28*100</f>
        <v>11.088534107402</v>
      </c>
      <c r="BL22" s="45" t="n">
        <v>310</v>
      </c>
      <c r="BM22" s="40" t="n">
        <f aca="false">BL22/BL$28*100</f>
        <v>12.2869599682917</v>
      </c>
      <c r="BN22" s="41" t="n">
        <v>159</v>
      </c>
      <c r="BO22" s="40" t="n">
        <f aca="false">BN22/BN$28*100</f>
        <v>9.9437148217636</v>
      </c>
      <c r="BP22" s="42" t="n">
        <v>0</v>
      </c>
      <c r="BQ22" s="43" t="n">
        <f aca="false">BL22+BN22</f>
        <v>469</v>
      </c>
      <c r="BR22" s="44" t="n">
        <f aca="false">BQ22/BQ$28*100</f>
        <v>11.3779718583212</v>
      </c>
      <c r="BS22" s="45" t="n">
        <v>44</v>
      </c>
      <c r="BT22" s="40" t="n">
        <f aca="false">BS22/BS$28*100</f>
        <v>11.0831234256927</v>
      </c>
      <c r="BU22" s="41" t="n">
        <v>23</v>
      </c>
      <c r="BV22" s="40" t="n">
        <f aca="false">BU22/BU$28*100</f>
        <v>9.2</v>
      </c>
      <c r="BW22" s="42" t="n">
        <v>0</v>
      </c>
      <c r="BX22" s="43" t="n">
        <f aca="false">BS22+BU22</f>
        <v>67</v>
      </c>
      <c r="BY22" s="44" t="n">
        <f aca="false">BX22/BX$28*100</f>
        <v>10.355486862442</v>
      </c>
      <c r="BZ22" s="45" t="n">
        <v>6</v>
      </c>
      <c r="CA22" s="40" t="n">
        <f aca="false">BZ22/BZ$28*100</f>
        <v>9.375</v>
      </c>
      <c r="CB22" s="41" t="n">
        <v>4</v>
      </c>
      <c r="CC22" s="40" t="n">
        <f aca="false">CB22/CB$28*100</f>
        <v>9.09090909090909</v>
      </c>
      <c r="CD22" s="42" t="n">
        <v>0</v>
      </c>
      <c r="CE22" s="43" t="n">
        <f aca="false">BZ22+CB22</f>
        <v>10</v>
      </c>
      <c r="CF22" s="44" t="n">
        <f aca="false">CE22/CE$28*100</f>
        <v>9.25925925925926</v>
      </c>
      <c r="CG22" s="45" t="n">
        <v>0</v>
      </c>
      <c r="CH22" s="40" t="n">
        <f aca="false">CG22/CG$28*100</f>
        <v>0</v>
      </c>
      <c r="CI22" s="45" t="n">
        <v>1</v>
      </c>
      <c r="CJ22" s="40" t="n">
        <f aca="false">CI22/CI$28*100</f>
        <v>33.3333333333333</v>
      </c>
      <c r="CK22" s="42" t="n">
        <v>0</v>
      </c>
      <c r="CL22" s="43" t="n">
        <f aca="false">CG22+CI22</f>
        <v>1</v>
      </c>
      <c r="CM22" s="44" t="n">
        <f aca="false">CL22/CL$28*100</f>
        <v>20</v>
      </c>
      <c r="CN22" s="45" t="n">
        <v>0</v>
      </c>
      <c r="CO22" s="40"/>
      <c r="CP22" s="39" t="n">
        <v>0</v>
      </c>
      <c r="CQ22" s="40"/>
      <c r="CR22" s="42" t="n">
        <v>0</v>
      </c>
      <c r="CS22" s="43" t="n">
        <f aca="false">CN22+CP22</f>
        <v>0</v>
      </c>
      <c r="CT22" s="44"/>
      <c r="CU22" s="45" t="n">
        <v>0</v>
      </c>
      <c r="CV22" s="40"/>
      <c r="CW22" s="39" t="n">
        <v>0</v>
      </c>
      <c r="CX22" s="40"/>
      <c r="CY22" s="42" t="n">
        <v>0</v>
      </c>
      <c r="CZ22" s="43" t="n">
        <f aca="false">CU22+CW22</f>
        <v>0</v>
      </c>
      <c r="DA22" s="44"/>
      <c r="DB22" s="45" t="n">
        <v>0</v>
      </c>
      <c r="DC22" s="40"/>
      <c r="DD22" s="39" t="n">
        <v>0</v>
      </c>
      <c r="DE22" s="40"/>
      <c r="DF22" s="42" t="n">
        <v>0</v>
      </c>
      <c r="DG22" s="43" t="n">
        <f aca="false">DB22+DD22</f>
        <v>0</v>
      </c>
      <c r="DH22" s="44"/>
      <c r="DI22" s="45" t="n">
        <v>0</v>
      </c>
      <c r="DJ22" s="40"/>
      <c r="DK22" s="39" t="n">
        <v>0</v>
      </c>
      <c r="DL22" s="40"/>
      <c r="DM22" s="42" t="n">
        <v>0</v>
      </c>
      <c r="DN22" s="43" t="n">
        <f aca="false">DI22+DK22</f>
        <v>0</v>
      </c>
      <c r="DO22" s="44"/>
      <c r="AIQ22" s="9"/>
      <c r="AIR22" s="9"/>
      <c r="AIS22" s="9"/>
      <c r="AIT22" s="9"/>
      <c r="AIU22" s="9"/>
      <c r="AIV22" s="9"/>
      <c r="AIW22" s="9"/>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row>
    <row r="23" s="11" customFormat="true" ht="13"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3762</v>
      </c>
      <c r="I23" s="40" t="n">
        <f aca="false">H23/H$28*100</f>
        <v>14.9120025368638</v>
      </c>
      <c r="J23" s="41" t="n">
        <v>2323</v>
      </c>
      <c r="K23" s="40" t="n">
        <f aca="false">J23/J$28*100</f>
        <v>11.45011829653</v>
      </c>
      <c r="L23" s="42" t="n">
        <v>0</v>
      </c>
      <c r="M23" s="43" t="n">
        <f aca="false">H23+J23</f>
        <v>6085</v>
      </c>
      <c r="N23" s="44" t="n">
        <f aca="false">M23/M$28*100</f>
        <v>13.3689252131119</v>
      </c>
      <c r="O23" s="39" t="n">
        <v>3640</v>
      </c>
      <c r="P23" s="40" t="n">
        <f aca="false">O23/O$28*100</f>
        <v>14.9591090288908</v>
      </c>
      <c r="Q23" s="41" t="n">
        <v>2235</v>
      </c>
      <c r="R23" s="40" t="n">
        <f aca="false">Q23/Q$28*100</f>
        <v>11.5438252156397</v>
      </c>
      <c r="S23" s="42" t="n">
        <v>0</v>
      </c>
      <c r="T23" s="43" t="n">
        <f aca="false">O23+Q23</f>
        <v>5875</v>
      </c>
      <c r="U23" s="44" t="n">
        <f aca="false">T23/T$28*100</f>
        <v>13.4457820295693</v>
      </c>
      <c r="V23" s="39" t="n">
        <v>3466</v>
      </c>
      <c r="W23" s="40" t="n">
        <f aca="false">V23/V$28*100</f>
        <v>15.0420970401875</v>
      </c>
      <c r="X23" s="41" t="n">
        <v>2093</v>
      </c>
      <c r="Y23" s="40" t="n">
        <f aca="false">X23/X$28*100</f>
        <v>11.5872224990312</v>
      </c>
      <c r="Z23" s="42" t="n">
        <v>0</v>
      </c>
      <c r="AA23" s="43" t="n">
        <f aca="false">V23+X23</f>
        <v>5559</v>
      </c>
      <c r="AB23" s="44" t="n">
        <f aca="false">AA23/AA$28*100</f>
        <v>13.5239022016786</v>
      </c>
      <c r="AC23" s="39" t="n">
        <v>3165</v>
      </c>
      <c r="AD23" s="40" t="n">
        <f aca="false">AC23/AC$28*100</f>
        <v>15.0007109341675</v>
      </c>
      <c r="AE23" s="41" t="n">
        <v>1925</v>
      </c>
      <c r="AF23" s="40" t="n">
        <f aca="false">AE23/AE$28*100</f>
        <v>11.8856507779699</v>
      </c>
      <c r="AG23" s="42" t="n">
        <v>0</v>
      </c>
      <c r="AH23" s="43" t="n">
        <f aca="false">AC23+AE23</f>
        <v>5090</v>
      </c>
      <c r="AI23" s="44" t="n">
        <f aca="false">AH23/AH$28*100</f>
        <v>13.6479420833892</v>
      </c>
      <c r="AJ23" s="39" t="n">
        <v>2889</v>
      </c>
      <c r="AK23" s="40" t="n">
        <f aca="false">AJ23/AJ$28*100</f>
        <v>15.1201130475742</v>
      </c>
      <c r="AL23" s="41" t="n">
        <v>1737</v>
      </c>
      <c r="AM23" s="40" t="n">
        <f aca="false">AL23/AL$28*100</f>
        <v>12.1826343105625</v>
      </c>
      <c r="AN23" s="42" t="n">
        <v>0</v>
      </c>
      <c r="AO23" s="43" t="n">
        <f aca="false">AJ23+AL23</f>
        <v>4626</v>
      </c>
      <c r="AP23" s="44" t="n">
        <f aca="false">AO23/AO$28*100</f>
        <v>13.8648284130076</v>
      </c>
      <c r="AQ23" s="45" t="n">
        <v>2451</v>
      </c>
      <c r="AR23" s="40" t="n">
        <f aca="false">AQ23/AQ$28*100</f>
        <v>15.3638814016173</v>
      </c>
      <c r="AS23" s="41" t="n">
        <v>1405</v>
      </c>
      <c r="AT23" s="40" t="n">
        <f aca="false">AS23/AS$28*100</f>
        <v>12.3494770150303</v>
      </c>
      <c r="AU23" s="42" t="n">
        <v>0</v>
      </c>
      <c r="AV23" s="43" t="n">
        <f aca="false">AQ23+AS23</f>
        <v>3856</v>
      </c>
      <c r="AW23" s="44" t="n">
        <f aca="false">AV23/AV$28*100</f>
        <v>14.1090376875229</v>
      </c>
      <c r="AX23" s="45" t="n">
        <v>1794</v>
      </c>
      <c r="AY23" s="40" t="n">
        <f aca="false">AX23/AX$28*100</f>
        <v>15.7382226511097</v>
      </c>
      <c r="AZ23" s="41" t="n">
        <v>1022</v>
      </c>
      <c r="BA23" s="40" t="n">
        <f aca="false">AZ23/AZ$28*100</f>
        <v>13.283077722901</v>
      </c>
      <c r="BB23" s="42" t="n">
        <v>0</v>
      </c>
      <c r="BC23" s="43" t="n">
        <f aca="false">AX23+AZ23</f>
        <v>2816</v>
      </c>
      <c r="BD23" s="44" t="n">
        <f aca="false">BC23/BC$28*100</f>
        <v>14.748860839051</v>
      </c>
      <c r="BE23" s="45" t="n">
        <v>1062</v>
      </c>
      <c r="BF23" s="40" t="n">
        <f aca="false">BE23/BE$28*100</f>
        <v>16.7455061494797</v>
      </c>
      <c r="BG23" s="41" t="n">
        <v>557</v>
      </c>
      <c r="BH23" s="40" t="n">
        <f aca="false">BG23/BG$28*100</f>
        <v>13.9494114700726</v>
      </c>
      <c r="BI23" s="42" t="n">
        <v>0</v>
      </c>
      <c r="BJ23" s="43" t="n">
        <f aca="false">BE23+BG23</f>
        <v>1619</v>
      </c>
      <c r="BK23" s="44" t="n">
        <f aca="false">BJ23/BJ$28*100</f>
        <v>15.6652152878568</v>
      </c>
      <c r="BL23" s="45" t="n">
        <v>421</v>
      </c>
      <c r="BM23" s="40" t="n">
        <f aca="false">BL23/BL$28*100</f>
        <v>16.6864843440349</v>
      </c>
      <c r="BN23" s="41" t="n">
        <v>225</v>
      </c>
      <c r="BO23" s="40" t="n">
        <f aca="false">BN23/BN$28*100</f>
        <v>14.0712945590994</v>
      </c>
      <c r="BP23" s="42" t="n">
        <v>0</v>
      </c>
      <c r="BQ23" s="43" t="n">
        <f aca="false">BL23+BN23</f>
        <v>646</v>
      </c>
      <c r="BR23" s="44" t="n">
        <f aca="false">BQ23/BQ$28*100</f>
        <v>15.6720038816109</v>
      </c>
      <c r="BS23" s="45" t="n">
        <v>69</v>
      </c>
      <c r="BT23" s="40" t="n">
        <f aca="false">BS23/BS$28*100</f>
        <v>17.3803526448363</v>
      </c>
      <c r="BU23" s="41" t="n">
        <v>28</v>
      </c>
      <c r="BV23" s="40" t="n">
        <f aca="false">BU23/BU$28*100</f>
        <v>11.2</v>
      </c>
      <c r="BW23" s="42" t="n">
        <v>0</v>
      </c>
      <c r="BX23" s="43" t="n">
        <f aca="false">BS23+BU23</f>
        <v>97</v>
      </c>
      <c r="BY23" s="44" t="n">
        <f aca="false">BX23/BX$28*100</f>
        <v>14.9922720247295</v>
      </c>
      <c r="BZ23" s="45" t="n">
        <v>6</v>
      </c>
      <c r="CA23" s="40" t="n">
        <f aca="false">BZ23/BZ$28*100</f>
        <v>9.375</v>
      </c>
      <c r="CB23" s="41" t="n">
        <v>7</v>
      </c>
      <c r="CC23" s="40" t="n">
        <f aca="false">CB23/CB$28*100</f>
        <v>15.9090909090909</v>
      </c>
      <c r="CD23" s="42" t="n">
        <v>0</v>
      </c>
      <c r="CE23" s="43" t="n">
        <f aca="false">BZ23+CB23</f>
        <v>13</v>
      </c>
      <c r="CF23" s="44" t="n">
        <f aca="false">CE23/CE$28*100</f>
        <v>12.037037037037</v>
      </c>
      <c r="CG23" s="45" t="n">
        <v>0</v>
      </c>
      <c r="CH23" s="40" t="n">
        <f aca="false">CG23/CG$28*100</f>
        <v>0</v>
      </c>
      <c r="CI23" s="45" t="n">
        <v>2</v>
      </c>
      <c r="CJ23" s="40" t="n">
        <f aca="false">CI23/CI$28*100</f>
        <v>66.6666666666667</v>
      </c>
      <c r="CK23" s="42" t="n">
        <v>0</v>
      </c>
      <c r="CL23" s="43" t="n">
        <f aca="false">CG23+CI23</f>
        <v>2</v>
      </c>
      <c r="CM23" s="44" t="n">
        <f aca="false">CL23/CL$28*100</f>
        <v>40</v>
      </c>
      <c r="CN23" s="45" t="n">
        <v>0</v>
      </c>
      <c r="CO23" s="40"/>
      <c r="CP23" s="39" t="n">
        <v>0</v>
      </c>
      <c r="CQ23" s="40"/>
      <c r="CR23" s="42" t="n">
        <v>0</v>
      </c>
      <c r="CS23" s="43" t="n">
        <f aca="false">CN23+CP23</f>
        <v>0</v>
      </c>
      <c r="CT23" s="44"/>
      <c r="CU23" s="45" t="n">
        <v>0</v>
      </c>
      <c r="CV23" s="40"/>
      <c r="CW23" s="39" t="n">
        <v>0</v>
      </c>
      <c r="CX23" s="40"/>
      <c r="CY23" s="42" t="n">
        <v>0</v>
      </c>
      <c r="CZ23" s="43" t="n">
        <f aca="false">CU23+CW23</f>
        <v>0</v>
      </c>
      <c r="DA23" s="44"/>
      <c r="DB23" s="45" t="n">
        <v>0</v>
      </c>
      <c r="DC23" s="40"/>
      <c r="DD23" s="39" t="n">
        <v>0</v>
      </c>
      <c r="DE23" s="40"/>
      <c r="DF23" s="42" t="n">
        <v>0</v>
      </c>
      <c r="DG23" s="43" t="n">
        <f aca="false">DB23+DD23</f>
        <v>0</v>
      </c>
      <c r="DH23" s="44"/>
      <c r="DI23" s="45" t="n">
        <v>0</v>
      </c>
      <c r="DJ23" s="40"/>
      <c r="DK23" s="39" t="n">
        <v>0</v>
      </c>
      <c r="DL23" s="40"/>
      <c r="DM23" s="42" t="n">
        <v>0</v>
      </c>
      <c r="DN23" s="43" t="n">
        <f aca="false">DI23+DK23</f>
        <v>0</v>
      </c>
      <c r="DO23" s="44"/>
      <c r="AIQ23" s="9"/>
      <c r="AIR23" s="9"/>
      <c r="AIS23" s="9"/>
      <c r="AIT23" s="9"/>
      <c r="AIU23" s="9"/>
      <c r="AIV23" s="9"/>
      <c r="AIW23" s="9"/>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row>
    <row r="24" s="11" customFormat="true" ht="13"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4979</v>
      </c>
      <c r="I24" s="40" t="n">
        <f aca="false">H24/H$28*100</f>
        <v>19.7360076105914</v>
      </c>
      <c r="J24" s="41" t="n">
        <v>3662</v>
      </c>
      <c r="K24" s="40" t="n">
        <f aca="false">J24/J$28*100</f>
        <v>18.0500788643533</v>
      </c>
      <c r="L24" s="42" t="n">
        <v>0</v>
      </c>
      <c r="M24" s="43" t="n">
        <f aca="false">H24+J24</f>
        <v>8641</v>
      </c>
      <c r="N24" s="44" t="n">
        <f aca="false">M24/M$28*100</f>
        <v>18.9845329115036</v>
      </c>
      <c r="O24" s="39" t="n">
        <v>4782</v>
      </c>
      <c r="P24" s="40" t="n">
        <f aca="false">O24/O$28*100</f>
        <v>19.6523240044384</v>
      </c>
      <c r="Q24" s="41" t="n">
        <v>3478</v>
      </c>
      <c r="R24" s="40" t="n">
        <f aca="false">Q24/Q$28*100</f>
        <v>17.9639481431744</v>
      </c>
      <c r="S24" s="42" t="n">
        <v>0</v>
      </c>
      <c r="T24" s="43" t="n">
        <f aca="false">O24+Q24</f>
        <v>8260</v>
      </c>
      <c r="U24" s="44" t="n">
        <f aca="false">T24/T$28*100</f>
        <v>18.904197372637</v>
      </c>
      <c r="V24" s="39" t="n">
        <v>4536</v>
      </c>
      <c r="W24" s="40" t="n">
        <f aca="false">V24/V$28*100</f>
        <v>19.6857911639615</v>
      </c>
      <c r="X24" s="41" t="n">
        <v>3267</v>
      </c>
      <c r="Y24" s="40" t="n">
        <f aca="false">X24/X$28*100</f>
        <v>18.0866965620329</v>
      </c>
      <c r="Z24" s="42" t="n">
        <v>0</v>
      </c>
      <c r="AA24" s="43" t="n">
        <f aca="false">V24+X24</f>
        <v>7803</v>
      </c>
      <c r="AB24" s="44" t="n">
        <f aca="false">AA24/AA$28*100</f>
        <v>18.9830920812553</v>
      </c>
      <c r="AC24" s="39" t="n">
        <v>4161</v>
      </c>
      <c r="AD24" s="40" t="n">
        <f aca="false">AC24/AC$28*100</f>
        <v>19.7213138063415</v>
      </c>
      <c r="AE24" s="41" t="n">
        <v>2956</v>
      </c>
      <c r="AF24" s="40" t="n">
        <f aca="false">AE24/AE$28*100</f>
        <v>18.2514201037293</v>
      </c>
      <c r="AG24" s="42" t="n">
        <v>0</v>
      </c>
      <c r="AH24" s="43" t="n">
        <f aca="false">AC24+AE24</f>
        <v>7117</v>
      </c>
      <c r="AI24" s="44" t="n">
        <f aca="false">AH24/AH$28*100</f>
        <v>19.0829869955758</v>
      </c>
      <c r="AJ24" s="39" t="n">
        <v>3728</v>
      </c>
      <c r="AK24" s="40" t="n">
        <f aca="false">AJ24/AJ$28*100</f>
        <v>19.511173915319</v>
      </c>
      <c r="AL24" s="41" t="n">
        <v>2617</v>
      </c>
      <c r="AM24" s="40" t="n">
        <f aca="false">AL24/AL$28*100</f>
        <v>18.3546079394024</v>
      </c>
      <c r="AN24" s="42" t="n">
        <v>0</v>
      </c>
      <c r="AO24" s="43" t="n">
        <f aca="false">AJ24+AL24</f>
        <v>6345</v>
      </c>
      <c r="AP24" s="44" t="n">
        <f aca="false">AO24/AO$28*100</f>
        <v>19.0169339127829</v>
      </c>
      <c r="AQ24" s="45" t="n">
        <v>3149</v>
      </c>
      <c r="AR24" s="40" t="n">
        <f aca="false">AQ24/AQ$28*100</f>
        <v>19.7392339998746</v>
      </c>
      <c r="AS24" s="41" t="n">
        <v>2100</v>
      </c>
      <c r="AT24" s="40" t="n">
        <f aca="false">AS24/AS$28*100</f>
        <v>18.4582930473763</v>
      </c>
      <c r="AU24" s="42" t="n">
        <v>0</v>
      </c>
      <c r="AV24" s="43" t="n">
        <f aca="false">AQ24+AS24</f>
        <v>5249</v>
      </c>
      <c r="AW24" s="44" t="n">
        <f aca="false">AV24/AV$28*100</f>
        <v>19.2060007317966</v>
      </c>
      <c r="AX24" s="45" t="n">
        <v>2267</v>
      </c>
      <c r="AY24" s="40" t="n">
        <f aca="false">AX24/AX$28*100</f>
        <v>19.8877094481972</v>
      </c>
      <c r="AZ24" s="41" t="n">
        <v>1407</v>
      </c>
      <c r="BA24" s="40" t="n">
        <f aca="false">AZ24/AZ$28*100</f>
        <v>18.2869768650897</v>
      </c>
      <c r="BB24" s="42" t="n">
        <v>0</v>
      </c>
      <c r="BC24" s="43" t="n">
        <f aca="false">AX24+AZ24</f>
        <v>3674</v>
      </c>
      <c r="BD24" s="44" t="n">
        <f aca="false">BC24/BC$28*100</f>
        <v>19.2426543759493</v>
      </c>
      <c r="BE24" s="45" t="n">
        <v>1282</v>
      </c>
      <c r="BF24" s="40" t="n">
        <f aca="false">BE24/BE$28*100</f>
        <v>20.2144433932513</v>
      </c>
      <c r="BG24" s="41" t="n">
        <v>755</v>
      </c>
      <c r="BH24" s="40" t="n">
        <f aca="false">BG24/BG$28*100</f>
        <v>18.908089156023</v>
      </c>
      <c r="BI24" s="42" t="n">
        <v>0</v>
      </c>
      <c r="BJ24" s="43" t="n">
        <f aca="false">BE24+BG24</f>
        <v>2037</v>
      </c>
      <c r="BK24" s="44" t="n">
        <f aca="false">BJ24/BJ$28*100</f>
        <v>19.7097242380261</v>
      </c>
      <c r="BL24" s="45" t="n">
        <v>510</v>
      </c>
      <c r="BM24" s="40" t="n">
        <f aca="false">BL24/BL$28*100</f>
        <v>20.2140309155767</v>
      </c>
      <c r="BN24" s="41" t="n">
        <v>290</v>
      </c>
      <c r="BO24" s="40" t="n">
        <f aca="false">BN24/BN$28*100</f>
        <v>18.1363352095059</v>
      </c>
      <c r="BP24" s="42" t="n">
        <v>0</v>
      </c>
      <c r="BQ24" s="43" t="n">
        <f aca="false">BL24+BN24</f>
        <v>800</v>
      </c>
      <c r="BR24" s="44" t="n">
        <f aca="false">BQ24/BQ$28*100</f>
        <v>19.4080543425522</v>
      </c>
      <c r="BS24" s="45" t="n">
        <v>69</v>
      </c>
      <c r="BT24" s="40" t="n">
        <f aca="false">BS24/BS$28*100</f>
        <v>17.3803526448363</v>
      </c>
      <c r="BU24" s="41" t="n">
        <v>49</v>
      </c>
      <c r="BV24" s="40" t="n">
        <f aca="false">BU24/BU$28*100</f>
        <v>19.6</v>
      </c>
      <c r="BW24" s="42" t="n">
        <v>0</v>
      </c>
      <c r="BX24" s="43" t="n">
        <f aca="false">BS24+BU24</f>
        <v>118</v>
      </c>
      <c r="BY24" s="44" t="n">
        <f aca="false">BX24/BX$28*100</f>
        <v>18.2380216383308</v>
      </c>
      <c r="BZ24" s="45" t="n">
        <v>14</v>
      </c>
      <c r="CA24" s="40" t="n">
        <f aca="false">BZ24/BZ$28*100</f>
        <v>21.875</v>
      </c>
      <c r="CB24" s="41" t="n">
        <v>7</v>
      </c>
      <c r="CC24" s="40" t="n">
        <f aca="false">CB24/CB$28*100</f>
        <v>15.9090909090909</v>
      </c>
      <c r="CD24" s="42" t="n">
        <v>0</v>
      </c>
      <c r="CE24" s="43" t="n">
        <f aca="false">BZ24+CB24</f>
        <v>21</v>
      </c>
      <c r="CF24" s="44" t="n">
        <f aca="false">CE24/CE$28*100</f>
        <v>19.4444444444444</v>
      </c>
      <c r="CG24" s="45" t="n">
        <v>1</v>
      </c>
      <c r="CH24" s="40" t="n">
        <f aca="false">CG24/CG$28*100</f>
        <v>50</v>
      </c>
      <c r="CI24" s="45" t="n">
        <v>0</v>
      </c>
      <c r="CJ24" s="40" t="n">
        <f aca="false">CI24/CI$28*100</f>
        <v>0</v>
      </c>
      <c r="CK24" s="42" t="n">
        <v>0</v>
      </c>
      <c r="CL24" s="43" t="n">
        <f aca="false">CG24+CI24</f>
        <v>1</v>
      </c>
      <c r="CM24" s="44" t="n">
        <f aca="false">CL24/CL$28*100</f>
        <v>20</v>
      </c>
      <c r="CN24" s="45" t="n">
        <v>0</v>
      </c>
      <c r="CO24" s="40"/>
      <c r="CP24" s="39" t="n">
        <v>0</v>
      </c>
      <c r="CQ24" s="40"/>
      <c r="CR24" s="42" t="n">
        <v>0</v>
      </c>
      <c r="CS24" s="43" t="n">
        <f aca="false">CN24+CP24</f>
        <v>0</v>
      </c>
      <c r="CT24" s="44"/>
      <c r="CU24" s="45" t="n">
        <v>0</v>
      </c>
      <c r="CV24" s="40"/>
      <c r="CW24" s="39" t="n">
        <v>0</v>
      </c>
      <c r="CX24" s="40"/>
      <c r="CY24" s="42" t="n">
        <v>0</v>
      </c>
      <c r="CZ24" s="43" t="n">
        <f aca="false">CU24+CW24</f>
        <v>0</v>
      </c>
      <c r="DA24" s="44"/>
      <c r="DB24" s="45" t="n">
        <v>0</v>
      </c>
      <c r="DC24" s="40"/>
      <c r="DD24" s="39" t="n">
        <v>0</v>
      </c>
      <c r="DE24" s="40"/>
      <c r="DF24" s="42" t="n">
        <v>0</v>
      </c>
      <c r="DG24" s="43" t="n">
        <f aca="false">DB24+DD24</f>
        <v>0</v>
      </c>
      <c r="DH24" s="44"/>
      <c r="DI24" s="45" t="n">
        <v>0</v>
      </c>
      <c r="DJ24" s="40"/>
      <c r="DK24" s="39" t="n">
        <v>0</v>
      </c>
      <c r="DL24" s="40"/>
      <c r="DM24" s="42" t="n">
        <v>0</v>
      </c>
      <c r="DN24" s="43" t="n">
        <f aca="false">DI24+DK24</f>
        <v>0</v>
      </c>
      <c r="DO24" s="44"/>
      <c r="AIQ24" s="9"/>
      <c r="AIR24" s="9"/>
      <c r="AIS24" s="9"/>
      <c r="AIT24" s="9"/>
      <c r="AIU24" s="9"/>
      <c r="AIV24" s="9"/>
      <c r="AIW24" s="9"/>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row>
    <row r="25" s="11" customFormat="true" ht="13"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4851</v>
      </c>
      <c r="I25" s="40" t="n">
        <f aca="false">H25/H$28*100</f>
        <v>19.2286348501665</v>
      </c>
      <c r="J25" s="41" t="n">
        <v>4443</v>
      </c>
      <c r="K25" s="40" t="n">
        <f aca="false">J25/J$28*100</f>
        <v>21.8996451104101</v>
      </c>
      <c r="L25" s="42" t="n">
        <v>0</v>
      </c>
      <c r="M25" s="43" t="n">
        <f aca="false">H25+J25</f>
        <v>9294</v>
      </c>
      <c r="N25" s="44" t="n">
        <f aca="false">M25/M$28*100</f>
        <v>20.419193250725</v>
      </c>
      <c r="O25" s="39" t="n">
        <v>4650</v>
      </c>
      <c r="P25" s="40" t="n">
        <f aca="false">O25/O$28*100</f>
        <v>19.1098508198742</v>
      </c>
      <c r="Q25" s="41" t="n">
        <v>4234</v>
      </c>
      <c r="R25" s="40" t="n">
        <f aca="false">Q25/Q$28*100</f>
        <v>21.8687051288673</v>
      </c>
      <c r="S25" s="42" t="n">
        <v>0</v>
      </c>
      <c r="T25" s="43" t="n">
        <f aca="false">O25+Q25</f>
        <v>8884</v>
      </c>
      <c r="U25" s="44" t="n">
        <f aca="false">T25/T$28*100</f>
        <v>20.3323110724585</v>
      </c>
      <c r="V25" s="39" t="n">
        <v>4365</v>
      </c>
      <c r="W25" s="40" t="n">
        <f aca="false">V25/V$28*100</f>
        <v>18.9436680843677</v>
      </c>
      <c r="X25" s="41" t="n">
        <v>3926</v>
      </c>
      <c r="Y25" s="40" t="n">
        <f aca="false">X25/X$28*100</f>
        <v>21.7350384764436</v>
      </c>
      <c r="Z25" s="42" t="n">
        <v>0</v>
      </c>
      <c r="AA25" s="43" t="n">
        <f aca="false">V25+X25</f>
        <v>8291</v>
      </c>
      <c r="AB25" s="44" t="n">
        <f aca="false">AA25/AA$28*100</f>
        <v>20.1702955844788</v>
      </c>
      <c r="AC25" s="39" t="n">
        <v>3969</v>
      </c>
      <c r="AD25" s="40" t="n">
        <f aca="false">AC25/AC$28*100</f>
        <v>18.8113180719465</v>
      </c>
      <c r="AE25" s="41" t="n">
        <v>3454</v>
      </c>
      <c r="AF25" s="40" t="n">
        <f aca="false">AE25/AE$28*100</f>
        <v>21.3262533959002</v>
      </c>
      <c r="AG25" s="42" t="n">
        <v>0</v>
      </c>
      <c r="AH25" s="43" t="n">
        <f aca="false">AC25+AE25</f>
        <v>7423</v>
      </c>
      <c r="AI25" s="44" t="n">
        <f aca="false">AH25/AH$28*100</f>
        <v>19.9034723153238</v>
      </c>
      <c r="AJ25" s="39" t="n">
        <v>3589</v>
      </c>
      <c r="AK25" s="40" t="n">
        <f aca="false">AJ25/AJ$28*100</f>
        <v>18.7836918406867</v>
      </c>
      <c r="AL25" s="41" t="n">
        <v>2999</v>
      </c>
      <c r="AM25" s="40" t="n">
        <f aca="false">AL25/AL$28*100</f>
        <v>21.0338055828307</v>
      </c>
      <c r="AN25" s="42" t="n">
        <v>0</v>
      </c>
      <c r="AO25" s="43" t="n">
        <f aca="false">AJ25+AL25</f>
        <v>6588</v>
      </c>
      <c r="AP25" s="44" t="n">
        <f aca="false">AO25/AO$28*100</f>
        <v>19.7452420200809</v>
      </c>
      <c r="AQ25" s="45" t="n">
        <v>2951</v>
      </c>
      <c r="AR25" s="40" t="n">
        <f aca="false">AQ25/AQ$28*100</f>
        <v>18.4980881338933</v>
      </c>
      <c r="AS25" s="41" t="n">
        <v>2331</v>
      </c>
      <c r="AT25" s="40" t="n">
        <f aca="false">AS25/AS$28*100</f>
        <v>20.4887052825877</v>
      </c>
      <c r="AU25" s="42" t="n">
        <v>0</v>
      </c>
      <c r="AV25" s="43" t="n">
        <f aca="false">AQ25+AS25</f>
        <v>5282</v>
      </c>
      <c r="AW25" s="44" t="n">
        <f aca="false">AV25/AV$28*100</f>
        <v>19.3267471642883</v>
      </c>
      <c r="AX25" s="45" t="n">
        <v>2055</v>
      </c>
      <c r="AY25" s="40" t="n">
        <f aca="false">AX25/AX$28*100</f>
        <v>18.0278971839635</v>
      </c>
      <c r="AZ25" s="41" t="n">
        <v>1518</v>
      </c>
      <c r="BA25" s="40" t="n">
        <f aca="false">AZ25/AZ$28*100</f>
        <v>19.7296594749155</v>
      </c>
      <c r="BB25" s="42" t="n">
        <v>0</v>
      </c>
      <c r="BC25" s="43" t="n">
        <f aca="false">AX25+AZ25</f>
        <v>3573</v>
      </c>
      <c r="BD25" s="44" t="n">
        <f aca="false">BC25/BC$28*100</f>
        <v>18.7136646938669</v>
      </c>
      <c r="BE25" s="45" t="n">
        <v>1097</v>
      </c>
      <c r="BF25" s="40" t="n">
        <f aca="false">BE25/BE$28*100</f>
        <v>17.2973825291706</v>
      </c>
      <c r="BG25" s="41" t="n">
        <v>737</v>
      </c>
      <c r="BH25" s="40" t="n">
        <f aca="false">BG25/BG$28*100</f>
        <v>18.4573002754821</v>
      </c>
      <c r="BI25" s="42" t="n">
        <v>0</v>
      </c>
      <c r="BJ25" s="43" t="n">
        <f aca="false">BE25+BG25</f>
        <v>1834</v>
      </c>
      <c r="BK25" s="44" t="n">
        <f aca="false">BJ25/BJ$28*100</f>
        <v>17.7455249153362</v>
      </c>
      <c r="BL25" s="45" t="n">
        <v>429</v>
      </c>
      <c r="BM25" s="40" t="n">
        <f aca="false">BL25/BL$28*100</f>
        <v>17.0035671819263</v>
      </c>
      <c r="BN25" s="41" t="n">
        <v>314</v>
      </c>
      <c r="BO25" s="40" t="n">
        <f aca="false">BN25/BN$28*100</f>
        <v>19.6372732958099</v>
      </c>
      <c r="BP25" s="42" t="n">
        <v>0</v>
      </c>
      <c r="BQ25" s="43" t="n">
        <f aca="false">BL25+BN25</f>
        <v>743</v>
      </c>
      <c r="BR25" s="44" t="n">
        <f aca="false">BQ25/BQ$28*100</f>
        <v>18.0252304706453</v>
      </c>
      <c r="BS25" s="45" t="n">
        <v>75</v>
      </c>
      <c r="BT25" s="40" t="n">
        <f aca="false">BS25/BS$28*100</f>
        <v>18.8916876574307</v>
      </c>
      <c r="BU25" s="41" t="n">
        <v>51</v>
      </c>
      <c r="BV25" s="40" t="n">
        <f aca="false">BU25/BU$28*100</f>
        <v>20.4</v>
      </c>
      <c r="BW25" s="42" t="n">
        <v>0</v>
      </c>
      <c r="BX25" s="43" t="n">
        <f aca="false">BS25+BU25</f>
        <v>126</v>
      </c>
      <c r="BY25" s="44" t="n">
        <f aca="false">BX25/BX$28*100</f>
        <v>19.4744976816074</v>
      </c>
      <c r="BZ25" s="45" t="n">
        <v>16</v>
      </c>
      <c r="CA25" s="40" t="n">
        <f aca="false">BZ25/BZ$28*100</f>
        <v>25</v>
      </c>
      <c r="CB25" s="41" t="n">
        <v>8</v>
      </c>
      <c r="CC25" s="40" t="n">
        <f aca="false">CB25/CB$28*100</f>
        <v>18.1818181818182</v>
      </c>
      <c r="CD25" s="42" t="n">
        <v>0</v>
      </c>
      <c r="CE25" s="43" t="n">
        <f aca="false">BZ25+CB25</f>
        <v>24</v>
      </c>
      <c r="CF25" s="44" t="n">
        <f aca="false">CE25/CE$28*100</f>
        <v>22.2222222222222</v>
      </c>
      <c r="CG25" s="45" t="n">
        <v>0</v>
      </c>
      <c r="CH25" s="40" t="n">
        <f aca="false">CG25/CG$28*100</f>
        <v>0</v>
      </c>
      <c r="CI25" s="45" t="n">
        <v>0</v>
      </c>
      <c r="CJ25" s="40" t="n">
        <f aca="false">CI25/CI$28*100</f>
        <v>0</v>
      </c>
      <c r="CK25" s="42" t="n">
        <v>0</v>
      </c>
      <c r="CL25" s="43" t="n">
        <f aca="false">CG25+CI25</f>
        <v>0</v>
      </c>
      <c r="CM25" s="44" t="n">
        <f aca="false">CL25/CL$28*100</f>
        <v>0</v>
      </c>
      <c r="CN25" s="45" t="n">
        <v>0</v>
      </c>
      <c r="CO25" s="40"/>
      <c r="CP25" s="39" t="n">
        <v>0</v>
      </c>
      <c r="CQ25" s="40"/>
      <c r="CR25" s="42" t="n">
        <v>0</v>
      </c>
      <c r="CS25" s="43" t="n">
        <f aca="false">CN25+CP25</f>
        <v>0</v>
      </c>
      <c r="CT25" s="44"/>
      <c r="CU25" s="45" t="n">
        <v>0</v>
      </c>
      <c r="CV25" s="40"/>
      <c r="CW25" s="39" t="n">
        <v>0</v>
      </c>
      <c r="CX25" s="40"/>
      <c r="CY25" s="42" t="n">
        <v>0</v>
      </c>
      <c r="CZ25" s="43" t="n">
        <f aca="false">CU25+CW25</f>
        <v>0</v>
      </c>
      <c r="DA25" s="44"/>
      <c r="DB25" s="45" t="n">
        <v>0</v>
      </c>
      <c r="DC25" s="40"/>
      <c r="DD25" s="39" t="n">
        <v>0</v>
      </c>
      <c r="DE25" s="40"/>
      <c r="DF25" s="42" t="n">
        <v>0</v>
      </c>
      <c r="DG25" s="43" t="n">
        <f aca="false">DB25+DD25</f>
        <v>0</v>
      </c>
      <c r="DH25" s="44"/>
      <c r="DI25" s="45" t="n">
        <v>0</v>
      </c>
      <c r="DJ25" s="40"/>
      <c r="DK25" s="39" t="n">
        <v>0</v>
      </c>
      <c r="DL25" s="40"/>
      <c r="DM25" s="42" t="n">
        <v>0</v>
      </c>
      <c r="DN25" s="43" t="n">
        <f aca="false">DI25+DK25</f>
        <v>0</v>
      </c>
      <c r="DO25" s="44"/>
      <c r="AIQ25" s="9"/>
      <c r="AIR25" s="9"/>
      <c r="AIS25" s="9"/>
      <c r="AIT25" s="9"/>
      <c r="AIU25" s="9"/>
      <c r="AIV25" s="9"/>
      <c r="AIW25" s="9"/>
      <c r="AIX25" s="9"/>
      <c r="AIY25" s="9"/>
      <c r="AIZ25" s="9"/>
      <c r="AJA25" s="9"/>
      <c r="AJB25" s="9"/>
      <c r="AJC25" s="9"/>
      <c r="AJD25" s="9"/>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row>
    <row r="26" s="11" customFormat="true" ht="13"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3984</v>
      </c>
      <c r="I26" s="40" t="n">
        <f aca="false">H26/H$28*100</f>
        <v>15.7919771682258</v>
      </c>
      <c r="J26" s="41" t="n">
        <v>5805</v>
      </c>
      <c r="K26" s="40" t="n">
        <f aca="false">J26/J$28*100</f>
        <v>28.6129731861199</v>
      </c>
      <c r="L26" s="42" t="n">
        <v>0</v>
      </c>
      <c r="M26" s="43" t="n">
        <f aca="false">H26+J26</f>
        <v>9789</v>
      </c>
      <c r="N26" s="44" t="n">
        <f aca="false">M26/M$28*100</f>
        <v>21.5067229106248</v>
      </c>
      <c r="O26" s="39" t="n">
        <v>3812</v>
      </c>
      <c r="P26" s="40" t="n">
        <f aca="false">O26/O$28*100</f>
        <v>15.6659680269593</v>
      </c>
      <c r="Q26" s="41" t="n">
        <v>5509</v>
      </c>
      <c r="R26" s="40" t="n">
        <f aca="false">Q26/Q$28*100</f>
        <v>28.4541087753732</v>
      </c>
      <c r="S26" s="42" t="n">
        <v>0</v>
      </c>
      <c r="T26" s="43" t="n">
        <f aca="false">O26+Q26</f>
        <v>9321</v>
      </c>
      <c r="U26" s="44" t="n">
        <f aca="false">T26/T$28*100</f>
        <v>21.3324483910834</v>
      </c>
      <c r="V26" s="39" t="n">
        <v>3581</v>
      </c>
      <c r="W26" s="40" t="n">
        <f aca="false">V26/V$28*100</f>
        <v>15.5411856609669</v>
      </c>
      <c r="X26" s="41" t="n">
        <v>5047</v>
      </c>
      <c r="Y26" s="40" t="n">
        <f aca="false">X26/X$28*100</f>
        <v>27.9410950561922</v>
      </c>
      <c r="Z26" s="42" t="n">
        <v>0</v>
      </c>
      <c r="AA26" s="43" t="n">
        <f aca="false">V26+X26</f>
        <v>8628</v>
      </c>
      <c r="AB26" s="44" t="n">
        <f aca="false">AA26/AA$28*100</f>
        <v>20.9901471840409</v>
      </c>
      <c r="AC26" s="39" t="n">
        <v>3207</v>
      </c>
      <c r="AD26" s="40" t="n">
        <f aca="false">AC26/AC$28*100</f>
        <v>15.1997725010664</v>
      </c>
      <c r="AE26" s="41" t="n">
        <v>4419</v>
      </c>
      <c r="AF26" s="40" t="n">
        <f aca="false">AE26/AE$28*100</f>
        <v>27.2845146949864</v>
      </c>
      <c r="AG26" s="42" t="n">
        <v>0</v>
      </c>
      <c r="AH26" s="43" t="n">
        <f aca="false">AC26+AE26</f>
        <v>7626</v>
      </c>
      <c r="AI26" s="44" t="n">
        <f aca="false">AH26/AH$28*100</f>
        <v>20.4477812039147</v>
      </c>
      <c r="AJ26" s="39" t="n">
        <v>2838</v>
      </c>
      <c r="AK26" s="40" t="n">
        <f aca="false">AJ26/AJ$28*100</f>
        <v>14.853195164076</v>
      </c>
      <c r="AL26" s="41" t="n">
        <v>3773</v>
      </c>
      <c r="AM26" s="40" t="n">
        <f aca="false">AL26/AL$28*100</f>
        <v>26.4623369336513</v>
      </c>
      <c r="AN26" s="42" t="n">
        <v>0</v>
      </c>
      <c r="AO26" s="43" t="n">
        <f aca="false">AJ26+AL26</f>
        <v>6611</v>
      </c>
      <c r="AP26" s="44" t="n">
        <f aca="false">AO26/AO$28*100</f>
        <v>19.8141765322943</v>
      </c>
      <c r="AQ26" s="45" t="n">
        <v>2254</v>
      </c>
      <c r="AR26" s="40" t="n">
        <f aca="false">AQ26/AQ$28*100</f>
        <v>14.1290039491005</v>
      </c>
      <c r="AS26" s="41" t="n">
        <v>2863</v>
      </c>
      <c r="AT26" s="40" t="n">
        <f aca="false">AS26/AS$28*100</f>
        <v>25.164806187923</v>
      </c>
      <c r="AU26" s="42" t="n">
        <v>0</v>
      </c>
      <c r="AV26" s="43" t="n">
        <f aca="false">AQ26+AS26</f>
        <v>5117</v>
      </c>
      <c r="AW26" s="44" t="n">
        <f aca="false">AV26/AV$28*100</f>
        <v>18.7230150018295</v>
      </c>
      <c r="AX26" s="45" t="n">
        <v>1529</v>
      </c>
      <c r="AY26" s="40" t="n">
        <f aca="false">AX26/AX$28*100</f>
        <v>13.4134573208176</v>
      </c>
      <c r="AZ26" s="41" t="n">
        <v>1790</v>
      </c>
      <c r="BA26" s="40" t="n">
        <f aca="false">AZ26/AZ$28*100</f>
        <v>23.2648817260203</v>
      </c>
      <c r="BB26" s="42" t="n">
        <v>0</v>
      </c>
      <c r="BC26" s="43" t="n">
        <f aca="false">AX26+AZ26</f>
        <v>3319</v>
      </c>
      <c r="BD26" s="44" t="n">
        <f aca="false">BC26/BC$28*100</f>
        <v>17.3833342062536</v>
      </c>
      <c r="BE26" s="45" t="n">
        <v>809</v>
      </c>
      <c r="BF26" s="40" t="n">
        <f aca="false">BE26/BE$28*100</f>
        <v>12.7562283191422</v>
      </c>
      <c r="BG26" s="41" t="n">
        <v>836</v>
      </c>
      <c r="BH26" s="40" t="n">
        <f aca="false">BG26/BG$28*100</f>
        <v>20.9366391184573</v>
      </c>
      <c r="BI26" s="42" t="n">
        <v>0</v>
      </c>
      <c r="BJ26" s="43" t="n">
        <f aca="false">BE26+BG26</f>
        <v>1645</v>
      </c>
      <c r="BK26" s="44" t="n">
        <f aca="false">BJ26/BJ$28*100</f>
        <v>15.9167876149008</v>
      </c>
      <c r="BL26" s="45" t="n">
        <v>325</v>
      </c>
      <c r="BM26" s="40" t="n">
        <f aca="false">BL26/BL$28*100</f>
        <v>12.8814902893381</v>
      </c>
      <c r="BN26" s="41" t="n">
        <v>328</v>
      </c>
      <c r="BO26" s="40" t="n">
        <f aca="false">BN26/BN$28*100</f>
        <v>20.5128205128205</v>
      </c>
      <c r="BP26" s="42" t="n">
        <v>0</v>
      </c>
      <c r="BQ26" s="43" t="n">
        <f aca="false">BL26+BN26</f>
        <v>653</v>
      </c>
      <c r="BR26" s="44" t="n">
        <f aca="false">BQ26/BQ$28*100</f>
        <v>15.8418243571082</v>
      </c>
      <c r="BS26" s="45" t="n">
        <v>53</v>
      </c>
      <c r="BT26" s="40" t="n">
        <f aca="false">BS26/BS$28*100</f>
        <v>13.3501259445844</v>
      </c>
      <c r="BU26" s="41" t="n">
        <v>54</v>
      </c>
      <c r="BV26" s="40" t="n">
        <f aca="false">BU26/BU$28*100</f>
        <v>21.6</v>
      </c>
      <c r="BW26" s="42" t="n">
        <v>0</v>
      </c>
      <c r="BX26" s="43" t="n">
        <f aca="false">BS26+BU26</f>
        <v>107</v>
      </c>
      <c r="BY26" s="44" t="n">
        <f aca="false">BX26/BX$28*100</f>
        <v>16.5378670788253</v>
      </c>
      <c r="BZ26" s="45" t="n">
        <v>11</v>
      </c>
      <c r="CA26" s="40" t="n">
        <f aca="false">BZ26/BZ$28*100</f>
        <v>17.1875</v>
      </c>
      <c r="CB26" s="41" t="n">
        <v>10</v>
      </c>
      <c r="CC26" s="40" t="n">
        <f aca="false">CB26/CB$28*100</f>
        <v>22.7272727272727</v>
      </c>
      <c r="CD26" s="42" t="n">
        <v>0</v>
      </c>
      <c r="CE26" s="43" t="n">
        <f aca="false">BZ26+CB26</f>
        <v>21</v>
      </c>
      <c r="CF26" s="44" t="n">
        <f aca="false">CE26/CE$28*100</f>
        <v>19.4444444444444</v>
      </c>
      <c r="CG26" s="45" t="n">
        <v>0</v>
      </c>
      <c r="CH26" s="40" t="n">
        <f aca="false">CG26/CG$28*100</f>
        <v>0</v>
      </c>
      <c r="CI26" s="45" t="n">
        <v>0</v>
      </c>
      <c r="CJ26" s="40" t="n">
        <f aca="false">CI26/CI$28*100</f>
        <v>0</v>
      </c>
      <c r="CK26" s="42" t="n">
        <v>0</v>
      </c>
      <c r="CL26" s="43" t="n">
        <f aca="false">CG26+CI26</f>
        <v>0</v>
      </c>
      <c r="CM26" s="44" t="n">
        <f aca="false">CL26/CL$28*100</f>
        <v>0</v>
      </c>
      <c r="CN26" s="45" t="n">
        <v>0</v>
      </c>
      <c r="CO26" s="40"/>
      <c r="CP26" s="39" t="n">
        <v>0</v>
      </c>
      <c r="CQ26" s="40"/>
      <c r="CR26" s="42" t="n">
        <v>0</v>
      </c>
      <c r="CS26" s="43" t="n">
        <f aca="false">CN26+CP26</f>
        <v>0</v>
      </c>
      <c r="CT26" s="44"/>
      <c r="CU26" s="45" t="n">
        <v>0</v>
      </c>
      <c r="CV26" s="40"/>
      <c r="CW26" s="39" t="n">
        <v>0</v>
      </c>
      <c r="CX26" s="40"/>
      <c r="CY26" s="42" t="n">
        <v>0</v>
      </c>
      <c r="CZ26" s="43" t="n">
        <f aca="false">CU26+CW26</f>
        <v>0</v>
      </c>
      <c r="DA26" s="44"/>
      <c r="DB26" s="45" t="n">
        <v>0</v>
      </c>
      <c r="DC26" s="40"/>
      <c r="DD26" s="39" t="n">
        <v>0</v>
      </c>
      <c r="DE26" s="40"/>
      <c r="DF26" s="42" t="n">
        <v>0</v>
      </c>
      <c r="DG26" s="43" t="n">
        <f aca="false">DB26+DD26</f>
        <v>0</v>
      </c>
      <c r="DH26" s="44"/>
      <c r="DI26" s="45" t="n">
        <v>0</v>
      </c>
      <c r="DJ26" s="40"/>
      <c r="DK26" s="39" t="n">
        <v>0</v>
      </c>
      <c r="DL26" s="40"/>
      <c r="DM26" s="42" t="n">
        <v>0</v>
      </c>
      <c r="DN26" s="43" t="n">
        <f aca="false">DI26+DK26</f>
        <v>0</v>
      </c>
      <c r="DO26" s="44"/>
      <c r="AIQ26" s="9"/>
      <c r="AIR26" s="9"/>
      <c r="AIS26" s="9"/>
      <c r="AIT26" s="9"/>
      <c r="AIU26" s="9"/>
      <c r="AIV26" s="9"/>
      <c r="AIW26" s="9"/>
      <c r="AIX26" s="9"/>
      <c r="AIY26" s="9"/>
      <c r="AIZ26" s="9"/>
      <c r="AJA26" s="9"/>
      <c r="AJB26" s="9"/>
      <c r="AJC26" s="9"/>
      <c r="AJD26" s="9"/>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row>
    <row r="27" s="11" customFormat="true" ht="13"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54"/>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c r="AIQ27" s="9"/>
      <c r="AIR27" s="9"/>
      <c r="AIS27" s="9"/>
      <c r="AIT27" s="9"/>
      <c r="AIU27" s="9"/>
      <c r="AIV27" s="9"/>
      <c r="AIW27" s="9"/>
      <c r="AIX27" s="9"/>
      <c r="AIY27" s="9"/>
      <c r="AIZ27" s="9"/>
      <c r="AJA27" s="9"/>
      <c r="AJB27" s="9"/>
      <c r="AJC27" s="9"/>
      <c r="AJD27" s="9"/>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row>
    <row r="28" s="11" customFormat="true" ht="13"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25228</v>
      </c>
      <c r="I28" s="59" t="n">
        <f aca="false">SUM(I8:I26)</f>
        <v>100</v>
      </c>
      <c r="J28" s="58" t="n">
        <f aca="false">SUM(J8:J26)</f>
        <v>20288</v>
      </c>
      <c r="K28" s="60" t="n">
        <f aca="false">SUM(K8:K26)</f>
        <v>100</v>
      </c>
      <c r="L28" s="61" t="n">
        <f aca="false">SUM(L8:L26)</f>
        <v>0</v>
      </c>
      <c r="M28" s="58" t="n">
        <f aca="false">SUM(M8:M26)</f>
        <v>45516</v>
      </c>
      <c r="N28" s="62" t="n">
        <f aca="false">SUM(N8:N26)</f>
        <v>100</v>
      </c>
      <c r="O28" s="58" t="n">
        <f aca="false">SUM(O8:O26)</f>
        <v>24333</v>
      </c>
      <c r="P28" s="59" t="n">
        <f aca="false">SUM(P8:P26)</f>
        <v>100</v>
      </c>
      <c r="Q28" s="58" t="n">
        <f aca="false">SUM(Q8:Q26)</f>
        <v>19361</v>
      </c>
      <c r="R28" s="60" t="n">
        <f aca="false">SUM(R8:R26)</f>
        <v>100</v>
      </c>
      <c r="S28" s="61" t="n">
        <f aca="false">SUM(S8:S26)</f>
        <v>0</v>
      </c>
      <c r="T28" s="58" t="n">
        <f aca="false">SUM(T8:T26)</f>
        <v>43694</v>
      </c>
      <c r="U28" s="62" t="n">
        <f aca="false">SUM(U8:U26)</f>
        <v>100</v>
      </c>
      <c r="V28" s="58" t="n">
        <f aca="false">SUM(V8:V26)</f>
        <v>23042</v>
      </c>
      <c r="W28" s="59" t="n">
        <f aca="false">SUM(W8:W26)</f>
        <v>100</v>
      </c>
      <c r="X28" s="58" t="n">
        <f aca="false">SUM(X8:X26)</f>
        <v>18063</v>
      </c>
      <c r="Y28" s="60" t="n">
        <f aca="false">SUM(Y8:Y26)</f>
        <v>100</v>
      </c>
      <c r="Z28" s="61" t="n">
        <f aca="false">SUM(Z8:Z26)</f>
        <v>0</v>
      </c>
      <c r="AA28" s="58" t="n">
        <f aca="false">SUM(AA8:AA26)</f>
        <v>41105</v>
      </c>
      <c r="AB28" s="62" t="n">
        <f aca="false">SUM(AB8:AB26)</f>
        <v>100</v>
      </c>
      <c r="AC28" s="58" t="n">
        <f aca="false">SUM(AC8:AC26)</f>
        <v>21099</v>
      </c>
      <c r="AD28" s="59" t="n">
        <f aca="false">SUM(AD8:AD26)</f>
        <v>100</v>
      </c>
      <c r="AE28" s="58" t="n">
        <f aca="false">SUM(AE8:AE26)</f>
        <v>16196</v>
      </c>
      <c r="AF28" s="60" t="n">
        <f aca="false">SUM(AF8:AF26)</f>
        <v>100</v>
      </c>
      <c r="AG28" s="61" t="n">
        <f aca="false">SUM(AG8:AG26)</f>
        <v>0</v>
      </c>
      <c r="AH28" s="58" t="n">
        <f aca="false">SUM(AH8:AH26)</f>
        <v>37295</v>
      </c>
      <c r="AI28" s="62" t="n">
        <f aca="false">SUM(AI8:AI26)</f>
        <v>100</v>
      </c>
      <c r="AJ28" s="58" t="n">
        <f aca="false">SUM(AJ8:AJ26)</f>
        <v>19107</v>
      </c>
      <c r="AK28" s="59" t="n">
        <f aca="false">SUM(AK8:AK26)</f>
        <v>100</v>
      </c>
      <c r="AL28" s="58" t="n">
        <f aca="false">SUM(AL8:AL26)</f>
        <v>14258</v>
      </c>
      <c r="AM28" s="60" t="n">
        <f aca="false">SUM(AM8:AM26)</f>
        <v>100</v>
      </c>
      <c r="AN28" s="61" t="n">
        <f aca="false">SUM(AN8:AN26)</f>
        <v>0</v>
      </c>
      <c r="AO28" s="58" t="n">
        <f aca="false">SUM(AO8:AO26)</f>
        <v>33365</v>
      </c>
      <c r="AP28" s="62" t="n">
        <f aca="false">SUM(AP8:AP26)</f>
        <v>100</v>
      </c>
      <c r="AQ28" s="63" t="n">
        <f aca="false">SUM(AQ8:AQ26)</f>
        <v>15953</v>
      </c>
      <c r="AR28" s="59" t="n">
        <f aca="false">SUM(AR8:AR26)</f>
        <v>100</v>
      </c>
      <c r="AS28" s="58" t="n">
        <f aca="false">SUM(AS8:AS26)</f>
        <v>11377</v>
      </c>
      <c r="AT28" s="60" t="n">
        <f aca="false">SUM(AT8:AT26)</f>
        <v>100</v>
      </c>
      <c r="AU28" s="61" t="n">
        <f aca="false">SUM(AU8:AU26)</f>
        <v>0</v>
      </c>
      <c r="AV28" s="58" t="n">
        <f aca="false">SUM(AV8:AV26)</f>
        <v>27330</v>
      </c>
      <c r="AW28" s="62" t="n">
        <f aca="false">SUM(AW8:AW26)</f>
        <v>100</v>
      </c>
      <c r="AX28" s="63" t="n">
        <f aca="false">SUM(AX8:AX26)</f>
        <v>11399</v>
      </c>
      <c r="AY28" s="59" t="n">
        <f aca="false">SUM(AY8:AY26)</f>
        <v>100</v>
      </c>
      <c r="AZ28" s="58" t="n">
        <f aca="false">SUM(AZ8:AZ26)</f>
        <v>7694</v>
      </c>
      <c r="BA28" s="60" t="n">
        <f aca="false">SUM(BA8:BA26)</f>
        <v>100</v>
      </c>
      <c r="BB28" s="61" t="n">
        <f aca="false">SUM(BB8:BB26)</f>
        <v>0</v>
      </c>
      <c r="BC28" s="58" t="n">
        <f aca="false">SUM(BC8:BC26)</f>
        <v>19093</v>
      </c>
      <c r="BD28" s="62" t="n">
        <f aca="false">SUM(BD8:BD26)</f>
        <v>100</v>
      </c>
      <c r="BE28" s="63" t="n">
        <f aca="false">SUM(BE8:BE26)</f>
        <v>6342</v>
      </c>
      <c r="BF28" s="59" t="n">
        <f aca="false">SUM(BF8:BF26)</f>
        <v>100</v>
      </c>
      <c r="BG28" s="58" t="n">
        <f aca="false">SUM(BG8:BG26)</f>
        <v>3993</v>
      </c>
      <c r="BH28" s="60" t="n">
        <f aca="false">SUM(BH8:BH26)</f>
        <v>100</v>
      </c>
      <c r="BI28" s="61" t="n">
        <f aca="false">SUM(BI8:BI26)</f>
        <v>0</v>
      </c>
      <c r="BJ28" s="58" t="n">
        <f aca="false">SUM(BJ8:BJ26)</f>
        <v>10335</v>
      </c>
      <c r="BK28" s="62" t="n">
        <f aca="false">SUM(BK8:BK26)</f>
        <v>100</v>
      </c>
      <c r="BL28" s="63" t="n">
        <f aca="false">SUM(BL8:BL26)</f>
        <v>2523</v>
      </c>
      <c r="BM28" s="59" t="n">
        <f aca="false">SUM(BM8:BM26)</f>
        <v>100</v>
      </c>
      <c r="BN28" s="58" t="n">
        <f aca="false">SUM(BN8:BN26)</f>
        <v>1599</v>
      </c>
      <c r="BO28" s="60" t="n">
        <f aca="false">SUM(BO8:BO26)</f>
        <v>100</v>
      </c>
      <c r="BP28" s="61" t="n">
        <f aca="false">SUM(BP8:BP26)</f>
        <v>0</v>
      </c>
      <c r="BQ28" s="58" t="n">
        <f aca="false">SUM(BQ8:BQ26)</f>
        <v>4122</v>
      </c>
      <c r="BR28" s="62" t="n">
        <f aca="false">SUM(BR8:BR26)</f>
        <v>100</v>
      </c>
      <c r="BS28" s="63" t="n">
        <f aca="false">SUM(BS8:BS26)</f>
        <v>397</v>
      </c>
      <c r="BT28" s="59" t="n">
        <f aca="false">SUM(BT8:BT26)</f>
        <v>100</v>
      </c>
      <c r="BU28" s="58" t="n">
        <f aca="false">SUM(BU8:BU26)</f>
        <v>250</v>
      </c>
      <c r="BV28" s="60" t="n">
        <f aca="false">SUM(BV8:BV26)</f>
        <v>100</v>
      </c>
      <c r="BW28" s="61" t="n">
        <f aca="false">SUM(BW8:BW26)</f>
        <v>0</v>
      </c>
      <c r="BX28" s="58" t="n">
        <f aca="false">SUM(BX8:BX26)</f>
        <v>647</v>
      </c>
      <c r="BY28" s="62" t="n">
        <f aca="false">SUM(BY8:BY26)</f>
        <v>100</v>
      </c>
      <c r="BZ28" s="63" t="n">
        <f aca="false">SUM(BZ8:BZ26)</f>
        <v>64</v>
      </c>
      <c r="CA28" s="59" t="n">
        <f aca="false">SUM(CA8:CA26)</f>
        <v>100</v>
      </c>
      <c r="CB28" s="58" t="n">
        <f aca="false">SUM(CB8:CB26)</f>
        <v>44</v>
      </c>
      <c r="CC28" s="60" t="n">
        <f aca="false">SUM(CC8:CC26)</f>
        <v>100</v>
      </c>
      <c r="CD28" s="61" t="n">
        <f aca="false">SUM(CD8:CD26)</f>
        <v>0</v>
      </c>
      <c r="CE28" s="58" t="n">
        <f aca="false">SUM(CE8:CE26)</f>
        <v>108</v>
      </c>
      <c r="CF28" s="62" t="n">
        <f aca="false">SUM(CF8:CF26)</f>
        <v>100</v>
      </c>
      <c r="CG28" s="63" t="n">
        <f aca="false">SUM(CG8:CG26)</f>
        <v>2</v>
      </c>
      <c r="CH28" s="59" t="n">
        <f aca="false">SUM(CH8:CH26)</f>
        <v>100</v>
      </c>
      <c r="CI28" s="58" t="n">
        <f aca="false">SUM(CI8:CI26)</f>
        <v>3</v>
      </c>
      <c r="CJ28" s="60" t="n">
        <f aca="false">SUM(CJ8:CJ26)</f>
        <v>100</v>
      </c>
      <c r="CK28" s="61" t="n">
        <f aca="false">SUM(CK8:CK26)</f>
        <v>0</v>
      </c>
      <c r="CL28" s="58" t="n">
        <f aca="false">SUM(CL8:CL26)</f>
        <v>5</v>
      </c>
      <c r="CM28" s="62" t="n">
        <f aca="false">SUM(CM8:CM26)</f>
        <v>100</v>
      </c>
      <c r="CN28" s="63" t="n">
        <f aca="false">SUM(CN8:CN26)</f>
        <v>0</v>
      </c>
      <c r="CO28" s="59"/>
      <c r="CP28" s="58" t="n">
        <f aca="false">SUM(CP8:CP26)</f>
        <v>0</v>
      </c>
      <c r="CQ28" s="60"/>
      <c r="CR28" s="61" t="n">
        <f aca="false">SUM(CR8:CR26)</f>
        <v>0</v>
      </c>
      <c r="CS28" s="58" t="n">
        <f aca="false">SUM(CS8:CS26)</f>
        <v>0</v>
      </c>
      <c r="CT28" s="62"/>
      <c r="CU28" s="63" t="n">
        <f aca="false">SUM(CU8:CU26)</f>
        <v>0</v>
      </c>
      <c r="CV28" s="59"/>
      <c r="CW28" s="58" t="n">
        <f aca="false">SUM(CW8:CW26)</f>
        <v>0</v>
      </c>
      <c r="CX28" s="60"/>
      <c r="CY28" s="61" t="n">
        <f aca="false">SUM(CY8:CY26)</f>
        <v>0</v>
      </c>
      <c r="CZ28" s="58" t="n">
        <f aca="false">SUM(CZ8:CZ26)</f>
        <v>0</v>
      </c>
      <c r="DA28" s="62"/>
      <c r="DB28" s="63" t="n">
        <f aca="false">SUM(DB8:DB26)</f>
        <v>0</v>
      </c>
      <c r="DC28" s="59"/>
      <c r="DD28" s="58" t="n">
        <f aca="false">SUM(DD8:DD26)</f>
        <v>0</v>
      </c>
      <c r="DE28" s="60"/>
      <c r="DF28" s="61" t="n">
        <f aca="false">SUM(DF8:DF26)</f>
        <v>0</v>
      </c>
      <c r="DG28" s="58" t="n">
        <f aca="false">SUM(DG8:DG26)</f>
        <v>0</v>
      </c>
      <c r="DH28" s="62"/>
      <c r="DI28" s="63" t="n">
        <f aca="false">SUM(DI8:DI26)</f>
        <v>0</v>
      </c>
      <c r="DJ28" s="59"/>
      <c r="DK28" s="58" t="n">
        <f aca="false">SUM(DK8:DK26)</f>
        <v>0</v>
      </c>
      <c r="DL28" s="60"/>
      <c r="DM28" s="61" t="n">
        <f aca="false">SUM(DM8:DM26)</f>
        <v>0</v>
      </c>
      <c r="DN28" s="58" t="n">
        <f aca="false">SUM(DN8:DN26)</f>
        <v>0</v>
      </c>
      <c r="DO28" s="62"/>
      <c r="AIQ28" s="9"/>
      <c r="AIR28" s="9"/>
      <c r="AIS28" s="9"/>
      <c r="AIT28" s="9"/>
      <c r="AIU28" s="9"/>
      <c r="AIV28" s="9"/>
      <c r="AIW28" s="9"/>
      <c r="AIX28" s="9"/>
      <c r="AIY28" s="9"/>
      <c r="AIZ28" s="9"/>
      <c r="AJA28" s="9"/>
      <c r="AJB28" s="9"/>
      <c r="AJC28" s="9"/>
      <c r="AJD28" s="9"/>
      <c r="AJE28" s="9"/>
      <c r="AJF28" s="9"/>
      <c r="AJG28" s="9"/>
      <c r="AJH28" s="9"/>
      <c r="AJI28" s="9"/>
      <c r="AJJ28" s="9"/>
      <c r="AJK28" s="9"/>
      <c r="AJL28" s="9"/>
      <c r="AJM28" s="9"/>
      <c r="AJN28" s="9"/>
      <c r="AJO28" s="9"/>
      <c r="AJP28" s="9"/>
      <c r="AJQ28" s="9"/>
      <c r="AJR28" s="9"/>
      <c r="AJS28" s="9"/>
      <c r="AJT28" s="9"/>
      <c r="AJU28" s="9"/>
      <c r="AJV28" s="9"/>
      <c r="AJW28" s="9"/>
      <c r="AJX28" s="9"/>
      <c r="AJY28" s="9"/>
      <c r="AJZ28" s="9"/>
      <c r="AKA28" s="9"/>
      <c r="AKB28" s="9"/>
      <c r="AKC28" s="9"/>
      <c r="AKD28" s="9"/>
      <c r="AKE28" s="9"/>
      <c r="AKF28" s="9"/>
      <c r="AKG28" s="9"/>
      <c r="AKH28" s="9"/>
      <c r="AKI28" s="9"/>
      <c r="AKJ28" s="9"/>
      <c r="AKK28" s="9"/>
      <c r="AKL28" s="9"/>
      <c r="AKM28" s="9"/>
      <c r="AKN28" s="9"/>
      <c r="AKO28" s="9"/>
      <c r="AKP28" s="9"/>
      <c r="AKQ28" s="9"/>
      <c r="AKR28" s="9"/>
      <c r="AKS28" s="9"/>
      <c r="AKT28" s="9"/>
      <c r="AKU28" s="9"/>
      <c r="AKV28" s="9"/>
      <c r="AKW28" s="9"/>
      <c r="AKX28" s="9"/>
      <c r="AKY28" s="9"/>
      <c r="AKZ28" s="9"/>
      <c r="ALA28" s="9"/>
      <c r="ALB28" s="9"/>
      <c r="ALC28" s="9"/>
      <c r="ALD28" s="9"/>
      <c r="ALE28" s="9"/>
      <c r="ALF28" s="9"/>
      <c r="ALG28" s="9"/>
      <c r="ALH28" s="9"/>
      <c r="ALI28" s="9"/>
      <c r="ALJ28" s="9"/>
      <c r="ALK28" s="9"/>
      <c r="ALL28" s="9"/>
      <c r="ALM28" s="9"/>
      <c r="ALN28" s="9"/>
      <c r="ALO28" s="9"/>
      <c r="ALP28" s="9"/>
      <c r="ALQ28" s="9"/>
      <c r="ALR28" s="9"/>
      <c r="ALS28" s="9"/>
      <c r="ALT28" s="9"/>
      <c r="ALU28" s="9"/>
      <c r="ALV28" s="9"/>
      <c r="ALW28" s="9"/>
      <c r="ALX28" s="9"/>
      <c r="ALY28" s="9"/>
      <c r="ALZ28" s="9"/>
      <c r="AMA28" s="9"/>
      <c r="AMB28" s="9"/>
      <c r="AMC28" s="9"/>
      <c r="AMD28" s="9"/>
      <c r="AME28" s="9"/>
      <c r="AMF28" s="9"/>
      <c r="AMG28" s="9"/>
      <c r="AMH28" s="9"/>
      <c r="AMI28" s="9"/>
      <c r="AMJ28" s="9"/>
    </row>
    <row r="29" s="11" customFormat="true" ht="13"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54"/>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c r="AIQ29" s="9"/>
      <c r="AIR29" s="9"/>
      <c r="AIS29" s="9"/>
      <c r="AIT29" s="9"/>
      <c r="AIU29" s="9"/>
      <c r="AIV29" s="9"/>
      <c r="AIW29" s="9"/>
      <c r="AIX29" s="9"/>
      <c r="AIY29" s="9"/>
      <c r="AIZ29" s="9"/>
      <c r="AJA29" s="9"/>
      <c r="AJB29" s="9"/>
      <c r="AJC29" s="9"/>
      <c r="AJD29" s="9"/>
      <c r="AJE29" s="9"/>
      <c r="AJF29" s="9"/>
      <c r="AJG29" s="9"/>
      <c r="AJH29" s="9"/>
      <c r="AJI29" s="9"/>
      <c r="AJJ29" s="9"/>
      <c r="AJK29" s="9"/>
      <c r="AJL29" s="9"/>
      <c r="AJM29" s="9"/>
      <c r="AJN29" s="9"/>
      <c r="AJO29" s="9"/>
      <c r="AJP29" s="9"/>
      <c r="AJQ29" s="9"/>
      <c r="AJR29" s="9"/>
      <c r="AJS29" s="9"/>
      <c r="AJT29" s="9"/>
      <c r="AJU29" s="9"/>
      <c r="AJV29" s="9"/>
      <c r="AJW29" s="9"/>
      <c r="AJX29" s="9"/>
      <c r="AJY29" s="9"/>
      <c r="AJZ29" s="9"/>
      <c r="AKA29" s="9"/>
      <c r="AKB29" s="9"/>
      <c r="AKC29" s="9"/>
      <c r="AKD29" s="9"/>
      <c r="AKE29" s="9"/>
      <c r="AKF29" s="9"/>
      <c r="AKG29" s="9"/>
      <c r="AKH29" s="9"/>
      <c r="AKI29" s="9"/>
      <c r="AKJ29" s="9"/>
      <c r="AKK29" s="9"/>
      <c r="AKL29" s="9"/>
      <c r="AKM29" s="9"/>
      <c r="AKN29" s="9"/>
      <c r="AKO29" s="9"/>
      <c r="AKP29" s="9"/>
      <c r="AKQ29" s="9"/>
      <c r="AKR29" s="9"/>
      <c r="AKS29" s="9"/>
      <c r="AKT29" s="9"/>
      <c r="AKU29" s="9"/>
      <c r="AKV29" s="9"/>
      <c r="AKW29" s="9"/>
      <c r="AKX29" s="9"/>
      <c r="AKY29" s="9"/>
      <c r="AKZ29" s="9"/>
      <c r="ALA29" s="9"/>
      <c r="ALB29" s="9"/>
      <c r="ALC29" s="9"/>
      <c r="ALD29" s="9"/>
      <c r="ALE29" s="9"/>
      <c r="ALF29" s="9"/>
      <c r="ALG29" s="9"/>
      <c r="ALH29" s="9"/>
      <c r="ALI29" s="9"/>
      <c r="ALJ29" s="9"/>
      <c r="ALK29" s="9"/>
      <c r="ALL29" s="9"/>
      <c r="ALM29" s="9"/>
      <c r="ALN29" s="9"/>
      <c r="ALO29" s="9"/>
      <c r="ALP29" s="9"/>
      <c r="ALQ29" s="9"/>
      <c r="ALR29" s="9"/>
      <c r="ALS29" s="9"/>
      <c r="ALT29" s="9"/>
      <c r="ALU29" s="9"/>
      <c r="ALV29" s="9"/>
      <c r="ALW29" s="9"/>
      <c r="ALX29" s="9"/>
      <c r="ALY29" s="9"/>
      <c r="ALZ29" s="9"/>
      <c r="AMA29" s="9"/>
      <c r="AMB29" s="9"/>
      <c r="AMC29" s="9"/>
      <c r="AMD29" s="9"/>
      <c r="AME29" s="9"/>
      <c r="AMF29" s="9"/>
      <c r="AMG29" s="9"/>
      <c r="AMH29" s="9"/>
      <c r="AMI29" s="9"/>
      <c r="AMJ29" s="9"/>
    </row>
    <row r="30" s="11" customFormat="true" ht="13"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c r="AIQ30" s="9"/>
      <c r="AIR30" s="9"/>
      <c r="AIS30" s="9"/>
      <c r="AIT30" s="9"/>
      <c r="AIU30" s="9"/>
      <c r="AIV30" s="9"/>
      <c r="AIW30" s="9"/>
      <c r="AIX30" s="9"/>
      <c r="AIY30" s="9"/>
      <c r="AIZ30" s="9"/>
      <c r="AJA30" s="9"/>
      <c r="AJB30" s="9"/>
      <c r="AJC30" s="9"/>
      <c r="AJD30" s="9"/>
      <c r="AJE30" s="9"/>
      <c r="AJF30" s="9"/>
      <c r="AJG30" s="9"/>
      <c r="AJH30" s="9"/>
      <c r="AJI30" s="9"/>
      <c r="AJJ30" s="9"/>
      <c r="AJK30" s="9"/>
      <c r="AJL30" s="9"/>
      <c r="AJM30" s="9"/>
      <c r="AJN30" s="9"/>
      <c r="AJO30" s="9"/>
      <c r="AJP30" s="9"/>
      <c r="AJQ30" s="9"/>
      <c r="AJR30" s="9"/>
      <c r="AJS30" s="9"/>
      <c r="AJT30" s="9"/>
      <c r="AJU30" s="9"/>
      <c r="AJV30" s="9"/>
      <c r="AJW30" s="9"/>
      <c r="AJX30" s="9"/>
      <c r="AJY30" s="9"/>
      <c r="AJZ30" s="9"/>
      <c r="AKA30" s="9"/>
      <c r="AKB30" s="9"/>
      <c r="AKC30" s="9"/>
      <c r="AKD30" s="9"/>
      <c r="AKE30" s="9"/>
      <c r="AKF30" s="9"/>
      <c r="AKG30" s="9"/>
      <c r="AKH30" s="9"/>
      <c r="AKI30" s="9"/>
      <c r="AKJ30" s="9"/>
      <c r="AKK30" s="9"/>
      <c r="AKL30" s="9"/>
      <c r="AKM30" s="9"/>
      <c r="AKN30" s="9"/>
      <c r="AKO30" s="9"/>
      <c r="AKP30" s="9"/>
      <c r="AKQ30" s="9"/>
      <c r="AKR30" s="9"/>
      <c r="AKS30" s="9"/>
      <c r="AKT30" s="9"/>
      <c r="AKU30" s="9"/>
      <c r="AKV30" s="9"/>
      <c r="AKW30" s="9"/>
      <c r="AKX30" s="9"/>
      <c r="AKY30" s="9"/>
      <c r="AKZ30" s="9"/>
      <c r="ALA30" s="9"/>
      <c r="ALB30" s="9"/>
      <c r="ALC30" s="9"/>
      <c r="ALD30" s="9"/>
      <c r="ALE30" s="9"/>
      <c r="ALF30" s="9"/>
      <c r="ALG30" s="9"/>
      <c r="ALH30" s="9"/>
      <c r="ALI30" s="9"/>
      <c r="ALJ30" s="9"/>
      <c r="ALK30" s="9"/>
      <c r="ALL30" s="9"/>
      <c r="ALM30" s="9"/>
      <c r="ALN30" s="9"/>
      <c r="ALO30" s="9"/>
      <c r="ALP30" s="9"/>
      <c r="ALQ30" s="9"/>
      <c r="ALR30" s="9"/>
      <c r="ALS30" s="9"/>
      <c r="ALT30" s="9"/>
      <c r="ALU30" s="9"/>
      <c r="ALV30" s="9"/>
      <c r="ALW30" s="9"/>
      <c r="ALX30" s="9"/>
      <c r="ALY30" s="9"/>
      <c r="ALZ30" s="9"/>
      <c r="AMA30" s="9"/>
      <c r="AMB30" s="9"/>
      <c r="AMC30" s="9"/>
      <c r="AMD30" s="9"/>
      <c r="AME30" s="9"/>
      <c r="AMF30" s="9"/>
      <c r="AMG30" s="9"/>
      <c r="AMH30" s="9"/>
      <c r="AMI30" s="9"/>
      <c r="AMJ30" s="9"/>
    </row>
    <row r="31" s="11" customFormat="true" ht="13"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25228</v>
      </c>
      <c r="I31" s="78"/>
      <c r="J31" s="78" t="n">
        <f aca="false">J28+J30</f>
        <v>20288</v>
      </c>
      <c r="K31" s="78"/>
      <c r="L31" s="79" t="n">
        <f aca="false">L28+L30</f>
        <v>0</v>
      </c>
      <c r="M31" s="79" t="n">
        <f aca="false">M28+M30</f>
        <v>45516</v>
      </c>
      <c r="N31" s="80"/>
      <c r="O31" s="77" t="n">
        <f aca="false">O28+O30</f>
        <v>24333</v>
      </c>
      <c r="P31" s="78"/>
      <c r="Q31" s="78" t="n">
        <f aca="false">Q28+Q30</f>
        <v>19361</v>
      </c>
      <c r="R31" s="78"/>
      <c r="S31" s="79" t="n">
        <f aca="false">S28+S30</f>
        <v>0</v>
      </c>
      <c r="T31" s="79" t="n">
        <f aca="false">T28+T30</f>
        <v>43694</v>
      </c>
      <c r="U31" s="80"/>
      <c r="V31" s="77" t="n">
        <f aca="false">V28+V30</f>
        <v>23042</v>
      </c>
      <c r="W31" s="78"/>
      <c r="X31" s="78" t="n">
        <f aca="false">X28+X30</f>
        <v>18063</v>
      </c>
      <c r="Y31" s="78"/>
      <c r="Z31" s="79" t="n">
        <f aca="false">Z28+Z30</f>
        <v>0</v>
      </c>
      <c r="AA31" s="79" t="n">
        <f aca="false">AA28+AA30</f>
        <v>41105</v>
      </c>
      <c r="AB31" s="80"/>
      <c r="AC31" s="77" t="n">
        <f aca="false">AC28+AC30</f>
        <v>21099</v>
      </c>
      <c r="AD31" s="78"/>
      <c r="AE31" s="78" t="n">
        <f aca="false">AE28+AE30</f>
        <v>16196</v>
      </c>
      <c r="AF31" s="78"/>
      <c r="AG31" s="79" t="n">
        <f aca="false">AG28+AG30</f>
        <v>0</v>
      </c>
      <c r="AH31" s="79" t="n">
        <f aca="false">AH28+AH30</f>
        <v>37295</v>
      </c>
      <c r="AI31" s="80"/>
      <c r="AJ31" s="77" t="n">
        <f aca="false">AJ28+AJ30</f>
        <v>19107</v>
      </c>
      <c r="AK31" s="78"/>
      <c r="AL31" s="78" t="n">
        <f aca="false">AL28+AL30</f>
        <v>14258</v>
      </c>
      <c r="AM31" s="78"/>
      <c r="AN31" s="79" t="n">
        <f aca="false">AN28+AN30</f>
        <v>0</v>
      </c>
      <c r="AO31" s="79" t="n">
        <f aca="false">AO28+AO30</f>
        <v>33365</v>
      </c>
      <c r="AP31" s="80"/>
      <c r="AQ31" s="77" t="n">
        <f aca="false">AQ28+AQ30</f>
        <v>15953</v>
      </c>
      <c r="AR31" s="78"/>
      <c r="AS31" s="78" t="n">
        <f aca="false">AS28+AS30</f>
        <v>11377</v>
      </c>
      <c r="AT31" s="78"/>
      <c r="AU31" s="79" t="n">
        <f aca="false">AU28+AU30</f>
        <v>0</v>
      </c>
      <c r="AV31" s="79" t="n">
        <f aca="false">AV28+AV30</f>
        <v>27330</v>
      </c>
      <c r="AW31" s="80"/>
      <c r="AX31" s="77" t="n">
        <f aca="false">AX28+AX30</f>
        <v>11399</v>
      </c>
      <c r="AY31" s="78"/>
      <c r="AZ31" s="78" t="n">
        <f aca="false">AZ28+AZ30</f>
        <v>7694</v>
      </c>
      <c r="BA31" s="78"/>
      <c r="BB31" s="79" t="n">
        <f aca="false">BB28+BB30</f>
        <v>0</v>
      </c>
      <c r="BC31" s="79" t="n">
        <f aca="false">BC28+BC30</f>
        <v>19093</v>
      </c>
      <c r="BD31" s="80"/>
      <c r="BE31" s="77" t="n">
        <f aca="false">BE28+BE30</f>
        <v>6342</v>
      </c>
      <c r="BF31" s="78"/>
      <c r="BG31" s="78" t="n">
        <f aca="false">BG28+BG30</f>
        <v>3993</v>
      </c>
      <c r="BH31" s="78"/>
      <c r="BI31" s="79" t="n">
        <f aca="false">BI28+BI30</f>
        <v>0</v>
      </c>
      <c r="BJ31" s="79" t="n">
        <f aca="false">BJ28+BJ30</f>
        <v>10335</v>
      </c>
      <c r="BK31" s="80"/>
      <c r="BL31" s="77" t="n">
        <f aca="false">BL28+BL30</f>
        <v>2523</v>
      </c>
      <c r="BM31" s="78"/>
      <c r="BN31" s="78" t="n">
        <f aca="false">BN28+BN30</f>
        <v>1599</v>
      </c>
      <c r="BO31" s="78"/>
      <c r="BP31" s="79" t="n">
        <f aca="false">BP28+BP30</f>
        <v>0</v>
      </c>
      <c r="BQ31" s="79" t="n">
        <f aca="false">BQ28+BQ30</f>
        <v>4122</v>
      </c>
      <c r="BR31" s="80"/>
      <c r="BS31" s="77" t="n">
        <f aca="false">BS28+BS30</f>
        <v>397</v>
      </c>
      <c r="BT31" s="78"/>
      <c r="BU31" s="78" t="n">
        <f aca="false">BU28+BU30</f>
        <v>250</v>
      </c>
      <c r="BV31" s="78"/>
      <c r="BW31" s="79" t="n">
        <f aca="false">BW28+BW30</f>
        <v>0</v>
      </c>
      <c r="BX31" s="79" t="n">
        <f aca="false">BX28+BX30</f>
        <v>647</v>
      </c>
      <c r="BY31" s="80"/>
      <c r="BZ31" s="77" t="n">
        <f aca="false">BZ28+BZ30</f>
        <v>64</v>
      </c>
      <c r="CA31" s="78"/>
      <c r="CB31" s="78" t="n">
        <f aca="false">CB28+CB30</f>
        <v>44</v>
      </c>
      <c r="CC31" s="78"/>
      <c r="CD31" s="79" t="n">
        <f aca="false">CD28+CD30</f>
        <v>0</v>
      </c>
      <c r="CE31" s="79" t="n">
        <f aca="false">CE28+CE30</f>
        <v>108</v>
      </c>
      <c r="CF31" s="80"/>
      <c r="CG31" s="77" t="n">
        <f aca="false">CG28+CG30</f>
        <v>2</v>
      </c>
      <c r="CH31" s="78"/>
      <c r="CI31" s="78" t="n">
        <f aca="false">CI28+CI30</f>
        <v>3</v>
      </c>
      <c r="CJ31" s="78"/>
      <c r="CK31" s="79" t="n">
        <f aca="false">CK28+CK30</f>
        <v>0</v>
      </c>
      <c r="CL31" s="79" t="n">
        <f aca="false">CL28+CL30</f>
        <v>5</v>
      </c>
      <c r="CM31" s="80"/>
      <c r="CN31" s="77" t="n">
        <f aca="false">CN28+CN30</f>
        <v>0</v>
      </c>
      <c r="CO31" s="78"/>
      <c r="CP31" s="78" t="n">
        <f aca="false">CP28+CP30</f>
        <v>0</v>
      </c>
      <c r="CQ31" s="78"/>
      <c r="CR31" s="79" t="n">
        <f aca="false">CR28+CR30</f>
        <v>0</v>
      </c>
      <c r="CS31" s="79" t="n">
        <f aca="false">CS28+CS30</f>
        <v>0</v>
      </c>
      <c r="CT31" s="80"/>
      <c r="CU31" s="77" t="n">
        <f aca="false">CU28+CU30</f>
        <v>0</v>
      </c>
      <c r="CV31" s="78"/>
      <c r="CW31" s="78" t="n">
        <f aca="false">CW28+CW30</f>
        <v>0</v>
      </c>
      <c r="CX31" s="78"/>
      <c r="CY31" s="79" t="n">
        <f aca="false">CY28+CY30</f>
        <v>0</v>
      </c>
      <c r="CZ31" s="79" t="n">
        <f aca="false">CZ28+CZ30</f>
        <v>0</v>
      </c>
      <c r="DA31" s="80"/>
      <c r="DB31" s="77" t="n">
        <f aca="false">DB28+DB30</f>
        <v>0</v>
      </c>
      <c r="DC31" s="78"/>
      <c r="DD31" s="78" t="n">
        <f aca="false">DD28+DD30</f>
        <v>0</v>
      </c>
      <c r="DE31" s="78"/>
      <c r="DF31" s="79" t="n">
        <f aca="false">DF28+DF30</f>
        <v>0</v>
      </c>
      <c r="DG31" s="79" t="n">
        <f aca="false">DG28+DG30</f>
        <v>0</v>
      </c>
      <c r="DH31" s="80"/>
      <c r="DI31" s="77" t="n">
        <f aca="false">DI28+DI30</f>
        <v>0</v>
      </c>
      <c r="DJ31" s="78"/>
      <c r="DK31" s="78" t="n">
        <f aca="false">DK28+DK30</f>
        <v>0</v>
      </c>
      <c r="DL31" s="78"/>
      <c r="DM31" s="79" t="n">
        <f aca="false">DM28+DM30</f>
        <v>0</v>
      </c>
      <c r="DN31" s="79" t="n">
        <f aca="false">DN28+DN30</f>
        <v>0</v>
      </c>
      <c r="DO31" s="80"/>
      <c r="AIQ31" s="9"/>
      <c r="AIR31" s="9"/>
      <c r="AIS31" s="9"/>
      <c r="AIT31" s="9"/>
      <c r="AIU31" s="9"/>
      <c r="AIV31" s="9"/>
      <c r="AIW31" s="9"/>
      <c r="AIX31" s="9"/>
      <c r="AIY31" s="9"/>
      <c r="AIZ31" s="9"/>
      <c r="AJA31" s="9"/>
      <c r="AJB31" s="9"/>
      <c r="AJC31" s="9"/>
      <c r="AJD31" s="9"/>
      <c r="AJE31" s="9"/>
      <c r="AJF31" s="9"/>
      <c r="AJG31" s="9"/>
      <c r="AJH31" s="9"/>
      <c r="AJI31" s="9"/>
      <c r="AJJ31" s="9"/>
      <c r="AJK31" s="9"/>
      <c r="AJL31" s="9"/>
      <c r="AJM31" s="9"/>
      <c r="AJN31" s="9"/>
      <c r="AJO31" s="9"/>
      <c r="AJP31" s="9"/>
      <c r="AJQ31" s="9"/>
      <c r="AJR31" s="9"/>
      <c r="AJS31" s="9"/>
      <c r="AJT31" s="9"/>
      <c r="AJU31" s="9"/>
      <c r="AJV31" s="9"/>
      <c r="AJW31" s="9"/>
      <c r="AJX31" s="9"/>
      <c r="AJY31" s="9"/>
      <c r="AJZ31" s="9"/>
      <c r="AKA31" s="9"/>
      <c r="AKB31" s="9"/>
      <c r="AKC31" s="9"/>
      <c r="AKD31" s="9"/>
      <c r="AKE31" s="9"/>
      <c r="AKF31" s="9"/>
      <c r="AKG31" s="9"/>
      <c r="AKH31" s="9"/>
      <c r="AKI31" s="9"/>
      <c r="AKJ31" s="9"/>
      <c r="AKK31" s="9"/>
      <c r="AKL31" s="9"/>
      <c r="AKM31" s="9"/>
      <c r="AKN31" s="9"/>
      <c r="AKO31" s="9"/>
      <c r="AKP31" s="9"/>
      <c r="AKQ31" s="9"/>
      <c r="AKR31" s="9"/>
      <c r="AKS31" s="9"/>
      <c r="AKT31" s="9"/>
      <c r="AKU31" s="9"/>
      <c r="AKV31" s="9"/>
      <c r="AKW31" s="9"/>
      <c r="AKX31" s="9"/>
      <c r="AKY31" s="9"/>
      <c r="AKZ31" s="9"/>
      <c r="ALA31" s="9"/>
      <c r="ALB31" s="9"/>
      <c r="ALC31" s="9"/>
      <c r="ALD31" s="9"/>
      <c r="ALE31" s="9"/>
      <c r="ALF31" s="9"/>
      <c r="ALG31" s="9"/>
      <c r="ALH31" s="9"/>
      <c r="ALI31" s="9"/>
      <c r="ALJ31" s="9"/>
      <c r="ALK31" s="9"/>
      <c r="ALL31" s="9"/>
      <c r="ALM31" s="9"/>
      <c r="ALN31" s="9"/>
      <c r="ALO31" s="9"/>
      <c r="ALP31" s="9"/>
      <c r="ALQ31" s="9"/>
      <c r="ALR31" s="9"/>
      <c r="ALS31" s="9"/>
      <c r="ALT31" s="9"/>
      <c r="ALU31" s="9"/>
      <c r="ALV31" s="9"/>
      <c r="ALW31" s="9"/>
      <c r="ALX31" s="9"/>
      <c r="ALY31" s="9"/>
      <c r="ALZ31" s="9"/>
      <c r="AMA31" s="9"/>
      <c r="AMB31" s="9"/>
      <c r="AMC31" s="9"/>
      <c r="AMD31" s="9"/>
      <c r="AME31" s="9"/>
      <c r="AMF31" s="9"/>
      <c r="AMG31" s="9"/>
      <c r="AMH31" s="9"/>
      <c r="AMI31" s="9"/>
      <c r="AMJ31" s="9"/>
    </row>
    <row r="32" s="11" customFormat="true" ht="13" hidden="false" customHeight="false" outlineLevel="0" collapsed="false">
      <c r="BC32" s="81"/>
      <c r="AIQ32" s="9"/>
      <c r="AIR32" s="9"/>
      <c r="AIS32" s="9"/>
      <c r="AIT32" s="9"/>
      <c r="AIU32" s="9"/>
      <c r="AIV32" s="9"/>
      <c r="AIW32" s="9"/>
      <c r="AIX32" s="9"/>
      <c r="AIY32" s="9"/>
      <c r="AIZ32" s="9"/>
      <c r="AJA32" s="9"/>
      <c r="AJB32" s="9"/>
      <c r="AJC32" s="9"/>
      <c r="AJD32" s="9"/>
      <c r="AJE32" s="9"/>
      <c r="AJF32" s="9"/>
      <c r="AJG32" s="9"/>
      <c r="AJH32" s="9"/>
      <c r="AJI32" s="9"/>
      <c r="AJJ32" s="9"/>
      <c r="AJK32" s="9"/>
      <c r="AJL32" s="9"/>
      <c r="AJM32" s="9"/>
      <c r="AJN32" s="9"/>
      <c r="AJO32" s="9"/>
      <c r="AJP32" s="9"/>
      <c r="AJQ32" s="9"/>
      <c r="AJR32" s="9"/>
      <c r="AJS32" s="9"/>
      <c r="AJT32" s="9"/>
      <c r="AJU32" s="9"/>
      <c r="AJV32" s="9"/>
      <c r="AJW32" s="9"/>
      <c r="AJX32" s="9"/>
      <c r="AJY32" s="9"/>
      <c r="AJZ32" s="9"/>
      <c r="AKA32" s="9"/>
      <c r="AKB32" s="9"/>
      <c r="AKC32" s="9"/>
      <c r="AKD32" s="9"/>
      <c r="AKE32" s="9"/>
      <c r="AKF32" s="9"/>
      <c r="AKG32" s="9"/>
      <c r="AKH32" s="9"/>
      <c r="AKI32" s="9"/>
      <c r="AKJ32" s="9"/>
      <c r="AKK32" s="9"/>
      <c r="AKL32" s="9"/>
      <c r="AKM32" s="9"/>
      <c r="AKN32" s="9"/>
      <c r="AKO32" s="9"/>
      <c r="AKP32" s="9"/>
      <c r="AKQ32" s="9"/>
      <c r="AKR32" s="9"/>
      <c r="AKS32" s="9"/>
      <c r="AKT32" s="9"/>
      <c r="AKU32" s="9"/>
      <c r="AKV32" s="9"/>
      <c r="AKW32" s="9"/>
      <c r="AKX32" s="9"/>
      <c r="AKY32" s="9"/>
      <c r="AKZ32" s="9"/>
      <c r="ALA32" s="9"/>
      <c r="ALB32" s="9"/>
      <c r="ALC32" s="9"/>
      <c r="ALD32" s="9"/>
      <c r="ALE32" s="9"/>
      <c r="ALF32" s="9"/>
      <c r="ALG32" s="9"/>
      <c r="ALH32" s="9"/>
      <c r="ALI32" s="9"/>
      <c r="ALJ32" s="9"/>
      <c r="ALK32" s="9"/>
      <c r="ALL32" s="9"/>
      <c r="ALM32" s="9"/>
      <c r="ALN32" s="9"/>
      <c r="ALO32" s="9"/>
      <c r="ALP32" s="9"/>
      <c r="ALQ32" s="9"/>
      <c r="ALR32" s="9"/>
      <c r="ALS32" s="9"/>
      <c r="ALT32" s="9"/>
      <c r="ALU32" s="9"/>
      <c r="ALV32" s="9"/>
      <c r="ALW32" s="9"/>
      <c r="ALX32" s="9"/>
      <c r="ALY32" s="9"/>
      <c r="ALZ32" s="9"/>
      <c r="AMA32" s="9"/>
      <c r="AMB32" s="9"/>
      <c r="AMC32" s="9"/>
      <c r="AMD32" s="9"/>
      <c r="AME32" s="9"/>
      <c r="AMF32" s="9"/>
      <c r="AMG32" s="9"/>
      <c r="AMH32" s="9"/>
      <c r="AMI32" s="9"/>
      <c r="AMJ32" s="9"/>
    </row>
    <row r="33" s="11" customFormat="true" ht="13" hidden="false" customHeight="false" outlineLevel="0" collapsed="false">
      <c r="AIQ33" s="9"/>
      <c r="AIR33" s="9"/>
      <c r="AIS33" s="9"/>
      <c r="AIT33" s="9"/>
      <c r="AIU33" s="9"/>
      <c r="AIV33" s="9"/>
      <c r="AIW33" s="9"/>
      <c r="AIX33" s="9"/>
      <c r="AIY33" s="9"/>
      <c r="AIZ33" s="9"/>
      <c r="AJA33" s="9"/>
      <c r="AJB33" s="9"/>
      <c r="AJC33" s="9"/>
      <c r="AJD33" s="9"/>
      <c r="AJE33" s="9"/>
      <c r="AJF33" s="9"/>
      <c r="AJG33" s="9"/>
      <c r="AJH33" s="9"/>
      <c r="AJI33" s="9"/>
      <c r="AJJ33" s="9"/>
      <c r="AJK33" s="9"/>
      <c r="AJL33" s="9"/>
      <c r="AJM33" s="9"/>
      <c r="AJN33" s="9"/>
      <c r="AJO33" s="9"/>
      <c r="AJP33" s="9"/>
      <c r="AJQ33" s="9"/>
      <c r="AJR33" s="9"/>
      <c r="AJS33" s="9"/>
      <c r="AJT33" s="9"/>
      <c r="AJU33" s="9"/>
      <c r="AJV33" s="9"/>
      <c r="AJW33" s="9"/>
      <c r="AJX33" s="9"/>
      <c r="AJY33" s="9"/>
      <c r="AJZ33" s="9"/>
      <c r="AKA33" s="9"/>
      <c r="AKB33" s="9"/>
      <c r="AKC33" s="9"/>
      <c r="AKD33" s="9"/>
      <c r="AKE33" s="9"/>
      <c r="AKF33" s="9"/>
      <c r="AKG33" s="9"/>
      <c r="AKH33" s="9"/>
      <c r="AKI33" s="9"/>
      <c r="AKJ33" s="9"/>
      <c r="AKK33" s="9"/>
      <c r="AKL33" s="9"/>
      <c r="AKM33" s="9"/>
      <c r="AKN33" s="9"/>
      <c r="AKO33" s="9"/>
      <c r="AKP33" s="9"/>
      <c r="AKQ33" s="9"/>
      <c r="AKR33" s="9"/>
      <c r="AKS33" s="9"/>
      <c r="AKT33" s="9"/>
      <c r="AKU33" s="9"/>
      <c r="AKV33" s="9"/>
      <c r="AKW33" s="9"/>
      <c r="AKX33" s="9"/>
      <c r="AKY33" s="9"/>
      <c r="AKZ33" s="9"/>
      <c r="ALA33" s="9"/>
      <c r="ALB33" s="9"/>
      <c r="ALC33" s="9"/>
      <c r="ALD33" s="9"/>
      <c r="ALE33" s="9"/>
      <c r="ALF33" s="9"/>
      <c r="ALG33" s="9"/>
      <c r="ALH33" s="9"/>
      <c r="ALI33" s="9"/>
      <c r="ALJ33" s="9"/>
      <c r="ALK33" s="9"/>
      <c r="ALL33" s="9"/>
      <c r="ALM33" s="9"/>
      <c r="ALN33" s="9"/>
      <c r="ALO33" s="9"/>
      <c r="ALP33" s="9"/>
      <c r="ALQ33" s="9"/>
      <c r="ALR33" s="9"/>
      <c r="ALS33" s="9"/>
      <c r="ALT33" s="9"/>
      <c r="ALU33" s="9"/>
      <c r="ALV33" s="9"/>
      <c r="ALW33" s="9"/>
      <c r="ALX33" s="9"/>
      <c r="ALY33" s="9"/>
      <c r="ALZ33" s="9"/>
      <c r="AMA33" s="9"/>
      <c r="AMB33" s="9"/>
      <c r="AMC33" s="9"/>
      <c r="AMD33" s="9"/>
      <c r="AME33" s="9"/>
      <c r="AMF33" s="9"/>
      <c r="AMG33" s="9"/>
      <c r="AMH33" s="9"/>
      <c r="AMI33" s="9"/>
      <c r="AMJ33" s="9"/>
    </row>
    <row r="34" s="11" customFormat="true" ht="15.5" hidden="false" customHeight="false" outlineLevel="0" collapsed="false">
      <c r="A34" s="5" t="s">
        <v>3</v>
      </c>
      <c r="B34" s="82"/>
      <c r="C34" s="82"/>
      <c r="D34" s="82"/>
      <c r="E34" s="82"/>
      <c r="F34" s="82"/>
      <c r="BN34" s="41"/>
      <c r="BO34" s="41"/>
      <c r="AIQ34" s="9"/>
      <c r="AIR34" s="9"/>
      <c r="AIS34" s="9"/>
      <c r="AIT34" s="9"/>
      <c r="AIU34" s="9"/>
      <c r="AIV34" s="9"/>
      <c r="AIW34" s="9"/>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3" hidden="false" customHeight="false" outlineLevel="0" collapsed="false">
      <c r="A35" s="82" t="s">
        <v>53</v>
      </c>
      <c r="B35" s="9" t="s">
        <v>54</v>
      </c>
      <c r="C35" s="9"/>
      <c r="D35" s="9"/>
      <c r="E35" s="83"/>
      <c r="F35" s="83"/>
      <c r="AIQ35" s="9"/>
      <c r="AIR35" s="9"/>
      <c r="AIS35" s="9"/>
      <c r="AIT35" s="9"/>
      <c r="AIU35" s="9"/>
      <c r="AIV35" s="9"/>
      <c r="AIW35" s="9"/>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3" hidden="false" customHeight="false" outlineLevel="0" collapsed="false">
      <c r="A36" s="82" t="s">
        <v>55</v>
      </c>
      <c r="B36" s="9"/>
      <c r="C36" s="9"/>
      <c r="D36" s="9"/>
      <c r="E36" s="9"/>
      <c r="F36" s="9"/>
      <c r="AIQ36" s="9"/>
      <c r="AIR36" s="9"/>
      <c r="AIS36" s="9"/>
      <c r="AIT36" s="9"/>
      <c r="AIU36" s="9"/>
      <c r="AIV36" s="9"/>
      <c r="AIW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3" hidden="false" customHeight="false" outlineLevel="0" collapsed="false">
      <c r="A37" s="11" t="s">
        <v>56</v>
      </c>
      <c r="B37" s="84" t="s">
        <v>5</v>
      </c>
    </row>
    <row r="38" customFormat="false" ht="13" hidden="false" customHeight="false" outlineLevel="0" collapsed="false">
      <c r="A38" s="11" t="s">
        <v>57</v>
      </c>
      <c r="B38" s="9" t="s">
        <v>58</v>
      </c>
    </row>
  </sheetData>
  <mergeCells count="19">
    <mergeCell ref="B5:G5"/>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8"/>
  <sheetViews>
    <sheetView showFormulas="false" showGridLines="true" showRowColHeaders="true" showZeros="true" rightToLeft="false" tabSelected="false" showOutlineSymbols="true" defaultGridColor="true" view="normal" topLeftCell="C1" colorId="64" zoomScale="110" zoomScaleNormal="110" zoomScalePageLayoutView="100" workbookViewId="0">
      <selection pane="topLeft" activeCell="J33" activeCellId="0" sqref="J33"/>
    </sheetView>
  </sheetViews>
  <sheetFormatPr defaultRowHeight="12.5" zeroHeight="false" outlineLevelRow="0" outlineLevelCol="0"/>
  <cols>
    <col collapsed="false" customWidth="true" hidden="false" outlineLevel="0" max="1" min="1" style="9" width="11.82"/>
    <col collapsed="false" customWidth="true" hidden="false" outlineLevel="0" max="1025" min="2" style="9" width="8.82"/>
  </cols>
  <sheetData>
    <row r="1" customFormat="false" ht="18.5" hidden="false" customHeight="false" outlineLevel="0" collapsed="false">
      <c r="A1" s="10" t="s">
        <v>19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row>
    <row r="2" s="14" customFormat="true" ht="18.5" hidden="false" customHeight="false" outlineLevel="0" collapsed="false">
      <c r="A2" s="12" t="s">
        <v>20</v>
      </c>
      <c r="B2" s="13" t="s">
        <v>59</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row>
    <row r="3" s="15" customFormat="true" ht="15.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row>
    <row r="4" s="15" customFormat="true" ht="15.5" hidden="false" customHeight="false" outlineLevel="0" collapsed="false">
      <c r="A4" s="16"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row>
    <row r="5" customFormat="false" ht="13" hidden="false" customHeight="false" outlineLevel="0" collapsed="false">
      <c r="A5" s="17"/>
      <c r="B5" s="85"/>
      <c r="C5" s="86"/>
      <c r="D5" s="86"/>
      <c r="E5" s="86"/>
      <c r="F5" s="86"/>
      <c r="G5" s="87"/>
      <c r="H5" s="88" t="s">
        <v>60</v>
      </c>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20"/>
      <c r="DQ5" s="20"/>
      <c r="DR5" s="20"/>
      <c r="DS5" s="20"/>
      <c r="DT5" s="20"/>
      <c r="DU5" s="20"/>
      <c r="DV5" s="20"/>
      <c r="DW5" s="20"/>
      <c r="DX5" s="20"/>
      <c r="DY5" s="20"/>
      <c r="DZ5" s="20"/>
    </row>
    <row r="6" s="27" customFormat="true" ht="13" hidden="false" customHeight="false" outlineLevel="0" collapsed="false">
      <c r="A6" s="22" t="s">
        <v>25</v>
      </c>
      <c r="B6" s="89" t="s">
        <v>26</v>
      </c>
      <c r="C6" s="89"/>
      <c r="D6" s="89"/>
      <c r="E6" s="89"/>
      <c r="F6" s="89"/>
      <c r="G6" s="89"/>
      <c r="H6" s="24" t="n">
        <v>43980</v>
      </c>
      <c r="I6" s="24"/>
      <c r="J6" s="24"/>
      <c r="K6" s="24"/>
      <c r="L6" s="24"/>
      <c r="M6" s="24"/>
      <c r="N6" s="24"/>
      <c r="O6" s="24" t="n">
        <v>43973</v>
      </c>
      <c r="P6" s="24"/>
      <c r="Q6" s="24"/>
      <c r="R6" s="24"/>
      <c r="S6" s="24"/>
      <c r="T6" s="24"/>
      <c r="U6" s="24"/>
      <c r="V6" s="24" t="n">
        <v>43966</v>
      </c>
      <c r="W6" s="24"/>
      <c r="X6" s="24"/>
      <c r="Y6" s="24"/>
      <c r="Z6" s="24"/>
      <c r="AA6" s="24"/>
      <c r="AB6" s="24"/>
      <c r="AC6" s="24" t="n">
        <v>43959</v>
      </c>
      <c r="AD6" s="24"/>
      <c r="AE6" s="24"/>
      <c r="AF6" s="24"/>
      <c r="AG6" s="24"/>
      <c r="AH6" s="24"/>
      <c r="AI6" s="24"/>
      <c r="AJ6" s="24" t="n">
        <v>43952</v>
      </c>
      <c r="AK6" s="24"/>
      <c r="AL6" s="24"/>
      <c r="AM6" s="24"/>
      <c r="AN6" s="24"/>
      <c r="AO6" s="24"/>
      <c r="AP6" s="24"/>
      <c r="AQ6" s="24" t="n">
        <v>43945</v>
      </c>
      <c r="AR6" s="24"/>
      <c r="AS6" s="24"/>
      <c r="AT6" s="24"/>
      <c r="AU6" s="24"/>
      <c r="AV6" s="24"/>
      <c r="AW6" s="24"/>
      <c r="AX6" s="24" t="n">
        <v>43938</v>
      </c>
      <c r="AY6" s="24"/>
      <c r="AZ6" s="24"/>
      <c r="BA6" s="24"/>
      <c r="BB6" s="24"/>
      <c r="BC6" s="24"/>
      <c r="BD6" s="24"/>
      <c r="BE6" s="25" t="n">
        <v>43931</v>
      </c>
      <c r="BF6" s="25"/>
      <c r="BG6" s="25"/>
      <c r="BH6" s="25"/>
      <c r="BI6" s="25"/>
      <c r="BJ6" s="25"/>
      <c r="BK6" s="25"/>
      <c r="BL6" s="25" t="n">
        <v>43924</v>
      </c>
      <c r="BM6" s="25"/>
      <c r="BN6" s="25"/>
      <c r="BO6" s="25"/>
      <c r="BP6" s="25"/>
      <c r="BQ6" s="25"/>
      <c r="BR6" s="25"/>
      <c r="BS6" s="25" t="n">
        <v>43917</v>
      </c>
      <c r="BT6" s="25"/>
      <c r="BU6" s="25"/>
      <c r="BV6" s="25"/>
      <c r="BW6" s="25"/>
      <c r="BX6" s="25"/>
      <c r="BY6" s="25"/>
      <c r="BZ6" s="25" t="n">
        <v>43910</v>
      </c>
      <c r="CA6" s="25"/>
      <c r="CB6" s="25"/>
      <c r="CC6" s="25"/>
      <c r="CD6" s="25"/>
      <c r="CE6" s="25"/>
      <c r="CF6" s="25"/>
      <c r="CG6" s="25" t="n">
        <v>43903</v>
      </c>
      <c r="CH6" s="25"/>
      <c r="CI6" s="25"/>
      <c r="CJ6" s="25"/>
      <c r="CK6" s="25"/>
      <c r="CL6" s="25"/>
      <c r="CM6" s="25"/>
      <c r="CN6" s="25" t="n">
        <v>43896</v>
      </c>
      <c r="CO6" s="25"/>
      <c r="CP6" s="25"/>
      <c r="CQ6" s="25"/>
      <c r="CR6" s="25"/>
      <c r="CS6" s="25"/>
      <c r="CT6" s="25"/>
      <c r="CU6" s="25" t="n">
        <v>43889</v>
      </c>
      <c r="CV6" s="25"/>
      <c r="CW6" s="25"/>
      <c r="CX6" s="25"/>
      <c r="CY6" s="25"/>
      <c r="CZ6" s="25"/>
      <c r="DA6" s="25"/>
      <c r="DB6" s="25" t="n">
        <v>43882</v>
      </c>
      <c r="DC6" s="25"/>
      <c r="DD6" s="25"/>
      <c r="DE6" s="25"/>
      <c r="DF6" s="25"/>
      <c r="DG6" s="25"/>
      <c r="DH6" s="25"/>
      <c r="DI6" s="25" t="n">
        <v>43875</v>
      </c>
      <c r="DJ6" s="25"/>
      <c r="DK6" s="25"/>
      <c r="DL6" s="25"/>
      <c r="DM6" s="25"/>
      <c r="DN6" s="25"/>
      <c r="DO6" s="25"/>
    </row>
    <row r="7" customFormat="false" ht="13" hidden="false" customHeight="false" outlineLevel="0" collapsed="false">
      <c r="A7" s="28"/>
      <c r="B7" s="29" t="s">
        <v>27</v>
      </c>
      <c r="C7" s="30" t="s">
        <v>28</v>
      </c>
      <c r="D7" s="31" t="s">
        <v>29</v>
      </c>
      <c r="E7" s="30" t="s">
        <v>28</v>
      </c>
      <c r="F7" s="32" t="s">
        <v>30</v>
      </c>
      <c r="G7" s="33" t="s">
        <v>28</v>
      </c>
      <c r="H7" s="31" t="s">
        <v>27</v>
      </c>
      <c r="I7" s="30" t="s">
        <v>28</v>
      </c>
      <c r="J7" s="31" t="s">
        <v>29</v>
      </c>
      <c r="K7" s="30" t="s">
        <v>28</v>
      </c>
      <c r="L7" s="31" t="s">
        <v>31</v>
      </c>
      <c r="M7" s="31" t="s">
        <v>30</v>
      </c>
      <c r="N7" s="33" t="s">
        <v>28</v>
      </c>
      <c r="O7" s="31" t="s">
        <v>27</v>
      </c>
      <c r="P7" s="30" t="s">
        <v>28</v>
      </c>
      <c r="Q7" s="31" t="s">
        <v>29</v>
      </c>
      <c r="R7" s="30" t="s">
        <v>28</v>
      </c>
      <c r="S7" s="31" t="s">
        <v>31</v>
      </c>
      <c r="T7" s="31" t="s">
        <v>30</v>
      </c>
      <c r="U7" s="33" t="s">
        <v>28</v>
      </c>
      <c r="V7" s="31" t="s">
        <v>27</v>
      </c>
      <c r="W7" s="30" t="s">
        <v>28</v>
      </c>
      <c r="X7" s="31" t="s">
        <v>29</v>
      </c>
      <c r="Y7" s="30" t="s">
        <v>28</v>
      </c>
      <c r="Z7" s="31" t="s">
        <v>31</v>
      </c>
      <c r="AA7" s="31" t="s">
        <v>30</v>
      </c>
      <c r="AB7" s="33" t="s">
        <v>28</v>
      </c>
      <c r="AC7" s="31" t="s">
        <v>27</v>
      </c>
      <c r="AD7" s="30" t="s">
        <v>28</v>
      </c>
      <c r="AE7" s="31" t="s">
        <v>29</v>
      </c>
      <c r="AF7" s="30" t="s">
        <v>28</v>
      </c>
      <c r="AG7" s="31" t="s">
        <v>31</v>
      </c>
      <c r="AH7" s="31" t="s">
        <v>30</v>
      </c>
      <c r="AI7" s="33" t="s">
        <v>28</v>
      </c>
      <c r="AJ7" s="31" t="s">
        <v>27</v>
      </c>
      <c r="AK7" s="30" t="s">
        <v>28</v>
      </c>
      <c r="AL7" s="31" t="s">
        <v>29</v>
      </c>
      <c r="AM7" s="30" t="s">
        <v>28</v>
      </c>
      <c r="AN7" s="31" t="s">
        <v>31</v>
      </c>
      <c r="AO7" s="31" t="s">
        <v>30</v>
      </c>
      <c r="AP7" s="33" t="s">
        <v>28</v>
      </c>
      <c r="AQ7" s="29" t="s">
        <v>27</v>
      </c>
      <c r="AR7" s="30" t="s">
        <v>28</v>
      </c>
      <c r="AS7" s="31" t="s">
        <v>29</v>
      </c>
      <c r="AT7" s="30" t="s">
        <v>28</v>
      </c>
      <c r="AU7" s="31" t="s">
        <v>31</v>
      </c>
      <c r="AV7" s="31" t="s">
        <v>30</v>
      </c>
      <c r="AW7" s="33" t="s">
        <v>28</v>
      </c>
      <c r="AX7" s="29" t="s">
        <v>27</v>
      </c>
      <c r="AY7" s="30" t="s">
        <v>28</v>
      </c>
      <c r="AZ7" s="31" t="s">
        <v>29</v>
      </c>
      <c r="BA7" s="30" t="s">
        <v>28</v>
      </c>
      <c r="BB7" s="31" t="s">
        <v>31</v>
      </c>
      <c r="BC7" s="31" t="s">
        <v>30</v>
      </c>
      <c r="BD7" s="33" t="s">
        <v>28</v>
      </c>
      <c r="BE7" s="29" t="s">
        <v>27</v>
      </c>
      <c r="BF7" s="30" t="s">
        <v>28</v>
      </c>
      <c r="BG7" s="31" t="s">
        <v>29</v>
      </c>
      <c r="BH7" s="30" t="s">
        <v>28</v>
      </c>
      <c r="BI7" s="31" t="s">
        <v>31</v>
      </c>
      <c r="BJ7" s="31" t="s">
        <v>30</v>
      </c>
      <c r="BK7" s="33" t="s">
        <v>28</v>
      </c>
      <c r="BL7" s="29" t="s">
        <v>27</v>
      </c>
      <c r="BM7" s="30" t="s">
        <v>28</v>
      </c>
      <c r="BN7" s="31" t="s">
        <v>29</v>
      </c>
      <c r="BO7" s="30" t="s">
        <v>28</v>
      </c>
      <c r="BP7" s="31" t="s">
        <v>31</v>
      </c>
      <c r="BQ7" s="31" t="s">
        <v>30</v>
      </c>
      <c r="BR7" s="33" t="s">
        <v>28</v>
      </c>
      <c r="BS7" s="29" t="s">
        <v>27</v>
      </c>
      <c r="BT7" s="30" t="s">
        <v>28</v>
      </c>
      <c r="BU7" s="31" t="s">
        <v>29</v>
      </c>
      <c r="BV7" s="30" t="s">
        <v>28</v>
      </c>
      <c r="BW7" s="31" t="s">
        <v>31</v>
      </c>
      <c r="BX7" s="31" t="s">
        <v>30</v>
      </c>
      <c r="BY7" s="33" t="s">
        <v>28</v>
      </c>
      <c r="BZ7" s="29" t="s">
        <v>27</v>
      </c>
      <c r="CA7" s="30" t="s">
        <v>28</v>
      </c>
      <c r="CB7" s="31" t="s">
        <v>29</v>
      </c>
      <c r="CC7" s="30" t="s">
        <v>28</v>
      </c>
      <c r="CD7" s="31" t="s">
        <v>31</v>
      </c>
      <c r="CE7" s="31" t="s">
        <v>30</v>
      </c>
      <c r="CF7" s="33" t="s">
        <v>28</v>
      </c>
      <c r="CG7" s="29" t="s">
        <v>27</v>
      </c>
      <c r="CH7" s="30" t="s">
        <v>28</v>
      </c>
      <c r="CI7" s="31" t="s">
        <v>29</v>
      </c>
      <c r="CJ7" s="30" t="s">
        <v>28</v>
      </c>
      <c r="CK7" s="31" t="s">
        <v>31</v>
      </c>
      <c r="CL7" s="31" t="s">
        <v>30</v>
      </c>
      <c r="CM7" s="33" t="s">
        <v>28</v>
      </c>
      <c r="CN7" s="29" t="s">
        <v>27</v>
      </c>
      <c r="CO7" s="30" t="s">
        <v>28</v>
      </c>
      <c r="CP7" s="31" t="s">
        <v>29</v>
      </c>
      <c r="CQ7" s="30" t="s">
        <v>28</v>
      </c>
      <c r="CR7" s="31" t="s">
        <v>31</v>
      </c>
      <c r="CS7" s="31" t="s">
        <v>30</v>
      </c>
      <c r="CT7" s="33" t="s">
        <v>28</v>
      </c>
      <c r="CU7" s="29" t="s">
        <v>27</v>
      </c>
      <c r="CV7" s="30" t="s">
        <v>28</v>
      </c>
      <c r="CW7" s="31" t="s">
        <v>29</v>
      </c>
      <c r="CX7" s="30" t="s">
        <v>28</v>
      </c>
      <c r="CY7" s="31" t="s">
        <v>31</v>
      </c>
      <c r="CZ7" s="31" t="s">
        <v>30</v>
      </c>
      <c r="DA7" s="33" t="s">
        <v>28</v>
      </c>
      <c r="DB7" s="29" t="s">
        <v>27</v>
      </c>
      <c r="DC7" s="30" t="s">
        <v>28</v>
      </c>
      <c r="DD7" s="31" t="s">
        <v>29</v>
      </c>
      <c r="DE7" s="30" t="s">
        <v>28</v>
      </c>
      <c r="DF7" s="31" t="s">
        <v>31</v>
      </c>
      <c r="DG7" s="31" t="s">
        <v>30</v>
      </c>
      <c r="DH7" s="33" t="s">
        <v>28</v>
      </c>
      <c r="DI7" s="29" t="s">
        <v>27</v>
      </c>
      <c r="DJ7" s="30" t="s">
        <v>28</v>
      </c>
      <c r="DK7" s="31" t="s">
        <v>29</v>
      </c>
      <c r="DL7" s="30" t="s">
        <v>28</v>
      </c>
      <c r="DM7" s="31" t="s">
        <v>31</v>
      </c>
      <c r="DN7" s="31" t="s">
        <v>30</v>
      </c>
      <c r="DO7" s="33" t="s">
        <v>28</v>
      </c>
    </row>
    <row r="8" customFormat="false" ht="13" hidden="false" customHeight="false" outlineLevel="0" collapsed="false">
      <c r="A8" s="34" t="s">
        <v>32</v>
      </c>
      <c r="B8" s="35" t="n">
        <v>1802527</v>
      </c>
      <c r="C8" s="36" t="n">
        <f aca="false">B8/B$28*100</f>
        <v>6.16981521055561</v>
      </c>
      <c r="D8" s="37" t="n">
        <v>1712903</v>
      </c>
      <c r="E8" s="36" t="n">
        <f aca="false">D8/D$28*100</f>
        <v>5.7286656657043</v>
      </c>
      <c r="F8" s="37" t="n">
        <f aca="false">B8+D8</f>
        <v>3515430</v>
      </c>
      <c r="G8" s="38" t="n">
        <f aca="false">F8/F$28*100</f>
        <v>5.94668339902106</v>
      </c>
      <c r="H8" s="39" t="n">
        <v>2</v>
      </c>
      <c r="I8" s="40" t="n">
        <f aca="false">H8/H$28*100</f>
        <v>0.00777635211322369</v>
      </c>
      <c r="J8" s="41" t="n">
        <v>1</v>
      </c>
      <c r="K8" s="40" t="n">
        <f aca="false">J8/J$28*100</f>
        <v>0.00483045116413873</v>
      </c>
      <c r="L8" s="42" t="n">
        <v>0</v>
      </c>
      <c r="M8" s="43" t="n">
        <f aca="false">H8+J8</f>
        <v>3</v>
      </c>
      <c r="N8" s="44" t="n">
        <f aca="false">M8/M$28*100</f>
        <v>0.00646259236121583</v>
      </c>
      <c r="O8" s="39" t="n">
        <v>2</v>
      </c>
      <c r="P8" s="40" t="n">
        <f aca="false">O8/O$28*100</f>
        <v>0.00803438717711807</v>
      </c>
      <c r="Q8" s="41" t="n">
        <v>1</v>
      </c>
      <c r="R8" s="40" t="n">
        <f aca="false">Q8/Q$28*100</f>
        <v>0.00502487312195367</v>
      </c>
      <c r="S8" s="42" t="n">
        <v>0</v>
      </c>
      <c r="T8" s="43" t="n">
        <f aca="false">O8+Q8</f>
        <v>3</v>
      </c>
      <c r="U8" s="44" t="n">
        <f aca="false">T8/T$28*100</f>
        <v>0.00669732553466982</v>
      </c>
      <c r="V8" s="39" t="n">
        <v>2</v>
      </c>
      <c r="W8" s="40" t="n">
        <f aca="false">V8/V$28*100</f>
        <v>0.00839243002811464</v>
      </c>
      <c r="X8" s="41" t="n">
        <v>1</v>
      </c>
      <c r="Y8" s="40" t="n">
        <f aca="false">X8/X$28*100</f>
        <v>0.00533134296529296</v>
      </c>
      <c r="Z8" s="42" t="n">
        <v>0</v>
      </c>
      <c r="AA8" s="43" t="n">
        <f aca="false">V8+X8</f>
        <v>3</v>
      </c>
      <c r="AB8" s="44" t="n">
        <f aca="false">AA8/AA$28*100</f>
        <v>0.00704423781346858</v>
      </c>
      <c r="AC8" s="39" t="n">
        <v>1</v>
      </c>
      <c r="AD8" s="40" t="n">
        <f aca="false">AC8/AC$28*100</f>
        <v>0.00445771853965141</v>
      </c>
      <c r="AE8" s="41" t="n">
        <v>1</v>
      </c>
      <c r="AF8" s="40" t="n">
        <f aca="false">AE8/AE$28*100</f>
        <v>0.00576236026276363</v>
      </c>
      <c r="AG8" s="42" t="n">
        <v>0</v>
      </c>
      <c r="AH8" s="43" t="n">
        <f aca="false">AC8+AE8</f>
        <v>2</v>
      </c>
      <c r="AI8" s="44" t="n">
        <f aca="false">AH8/AH$28*100</f>
        <v>0.00502676753713525</v>
      </c>
      <c r="AJ8" s="39" t="n">
        <v>0</v>
      </c>
      <c r="AK8" s="40" t="n">
        <f aca="false">AJ8/AJ$28*100</f>
        <v>0</v>
      </c>
      <c r="AL8" s="41" t="n">
        <v>1</v>
      </c>
      <c r="AM8" s="40" t="n">
        <f aca="false">AL8/AL$28*100</f>
        <v>0.00648760866744518</v>
      </c>
      <c r="AN8" s="42" t="n">
        <v>0</v>
      </c>
      <c r="AO8" s="43" t="n">
        <f aca="false">AJ8+AL8</f>
        <v>1</v>
      </c>
      <c r="AP8" s="44" t="n">
        <f aca="false">AO8/AO$28*100</f>
        <v>0.00278737874902442</v>
      </c>
      <c r="AQ8" s="45" t="n">
        <v>0</v>
      </c>
      <c r="AR8" s="40" t="n">
        <f aca="false">AQ8/AQ$28*100</f>
        <v>0</v>
      </c>
      <c r="AS8" s="41" t="n">
        <v>1</v>
      </c>
      <c r="AT8" s="40" t="n">
        <f aca="false">AS8/AS$28*100</f>
        <v>0.00773993808049536</v>
      </c>
      <c r="AU8" s="42" t="n">
        <v>0</v>
      </c>
      <c r="AV8" s="43" t="n">
        <f aca="false">AQ8+AS8</f>
        <v>1</v>
      </c>
      <c r="AW8" s="44" t="n">
        <f aca="false">AV8/AV$28*100</f>
        <v>0.0032534079448222</v>
      </c>
      <c r="AX8" s="45" t="n">
        <v>0</v>
      </c>
      <c r="AY8" s="40" t="n">
        <f aca="false">AX8/AX$28*100</f>
        <v>0</v>
      </c>
      <c r="AZ8" s="41" t="n">
        <v>1</v>
      </c>
      <c r="BA8" s="40" t="n">
        <f aca="false">AZ8/AZ$28*100</f>
        <v>0.0102648326832273</v>
      </c>
      <c r="BB8" s="42" t="n">
        <v>0</v>
      </c>
      <c r="BC8" s="43" t="n">
        <f aca="false">AX8+AZ8</f>
        <v>1</v>
      </c>
      <c r="BD8" s="44" t="n">
        <f aca="false">BC8/BC$28*100</f>
        <v>0.00418988561612268</v>
      </c>
      <c r="BE8" s="45" t="n">
        <v>0</v>
      </c>
      <c r="BF8" s="40" t="n">
        <f aca="false">BE8/BE$28*100</f>
        <v>0</v>
      </c>
      <c r="BG8" s="41" t="n">
        <v>0</v>
      </c>
      <c r="BH8" s="40" t="n">
        <f aca="false">BG8/BG$28*100</f>
        <v>0</v>
      </c>
      <c r="BI8" s="42" t="n">
        <v>0</v>
      </c>
      <c r="BJ8" s="43" t="n">
        <f aca="false">BE8+BG8</f>
        <v>0</v>
      </c>
      <c r="BK8" s="44" t="n">
        <f aca="false">BJ8/BJ$28*100</f>
        <v>0</v>
      </c>
      <c r="BL8" s="45" t="n">
        <v>0</v>
      </c>
      <c r="BM8" s="40" t="n">
        <f aca="false">BL8/BL$28*100</f>
        <v>0</v>
      </c>
      <c r="BN8" s="41" t="n">
        <v>0</v>
      </c>
      <c r="BO8" s="40" t="n">
        <f aca="false">BN8/BN$28*100</f>
        <v>0</v>
      </c>
      <c r="BP8" s="42" t="n">
        <v>0</v>
      </c>
      <c r="BQ8" s="43" t="n">
        <f aca="false">BL8+BN8</f>
        <v>0</v>
      </c>
      <c r="BR8" s="44" t="n">
        <f aca="false">BQ8/BQ$28*100</f>
        <v>0</v>
      </c>
      <c r="BS8" s="45" t="n">
        <v>0</v>
      </c>
      <c r="BT8" s="40" t="n">
        <f aca="false">BS8/BS$28*100</f>
        <v>0</v>
      </c>
      <c r="BU8" s="41" t="n">
        <v>0</v>
      </c>
      <c r="BV8" s="40" t="n">
        <f aca="false">BU8/BU$28*100</f>
        <v>0</v>
      </c>
      <c r="BW8" s="42" t="n">
        <v>0</v>
      </c>
      <c r="BX8" s="43" t="n">
        <f aca="false">BS8+BU8</f>
        <v>0</v>
      </c>
      <c r="BY8" s="44" t="n">
        <f aca="false">BX8/BX$28*100</f>
        <v>0</v>
      </c>
      <c r="BZ8" s="45" t="n">
        <v>0</v>
      </c>
      <c r="CA8" s="40" t="n">
        <f aca="false">BZ8/BZ$28*100</f>
        <v>0</v>
      </c>
      <c r="CB8" s="41" t="n">
        <v>0</v>
      </c>
      <c r="CC8" s="40" t="n">
        <f aca="false">CB8/CB$28*100</f>
        <v>0</v>
      </c>
      <c r="CD8" s="42" t="n">
        <v>0</v>
      </c>
      <c r="CE8" s="43" t="n">
        <f aca="false">BZ8+CB8</f>
        <v>0</v>
      </c>
      <c r="CF8" s="44" t="n">
        <f aca="false">CE8/CE$28*100</f>
        <v>0</v>
      </c>
      <c r="CG8" s="45" t="n">
        <v>0</v>
      </c>
      <c r="CH8" s="40" t="n">
        <f aca="false">CG8/CG$28*100</f>
        <v>0</v>
      </c>
      <c r="CI8" s="41" t="n">
        <v>0</v>
      </c>
      <c r="CJ8" s="40" t="n">
        <f aca="false">CI8/CI$28*100</f>
        <v>0</v>
      </c>
      <c r="CK8" s="42" t="n">
        <v>0</v>
      </c>
      <c r="CL8" s="43" t="n">
        <f aca="false">CG8+CI8</f>
        <v>0</v>
      </c>
      <c r="CM8" s="44" t="n">
        <f aca="false">CL8/CL$28*100</f>
        <v>0</v>
      </c>
      <c r="CN8" s="45" t="n">
        <v>0</v>
      </c>
      <c r="CO8" s="40" t="n">
        <f aca="false">CN8/CN$28*100</f>
        <v>0</v>
      </c>
      <c r="CP8" s="41" t="n">
        <v>0</v>
      </c>
      <c r="CQ8" s="40" t="n">
        <f aca="false">CP8/CP$28*100</f>
        <v>0</v>
      </c>
      <c r="CR8" s="42" t="n">
        <v>0</v>
      </c>
      <c r="CS8" s="43" t="n">
        <f aca="false">CN8+CP8</f>
        <v>0</v>
      </c>
      <c r="CT8" s="44" t="n">
        <f aca="false">CS8/CS$28*100</f>
        <v>0</v>
      </c>
      <c r="CU8" s="45" t="n">
        <v>0</v>
      </c>
      <c r="CV8" s="40" t="n">
        <f aca="false">CU8/CU$28*100</f>
        <v>0</v>
      </c>
      <c r="CW8" s="41" t="n">
        <v>0</v>
      </c>
      <c r="CX8" s="40"/>
      <c r="CY8" s="42" t="n">
        <v>0</v>
      </c>
      <c r="CZ8" s="43" t="n">
        <f aca="false">CU8+CW8</f>
        <v>0</v>
      </c>
      <c r="DA8" s="44" t="n">
        <f aca="false">CZ8/CZ$28*100</f>
        <v>0</v>
      </c>
      <c r="DB8" s="45" t="n">
        <v>0</v>
      </c>
      <c r="DC8" s="40" t="n">
        <f aca="false">DB8/DB$28*100</f>
        <v>0</v>
      </c>
      <c r="DD8" s="41" t="n">
        <v>0</v>
      </c>
      <c r="DE8" s="40"/>
      <c r="DF8" s="42" t="n">
        <v>0</v>
      </c>
      <c r="DG8" s="43" t="n">
        <f aca="false">DB8+DD8</f>
        <v>0</v>
      </c>
      <c r="DH8" s="44" t="n">
        <f aca="false">DG8/DG$28*100</f>
        <v>0</v>
      </c>
      <c r="DI8" s="45" t="n">
        <v>0</v>
      </c>
      <c r="DJ8" s="40" t="n">
        <f aca="false">DI8/DI$28*100</f>
        <v>0</v>
      </c>
      <c r="DK8" s="41" t="n">
        <v>0</v>
      </c>
      <c r="DL8" s="40"/>
      <c r="DM8" s="42" t="n">
        <v>0</v>
      </c>
      <c r="DN8" s="43" t="n">
        <f aca="false">DI8+DK8</f>
        <v>0</v>
      </c>
      <c r="DO8" s="44" t="n">
        <f aca="false">DN8/DN$28*100</f>
        <v>0</v>
      </c>
    </row>
    <row r="9" customFormat="false" ht="13" hidden="false" customHeight="false" outlineLevel="0" collapsed="false">
      <c r="A9" s="34" t="s">
        <v>33</v>
      </c>
      <c r="B9" s="35" t="n">
        <v>1898484</v>
      </c>
      <c r="C9" s="36" t="n">
        <f aca="false">B9/B$28*100</f>
        <v>6.49826352681344</v>
      </c>
      <c r="D9" s="37" t="n">
        <v>1809836</v>
      </c>
      <c r="E9" s="36" t="n">
        <f aca="false">D9/D$28*100</f>
        <v>6.05285025115585</v>
      </c>
      <c r="F9" s="37" t="n">
        <f aca="false">B9+D9</f>
        <v>3708320</v>
      </c>
      <c r="G9" s="38" t="n">
        <f aca="false">F9/F$28*100</f>
        <v>6.2729751359742</v>
      </c>
      <c r="H9" s="39" t="n">
        <v>0</v>
      </c>
      <c r="I9" s="40" t="n">
        <f aca="false">H9/H$28*100</f>
        <v>0</v>
      </c>
      <c r="J9" s="41" t="n">
        <v>0</v>
      </c>
      <c r="K9" s="40" t="n">
        <f aca="false">J9/J$28*100</f>
        <v>0</v>
      </c>
      <c r="L9" s="42" t="n">
        <v>0</v>
      </c>
      <c r="M9" s="43" t="n">
        <f aca="false">H9+J9</f>
        <v>0</v>
      </c>
      <c r="N9" s="44" t="n">
        <f aca="false">M9/M$28*100</f>
        <v>0</v>
      </c>
      <c r="O9" s="39" t="n">
        <v>0</v>
      </c>
      <c r="P9" s="40" t="n">
        <f aca="false">O9/O$28*100</f>
        <v>0</v>
      </c>
      <c r="Q9" s="41" t="n">
        <v>0</v>
      </c>
      <c r="R9" s="40" t="n">
        <f aca="false">Q9/Q$28*100</f>
        <v>0</v>
      </c>
      <c r="S9" s="42" t="n">
        <v>0</v>
      </c>
      <c r="T9" s="43" t="n">
        <f aca="false">O9+Q9</f>
        <v>0</v>
      </c>
      <c r="U9" s="44" t="n">
        <f aca="false">T9/T$28*100</f>
        <v>0</v>
      </c>
      <c r="V9" s="39" t="n">
        <v>0</v>
      </c>
      <c r="W9" s="40" t="n">
        <f aca="false">V9/V$28*100</f>
        <v>0</v>
      </c>
      <c r="X9" s="41" t="n">
        <v>0</v>
      </c>
      <c r="Y9" s="40" t="n">
        <f aca="false">X9/X$28*100</f>
        <v>0</v>
      </c>
      <c r="Z9" s="42" t="n">
        <v>0</v>
      </c>
      <c r="AA9" s="43" t="n">
        <f aca="false">V9+X9</f>
        <v>0</v>
      </c>
      <c r="AB9" s="44" t="n">
        <f aca="false">AA9/AA$28*100</f>
        <v>0</v>
      </c>
      <c r="AC9" s="39" t="n">
        <v>0</v>
      </c>
      <c r="AD9" s="40" t="n">
        <f aca="false">AC9/AC$28*100</f>
        <v>0</v>
      </c>
      <c r="AE9" s="41" t="n">
        <v>0</v>
      </c>
      <c r="AF9" s="40" t="n">
        <f aca="false">AE9/AE$28*100</f>
        <v>0</v>
      </c>
      <c r="AG9" s="42" t="n">
        <v>0</v>
      </c>
      <c r="AH9" s="43" t="n">
        <f aca="false">AC9+AE9</f>
        <v>0</v>
      </c>
      <c r="AI9" s="44" t="n">
        <f aca="false">AH9/AH$28*100</f>
        <v>0</v>
      </c>
      <c r="AJ9" s="39" t="n">
        <v>0</v>
      </c>
      <c r="AK9" s="40" t="n">
        <f aca="false">AJ9/AJ$28*100</f>
        <v>0</v>
      </c>
      <c r="AL9" s="41" t="n">
        <v>0</v>
      </c>
      <c r="AM9" s="40" t="n">
        <f aca="false">AL9/AL$28*100</f>
        <v>0</v>
      </c>
      <c r="AN9" s="42" t="n">
        <v>0</v>
      </c>
      <c r="AO9" s="43" t="n">
        <f aca="false">AJ9+AL9</f>
        <v>0</v>
      </c>
      <c r="AP9" s="44" t="n">
        <f aca="false">AO9/AO$28*100</f>
        <v>0</v>
      </c>
      <c r="AQ9" s="45" t="n">
        <v>0</v>
      </c>
      <c r="AR9" s="40" t="n">
        <f aca="false">AQ9/AQ$28*100</f>
        <v>0</v>
      </c>
      <c r="AS9" s="41" t="n">
        <v>0</v>
      </c>
      <c r="AT9" s="40" t="n">
        <f aca="false">AS9/AS$28*100</f>
        <v>0</v>
      </c>
      <c r="AU9" s="42" t="n">
        <v>0</v>
      </c>
      <c r="AV9" s="43" t="n">
        <f aca="false">AQ9+AS9</f>
        <v>0</v>
      </c>
      <c r="AW9" s="44" t="n">
        <f aca="false">AV9/AV$28*100</f>
        <v>0</v>
      </c>
      <c r="AX9" s="45" t="n">
        <v>0</v>
      </c>
      <c r="AY9" s="40" t="n">
        <f aca="false">AX9/AX$28*100</f>
        <v>0</v>
      </c>
      <c r="AZ9" s="41" t="n">
        <v>0</v>
      </c>
      <c r="BA9" s="40" t="n">
        <f aca="false">AZ9/AZ$28*100</f>
        <v>0</v>
      </c>
      <c r="BB9" s="42" t="n">
        <v>0</v>
      </c>
      <c r="BC9" s="43" t="n">
        <f aca="false">AX9+AZ9</f>
        <v>0</v>
      </c>
      <c r="BD9" s="44" t="n">
        <f aca="false">BC9/BC$28*100</f>
        <v>0</v>
      </c>
      <c r="BE9" s="45" t="n">
        <v>0</v>
      </c>
      <c r="BF9" s="40" t="n">
        <f aca="false">BE9/BE$28*100</f>
        <v>0</v>
      </c>
      <c r="BG9" s="41" t="n">
        <v>0</v>
      </c>
      <c r="BH9" s="40" t="n">
        <f aca="false">BG9/BG$28*100</f>
        <v>0</v>
      </c>
      <c r="BI9" s="42" t="n">
        <v>0</v>
      </c>
      <c r="BJ9" s="43" t="n">
        <f aca="false">BE9+BG9</f>
        <v>0</v>
      </c>
      <c r="BK9" s="44" t="n">
        <f aca="false">BJ9/BJ$28*100</f>
        <v>0</v>
      </c>
      <c r="BL9" s="45" t="n">
        <v>0</v>
      </c>
      <c r="BM9" s="40" t="n">
        <f aca="false">BL9/BL$28*100</f>
        <v>0</v>
      </c>
      <c r="BN9" s="41" t="n">
        <v>0</v>
      </c>
      <c r="BO9" s="40" t="n">
        <f aca="false">BN9/BN$28*100</f>
        <v>0</v>
      </c>
      <c r="BP9" s="42" t="n">
        <v>0</v>
      </c>
      <c r="BQ9" s="43" t="n">
        <f aca="false">BL9+BN9</f>
        <v>0</v>
      </c>
      <c r="BR9" s="44" t="n">
        <f aca="false">BQ9/BQ$28*100</f>
        <v>0</v>
      </c>
      <c r="BS9" s="45" t="n">
        <v>0</v>
      </c>
      <c r="BT9" s="40" t="n">
        <f aca="false">BS9/BS$28*100</f>
        <v>0</v>
      </c>
      <c r="BU9" s="41" t="n">
        <v>0</v>
      </c>
      <c r="BV9" s="40" t="n">
        <f aca="false">BU9/BU$28*100</f>
        <v>0</v>
      </c>
      <c r="BW9" s="42" t="n">
        <v>0</v>
      </c>
      <c r="BX9" s="43" t="n">
        <f aca="false">BS9+BU9</f>
        <v>0</v>
      </c>
      <c r="BY9" s="44" t="n">
        <f aca="false">BX9/BX$28*100</f>
        <v>0</v>
      </c>
      <c r="BZ9" s="45" t="n">
        <v>0</v>
      </c>
      <c r="CA9" s="40" t="n">
        <f aca="false">BZ9/BZ$28*100</f>
        <v>0</v>
      </c>
      <c r="CB9" s="41" t="n">
        <v>0</v>
      </c>
      <c r="CC9" s="40" t="n">
        <f aca="false">CB9/CB$28*100</f>
        <v>0</v>
      </c>
      <c r="CD9" s="42" t="n">
        <v>0</v>
      </c>
      <c r="CE9" s="43" t="n">
        <f aca="false">BZ9+CB9</f>
        <v>0</v>
      </c>
      <c r="CF9" s="44" t="n">
        <f aca="false">CE9/CE$28*100</f>
        <v>0</v>
      </c>
      <c r="CG9" s="45" t="n">
        <v>0</v>
      </c>
      <c r="CH9" s="40" t="n">
        <f aca="false">CG9/CG$28*100</f>
        <v>0</v>
      </c>
      <c r="CI9" s="41" t="n">
        <v>0</v>
      </c>
      <c r="CJ9" s="40" t="n">
        <f aca="false">CI9/CI$28*100</f>
        <v>0</v>
      </c>
      <c r="CK9" s="42" t="n">
        <v>0</v>
      </c>
      <c r="CL9" s="43" t="n">
        <f aca="false">CG9+CI9</f>
        <v>0</v>
      </c>
      <c r="CM9" s="44" t="n">
        <f aca="false">CL9/CL$28*100</f>
        <v>0</v>
      </c>
      <c r="CN9" s="90" t="n">
        <v>0</v>
      </c>
      <c r="CO9" s="40" t="n">
        <f aca="false">CN9/CN$28*100</f>
        <v>0</v>
      </c>
      <c r="CP9" s="90" t="n">
        <v>0</v>
      </c>
      <c r="CQ9" s="40" t="n">
        <f aca="false">CP9/CP$28*100</f>
        <v>0</v>
      </c>
      <c r="CR9" s="42" t="n">
        <v>0</v>
      </c>
      <c r="CS9" s="43" t="n">
        <f aca="false">CN9+CP9</f>
        <v>0</v>
      </c>
      <c r="CT9" s="44" t="n">
        <f aca="false">CS9/CS$28*100</f>
        <v>0</v>
      </c>
      <c r="CU9" s="90" t="n">
        <v>0</v>
      </c>
      <c r="CV9" s="40" t="n">
        <f aca="false">CU9/CU$28*100</f>
        <v>0</v>
      </c>
      <c r="CW9" s="90" t="n">
        <v>0</v>
      </c>
      <c r="CX9" s="40"/>
      <c r="CY9" s="42" t="n">
        <v>0</v>
      </c>
      <c r="CZ9" s="43" t="n">
        <f aca="false">CU9+CW9</f>
        <v>0</v>
      </c>
      <c r="DA9" s="44" t="n">
        <f aca="false">CZ9/CZ$28*100</f>
        <v>0</v>
      </c>
      <c r="DB9" s="90" t="n">
        <v>0</v>
      </c>
      <c r="DC9" s="40" t="n">
        <f aca="false">DB9/DB$28*100</f>
        <v>0</v>
      </c>
      <c r="DD9" s="90" t="n">
        <v>0</v>
      </c>
      <c r="DE9" s="40"/>
      <c r="DF9" s="42" t="n">
        <v>0</v>
      </c>
      <c r="DG9" s="43" t="n">
        <f aca="false">DB9+DD9</f>
        <v>0</v>
      </c>
      <c r="DH9" s="44" t="n">
        <f aca="false">DG9/DG$28*100</f>
        <v>0</v>
      </c>
      <c r="DI9" s="90" t="n">
        <v>0</v>
      </c>
      <c r="DJ9" s="40" t="n">
        <f aca="false">DI9/DI$28*100</f>
        <v>0</v>
      </c>
      <c r="DK9" s="90" t="n">
        <v>0</v>
      </c>
      <c r="DL9" s="40"/>
      <c r="DM9" s="42" t="n">
        <v>0</v>
      </c>
      <c r="DN9" s="43" t="n">
        <f aca="false">DI9+DK9</f>
        <v>0</v>
      </c>
      <c r="DO9" s="44" t="n">
        <f aca="false">DN9/DN$28*100</f>
        <v>0</v>
      </c>
    </row>
    <row r="10" customFormat="false" ht="13" hidden="false" customHeight="false" outlineLevel="0" collapsed="false">
      <c r="A10" s="34" t="s">
        <v>34</v>
      </c>
      <c r="B10" s="35" t="n">
        <v>1768144</v>
      </c>
      <c r="C10" s="36" t="n">
        <f aca="false">B10/B$28*100</f>
        <v>6.05212667863097</v>
      </c>
      <c r="D10" s="37" t="n">
        <v>1682638</v>
      </c>
      <c r="E10" s="36" t="n">
        <f aca="false">D10/D$28*100</f>
        <v>5.62744681888545</v>
      </c>
      <c r="F10" s="37" t="n">
        <f aca="false">B10+D10</f>
        <v>3450782</v>
      </c>
      <c r="G10" s="38" t="n">
        <f aca="false">F10/F$28*100</f>
        <v>5.83732517303451</v>
      </c>
      <c r="H10" s="39" t="n">
        <v>1</v>
      </c>
      <c r="I10" s="40" t="n">
        <f aca="false">H10/H$28*100</f>
        <v>0.00388817605661184</v>
      </c>
      <c r="J10" s="41" t="n">
        <v>1</v>
      </c>
      <c r="K10" s="40" t="n">
        <f aca="false">J10/J$28*100</f>
        <v>0.00483045116413873</v>
      </c>
      <c r="L10" s="42" t="n">
        <v>0</v>
      </c>
      <c r="M10" s="43" t="n">
        <f aca="false">H10+J10</f>
        <v>2</v>
      </c>
      <c r="N10" s="44" t="n">
        <f aca="false">M10/M$28*100</f>
        <v>0.00430839490747722</v>
      </c>
      <c r="O10" s="39" t="n">
        <v>1</v>
      </c>
      <c r="P10" s="40" t="n">
        <f aca="false">O10/O$28*100</f>
        <v>0.00401719358855903</v>
      </c>
      <c r="Q10" s="41" t="n">
        <v>1</v>
      </c>
      <c r="R10" s="40" t="n">
        <f aca="false">Q10/Q$28*100</f>
        <v>0.00502487312195367</v>
      </c>
      <c r="S10" s="42" t="n">
        <v>0</v>
      </c>
      <c r="T10" s="43" t="n">
        <f aca="false">O10+Q10</f>
        <v>2</v>
      </c>
      <c r="U10" s="44" t="n">
        <f aca="false">T10/T$28*100</f>
        <v>0.00446488368977988</v>
      </c>
      <c r="V10" s="39" t="n">
        <v>0</v>
      </c>
      <c r="W10" s="40" t="n">
        <f aca="false">V10/V$28*100</f>
        <v>0</v>
      </c>
      <c r="X10" s="41" t="n">
        <v>1</v>
      </c>
      <c r="Y10" s="40" t="n">
        <f aca="false">X10/X$28*100</f>
        <v>0.00533134296529296</v>
      </c>
      <c r="Z10" s="42" t="n">
        <v>0</v>
      </c>
      <c r="AA10" s="43" t="n">
        <f aca="false">V10+X10</f>
        <v>1</v>
      </c>
      <c r="AB10" s="44" t="n">
        <f aca="false">AA10/AA$28*100</f>
        <v>0.00234807927115619</v>
      </c>
      <c r="AC10" s="39" t="n">
        <v>0</v>
      </c>
      <c r="AD10" s="40" t="n">
        <f aca="false">AC10/AC$28*100</f>
        <v>0</v>
      </c>
      <c r="AE10" s="41" t="n">
        <v>1</v>
      </c>
      <c r="AF10" s="40" t="n">
        <f aca="false">AE10/AE$28*100</f>
        <v>0.00576236026276363</v>
      </c>
      <c r="AG10" s="42" t="n">
        <v>0</v>
      </c>
      <c r="AH10" s="43" t="n">
        <f aca="false">AC10+AE10</f>
        <v>1</v>
      </c>
      <c r="AI10" s="44" t="n">
        <f aca="false">AH10/AH$28*100</f>
        <v>0.00251338376856762</v>
      </c>
      <c r="AJ10" s="39" t="n">
        <v>0</v>
      </c>
      <c r="AK10" s="40" t="n">
        <f aca="false">AJ10/AJ$28*100</f>
        <v>0</v>
      </c>
      <c r="AL10" s="41" t="n">
        <v>1</v>
      </c>
      <c r="AM10" s="40" t="n">
        <f aca="false">AL10/AL$28*100</f>
        <v>0.00648760866744518</v>
      </c>
      <c r="AN10" s="42" t="n">
        <v>0</v>
      </c>
      <c r="AO10" s="43" t="n">
        <f aca="false">AJ10+AL10</f>
        <v>1</v>
      </c>
      <c r="AP10" s="44" t="n">
        <f aca="false">AO10/AO$28*100</f>
        <v>0.00278737874902442</v>
      </c>
      <c r="AQ10" s="45" t="n">
        <v>0</v>
      </c>
      <c r="AR10" s="40" t="n">
        <f aca="false">AQ10/AQ$28*100</f>
        <v>0</v>
      </c>
      <c r="AS10" s="41" t="n">
        <v>1</v>
      </c>
      <c r="AT10" s="40" t="n">
        <f aca="false">AS10/AS$28*100</f>
        <v>0.00773993808049536</v>
      </c>
      <c r="AU10" s="42" t="n">
        <v>0</v>
      </c>
      <c r="AV10" s="43" t="n">
        <f aca="false">AQ10+AS10</f>
        <v>1</v>
      </c>
      <c r="AW10" s="44" t="n">
        <f aca="false">AV10/AV$28*100</f>
        <v>0.0032534079448222</v>
      </c>
      <c r="AX10" s="45" t="n">
        <v>0</v>
      </c>
      <c r="AY10" s="40" t="n">
        <f aca="false">AX10/AX$28*100</f>
        <v>0</v>
      </c>
      <c r="AZ10" s="41" t="n">
        <v>1</v>
      </c>
      <c r="BA10" s="40" t="n">
        <f aca="false">AZ10/AZ$28*100</f>
        <v>0.0102648326832273</v>
      </c>
      <c r="BB10" s="42" t="n">
        <v>0</v>
      </c>
      <c r="BC10" s="43" t="n">
        <f aca="false">AX10+AZ10</f>
        <v>1</v>
      </c>
      <c r="BD10" s="44" t="n">
        <f aca="false">BC10/BC$28*100</f>
        <v>0.00418988561612268</v>
      </c>
      <c r="BE10" s="45" t="n">
        <v>0</v>
      </c>
      <c r="BF10" s="40" t="n">
        <f aca="false">BE10/BE$28*100</f>
        <v>0</v>
      </c>
      <c r="BG10" s="41" t="n">
        <v>1</v>
      </c>
      <c r="BH10" s="40" t="n">
        <f aca="false">BG10/BG$28*100</f>
        <v>0.0162999185004075</v>
      </c>
      <c r="BI10" s="42" t="n">
        <v>0</v>
      </c>
      <c r="BJ10" s="43" t="n">
        <f aca="false">BE10+BG10</f>
        <v>1</v>
      </c>
      <c r="BK10" s="44" t="n">
        <f aca="false">BJ10/BJ$28*100</f>
        <v>0.00639877143588431</v>
      </c>
      <c r="BL10" s="45" t="n">
        <v>0</v>
      </c>
      <c r="BM10" s="40" t="n">
        <f aca="false">BL10/BL$28*100</f>
        <v>0</v>
      </c>
      <c r="BN10" s="41" t="n">
        <v>0</v>
      </c>
      <c r="BO10" s="40" t="n">
        <f aca="false">BN10/BN$28*100</f>
        <v>0</v>
      </c>
      <c r="BP10" s="42" t="n">
        <v>0</v>
      </c>
      <c r="BQ10" s="43" t="n">
        <f aca="false">BL10+BN10</f>
        <v>0</v>
      </c>
      <c r="BR10" s="44" t="n">
        <f aca="false">BQ10/BQ$28*100</f>
        <v>0</v>
      </c>
      <c r="BS10" s="45" t="n">
        <v>0</v>
      </c>
      <c r="BT10" s="40" t="n">
        <f aca="false">BS10/BS$28*100</f>
        <v>0</v>
      </c>
      <c r="BU10" s="41" t="n">
        <v>0</v>
      </c>
      <c r="BV10" s="40" t="n">
        <f aca="false">BU10/BU$28*100</f>
        <v>0</v>
      </c>
      <c r="BW10" s="42" t="n">
        <v>0</v>
      </c>
      <c r="BX10" s="43" t="n">
        <f aca="false">BS10+BU10</f>
        <v>0</v>
      </c>
      <c r="BY10" s="44" t="n">
        <f aca="false">BX10/BX$28*100</f>
        <v>0</v>
      </c>
      <c r="BZ10" s="45" t="n">
        <v>0</v>
      </c>
      <c r="CA10" s="40" t="n">
        <f aca="false">BZ10/BZ$28*100</f>
        <v>0</v>
      </c>
      <c r="CB10" s="41" t="n">
        <v>0</v>
      </c>
      <c r="CC10" s="40" t="n">
        <f aca="false">CB10/CB$28*100</f>
        <v>0</v>
      </c>
      <c r="CD10" s="42" t="n">
        <v>0</v>
      </c>
      <c r="CE10" s="43" t="n">
        <f aca="false">BZ10+CB10</f>
        <v>0</v>
      </c>
      <c r="CF10" s="44" t="n">
        <f aca="false">CE10/CE$28*100</f>
        <v>0</v>
      </c>
      <c r="CG10" s="45" t="n">
        <v>0</v>
      </c>
      <c r="CH10" s="40" t="n">
        <f aca="false">CG10/CG$28*100</f>
        <v>0</v>
      </c>
      <c r="CI10" s="41" t="n">
        <v>0</v>
      </c>
      <c r="CJ10" s="40" t="n">
        <f aca="false">CI10/CI$28*100</f>
        <v>0</v>
      </c>
      <c r="CK10" s="42" t="n">
        <v>0</v>
      </c>
      <c r="CL10" s="43" t="n">
        <f aca="false">CG10+CI10</f>
        <v>0</v>
      </c>
      <c r="CM10" s="44" t="n">
        <f aca="false">CL10/CL$28*100</f>
        <v>0</v>
      </c>
      <c r="CN10" s="90" t="n">
        <v>0</v>
      </c>
      <c r="CO10" s="40" t="n">
        <f aca="false">CN10/CN$28*100</f>
        <v>0</v>
      </c>
      <c r="CP10" s="90" t="n">
        <v>0</v>
      </c>
      <c r="CQ10" s="40" t="n">
        <f aca="false">CP10/CP$28*100</f>
        <v>0</v>
      </c>
      <c r="CR10" s="42" t="n">
        <v>0</v>
      </c>
      <c r="CS10" s="43" t="n">
        <f aca="false">CN10+CP10</f>
        <v>0</v>
      </c>
      <c r="CT10" s="44" t="n">
        <f aca="false">CS10/CS$28*100</f>
        <v>0</v>
      </c>
      <c r="CU10" s="90" t="n">
        <v>0</v>
      </c>
      <c r="CV10" s="40" t="n">
        <f aca="false">CU10/CU$28*100</f>
        <v>0</v>
      </c>
      <c r="CW10" s="90" t="n">
        <v>0</v>
      </c>
      <c r="CX10" s="40"/>
      <c r="CY10" s="42" t="n">
        <v>0</v>
      </c>
      <c r="CZ10" s="43" t="n">
        <f aca="false">CU10+CW10</f>
        <v>0</v>
      </c>
      <c r="DA10" s="44" t="n">
        <f aca="false">CZ10/CZ$28*100</f>
        <v>0</v>
      </c>
      <c r="DB10" s="90" t="n">
        <v>0</v>
      </c>
      <c r="DC10" s="40" t="n">
        <f aca="false">DB10/DB$28*100</f>
        <v>0</v>
      </c>
      <c r="DD10" s="90" t="n">
        <v>0</v>
      </c>
      <c r="DE10" s="40"/>
      <c r="DF10" s="42" t="n">
        <v>0</v>
      </c>
      <c r="DG10" s="43" t="n">
        <f aca="false">DB10+DD10</f>
        <v>0</v>
      </c>
      <c r="DH10" s="44" t="n">
        <f aca="false">DG10/DG$28*100</f>
        <v>0</v>
      </c>
      <c r="DI10" s="90" t="n">
        <v>0</v>
      </c>
      <c r="DJ10" s="40" t="n">
        <f aca="false">DI10/DI$28*100</f>
        <v>0</v>
      </c>
      <c r="DK10" s="90" t="n">
        <v>0</v>
      </c>
      <c r="DL10" s="40"/>
      <c r="DM10" s="42" t="n">
        <v>0</v>
      </c>
      <c r="DN10" s="43" t="n">
        <f aca="false">DI10+DK10</f>
        <v>0</v>
      </c>
      <c r="DO10" s="44" t="n">
        <f aca="false">DN10/DN$28*100</f>
        <v>0</v>
      </c>
    </row>
    <row r="11" customFormat="false" ht="13" hidden="false" customHeight="false" outlineLevel="0" collapsed="false">
      <c r="A11" s="34" t="s">
        <v>35</v>
      </c>
      <c r="B11" s="35" t="n">
        <v>1680191</v>
      </c>
      <c r="C11" s="36" t="n">
        <f aca="false">B11/B$28*100</f>
        <v>5.75107501215718</v>
      </c>
      <c r="D11" s="37" t="n">
        <v>1590604</v>
      </c>
      <c r="E11" s="36" t="n">
        <f aca="false">D11/D$28*100</f>
        <v>5.31964654305114</v>
      </c>
      <c r="F11" s="37" t="n">
        <f aca="false">B11+D11</f>
        <v>3270795</v>
      </c>
      <c r="G11" s="38" t="n">
        <f aca="false">F11/F$28*100</f>
        <v>5.5328600848548</v>
      </c>
      <c r="H11" s="39" t="n">
        <v>5</v>
      </c>
      <c r="I11" s="40" t="n">
        <f aca="false">H11/H$28*100</f>
        <v>0.0194408802830592</v>
      </c>
      <c r="J11" s="41" t="n">
        <v>4</v>
      </c>
      <c r="K11" s="40" t="n">
        <f aca="false">J11/J$28*100</f>
        <v>0.0193218046565549</v>
      </c>
      <c r="L11" s="42" t="n">
        <v>0</v>
      </c>
      <c r="M11" s="43" t="n">
        <f aca="false">H11+J11</f>
        <v>9</v>
      </c>
      <c r="N11" s="44" t="n">
        <f aca="false">M11/M$28*100</f>
        <v>0.0193877770836475</v>
      </c>
      <c r="O11" s="39" t="n">
        <v>5</v>
      </c>
      <c r="P11" s="40" t="n">
        <f aca="false">O11/O$28*100</f>
        <v>0.0200859679427952</v>
      </c>
      <c r="Q11" s="41" t="n">
        <v>4</v>
      </c>
      <c r="R11" s="40" t="n">
        <f aca="false">Q11/Q$28*100</f>
        <v>0.0200994924878147</v>
      </c>
      <c r="S11" s="42" t="n">
        <v>0</v>
      </c>
      <c r="T11" s="43" t="n">
        <f aca="false">O11+Q11</f>
        <v>9</v>
      </c>
      <c r="U11" s="44" t="n">
        <f aca="false">T11/T$28*100</f>
        <v>0.0200919766040095</v>
      </c>
      <c r="V11" s="39" t="n">
        <v>5</v>
      </c>
      <c r="W11" s="40" t="n">
        <f aca="false">V11/V$28*100</f>
        <v>0.0209810750702866</v>
      </c>
      <c r="X11" s="41" t="n">
        <v>4</v>
      </c>
      <c r="Y11" s="40" t="n">
        <f aca="false">X11/X$28*100</f>
        <v>0.0213253718611718</v>
      </c>
      <c r="Z11" s="42" t="n">
        <v>0</v>
      </c>
      <c r="AA11" s="43" t="n">
        <f aca="false">V11+X11</f>
        <v>9</v>
      </c>
      <c r="AB11" s="44" t="n">
        <f aca="false">AA11/AA$28*100</f>
        <v>0.0211327134404057</v>
      </c>
      <c r="AC11" s="39" t="n">
        <v>5</v>
      </c>
      <c r="AD11" s="40" t="n">
        <f aca="false">AC11/AC$28*100</f>
        <v>0.022288592698257</v>
      </c>
      <c r="AE11" s="41" t="n">
        <v>3</v>
      </c>
      <c r="AF11" s="40" t="n">
        <f aca="false">AE11/AE$28*100</f>
        <v>0.0172870807882909</v>
      </c>
      <c r="AG11" s="42" t="n">
        <v>0</v>
      </c>
      <c r="AH11" s="43" t="n">
        <f aca="false">AC11+AE11</f>
        <v>8</v>
      </c>
      <c r="AI11" s="44" t="n">
        <f aca="false">AH11/AH$28*100</f>
        <v>0.020107070148541</v>
      </c>
      <c r="AJ11" s="39" t="n">
        <v>5</v>
      </c>
      <c r="AK11" s="40" t="n">
        <f aca="false">AJ11/AJ$28*100</f>
        <v>0.0244355390479914</v>
      </c>
      <c r="AL11" s="41" t="n">
        <v>3</v>
      </c>
      <c r="AM11" s="40" t="n">
        <f aca="false">AL11/AL$28*100</f>
        <v>0.0194628260023355</v>
      </c>
      <c r="AN11" s="42" t="n">
        <v>0</v>
      </c>
      <c r="AO11" s="43" t="n">
        <f aca="false">AJ11+AL11</f>
        <v>8</v>
      </c>
      <c r="AP11" s="44" t="n">
        <f aca="false">AO11/AO$28*100</f>
        <v>0.0222990299921953</v>
      </c>
      <c r="AQ11" s="45" t="n">
        <v>5</v>
      </c>
      <c r="AR11" s="40" t="n">
        <f aca="false">AQ11/AQ$28*100</f>
        <v>0.0280630858169164</v>
      </c>
      <c r="AS11" s="41" t="n">
        <v>3</v>
      </c>
      <c r="AT11" s="40" t="n">
        <f aca="false">AS11/AS$28*100</f>
        <v>0.0232198142414861</v>
      </c>
      <c r="AU11" s="42" t="n">
        <v>0</v>
      </c>
      <c r="AV11" s="43" t="n">
        <f aca="false">AQ11+AS11</f>
        <v>8</v>
      </c>
      <c r="AW11" s="44" t="n">
        <f aca="false">AV11/AV$28*100</f>
        <v>0.0260272635585776</v>
      </c>
      <c r="AX11" s="45" t="n">
        <v>5</v>
      </c>
      <c r="AY11" s="40" t="n">
        <f aca="false">AX11/AX$28*100</f>
        <v>0.0353982300884956</v>
      </c>
      <c r="AZ11" s="41" t="n">
        <v>3</v>
      </c>
      <c r="BA11" s="40" t="n">
        <f aca="false">AZ11/AZ$28*100</f>
        <v>0.0307944980496818</v>
      </c>
      <c r="BB11" s="42" t="n">
        <v>0</v>
      </c>
      <c r="BC11" s="43" t="n">
        <f aca="false">AX11+AZ11</f>
        <v>8</v>
      </c>
      <c r="BD11" s="44" t="n">
        <f aca="false">BC11/BC$28*100</f>
        <v>0.0335190849289814</v>
      </c>
      <c r="BE11" s="45" t="n">
        <v>3</v>
      </c>
      <c r="BF11" s="40" t="n">
        <f aca="false">BE11/BE$28*100</f>
        <v>0.0316022332244812</v>
      </c>
      <c r="BG11" s="41" t="n">
        <v>3</v>
      </c>
      <c r="BH11" s="40" t="n">
        <f aca="false">BG11/BG$28*100</f>
        <v>0.0488997555012225</v>
      </c>
      <c r="BI11" s="42" t="n">
        <v>0</v>
      </c>
      <c r="BJ11" s="43" t="n">
        <f aca="false">BE11+BG11</f>
        <v>6</v>
      </c>
      <c r="BK11" s="44" t="n">
        <f aca="false">BJ11/BJ$28*100</f>
        <v>0.0383926286153059</v>
      </c>
      <c r="BL11" s="45" t="n">
        <v>2</v>
      </c>
      <c r="BM11" s="40" t="n">
        <f aca="false">BL11/BL$28*100</f>
        <v>0.0434404865334492</v>
      </c>
      <c r="BN11" s="41" t="n">
        <v>3</v>
      </c>
      <c r="BO11" s="40" t="n">
        <f aca="false">BN11/BN$28*100</f>
        <v>0.105189340813464</v>
      </c>
      <c r="BP11" s="42" t="n">
        <v>0</v>
      </c>
      <c r="BQ11" s="43" t="n">
        <f aca="false">BL11+BN11</f>
        <v>5</v>
      </c>
      <c r="BR11" s="44" t="n">
        <f aca="false">BQ11/BQ$28*100</f>
        <v>0.0670600858369099</v>
      </c>
      <c r="BS11" s="45" t="n">
        <v>1</v>
      </c>
      <c r="BT11" s="40" t="n">
        <f aca="false">BS11/BS$28*100</f>
        <v>0.0712758374910905</v>
      </c>
      <c r="BU11" s="41" t="n">
        <v>1</v>
      </c>
      <c r="BV11" s="40" t="n">
        <f aca="false">BU11/BU$28*100</f>
        <v>0.110619469026549</v>
      </c>
      <c r="BW11" s="42" t="n">
        <v>0</v>
      </c>
      <c r="BX11" s="43" t="n">
        <f aca="false">BS11+BU11</f>
        <v>2</v>
      </c>
      <c r="BY11" s="44" t="n">
        <f aca="false">BX11/BX$28*100</f>
        <v>0.0866926744690074</v>
      </c>
      <c r="BZ11" s="45" t="n">
        <v>0</v>
      </c>
      <c r="CA11" s="40" t="n">
        <f aca="false">BZ11/BZ$28*100</f>
        <v>0</v>
      </c>
      <c r="CB11" s="41" t="n">
        <v>0</v>
      </c>
      <c r="CC11" s="40" t="n">
        <f aca="false">CB11/CB$28*100</f>
        <v>0</v>
      </c>
      <c r="CD11" s="42" t="n">
        <v>0</v>
      </c>
      <c r="CE11" s="43" t="n">
        <f aca="false">BZ11+CB11</f>
        <v>0</v>
      </c>
      <c r="CF11" s="44" t="n">
        <f aca="false">CE11/CE$28*100</f>
        <v>0</v>
      </c>
      <c r="CG11" s="45" t="n">
        <v>0</v>
      </c>
      <c r="CH11" s="40" t="n">
        <f aca="false">CG11/CG$28*100</f>
        <v>0</v>
      </c>
      <c r="CI11" s="41" t="n">
        <v>0</v>
      </c>
      <c r="CJ11" s="40" t="n">
        <f aca="false">CI11/CI$28*100</f>
        <v>0</v>
      </c>
      <c r="CK11" s="42" t="n">
        <v>0</v>
      </c>
      <c r="CL11" s="43" t="n">
        <f aca="false">CG11+CI11</f>
        <v>0</v>
      </c>
      <c r="CM11" s="44" t="n">
        <f aca="false">CL11/CL$28*100</f>
        <v>0</v>
      </c>
      <c r="CN11" s="9" t="n">
        <v>0</v>
      </c>
      <c r="CO11" s="40" t="n">
        <f aca="false">CN11/CN$28*100</f>
        <v>0</v>
      </c>
      <c r="CP11" s="9" t="n">
        <v>0</v>
      </c>
      <c r="CQ11" s="40" t="n">
        <f aca="false">CP11/CP$28*100</f>
        <v>0</v>
      </c>
      <c r="CR11" s="42" t="n">
        <v>0</v>
      </c>
      <c r="CS11" s="43" t="n">
        <f aca="false">CN11+CP11</f>
        <v>0</v>
      </c>
      <c r="CT11" s="44" t="n">
        <f aca="false">CS11/CS$28*100</f>
        <v>0</v>
      </c>
      <c r="CU11" s="9" t="n">
        <v>0</v>
      </c>
      <c r="CV11" s="40" t="n">
        <f aca="false">CU11/CU$28*100</f>
        <v>0</v>
      </c>
      <c r="CW11" s="9" t="n">
        <v>0</v>
      </c>
      <c r="CX11" s="40"/>
      <c r="CY11" s="42" t="n">
        <v>0</v>
      </c>
      <c r="CZ11" s="43" t="n">
        <f aca="false">CU11+CW11</f>
        <v>0</v>
      </c>
      <c r="DA11" s="44" t="n">
        <f aca="false">CZ11/CZ$28*100</f>
        <v>0</v>
      </c>
      <c r="DB11" s="9" t="n">
        <v>0</v>
      </c>
      <c r="DC11" s="40" t="n">
        <f aca="false">DB11/DB$28*100</f>
        <v>0</v>
      </c>
      <c r="DD11" s="9" t="n">
        <v>0</v>
      </c>
      <c r="DE11" s="40"/>
      <c r="DF11" s="42" t="n">
        <v>0</v>
      </c>
      <c r="DG11" s="43" t="n">
        <f aca="false">DB11+DD11</f>
        <v>0</v>
      </c>
      <c r="DH11" s="44" t="n">
        <f aca="false">DG11/DG$28*100</f>
        <v>0</v>
      </c>
      <c r="DI11" s="9" t="n">
        <v>0</v>
      </c>
      <c r="DJ11" s="40" t="n">
        <f aca="false">DI11/DI$28*100</f>
        <v>0</v>
      </c>
      <c r="DK11" s="9" t="n">
        <v>0</v>
      </c>
      <c r="DL11" s="40"/>
      <c r="DM11" s="42" t="n">
        <v>0</v>
      </c>
      <c r="DN11" s="43" t="n">
        <f aca="false">DI11+DK11</f>
        <v>0</v>
      </c>
      <c r="DO11" s="44" t="n">
        <f aca="false">DN11/DN$28*100</f>
        <v>0</v>
      </c>
    </row>
    <row r="12" customFormat="false" ht="13" hidden="false" customHeight="false" outlineLevel="0" collapsed="false">
      <c r="A12" s="34" t="s">
        <v>36</v>
      </c>
      <c r="B12" s="35" t="n">
        <v>1913637</v>
      </c>
      <c r="C12" s="36" t="n">
        <f aca="false">B12/B$28*100</f>
        <v>6.5501302727127</v>
      </c>
      <c r="D12" s="37" t="n">
        <v>1804323</v>
      </c>
      <c r="E12" s="36" t="n">
        <f aca="false">D12/D$28*100</f>
        <v>6.03441246815528</v>
      </c>
      <c r="F12" s="37" t="n">
        <f aca="false">B12+D12</f>
        <v>3717960</v>
      </c>
      <c r="G12" s="38" t="n">
        <f aca="false">F12/F$28*100</f>
        <v>6.28928211064489</v>
      </c>
      <c r="H12" s="39" t="n">
        <v>14</v>
      </c>
      <c r="I12" s="40" t="n">
        <f aca="false">H12/H$28*100</f>
        <v>0.0544344647925658</v>
      </c>
      <c r="J12" s="41" t="n">
        <v>9</v>
      </c>
      <c r="K12" s="40" t="n">
        <f aca="false">J12/J$28*100</f>
        <v>0.0434740604772486</v>
      </c>
      <c r="L12" s="42" t="n">
        <v>0</v>
      </c>
      <c r="M12" s="43" t="n">
        <f aca="false">H12+J12</f>
        <v>23</v>
      </c>
      <c r="N12" s="44" t="n">
        <f aca="false">M12/M$28*100</f>
        <v>0.049546541435988</v>
      </c>
      <c r="O12" s="39" t="n">
        <v>13</v>
      </c>
      <c r="P12" s="40" t="n">
        <f aca="false">O12/O$28*100</f>
        <v>0.0522235166512674</v>
      </c>
      <c r="Q12" s="41" t="n">
        <v>9</v>
      </c>
      <c r="R12" s="40" t="n">
        <f aca="false">Q12/Q$28*100</f>
        <v>0.045223858097583</v>
      </c>
      <c r="S12" s="42" t="n">
        <v>0</v>
      </c>
      <c r="T12" s="43" t="n">
        <f aca="false">O12+Q12</f>
        <v>22</v>
      </c>
      <c r="U12" s="44" t="n">
        <f aca="false">T12/T$28*100</f>
        <v>0.0491137205875787</v>
      </c>
      <c r="V12" s="39" t="n">
        <v>13</v>
      </c>
      <c r="W12" s="40" t="n">
        <f aca="false">V12/V$28*100</f>
        <v>0.0545507951827452</v>
      </c>
      <c r="X12" s="41" t="n">
        <v>9</v>
      </c>
      <c r="Y12" s="40" t="n">
        <f aca="false">X12/X$28*100</f>
        <v>0.0479820866876366</v>
      </c>
      <c r="Z12" s="42" t="n">
        <v>0</v>
      </c>
      <c r="AA12" s="43" t="n">
        <f aca="false">V12+X12</f>
        <v>22</v>
      </c>
      <c r="AB12" s="44" t="n">
        <f aca="false">AA12/AA$28*100</f>
        <v>0.0516577439654363</v>
      </c>
      <c r="AC12" s="39" t="n">
        <v>13</v>
      </c>
      <c r="AD12" s="40" t="n">
        <f aca="false">AC12/AC$28*100</f>
        <v>0.0579503410154683</v>
      </c>
      <c r="AE12" s="41" t="n">
        <v>9</v>
      </c>
      <c r="AF12" s="40" t="n">
        <f aca="false">AE12/AE$28*100</f>
        <v>0.0518612423648727</v>
      </c>
      <c r="AG12" s="42" t="n">
        <v>0</v>
      </c>
      <c r="AH12" s="43" t="n">
        <f aca="false">AC12+AE12</f>
        <v>22</v>
      </c>
      <c r="AI12" s="44" t="n">
        <f aca="false">AH12/AH$28*100</f>
        <v>0.0552944429084877</v>
      </c>
      <c r="AJ12" s="39" t="n">
        <v>11</v>
      </c>
      <c r="AK12" s="40" t="n">
        <f aca="false">AJ12/AJ$28*100</f>
        <v>0.0537581859055811</v>
      </c>
      <c r="AL12" s="41" t="n">
        <v>8</v>
      </c>
      <c r="AM12" s="40" t="n">
        <f aca="false">AL12/AL$28*100</f>
        <v>0.0519008693395614</v>
      </c>
      <c r="AN12" s="42" t="n">
        <v>0</v>
      </c>
      <c r="AO12" s="43" t="n">
        <f aca="false">AJ12+AL12</f>
        <v>19</v>
      </c>
      <c r="AP12" s="44" t="n">
        <f aca="false">AO12/AO$28*100</f>
        <v>0.0529601962314639</v>
      </c>
      <c r="AQ12" s="45" t="n">
        <v>9</v>
      </c>
      <c r="AR12" s="40" t="n">
        <f aca="false">AQ12/AQ$28*100</f>
        <v>0.0505135544704496</v>
      </c>
      <c r="AS12" s="41" t="n">
        <v>7</v>
      </c>
      <c r="AT12" s="40" t="n">
        <f aca="false">AS12/AS$28*100</f>
        <v>0.0541795665634675</v>
      </c>
      <c r="AU12" s="42" t="n">
        <v>0</v>
      </c>
      <c r="AV12" s="43" t="n">
        <f aca="false">AQ12+AS12</f>
        <v>16</v>
      </c>
      <c r="AW12" s="44" t="n">
        <f aca="false">AV12/AV$28*100</f>
        <v>0.0520545271171552</v>
      </c>
      <c r="AX12" s="45" t="n">
        <v>6</v>
      </c>
      <c r="AY12" s="40" t="n">
        <f aca="false">AX12/AX$28*100</f>
        <v>0.0424778761061947</v>
      </c>
      <c r="AZ12" s="41" t="n">
        <v>6</v>
      </c>
      <c r="BA12" s="40" t="n">
        <f aca="false">AZ12/AZ$28*100</f>
        <v>0.0615889960993636</v>
      </c>
      <c r="BB12" s="42" t="n">
        <v>0</v>
      </c>
      <c r="BC12" s="43" t="n">
        <f aca="false">AX12+AZ12</f>
        <v>12</v>
      </c>
      <c r="BD12" s="44" t="n">
        <f aca="false">BC12/BC$28*100</f>
        <v>0.0502786273934722</v>
      </c>
      <c r="BE12" s="45" t="n">
        <v>5</v>
      </c>
      <c r="BF12" s="40" t="n">
        <f aca="false">BE12/BE$28*100</f>
        <v>0.0526703887074687</v>
      </c>
      <c r="BG12" s="41" t="n">
        <v>4</v>
      </c>
      <c r="BH12" s="40" t="n">
        <f aca="false">BG12/BG$28*100</f>
        <v>0.06519967400163</v>
      </c>
      <c r="BI12" s="42" t="n">
        <v>0</v>
      </c>
      <c r="BJ12" s="43" t="n">
        <f aca="false">BE12+BG12</f>
        <v>9</v>
      </c>
      <c r="BK12" s="44" t="n">
        <f aca="false">BJ12/BJ$28*100</f>
        <v>0.0575889429229588</v>
      </c>
      <c r="BL12" s="45" t="n">
        <v>3</v>
      </c>
      <c r="BM12" s="40" t="n">
        <f aca="false">BL12/BL$28*100</f>
        <v>0.0651607298001738</v>
      </c>
      <c r="BN12" s="41" t="n">
        <v>4</v>
      </c>
      <c r="BO12" s="40" t="n">
        <f aca="false">BN12/BN$28*100</f>
        <v>0.140252454417952</v>
      </c>
      <c r="BP12" s="42" t="n">
        <v>0</v>
      </c>
      <c r="BQ12" s="43" t="n">
        <f aca="false">BL12+BN12</f>
        <v>7</v>
      </c>
      <c r="BR12" s="44" t="n">
        <f aca="false">BQ12/BQ$28*100</f>
        <v>0.0938841201716738</v>
      </c>
      <c r="BS12" s="45" t="n">
        <v>0</v>
      </c>
      <c r="BT12" s="40" t="n">
        <f aca="false">BS12/BS$28*100</f>
        <v>0</v>
      </c>
      <c r="BU12" s="41" t="n">
        <v>2</v>
      </c>
      <c r="BV12" s="40" t="n">
        <f aca="false">BU12/BU$28*100</f>
        <v>0.221238938053097</v>
      </c>
      <c r="BW12" s="42" t="n">
        <v>0</v>
      </c>
      <c r="BX12" s="43" t="n">
        <f aca="false">BS12+BU12</f>
        <v>2</v>
      </c>
      <c r="BY12" s="44" t="n">
        <f aca="false">BX12/BX$28*100</f>
        <v>0.0866926744690074</v>
      </c>
      <c r="BZ12" s="45" t="n">
        <v>0</v>
      </c>
      <c r="CA12" s="40" t="n">
        <f aca="false">BZ12/BZ$28*100</f>
        <v>0</v>
      </c>
      <c r="CB12" s="41" t="n">
        <v>1</v>
      </c>
      <c r="CC12" s="40" t="n">
        <f aca="false">CB12/CB$28*100</f>
        <v>0.518134715025907</v>
      </c>
      <c r="CD12" s="42" t="n">
        <v>0</v>
      </c>
      <c r="CE12" s="43" t="n">
        <f aca="false">BZ12+CB12</f>
        <v>1</v>
      </c>
      <c r="CF12" s="44" t="n">
        <f aca="false">CE12/CE$28*100</f>
        <v>0.224215246636771</v>
      </c>
      <c r="CG12" s="45" t="n">
        <v>0</v>
      </c>
      <c r="CH12" s="40" t="n">
        <f aca="false">CG12/CG$28*100</f>
        <v>0</v>
      </c>
      <c r="CI12" s="41" t="n">
        <v>0</v>
      </c>
      <c r="CJ12" s="40" t="n">
        <f aca="false">CI12/CI$28*100</f>
        <v>0</v>
      </c>
      <c r="CK12" s="42" t="n">
        <v>0</v>
      </c>
      <c r="CL12" s="43" t="n">
        <f aca="false">CG12+CI12</f>
        <v>0</v>
      </c>
      <c r="CM12" s="44" t="n">
        <f aca="false">CL12/CL$28*100</f>
        <v>0</v>
      </c>
      <c r="CN12" s="9" t="n">
        <v>0</v>
      </c>
      <c r="CO12" s="40" t="n">
        <f aca="false">CN12/CN$28*100</f>
        <v>0</v>
      </c>
      <c r="CP12" s="9" t="n">
        <v>0</v>
      </c>
      <c r="CQ12" s="40" t="n">
        <f aca="false">CP12/CP$28*100</f>
        <v>0</v>
      </c>
      <c r="CR12" s="42" t="n">
        <v>0</v>
      </c>
      <c r="CS12" s="43" t="n">
        <f aca="false">CN12+CP12</f>
        <v>0</v>
      </c>
      <c r="CT12" s="44" t="n">
        <f aca="false">CS12/CS$28*100</f>
        <v>0</v>
      </c>
      <c r="CU12" s="9" t="n">
        <v>0</v>
      </c>
      <c r="CV12" s="40" t="n">
        <f aca="false">CU12/CU$28*100</f>
        <v>0</v>
      </c>
      <c r="CW12" s="9" t="n">
        <v>0</v>
      </c>
      <c r="CX12" s="40"/>
      <c r="CY12" s="42" t="n">
        <v>0</v>
      </c>
      <c r="CZ12" s="43" t="n">
        <f aca="false">CU12+CW12</f>
        <v>0</v>
      </c>
      <c r="DA12" s="44" t="n">
        <f aca="false">CZ12/CZ$28*100</f>
        <v>0</v>
      </c>
      <c r="DB12" s="9" t="n">
        <v>0</v>
      </c>
      <c r="DC12" s="40" t="n">
        <f aca="false">DB12/DB$28*100</f>
        <v>0</v>
      </c>
      <c r="DD12" s="9" t="n">
        <v>0</v>
      </c>
      <c r="DE12" s="40"/>
      <c r="DF12" s="42" t="n">
        <v>0</v>
      </c>
      <c r="DG12" s="43" t="n">
        <f aca="false">DB12+DD12</f>
        <v>0</v>
      </c>
      <c r="DH12" s="44" t="n">
        <f aca="false">DG12/DG$28*100</f>
        <v>0</v>
      </c>
      <c r="DI12" s="9" t="n">
        <v>0</v>
      </c>
      <c r="DJ12" s="40" t="n">
        <f aca="false">DI12/DI$28*100</f>
        <v>0</v>
      </c>
      <c r="DK12" s="9" t="n">
        <v>0</v>
      </c>
      <c r="DL12" s="40"/>
      <c r="DM12" s="42" t="n">
        <v>0</v>
      </c>
      <c r="DN12" s="43" t="n">
        <f aca="false">DI12+DK12</f>
        <v>0</v>
      </c>
      <c r="DO12" s="44" t="n">
        <f aca="false">DN12/DN$28*100</f>
        <v>0</v>
      </c>
    </row>
    <row r="13" customFormat="false" ht="13" hidden="false" customHeight="false" outlineLevel="0" collapsed="false">
      <c r="A13" s="34" t="s">
        <v>37</v>
      </c>
      <c r="B13" s="35" t="n">
        <v>2040911</v>
      </c>
      <c r="C13" s="36" t="n">
        <f aca="false">B13/B$28*100</f>
        <v>6.98577260212483</v>
      </c>
      <c r="D13" s="37" t="n">
        <v>1981361</v>
      </c>
      <c r="E13" s="36" t="n">
        <f aca="false">D13/D$28*100</f>
        <v>6.62650175291043</v>
      </c>
      <c r="F13" s="37" t="n">
        <f aca="false">B13+D13</f>
        <v>4022272</v>
      </c>
      <c r="G13" s="38" t="n">
        <f aca="false">F13/F$28*100</f>
        <v>6.80405473263505</v>
      </c>
      <c r="H13" s="39" t="n">
        <v>30</v>
      </c>
      <c r="I13" s="40" t="n">
        <f aca="false">H13/H$28*100</f>
        <v>0.116645281698355</v>
      </c>
      <c r="J13" s="41" t="n">
        <v>17</v>
      </c>
      <c r="K13" s="40" t="n">
        <f aca="false">J13/J$28*100</f>
        <v>0.0821176697903584</v>
      </c>
      <c r="L13" s="42" t="n">
        <v>0</v>
      </c>
      <c r="M13" s="43" t="n">
        <f aca="false">H13+J13</f>
        <v>47</v>
      </c>
      <c r="N13" s="44" t="n">
        <f aca="false">M13/M$28*100</f>
        <v>0.101247280325715</v>
      </c>
      <c r="O13" s="39" t="n">
        <v>29</v>
      </c>
      <c r="P13" s="40" t="n">
        <f aca="false">O13/O$28*100</f>
        <v>0.116498614068212</v>
      </c>
      <c r="Q13" s="41" t="n">
        <v>16</v>
      </c>
      <c r="R13" s="40" t="n">
        <f aca="false">Q13/Q$28*100</f>
        <v>0.0803979699512587</v>
      </c>
      <c r="S13" s="42" t="n">
        <v>0</v>
      </c>
      <c r="T13" s="43" t="n">
        <f aca="false">O13+Q13</f>
        <v>45</v>
      </c>
      <c r="U13" s="44" t="n">
        <f aca="false">T13/T$28*100</f>
        <v>0.100459883020047</v>
      </c>
      <c r="V13" s="39" t="n">
        <v>29</v>
      </c>
      <c r="W13" s="40" t="n">
        <f aca="false">V13/V$28*100</f>
        <v>0.121690235407662</v>
      </c>
      <c r="X13" s="41" t="n">
        <v>16</v>
      </c>
      <c r="Y13" s="40" t="n">
        <f aca="false">X13/X$28*100</f>
        <v>0.0853014874446873</v>
      </c>
      <c r="Z13" s="42" t="n">
        <v>0</v>
      </c>
      <c r="AA13" s="43" t="n">
        <f aca="false">V13+X13</f>
        <v>45</v>
      </c>
      <c r="AB13" s="44" t="n">
        <f aca="false">AA13/AA$28*100</f>
        <v>0.105663567202029</v>
      </c>
      <c r="AC13" s="39" t="n">
        <v>27</v>
      </c>
      <c r="AD13" s="40" t="n">
        <f aca="false">AC13/AC$28*100</f>
        <v>0.120358400570588</v>
      </c>
      <c r="AE13" s="41" t="n">
        <v>16</v>
      </c>
      <c r="AF13" s="40" t="n">
        <f aca="false">AE13/AE$28*100</f>
        <v>0.0921977642042181</v>
      </c>
      <c r="AG13" s="42" t="n">
        <v>0</v>
      </c>
      <c r="AH13" s="43" t="n">
        <f aca="false">AC13+AE13</f>
        <v>43</v>
      </c>
      <c r="AI13" s="44" t="n">
        <f aca="false">AH13/AH$28*100</f>
        <v>0.108075502048408</v>
      </c>
      <c r="AJ13" s="39" t="n">
        <v>24</v>
      </c>
      <c r="AK13" s="40" t="n">
        <f aca="false">AJ13/AJ$28*100</f>
        <v>0.117290587430359</v>
      </c>
      <c r="AL13" s="41" t="n">
        <v>16</v>
      </c>
      <c r="AM13" s="40" t="n">
        <f aca="false">AL13/AL$28*100</f>
        <v>0.103801738679123</v>
      </c>
      <c r="AN13" s="42" t="n">
        <v>0</v>
      </c>
      <c r="AO13" s="43" t="n">
        <f aca="false">AJ13+AL13</f>
        <v>40</v>
      </c>
      <c r="AP13" s="44" t="n">
        <f aca="false">AO13/AO$28*100</f>
        <v>0.111495149960977</v>
      </c>
      <c r="AQ13" s="45" t="n">
        <v>22</v>
      </c>
      <c r="AR13" s="40" t="n">
        <f aca="false">AQ13/AQ$28*100</f>
        <v>0.123477577594432</v>
      </c>
      <c r="AS13" s="41" t="n">
        <v>16</v>
      </c>
      <c r="AT13" s="40" t="n">
        <f aca="false">AS13/AS$28*100</f>
        <v>0.123839009287926</v>
      </c>
      <c r="AU13" s="42" t="n">
        <v>0</v>
      </c>
      <c r="AV13" s="43" t="n">
        <f aca="false">AQ13+AS13</f>
        <v>38</v>
      </c>
      <c r="AW13" s="44" t="n">
        <f aca="false">AV13/AV$28*100</f>
        <v>0.123629501903244</v>
      </c>
      <c r="AX13" s="45" t="n">
        <v>17</v>
      </c>
      <c r="AY13" s="40" t="n">
        <f aca="false">AX13/AX$28*100</f>
        <v>0.120353982300885</v>
      </c>
      <c r="AZ13" s="41" t="n">
        <v>13</v>
      </c>
      <c r="BA13" s="40" t="n">
        <f aca="false">AZ13/AZ$28*100</f>
        <v>0.133442824881954</v>
      </c>
      <c r="BB13" s="42" t="n">
        <v>0</v>
      </c>
      <c r="BC13" s="43" t="n">
        <f aca="false">AX13+AZ13</f>
        <v>30</v>
      </c>
      <c r="BD13" s="44" t="n">
        <f aca="false">BC13/BC$28*100</f>
        <v>0.12569656848368</v>
      </c>
      <c r="BE13" s="45" t="n">
        <v>13</v>
      </c>
      <c r="BF13" s="40" t="n">
        <f aca="false">BE13/BE$28*100</f>
        <v>0.136943010639419</v>
      </c>
      <c r="BG13" s="41" t="n">
        <v>11</v>
      </c>
      <c r="BH13" s="40" t="n">
        <f aca="false">BG13/BG$28*100</f>
        <v>0.179299103504482</v>
      </c>
      <c r="BI13" s="42" t="n">
        <v>0</v>
      </c>
      <c r="BJ13" s="43" t="n">
        <f aca="false">BE13+BG13</f>
        <v>24</v>
      </c>
      <c r="BK13" s="44" t="n">
        <f aca="false">BJ13/BJ$28*100</f>
        <v>0.153570514461223</v>
      </c>
      <c r="BL13" s="45" t="n">
        <v>5</v>
      </c>
      <c r="BM13" s="40" t="n">
        <f aca="false">BL13/BL$28*100</f>
        <v>0.108601216333623</v>
      </c>
      <c r="BN13" s="41" t="n">
        <v>6</v>
      </c>
      <c r="BO13" s="40" t="n">
        <f aca="false">BN13/BN$28*100</f>
        <v>0.210378681626928</v>
      </c>
      <c r="BP13" s="42" t="n">
        <v>0</v>
      </c>
      <c r="BQ13" s="43" t="n">
        <f aca="false">BL13+BN13</f>
        <v>11</v>
      </c>
      <c r="BR13" s="44" t="n">
        <f aca="false">BQ13/BQ$28*100</f>
        <v>0.147532188841202</v>
      </c>
      <c r="BS13" s="45" t="n">
        <v>2</v>
      </c>
      <c r="BT13" s="40" t="n">
        <f aca="false">BS13/BS$28*100</f>
        <v>0.142551674982181</v>
      </c>
      <c r="BU13" s="41" t="n">
        <v>3</v>
      </c>
      <c r="BV13" s="40" t="n">
        <f aca="false">BU13/BU$28*100</f>
        <v>0.331858407079646</v>
      </c>
      <c r="BW13" s="42" t="n">
        <v>0</v>
      </c>
      <c r="BX13" s="43" t="n">
        <f aca="false">BS13+BU13</f>
        <v>5</v>
      </c>
      <c r="BY13" s="44" t="n">
        <f aca="false">BX13/BX$28*100</f>
        <v>0.216731686172518</v>
      </c>
      <c r="BZ13" s="45" t="n">
        <v>1</v>
      </c>
      <c r="CA13" s="40" t="n">
        <f aca="false">BZ13/BZ$28*100</f>
        <v>0.395256916996047</v>
      </c>
      <c r="CB13" s="41" t="n">
        <v>1</v>
      </c>
      <c r="CC13" s="40" t="n">
        <f aca="false">CB13/CB$28*100</f>
        <v>0.518134715025907</v>
      </c>
      <c r="CD13" s="42" t="n">
        <v>0</v>
      </c>
      <c r="CE13" s="43" t="n">
        <f aca="false">BZ13+CB13</f>
        <v>2</v>
      </c>
      <c r="CF13" s="44" t="n">
        <f aca="false">CE13/CE$28*100</f>
        <v>0.448430493273543</v>
      </c>
      <c r="CG13" s="45" t="n">
        <v>0</v>
      </c>
      <c r="CH13" s="40" t="n">
        <f aca="false">CG13/CG$28*100</f>
        <v>0</v>
      </c>
      <c r="CI13" s="41" t="n">
        <v>0</v>
      </c>
      <c r="CJ13" s="40" t="n">
        <f aca="false">CI13/CI$28*100</f>
        <v>0</v>
      </c>
      <c r="CK13" s="42" t="n">
        <v>0</v>
      </c>
      <c r="CL13" s="43" t="n">
        <f aca="false">CG13+CI13</f>
        <v>0</v>
      </c>
      <c r="CM13" s="44" t="n">
        <f aca="false">CL13/CL$28*100</f>
        <v>0</v>
      </c>
      <c r="CN13" s="9" t="n">
        <v>0</v>
      </c>
      <c r="CO13" s="40" t="n">
        <f aca="false">CN13/CN$28*100</f>
        <v>0</v>
      </c>
      <c r="CP13" s="9" t="n">
        <v>0</v>
      </c>
      <c r="CQ13" s="40" t="n">
        <f aca="false">CP13/CP$28*100</f>
        <v>0</v>
      </c>
      <c r="CR13" s="42" t="n">
        <v>0</v>
      </c>
      <c r="CS13" s="43" t="n">
        <f aca="false">CN13+CP13</f>
        <v>0</v>
      </c>
      <c r="CT13" s="44" t="n">
        <f aca="false">CS13/CS$28*100</f>
        <v>0</v>
      </c>
      <c r="CU13" s="9" t="n">
        <v>0</v>
      </c>
      <c r="CV13" s="40" t="n">
        <f aca="false">CU13/CU$28*100</f>
        <v>0</v>
      </c>
      <c r="CW13" s="9" t="n">
        <v>0</v>
      </c>
      <c r="CX13" s="40"/>
      <c r="CY13" s="42" t="n">
        <v>0</v>
      </c>
      <c r="CZ13" s="43" t="n">
        <f aca="false">CU13+CW13</f>
        <v>0</v>
      </c>
      <c r="DA13" s="44" t="n">
        <f aca="false">CZ13/CZ$28*100</f>
        <v>0</v>
      </c>
      <c r="DB13" s="9" t="n">
        <v>0</v>
      </c>
      <c r="DC13" s="40" t="n">
        <f aca="false">DB13/DB$28*100</f>
        <v>0</v>
      </c>
      <c r="DD13" s="9" t="n">
        <v>0</v>
      </c>
      <c r="DE13" s="40"/>
      <c r="DF13" s="42" t="n">
        <v>0</v>
      </c>
      <c r="DG13" s="43" t="n">
        <f aca="false">DB13+DD13</f>
        <v>0</v>
      </c>
      <c r="DH13" s="44" t="n">
        <f aca="false">DG13/DG$28*100</f>
        <v>0</v>
      </c>
      <c r="DI13" s="9" t="n">
        <v>0</v>
      </c>
      <c r="DJ13" s="40" t="n">
        <f aca="false">DI13/DI$28*100</f>
        <v>0</v>
      </c>
      <c r="DK13" s="9" t="n">
        <v>0</v>
      </c>
      <c r="DL13" s="40"/>
      <c r="DM13" s="42" t="n">
        <v>0</v>
      </c>
      <c r="DN13" s="43" t="n">
        <f aca="false">DI13+DK13</f>
        <v>0</v>
      </c>
      <c r="DO13" s="44" t="n">
        <f aca="false">DN13/DN$28*100</f>
        <v>0</v>
      </c>
    </row>
    <row r="14" customFormat="false" ht="13" hidden="false" customHeight="false" outlineLevel="0" collapsed="false">
      <c r="A14" s="34" t="s">
        <v>38</v>
      </c>
      <c r="B14" s="35" t="n">
        <v>1983871</v>
      </c>
      <c r="C14" s="36" t="n">
        <f aca="false">B14/B$28*100</f>
        <v>6.79053210941094</v>
      </c>
      <c r="D14" s="37" t="n">
        <v>1992159</v>
      </c>
      <c r="E14" s="36" t="n">
        <f aca="false">D14/D$28*100</f>
        <v>6.662614791336</v>
      </c>
      <c r="F14" s="37" t="n">
        <f aca="false">B14+D14</f>
        <v>3976030</v>
      </c>
      <c r="G14" s="38" t="n">
        <f aca="false">F14/F$28*100</f>
        <v>6.72583200206226</v>
      </c>
      <c r="H14" s="39" t="n">
        <v>47</v>
      </c>
      <c r="I14" s="40" t="n">
        <f aca="false">H14/H$28*100</f>
        <v>0.182744274660757</v>
      </c>
      <c r="J14" s="41" t="n">
        <v>30</v>
      </c>
      <c r="K14" s="40" t="n">
        <f aca="false">J14/J$28*100</f>
        <v>0.144913534924162</v>
      </c>
      <c r="L14" s="42" t="n">
        <v>0</v>
      </c>
      <c r="M14" s="43" t="n">
        <f aca="false">H14+J14</f>
        <v>77</v>
      </c>
      <c r="N14" s="44" t="n">
        <f aca="false">M14/M$28*100</f>
        <v>0.165873203937873</v>
      </c>
      <c r="O14" s="39" t="n">
        <v>47</v>
      </c>
      <c r="P14" s="40" t="n">
        <f aca="false">O14/O$28*100</f>
        <v>0.188808098662275</v>
      </c>
      <c r="Q14" s="41" t="n">
        <v>29</v>
      </c>
      <c r="R14" s="40" t="n">
        <f aca="false">Q14/Q$28*100</f>
        <v>0.145721320536656</v>
      </c>
      <c r="S14" s="42" t="n">
        <v>0</v>
      </c>
      <c r="T14" s="43" t="n">
        <f aca="false">O14+Q14</f>
        <v>76</v>
      </c>
      <c r="U14" s="44" t="n">
        <f aca="false">T14/T$28*100</f>
        <v>0.169665580211635</v>
      </c>
      <c r="V14" s="39" t="n">
        <v>45</v>
      </c>
      <c r="W14" s="40" t="n">
        <f aca="false">V14/V$28*100</f>
        <v>0.188829675632579</v>
      </c>
      <c r="X14" s="41" t="n">
        <v>29</v>
      </c>
      <c r="Y14" s="40" t="n">
        <f aca="false">X14/X$28*100</f>
        <v>0.154608945993496</v>
      </c>
      <c r="Z14" s="42" t="n">
        <v>0</v>
      </c>
      <c r="AA14" s="43" t="n">
        <f aca="false">V14+X14</f>
        <v>74</v>
      </c>
      <c r="AB14" s="44" t="n">
        <f aca="false">AA14/AA$28*100</f>
        <v>0.173757866065558</v>
      </c>
      <c r="AC14" s="39" t="n">
        <v>43</v>
      </c>
      <c r="AD14" s="40" t="n">
        <f aca="false">AC14/AC$28*100</f>
        <v>0.19168189720501</v>
      </c>
      <c r="AE14" s="41" t="n">
        <v>27</v>
      </c>
      <c r="AF14" s="40" t="n">
        <f aca="false">AE14/AE$28*100</f>
        <v>0.155583727094618</v>
      </c>
      <c r="AG14" s="42" t="n">
        <v>0</v>
      </c>
      <c r="AH14" s="43" t="n">
        <f aca="false">AC14+AE14</f>
        <v>70</v>
      </c>
      <c r="AI14" s="44" t="n">
        <f aca="false">AH14/AH$28*100</f>
        <v>0.175936863799734</v>
      </c>
      <c r="AJ14" s="39" t="n">
        <v>43</v>
      </c>
      <c r="AK14" s="40" t="n">
        <f aca="false">AJ14/AJ$28*100</f>
        <v>0.210145635812726</v>
      </c>
      <c r="AL14" s="41" t="n">
        <v>24</v>
      </c>
      <c r="AM14" s="40" t="n">
        <f aca="false">AL14/AL$28*100</f>
        <v>0.155702608018684</v>
      </c>
      <c r="AN14" s="42" t="n">
        <v>0</v>
      </c>
      <c r="AO14" s="43" t="n">
        <f aca="false">AJ14+AL14</f>
        <v>67</v>
      </c>
      <c r="AP14" s="44" t="n">
        <f aca="false">AO14/AO$28*100</f>
        <v>0.186754376184636</v>
      </c>
      <c r="AQ14" s="45" t="n">
        <v>37</v>
      </c>
      <c r="AR14" s="40" t="n">
        <f aca="false">AQ14/AQ$28*100</f>
        <v>0.207666835045182</v>
      </c>
      <c r="AS14" s="41" t="n">
        <v>21</v>
      </c>
      <c r="AT14" s="40" t="n">
        <f aca="false">AS14/AS$28*100</f>
        <v>0.162538699690402</v>
      </c>
      <c r="AU14" s="42" t="n">
        <v>0</v>
      </c>
      <c r="AV14" s="43" t="n">
        <f aca="false">AQ14+AS14</f>
        <v>58</v>
      </c>
      <c r="AW14" s="44" t="n">
        <f aca="false">AV14/AV$28*100</f>
        <v>0.188697660799688</v>
      </c>
      <c r="AX14" s="45" t="n">
        <v>30</v>
      </c>
      <c r="AY14" s="40" t="n">
        <f aca="false">AX14/AX$28*100</f>
        <v>0.212389380530973</v>
      </c>
      <c r="AZ14" s="41" t="n">
        <v>16</v>
      </c>
      <c r="BA14" s="40" t="n">
        <f aca="false">AZ14/AZ$28*100</f>
        <v>0.164237322931636</v>
      </c>
      <c r="BB14" s="42" t="n">
        <v>0</v>
      </c>
      <c r="BC14" s="43" t="n">
        <f aca="false">AX14+AZ14</f>
        <v>46</v>
      </c>
      <c r="BD14" s="44" t="n">
        <f aca="false">BC14/BC$28*100</f>
        <v>0.192734738341643</v>
      </c>
      <c r="BE14" s="45" t="n">
        <v>22</v>
      </c>
      <c r="BF14" s="40" t="n">
        <f aca="false">BE14/BE$28*100</f>
        <v>0.231749710312862</v>
      </c>
      <c r="BG14" s="41" t="n">
        <v>14</v>
      </c>
      <c r="BH14" s="40" t="n">
        <f aca="false">BG14/BG$28*100</f>
        <v>0.228198859005705</v>
      </c>
      <c r="BI14" s="42" t="n">
        <v>0</v>
      </c>
      <c r="BJ14" s="43" t="n">
        <f aca="false">BE14+BG14</f>
        <v>36</v>
      </c>
      <c r="BK14" s="44" t="n">
        <f aca="false">BJ14/BJ$28*100</f>
        <v>0.230355771691835</v>
      </c>
      <c r="BL14" s="45" t="n">
        <v>17</v>
      </c>
      <c r="BM14" s="40" t="n">
        <f aca="false">BL14/BL$28*100</f>
        <v>0.369244135534318</v>
      </c>
      <c r="BN14" s="41" t="n">
        <v>8</v>
      </c>
      <c r="BO14" s="40" t="n">
        <f aca="false">BN14/BN$28*100</f>
        <v>0.280504908835905</v>
      </c>
      <c r="BP14" s="42" t="n">
        <v>0</v>
      </c>
      <c r="BQ14" s="43" t="n">
        <f aca="false">BL14+BN14</f>
        <v>25</v>
      </c>
      <c r="BR14" s="44" t="n">
        <f aca="false">BQ14/BQ$28*100</f>
        <v>0.335300429184549</v>
      </c>
      <c r="BS14" s="45" t="n">
        <v>9</v>
      </c>
      <c r="BT14" s="40" t="n">
        <f aca="false">BS14/BS$28*100</f>
        <v>0.641482537419815</v>
      </c>
      <c r="BU14" s="41" t="n">
        <v>3</v>
      </c>
      <c r="BV14" s="40" t="n">
        <f aca="false">BU14/BU$28*100</f>
        <v>0.331858407079646</v>
      </c>
      <c r="BW14" s="42" t="n">
        <v>0</v>
      </c>
      <c r="BX14" s="43" t="n">
        <f aca="false">BS14+BU14</f>
        <v>12</v>
      </c>
      <c r="BY14" s="44" t="n">
        <f aca="false">BX14/BX$28*100</f>
        <v>0.520156046814044</v>
      </c>
      <c r="BZ14" s="45" t="n">
        <v>0</v>
      </c>
      <c r="CA14" s="40" t="n">
        <f aca="false">BZ14/BZ$28*100</f>
        <v>0</v>
      </c>
      <c r="CB14" s="41" t="n">
        <v>0</v>
      </c>
      <c r="CC14" s="40" t="n">
        <f aca="false">CB14/CB$28*100</f>
        <v>0</v>
      </c>
      <c r="CD14" s="42" t="n">
        <v>0</v>
      </c>
      <c r="CE14" s="43" t="n">
        <f aca="false">BZ14+CB14</f>
        <v>0</v>
      </c>
      <c r="CF14" s="44" t="n">
        <f aca="false">CE14/CE$28*100</f>
        <v>0</v>
      </c>
      <c r="CG14" s="45" t="n">
        <v>0</v>
      </c>
      <c r="CH14" s="40" t="n">
        <f aca="false">CG14/CG$28*100</f>
        <v>0</v>
      </c>
      <c r="CI14" s="41" t="n">
        <v>0</v>
      </c>
      <c r="CJ14" s="40" t="n">
        <f aca="false">CI14/CI$28*100</f>
        <v>0</v>
      </c>
      <c r="CK14" s="42" t="n">
        <v>0</v>
      </c>
      <c r="CL14" s="43" t="n">
        <f aca="false">CG14+CI14</f>
        <v>0</v>
      </c>
      <c r="CM14" s="44" t="n">
        <f aca="false">CL14/CL$28*100</f>
        <v>0</v>
      </c>
      <c r="CN14" s="9" t="n">
        <v>0</v>
      </c>
      <c r="CO14" s="40" t="n">
        <f aca="false">CN14/CN$28*100</f>
        <v>0</v>
      </c>
      <c r="CP14" s="9" t="n">
        <v>0</v>
      </c>
      <c r="CQ14" s="40" t="n">
        <f aca="false">CP14/CP$28*100</f>
        <v>0</v>
      </c>
      <c r="CR14" s="42" t="n">
        <v>0</v>
      </c>
      <c r="CS14" s="43" t="n">
        <f aca="false">CN14+CP14</f>
        <v>0</v>
      </c>
      <c r="CT14" s="44" t="n">
        <f aca="false">CS14/CS$28*100</f>
        <v>0</v>
      </c>
      <c r="CU14" s="9" t="n">
        <v>0</v>
      </c>
      <c r="CV14" s="40" t="n">
        <f aca="false">CU14/CU$28*100</f>
        <v>0</v>
      </c>
      <c r="CW14" s="9" t="n">
        <v>0</v>
      </c>
      <c r="CX14" s="40"/>
      <c r="CY14" s="42" t="n">
        <v>0</v>
      </c>
      <c r="CZ14" s="43" t="n">
        <f aca="false">CU14+CW14</f>
        <v>0</v>
      </c>
      <c r="DA14" s="44" t="n">
        <f aca="false">CZ14/CZ$28*100</f>
        <v>0</v>
      </c>
      <c r="DB14" s="9" t="n">
        <v>0</v>
      </c>
      <c r="DC14" s="40" t="n">
        <f aca="false">DB14/DB$28*100</f>
        <v>0</v>
      </c>
      <c r="DD14" s="9" t="n">
        <v>0</v>
      </c>
      <c r="DE14" s="40"/>
      <c r="DF14" s="42" t="n">
        <v>0</v>
      </c>
      <c r="DG14" s="43" t="n">
        <f aca="false">DB14+DD14</f>
        <v>0</v>
      </c>
      <c r="DH14" s="44" t="n">
        <f aca="false">DG14/DG$28*100</f>
        <v>0</v>
      </c>
      <c r="DI14" s="9" t="n">
        <v>0</v>
      </c>
      <c r="DJ14" s="40" t="n">
        <f aca="false">DI14/DI$28*100</f>
        <v>0</v>
      </c>
      <c r="DK14" s="9" t="n">
        <v>0</v>
      </c>
      <c r="DL14" s="40"/>
      <c r="DM14" s="42" t="n">
        <v>0</v>
      </c>
      <c r="DN14" s="43" t="n">
        <f aca="false">DI14+DK14</f>
        <v>0</v>
      </c>
      <c r="DO14" s="44" t="n">
        <f aca="false">DN14/DN$28*100</f>
        <v>0</v>
      </c>
    </row>
    <row r="15" customFormat="false" ht="13" hidden="false" customHeight="false" outlineLevel="0" collapsed="false">
      <c r="A15" s="34" t="s">
        <v>39</v>
      </c>
      <c r="B15" s="35" t="n">
        <v>1936734</v>
      </c>
      <c r="C15" s="36" t="n">
        <f aca="false">B15/B$28*100</f>
        <v>6.62918829620872</v>
      </c>
      <c r="D15" s="37" t="n">
        <v>1964167</v>
      </c>
      <c r="E15" s="36" t="n">
        <f aca="false">D15/D$28*100</f>
        <v>6.56899780933854</v>
      </c>
      <c r="F15" s="37" t="n">
        <f aca="false">B15+D15</f>
        <v>3900901</v>
      </c>
      <c r="G15" s="38" t="n">
        <f aca="false">F15/F$28*100</f>
        <v>6.59874417010854</v>
      </c>
      <c r="H15" s="39" t="n">
        <v>67</v>
      </c>
      <c r="I15" s="40" t="n">
        <f aca="false">H15/H$28*100</f>
        <v>0.260507795792993</v>
      </c>
      <c r="J15" s="41" t="n">
        <v>50</v>
      </c>
      <c r="K15" s="40" t="n">
        <f aca="false">J15/J$28*100</f>
        <v>0.241522558206937</v>
      </c>
      <c r="L15" s="42" t="n">
        <v>0</v>
      </c>
      <c r="M15" s="43" t="n">
        <f aca="false">H15+J15</f>
        <v>117</v>
      </c>
      <c r="N15" s="44" t="n">
        <f aca="false">M15/M$28*100</f>
        <v>0.252041102087417</v>
      </c>
      <c r="O15" s="39" t="n">
        <v>67</v>
      </c>
      <c r="P15" s="40" t="n">
        <f aca="false">O15/O$28*100</f>
        <v>0.269151970433455</v>
      </c>
      <c r="Q15" s="41" t="n">
        <v>49</v>
      </c>
      <c r="R15" s="40" t="n">
        <f aca="false">Q15/Q$28*100</f>
        <v>0.24621878297573</v>
      </c>
      <c r="S15" s="42" t="n">
        <v>0</v>
      </c>
      <c r="T15" s="43" t="n">
        <f aca="false">O15+Q15</f>
        <v>116</v>
      </c>
      <c r="U15" s="44" t="n">
        <f aca="false">T15/T$28*100</f>
        <v>0.258963254007233</v>
      </c>
      <c r="V15" s="39" t="n">
        <v>66</v>
      </c>
      <c r="W15" s="40" t="n">
        <f aca="false">V15/V$28*100</f>
        <v>0.276950190927783</v>
      </c>
      <c r="X15" s="41" t="n">
        <v>49</v>
      </c>
      <c r="Y15" s="40" t="n">
        <f aca="false">X15/X$28*100</f>
        <v>0.261235805299355</v>
      </c>
      <c r="Z15" s="42" t="n">
        <v>0</v>
      </c>
      <c r="AA15" s="43" t="n">
        <f aca="false">V15+X15</f>
        <v>115</v>
      </c>
      <c r="AB15" s="44" t="n">
        <f aca="false">AA15/AA$28*100</f>
        <v>0.270029116182962</v>
      </c>
      <c r="AC15" s="39" t="n">
        <v>63</v>
      </c>
      <c r="AD15" s="40" t="n">
        <f aca="false">AC15/AC$28*100</f>
        <v>0.280836267998039</v>
      </c>
      <c r="AE15" s="41" t="n">
        <v>47</v>
      </c>
      <c r="AF15" s="40" t="n">
        <f aca="false">AE15/AE$28*100</f>
        <v>0.270830932349891</v>
      </c>
      <c r="AG15" s="42" t="n">
        <v>0</v>
      </c>
      <c r="AH15" s="43" t="n">
        <f aca="false">AC15+AE15</f>
        <v>110</v>
      </c>
      <c r="AI15" s="44" t="n">
        <f aca="false">AH15/AH$28*100</f>
        <v>0.276472214542439</v>
      </c>
      <c r="AJ15" s="39" t="n">
        <v>58</v>
      </c>
      <c r="AK15" s="40" t="n">
        <f aca="false">AJ15/AJ$28*100</f>
        <v>0.2834522529567</v>
      </c>
      <c r="AL15" s="41" t="n">
        <v>44</v>
      </c>
      <c r="AM15" s="40" t="n">
        <f aca="false">AL15/AL$28*100</f>
        <v>0.285454781367588</v>
      </c>
      <c r="AN15" s="42" t="n">
        <v>0</v>
      </c>
      <c r="AO15" s="43" t="n">
        <f aca="false">AJ15+AL15</f>
        <v>102</v>
      </c>
      <c r="AP15" s="44" t="n">
        <f aca="false">AO15/AO$28*100</f>
        <v>0.284312632400491</v>
      </c>
      <c r="AQ15" s="45" t="n">
        <v>53</v>
      </c>
      <c r="AR15" s="40" t="n">
        <f aca="false">AQ15/AQ$28*100</f>
        <v>0.297468709659314</v>
      </c>
      <c r="AS15" s="41" t="n">
        <v>39</v>
      </c>
      <c r="AT15" s="40" t="n">
        <f aca="false">AS15/AS$28*100</f>
        <v>0.301857585139319</v>
      </c>
      <c r="AU15" s="42" t="n">
        <v>0</v>
      </c>
      <c r="AV15" s="43" t="n">
        <f aca="false">AQ15+AS15</f>
        <v>92</v>
      </c>
      <c r="AW15" s="44" t="n">
        <f aca="false">AV15/AV$28*100</f>
        <v>0.299313530923642</v>
      </c>
      <c r="AX15" s="45" t="n">
        <v>47</v>
      </c>
      <c r="AY15" s="40" t="n">
        <f aca="false">AX15/AX$28*100</f>
        <v>0.332743362831858</v>
      </c>
      <c r="AZ15" s="41" t="n">
        <v>30</v>
      </c>
      <c r="BA15" s="40" t="n">
        <f aca="false">AZ15/AZ$28*100</f>
        <v>0.307944980496818</v>
      </c>
      <c r="BB15" s="42" t="n">
        <v>0</v>
      </c>
      <c r="BC15" s="43" t="n">
        <f aca="false">AX15+AZ15</f>
        <v>77</v>
      </c>
      <c r="BD15" s="44" t="n">
        <f aca="false">BC15/BC$28*100</f>
        <v>0.322621192441446</v>
      </c>
      <c r="BE15" s="45" t="n">
        <v>34</v>
      </c>
      <c r="BF15" s="40" t="n">
        <f aca="false">BE15/BE$28*100</f>
        <v>0.358158643210787</v>
      </c>
      <c r="BG15" s="41" t="n">
        <v>18</v>
      </c>
      <c r="BH15" s="40" t="n">
        <f aca="false">BG15/BG$28*100</f>
        <v>0.293398533007335</v>
      </c>
      <c r="BI15" s="42" t="n">
        <v>0</v>
      </c>
      <c r="BJ15" s="43" t="n">
        <f aca="false">BE15+BG15</f>
        <v>52</v>
      </c>
      <c r="BK15" s="44" t="n">
        <f aca="false">BJ15/BJ$28*100</f>
        <v>0.332736114665984</v>
      </c>
      <c r="BL15" s="45" t="n">
        <v>16</v>
      </c>
      <c r="BM15" s="40" t="n">
        <f aca="false">BL15/BL$28*100</f>
        <v>0.347523892267593</v>
      </c>
      <c r="BN15" s="41" t="n">
        <v>8</v>
      </c>
      <c r="BO15" s="40" t="n">
        <f aca="false">BN15/BN$28*100</f>
        <v>0.280504908835905</v>
      </c>
      <c r="BP15" s="42" t="n">
        <v>0</v>
      </c>
      <c r="BQ15" s="43" t="n">
        <f aca="false">BL15+BN15</f>
        <v>24</v>
      </c>
      <c r="BR15" s="44" t="n">
        <f aca="false">BQ15/BQ$28*100</f>
        <v>0.321888412017167</v>
      </c>
      <c r="BS15" s="45" t="n">
        <v>5</v>
      </c>
      <c r="BT15" s="40" t="n">
        <f aca="false">BS15/BS$28*100</f>
        <v>0.356379187455453</v>
      </c>
      <c r="BU15" s="41" t="n">
        <v>4</v>
      </c>
      <c r="BV15" s="40" t="n">
        <f aca="false">BU15/BU$28*100</f>
        <v>0.442477876106195</v>
      </c>
      <c r="BW15" s="42" t="n">
        <v>0</v>
      </c>
      <c r="BX15" s="43" t="n">
        <f aca="false">BS15+BU15</f>
        <v>9</v>
      </c>
      <c r="BY15" s="44" t="n">
        <f aca="false">BX15/BX$28*100</f>
        <v>0.390117035110533</v>
      </c>
      <c r="BZ15" s="45" t="n">
        <v>0</v>
      </c>
      <c r="CA15" s="40" t="n">
        <f aca="false">BZ15/BZ$28*100</f>
        <v>0</v>
      </c>
      <c r="CB15" s="41" t="n">
        <v>0</v>
      </c>
      <c r="CC15" s="40" t="n">
        <f aca="false">CB15/CB$28*100</f>
        <v>0</v>
      </c>
      <c r="CD15" s="42" t="n">
        <v>0</v>
      </c>
      <c r="CE15" s="43" t="n">
        <f aca="false">BZ15+CB15</f>
        <v>0</v>
      </c>
      <c r="CF15" s="44" t="n">
        <f aca="false">CE15/CE$28*100</f>
        <v>0</v>
      </c>
      <c r="CG15" s="45" t="n">
        <v>0</v>
      </c>
      <c r="CH15" s="40" t="n">
        <f aca="false">CG15/CG$28*100</f>
        <v>0</v>
      </c>
      <c r="CI15" s="41" t="n">
        <v>0</v>
      </c>
      <c r="CJ15" s="40" t="n">
        <f aca="false">CI15/CI$28*100</f>
        <v>0</v>
      </c>
      <c r="CK15" s="42" t="n">
        <v>0</v>
      </c>
      <c r="CL15" s="43" t="n">
        <f aca="false">CG15+CI15</f>
        <v>0</v>
      </c>
      <c r="CM15" s="44" t="n">
        <f aca="false">CL15/CL$28*100</f>
        <v>0</v>
      </c>
      <c r="CN15" s="9" t="n">
        <v>0</v>
      </c>
      <c r="CO15" s="40" t="n">
        <f aca="false">CN15/CN$28*100</f>
        <v>0</v>
      </c>
      <c r="CP15" s="9" t="n">
        <v>0</v>
      </c>
      <c r="CQ15" s="40" t="n">
        <f aca="false">CP15/CP$28*100</f>
        <v>0</v>
      </c>
      <c r="CR15" s="42" t="n">
        <v>0</v>
      </c>
      <c r="CS15" s="43" t="n">
        <f aca="false">CN15+CP15</f>
        <v>0</v>
      </c>
      <c r="CT15" s="44" t="n">
        <f aca="false">CS15/CS$28*100</f>
        <v>0</v>
      </c>
      <c r="CU15" s="9" t="n">
        <v>0</v>
      </c>
      <c r="CV15" s="40" t="n">
        <f aca="false">CU15/CU$28*100</f>
        <v>0</v>
      </c>
      <c r="CW15" s="9" t="n">
        <v>0</v>
      </c>
      <c r="CX15" s="40"/>
      <c r="CY15" s="42" t="n">
        <v>0</v>
      </c>
      <c r="CZ15" s="43" t="n">
        <f aca="false">CU15+CW15</f>
        <v>0</v>
      </c>
      <c r="DA15" s="44" t="n">
        <f aca="false">CZ15/CZ$28*100</f>
        <v>0</v>
      </c>
      <c r="DB15" s="9" t="n">
        <v>0</v>
      </c>
      <c r="DC15" s="40" t="n">
        <f aca="false">DB15/DB$28*100</f>
        <v>0</v>
      </c>
      <c r="DD15" s="9" t="n">
        <v>0</v>
      </c>
      <c r="DE15" s="40"/>
      <c r="DF15" s="42" t="n">
        <v>0</v>
      </c>
      <c r="DG15" s="43" t="n">
        <f aca="false">DB15+DD15</f>
        <v>0</v>
      </c>
      <c r="DH15" s="44" t="n">
        <f aca="false">DG15/DG$28*100</f>
        <v>0</v>
      </c>
      <c r="DI15" s="9" t="n">
        <v>0</v>
      </c>
      <c r="DJ15" s="40" t="n">
        <f aca="false">DI15/DI$28*100</f>
        <v>0</v>
      </c>
      <c r="DK15" s="9" t="n">
        <v>0</v>
      </c>
      <c r="DL15" s="40"/>
      <c r="DM15" s="42" t="n">
        <v>0</v>
      </c>
      <c r="DN15" s="43" t="n">
        <f aca="false">DI15+DK15</f>
        <v>0</v>
      </c>
      <c r="DO15" s="44" t="n">
        <f aca="false">DN15/DN$28*100</f>
        <v>0</v>
      </c>
    </row>
    <row r="16" customFormat="false" ht="13" hidden="false" customHeight="false" outlineLevel="0" collapsed="false">
      <c r="A16" s="34" t="s">
        <v>40</v>
      </c>
      <c r="B16" s="35" t="n">
        <v>1769761</v>
      </c>
      <c r="C16" s="36" t="n">
        <f aca="false">B16/B$28*100</f>
        <v>6.05766145907834</v>
      </c>
      <c r="D16" s="37" t="n">
        <v>1790194</v>
      </c>
      <c r="E16" s="36" t="n">
        <f aca="false">D16/D$28*100</f>
        <v>5.98715916940413</v>
      </c>
      <c r="F16" s="37" t="n">
        <f aca="false">B16+D16</f>
        <v>3559955</v>
      </c>
      <c r="G16" s="38" t="n">
        <f aca="false">F16/F$28*100</f>
        <v>6.02200166118001</v>
      </c>
      <c r="H16" s="39" t="n">
        <v>144</v>
      </c>
      <c r="I16" s="40" t="n">
        <f aca="false">H16/H$28*100</f>
        <v>0.559897352152105</v>
      </c>
      <c r="J16" s="41" t="n">
        <v>82</v>
      </c>
      <c r="K16" s="40" t="n">
        <f aca="false">J16/J$28*100</f>
        <v>0.396096995459376</v>
      </c>
      <c r="L16" s="42" t="n">
        <v>0</v>
      </c>
      <c r="M16" s="43" t="n">
        <f aca="false">H16+J16</f>
        <v>226</v>
      </c>
      <c r="N16" s="44" t="n">
        <f aca="false">M16/M$28*100</f>
        <v>0.486848624544926</v>
      </c>
      <c r="O16" s="39" t="n">
        <v>140</v>
      </c>
      <c r="P16" s="40" t="n">
        <f aca="false">O16/O$28*100</f>
        <v>0.562407102398265</v>
      </c>
      <c r="Q16" s="41" t="n">
        <v>81</v>
      </c>
      <c r="R16" s="40" t="n">
        <f aca="false">Q16/Q$28*100</f>
        <v>0.407014722878247</v>
      </c>
      <c r="S16" s="42" t="n">
        <v>0</v>
      </c>
      <c r="T16" s="43" t="n">
        <f aca="false">O16+Q16</f>
        <v>221</v>
      </c>
      <c r="U16" s="44" t="n">
        <f aca="false">T16/T$28*100</f>
        <v>0.493369647720677</v>
      </c>
      <c r="V16" s="39" t="n">
        <v>136</v>
      </c>
      <c r="W16" s="40" t="n">
        <f aca="false">V16/V$28*100</f>
        <v>0.570685241911796</v>
      </c>
      <c r="X16" s="41" t="n">
        <v>77</v>
      </c>
      <c r="Y16" s="40" t="n">
        <f aca="false">X16/X$28*100</f>
        <v>0.410513408327558</v>
      </c>
      <c r="Z16" s="42" t="n">
        <v>0</v>
      </c>
      <c r="AA16" s="43" t="n">
        <f aca="false">V16+X16</f>
        <v>213</v>
      </c>
      <c r="AB16" s="44" t="n">
        <f aca="false">AA16/AA$28*100</f>
        <v>0.500140884756269</v>
      </c>
      <c r="AC16" s="39" t="n">
        <v>129</v>
      </c>
      <c r="AD16" s="40" t="n">
        <f aca="false">AC16/AC$28*100</f>
        <v>0.575045691615031</v>
      </c>
      <c r="AE16" s="41" t="n">
        <v>71</v>
      </c>
      <c r="AF16" s="40" t="n">
        <f aca="false">AE16/AE$28*100</f>
        <v>0.409127578656218</v>
      </c>
      <c r="AG16" s="42" t="n">
        <v>0</v>
      </c>
      <c r="AH16" s="43" t="n">
        <f aca="false">AC16+AE16</f>
        <v>200</v>
      </c>
      <c r="AI16" s="44" t="n">
        <f aca="false">AH16/AH$28*100</f>
        <v>0.502676753713524</v>
      </c>
      <c r="AJ16" s="39" t="n">
        <v>122</v>
      </c>
      <c r="AK16" s="40" t="n">
        <f aca="false">AJ16/AJ$28*100</f>
        <v>0.59622715277099</v>
      </c>
      <c r="AL16" s="41" t="n">
        <v>63</v>
      </c>
      <c r="AM16" s="40" t="n">
        <f aca="false">AL16/AL$28*100</f>
        <v>0.408719346049046</v>
      </c>
      <c r="AN16" s="42" t="n">
        <v>0</v>
      </c>
      <c r="AO16" s="43" t="n">
        <f aca="false">AJ16+AL16</f>
        <v>185</v>
      </c>
      <c r="AP16" s="44" t="n">
        <f aca="false">AO16/AO$28*100</f>
        <v>0.515665068569517</v>
      </c>
      <c r="AQ16" s="45" t="n">
        <v>112</v>
      </c>
      <c r="AR16" s="40" t="n">
        <f aca="false">AQ16/AQ$28*100</f>
        <v>0.628613122298928</v>
      </c>
      <c r="AS16" s="41" t="n">
        <v>59</v>
      </c>
      <c r="AT16" s="40" t="n">
        <f aca="false">AS16/AS$28*100</f>
        <v>0.456656346749226</v>
      </c>
      <c r="AU16" s="42" t="n">
        <v>0</v>
      </c>
      <c r="AV16" s="43" t="n">
        <f aca="false">AQ16+AS16</f>
        <v>171</v>
      </c>
      <c r="AW16" s="44" t="n">
        <f aca="false">AV16/AV$28*100</f>
        <v>0.556332758564596</v>
      </c>
      <c r="AX16" s="45" t="n">
        <v>88</v>
      </c>
      <c r="AY16" s="40" t="n">
        <f aca="false">AX16/AX$28*100</f>
        <v>0.623008849557522</v>
      </c>
      <c r="AZ16" s="41" t="n">
        <v>49</v>
      </c>
      <c r="BA16" s="40" t="n">
        <f aca="false">AZ16/AZ$28*100</f>
        <v>0.502976801478136</v>
      </c>
      <c r="BB16" s="42" t="n">
        <v>0</v>
      </c>
      <c r="BC16" s="43" t="n">
        <f aca="false">AX16+AZ16</f>
        <v>137</v>
      </c>
      <c r="BD16" s="44" t="n">
        <f aca="false">BC16/BC$28*100</f>
        <v>0.574014329408807</v>
      </c>
      <c r="BE16" s="45" t="n">
        <v>58</v>
      </c>
      <c r="BF16" s="40" t="n">
        <f aca="false">BE16/BE$28*100</f>
        <v>0.610976509006636</v>
      </c>
      <c r="BG16" s="41" t="n">
        <v>35</v>
      </c>
      <c r="BH16" s="40" t="n">
        <f aca="false">BG16/BG$28*100</f>
        <v>0.570497147514262</v>
      </c>
      <c r="BI16" s="42" t="n">
        <v>0</v>
      </c>
      <c r="BJ16" s="43" t="n">
        <f aca="false">BE16+BG16</f>
        <v>93</v>
      </c>
      <c r="BK16" s="44" t="n">
        <f aca="false">BJ16/BJ$28*100</f>
        <v>0.595085743537241</v>
      </c>
      <c r="BL16" s="45" t="n">
        <v>26</v>
      </c>
      <c r="BM16" s="40" t="n">
        <f aca="false">BL16/BL$28*100</f>
        <v>0.564726324934839</v>
      </c>
      <c r="BN16" s="41" t="n">
        <v>15</v>
      </c>
      <c r="BO16" s="40" t="n">
        <f aca="false">BN16/BN$28*100</f>
        <v>0.525946704067321</v>
      </c>
      <c r="BP16" s="42" t="n">
        <v>0</v>
      </c>
      <c r="BQ16" s="43" t="n">
        <f aca="false">BL16+BN16</f>
        <v>41</v>
      </c>
      <c r="BR16" s="44" t="n">
        <f aca="false">BQ16/BQ$28*100</f>
        <v>0.549892703862661</v>
      </c>
      <c r="BS16" s="45" t="n">
        <v>9</v>
      </c>
      <c r="BT16" s="40" t="n">
        <f aca="false">BS16/BS$28*100</f>
        <v>0.641482537419815</v>
      </c>
      <c r="BU16" s="41" t="n">
        <v>4</v>
      </c>
      <c r="BV16" s="40" t="n">
        <f aca="false">BU16/BU$28*100</f>
        <v>0.442477876106195</v>
      </c>
      <c r="BW16" s="42" t="n">
        <v>0</v>
      </c>
      <c r="BX16" s="43" t="n">
        <f aca="false">BS16+BU16</f>
        <v>13</v>
      </c>
      <c r="BY16" s="44" t="n">
        <f aca="false">BX16/BX$28*100</f>
        <v>0.563502384048548</v>
      </c>
      <c r="BZ16" s="45" t="n">
        <v>1</v>
      </c>
      <c r="CA16" s="40" t="n">
        <f aca="false">BZ16/BZ$28*100</f>
        <v>0.395256916996047</v>
      </c>
      <c r="CB16" s="41" t="n">
        <v>2</v>
      </c>
      <c r="CC16" s="40" t="n">
        <f aca="false">CB16/CB$28*100</f>
        <v>1.03626943005181</v>
      </c>
      <c r="CD16" s="42" t="n">
        <v>0</v>
      </c>
      <c r="CE16" s="43" t="n">
        <f aca="false">BZ16+CB16</f>
        <v>3</v>
      </c>
      <c r="CF16" s="44" t="n">
        <f aca="false">CE16/CE$28*100</f>
        <v>0.672645739910314</v>
      </c>
      <c r="CG16" s="45" t="n">
        <v>0</v>
      </c>
      <c r="CH16" s="40" t="n">
        <f aca="false">CG16/CG$28*100</f>
        <v>0</v>
      </c>
      <c r="CI16" s="41" t="n">
        <v>1</v>
      </c>
      <c r="CJ16" s="40" t="n">
        <f aca="false">CI16/CI$28*100</f>
        <v>6.66666666666667</v>
      </c>
      <c r="CK16" s="42" t="n">
        <v>0</v>
      </c>
      <c r="CL16" s="43" t="n">
        <f aca="false">CG16+CI16</f>
        <v>1</v>
      </c>
      <c r="CM16" s="44" t="n">
        <f aca="false">CL16/CL$28*100</f>
        <v>2.12765957446808</v>
      </c>
      <c r="CN16" s="9" t="n">
        <v>0</v>
      </c>
      <c r="CO16" s="40" t="n">
        <f aca="false">CN16/CN$28*100</f>
        <v>0</v>
      </c>
      <c r="CP16" s="9" t="n">
        <v>0</v>
      </c>
      <c r="CQ16" s="40" t="n">
        <f aca="false">CP16/CP$28*100</f>
        <v>0</v>
      </c>
      <c r="CR16" s="42" t="n">
        <v>0</v>
      </c>
      <c r="CS16" s="43" t="n">
        <f aca="false">CN16+CP16</f>
        <v>0</v>
      </c>
      <c r="CT16" s="44" t="n">
        <f aca="false">CS16/CS$28*100</f>
        <v>0</v>
      </c>
      <c r="CU16" s="9" t="n">
        <v>0</v>
      </c>
      <c r="CV16" s="40" t="n">
        <f aca="false">CU16/CU$28*100</f>
        <v>0</v>
      </c>
      <c r="CW16" s="9" t="n">
        <v>0</v>
      </c>
      <c r="CX16" s="40"/>
      <c r="CY16" s="42" t="n">
        <v>0</v>
      </c>
      <c r="CZ16" s="43" t="n">
        <f aca="false">CU16+CW16</f>
        <v>0</v>
      </c>
      <c r="DA16" s="44" t="n">
        <f aca="false">CZ16/CZ$28*100</f>
        <v>0</v>
      </c>
      <c r="DB16" s="9" t="n">
        <v>0</v>
      </c>
      <c r="DC16" s="40" t="n">
        <f aca="false">DB16/DB$28*100</f>
        <v>0</v>
      </c>
      <c r="DD16" s="9" t="n">
        <v>0</v>
      </c>
      <c r="DE16" s="40"/>
      <c r="DF16" s="42" t="n">
        <v>0</v>
      </c>
      <c r="DG16" s="43" t="n">
        <f aca="false">DB16+DD16</f>
        <v>0</v>
      </c>
      <c r="DH16" s="44" t="n">
        <f aca="false">DG16/DG$28*100</f>
        <v>0</v>
      </c>
      <c r="DI16" s="9" t="n">
        <v>0</v>
      </c>
      <c r="DJ16" s="40" t="n">
        <f aca="false">DI16/DI$28*100</f>
        <v>0</v>
      </c>
      <c r="DK16" s="9" t="n">
        <v>0</v>
      </c>
      <c r="DL16" s="40"/>
      <c r="DM16" s="42" t="n">
        <v>0</v>
      </c>
      <c r="DN16" s="43" t="n">
        <f aca="false">DI16+DK16</f>
        <v>0</v>
      </c>
      <c r="DO16" s="44" t="n">
        <f aca="false">DN16/DN$28*100</f>
        <v>0</v>
      </c>
    </row>
    <row r="17" customFormat="false" ht="13" hidden="false" customHeight="false" outlineLevel="0" collapsed="false">
      <c r="A17" s="34" t="s">
        <v>41</v>
      </c>
      <c r="B17" s="35" t="n">
        <v>1980181</v>
      </c>
      <c r="C17" s="36" t="n">
        <f aca="false">B17/B$28*100</f>
        <v>6.77790171989281</v>
      </c>
      <c r="D17" s="37" t="n">
        <v>2025216</v>
      </c>
      <c r="E17" s="36" t="n">
        <f aca="false">D17/D$28*100</f>
        <v>6.77317125653642</v>
      </c>
      <c r="F17" s="37" t="n">
        <f aca="false">B17+D17</f>
        <v>4005397</v>
      </c>
      <c r="G17" s="38" t="n">
        <f aca="false">F17/F$28*100</f>
        <v>6.77550906898694</v>
      </c>
      <c r="H17" s="39" t="n">
        <v>264</v>
      </c>
      <c r="I17" s="40" t="n">
        <f aca="false">H17/H$28*100</f>
        <v>1.02647847894553</v>
      </c>
      <c r="J17" s="41" t="n">
        <v>164</v>
      </c>
      <c r="K17" s="40" t="n">
        <f aca="false">J17/J$28*100</f>
        <v>0.792193990918752</v>
      </c>
      <c r="L17" s="42" t="n">
        <v>0</v>
      </c>
      <c r="M17" s="43" t="n">
        <f aca="false">H17+J17</f>
        <v>428</v>
      </c>
      <c r="N17" s="44" t="n">
        <f aca="false">M17/M$28*100</f>
        <v>0.921996510200125</v>
      </c>
      <c r="O17" s="39" t="n">
        <v>262</v>
      </c>
      <c r="P17" s="40" t="n">
        <f aca="false">O17/O$28*100</f>
        <v>1.05250472020247</v>
      </c>
      <c r="Q17" s="41" t="n">
        <v>159</v>
      </c>
      <c r="R17" s="40" t="n">
        <f aca="false">Q17/Q$28*100</f>
        <v>0.798954826390634</v>
      </c>
      <c r="S17" s="42" t="n">
        <v>0</v>
      </c>
      <c r="T17" s="43" t="n">
        <f aca="false">O17+Q17</f>
        <v>421</v>
      </c>
      <c r="U17" s="44" t="n">
        <f aca="false">T17/T$28*100</f>
        <v>0.939858016698665</v>
      </c>
      <c r="V17" s="39" t="n">
        <v>250</v>
      </c>
      <c r="W17" s="40" t="n">
        <f aca="false">V17/V$28*100</f>
        <v>1.04905375351433</v>
      </c>
      <c r="X17" s="41" t="n">
        <v>154</v>
      </c>
      <c r="Y17" s="40" t="n">
        <f aca="false">X17/X$28*100</f>
        <v>0.821026816655115</v>
      </c>
      <c r="Z17" s="42" t="n">
        <v>0</v>
      </c>
      <c r="AA17" s="43" t="n">
        <f aca="false">V17+X17</f>
        <v>404</v>
      </c>
      <c r="AB17" s="44" t="n">
        <f aca="false">AA17/AA$28*100</f>
        <v>0.948624025547102</v>
      </c>
      <c r="AC17" s="39" t="n">
        <v>239</v>
      </c>
      <c r="AD17" s="40" t="n">
        <f aca="false">AC17/AC$28*100</f>
        <v>1.06539473097669</v>
      </c>
      <c r="AE17" s="41" t="n">
        <v>145</v>
      </c>
      <c r="AF17" s="40" t="n">
        <f aca="false">AE17/AE$28*100</f>
        <v>0.835542238100726</v>
      </c>
      <c r="AG17" s="42" t="n">
        <v>0</v>
      </c>
      <c r="AH17" s="43" t="n">
        <f aca="false">AC17+AE17</f>
        <v>384</v>
      </c>
      <c r="AI17" s="44" t="n">
        <f aca="false">AH17/AH$28*100</f>
        <v>0.965139367129967</v>
      </c>
      <c r="AJ17" s="39" t="n">
        <v>222</v>
      </c>
      <c r="AK17" s="40" t="n">
        <f aca="false">AJ17/AJ$28*100</f>
        <v>1.08493793373082</v>
      </c>
      <c r="AL17" s="41" t="n">
        <v>138</v>
      </c>
      <c r="AM17" s="40" t="n">
        <f aca="false">AL17/AL$28*100</f>
        <v>0.895289996107435</v>
      </c>
      <c r="AN17" s="42" t="n">
        <v>0</v>
      </c>
      <c r="AO17" s="43" t="n">
        <f aca="false">AJ17+AL17</f>
        <v>360</v>
      </c>
      <c r="AP17" s="44" t="n">
        <f aca="false">AO17/AO$28*100</f>
        <v>1.00345634964879</v>
      </c>
      <c r="AQ17" s="45" t="n">
        <v>200</v>
      </c>
      <c r="AR17" s="40" t="n">
        <f aca="false">AQ17/AQ$28*100</f>
        <v>1.12252343267666</v>
      </c>
      <c r="AS17" s="41" t="n">
        <v>119</v>
      </c>
      <c r="AT17" s="40" t="n">
        <f aca="false">AS17/AS$28*100</f>
        <v>0.921052631578947</v>
      </c>
      <c r="AU17" s="42" t="n">
        <v>0</v>
      </c>
      <c r="AV17" s="43" t="n">
        <f aca="false">AQ17+AS17</f>
        <v>319</v>
      </c>
      <c r="AW17" s="44" t="n">
        <f aca="false">AV17/AV$28*100</f>
        <v>1.03783713439828</v>
      </c>
      <c r="AX17" s="45" t="n">
        <v>165</v>
      </c>
      <c r="AY17" s="40" t="n">
        <f aca="false">AX17/AX$28*100</f>
        <v>1.16814159292035</v>
      </c>
      <c r="AZ17" s="41" t="n">
        <v>101</v>
      </c>
      <c r="BA17" s="40" t="n">
        <f aca="false">AZ17/AZ$28*100</f>
        <v>1.03674810100595</v>
      </c>
      <c r="BB17" s="42" t="n">
        <v>0</v>
      </c>
      <c r="BC17" s="43" t="n">
        <f aca="false">AX17+AZ17</f>
        <v>266</v>
      </c>
      <c r="BD17" s="44" t="n">
        <f aca="false">BC17/BC$28*100</f>
        <v>1.11450957388863</v>
      </c>
      <c r="BE17" s="45" t="n">
        <v>117</v>
      </c>
      <c r="BF17" s="40" t="n">
        <f aca="false">BE17/BE$28*100</f>
        <v>1.23248709575477</v>
      </c>
      <c r="BG17" s="41" t="n">
        <v>78</v>
      </c>
      <c r="BH17" s="40" t="n">
        <f aca="false">BG17/BG$28*100</f>
        <v>1.27139364303178</v>
      </c>
      <c r="BI17" s="42" t="n">
        <v>0</v>
      </c>
      <c r="BJ17" s="43" t="n">
        <f aca="false">BE17+BG17</f>
        <v>195</v>
      </c>
      <c r="BK17" s="44" t="n">
        <f aca="false">BJ17/BJ$28*100</f>
        <v>1.24776042999744</v>
      </c>
      <c r="BL17" s="45" t="n">
        <v>58</v>
      </c>
      <c r="BM17" s="40" t="n">
        <f aca="false">BL17/BL$28*100</f>
        <v>1.25977410947003</v>
      </c>
      <c r="BN17" s="41" t="n">
        <v>49</v>
      </c>
      <c r="BO17" s="40" t="n">
        <f aca="false">BN17/BN$28*100</f>
        <v>1.71809256661992</v>
      </c>
      <c r="BP17" s="42" t="n">
        <v>0</v>
      </c>
      <c r="BQ17" s="43" t="n">
        <f aca="false">BL17+BN17</f>
        <v>107</v>
      </c>
      <c r="BR17" s="44" t="n">
        <f aca="false">BQ17/BQ$28*100</f>
        <v>1.43508583690987</v>
      </c>
      <c r="BS17" s="45" t="n">
        <v>15</v>
      </c>
      <c r="BT17" s="40" t="n">
        <f aca="false">BS17/BS$28*100</f>
        <v>1.06913756236636</v>
      </c>
      <c r="BU17" s="41" t="n">
        <v>19</v>
      </c>
      <c r="BV17" s="40" t="n">
        <f aca="false">BU17/BU$28*100</f>
        <v>2.10176991150442</v>
      </c>
      <c r="BW17" s="42" t="n">
        <v>0</v>
      </c>
      <c r="BX17" s="43" t="n">
        <f aca="false">BS17+BU17</f>
        <v>34</v>
      </c>
      <c r="BY17" s="44" t="n">
        <f aca="false">BX17/BX$28*100</f>
        <v>1.47377546597313</v>
      </c>
      <c r="BZ17" s="45" t="n">
        <v>2</v>
      </c>
      <c r="CA17" s="40" t="n">
        <f aca="false">BZ17/BZ$28*100</f>
        <v>0.790513833992095</v>
      </c>
      <c r="CB17" s="41" t="n">
        <v>5</v>
      </c>
      <c r="CC17" s="40" t="n">
        <f aca="false">CB17/CB$28*100</f>
        <v>2.59067357512953</v>
      </c>
      <c r="CD17" s="42" t="n">
        <v>0</v>
      </c>
      <c r="CE17" s="43" t="n">
        <f aca="false">BZ17+CB17</f>
        <v>7</v>
      </c>
      <c r="CF17" s="44" t="n">
        <f aca="false">CE17/CE$28*100</f>
        <v>1.5695067264574</v>
      </c>
      <c r="CG17" s="45" t="n">
        <v>0</v>
      </c>
      <c r="CH17" s="40" t="n">
        <f aca="false">CG17/CG$28*100</f>
        <v>0</v>
      </c>
      <c r="CI17" s="41" t="n">
        <v>0</v>
      </c>
      <c r="CJ17" s="40" t="n">
        <f aca="false">CI17/CI$28*100</f>
        <v>0</v>
      </c>
      <c r="CK17" s="42" t="n">
        <v>0</v>
      </c>
      <c r="CL17" s="43" t="n">
        <f aca="false">CG17+CI17</f>
        <v>0</v>
      </c>
      <c r="CM17" s="44" t="n">
        <f aca="false">CL17/CL$28*100</f>
        <v>0</v>
      </c>
      <c r="CN17" s="9" t="n">
        <v>0</v>
      </c>
      <c r="CO17" s="40" t="n">
        <f aca="false">CN17/CN$28*100</f>
        <v>0</v>
      </c>
      <c r="CP17" s="9" t="n">
        <v>0</v>
      </c>
      <c r="CQ17" s="40" t="n">
        <f aca="false">CP17/CP$28*100</f>
        <v>0</v>
      </c>
      <c r="CR17" s="42" t="n">
        <v>0</v>
      </c>
      <c r="CS17" s="43" t="n">
        <f aca="false">CN17+CP17</f>
        <v>0</v>
      </c>
      <c r="CT17" s="44" t="n">
        <f aca="false">CS17/CS$28*100</f>
        <v>0</v>
      </c>
      <c r="CU17" s="9" t="n">
        <v>0</v>
      </c>
      <c r="CV17" s="40" t="n">
        <f aca="false">CU17/CU$28*100</f>
        <v>0</v>
      </c>
      <c r="CW17" s="9" t="n">
        <v>0</v>
      </c>
      <c r="CX17" s="40"/>
      <c r="CY17" s="42" t="n">
        <v>0</v>
      </c>
      <c r="CZ17" s="43" t="n">
        <f aca="false">CU17+CW17</f>
        <v>0</v>
      </c>
      <c r="DA17" s="44" t="n">
        <f aca="false">CZ17/CZ$28*100</f>
        <v>0</v>
      </c>
      <c r="DB17" s="9" t="n">
        <v>0</v>
      </c>
      <c r="DC17" s="40" t="n">
        <f aca="false">DB17/DB$28*100</f>
        <v>0</v>
      </c>
      <c r="DD17" s="9" t="n">
        <v>0</v>
      </c>
      <c r="DE17" s="40"/>
      <c r="DF17" s="42" t="n">
        <v>0</v>
      </c>
      <c r="DG17" s="43" t="n">
        <f aca="false">DB17+DD17</f>
        <v>0</v>
      </c>
      <c r="DH17" s="44" t="n">
        <f aca="false">DG17/DG$28*100</f>
        <v>0</v>
      </c>
      <c r="DI17" s="9" t="n">
        <v>0</v>
      </c>
      <c r="DJ17" s="40" t="n">
        <f aca="false">DI17/DI$28*100</f>
        <v>0</v>
      </c>
      <c r="DK17" s="9" t="n">
        <v>0</v>
      </c>
      <c r="DL17" s="40"/>
      <c r="DM17" s="42" t="n">
        <v>0</v>
      </c>
      <c r="DN17" s="43" t="n">
        <f aca="false">DI17+DK17</f>
        <v>0</v>
      </c>
      <c r="DO17" s="44" t="n">
        <f aca="false">DN17/DN$28*100</f>
        <v>0</v>
      </c>
    </row>
    <row r="18" customFormat="false" ht="13" hidden="false" customHeight="false" outlineLevel="0" collapsed="false">
      <c r="A18" s="34" t="s">
        <v>42</v>
      </c>
      <c r="B18" s="35" t="n">
        <v>2039373</v>
      </c>
      <c r="C18" s="36" t="n">
        <f aca="false">B18/B$28*100</f>
        <v>6.98050822839071</v>
      </c>
      <c r="D18" s="37" t="n">
        <v>2097758</v>
      </c>
      <c r="E18" s="36" t="n">
        <f aca="false">D18/D$28*100</f>
        <v>7.01578211349768</v>
      </c>
      <c r="F18" s="37" t="n">
        <f aca="false">B18+D18</f>
        <v>4137131</v>
      </c>
      <c r="G18" s="38" t="n">
        <f aca="false">F18/F$28*100</f>
        <v>6.99834962928444</v>
      </c>
      <c r="H18" s="39" t="n">
        <v>498</v>
      </c>
      <c r="I18" s="40" t="n">
        <f aca="false">H18/H$28*100</f>
        <v>1.9363116761927</v>
      </c>
      <c r="J18" s="41" t="n">
        <v>294</v>
      </c>
      <c r="K18" s="40" t="n">
        <f aca="false">J18/J$28*100</f>
        <v>1.42015264225679</v>
      </c>
      <c r="L18" s="42" t="n">
        <v>0</v>
      </c>
      <c r="M18" s="43" t="n">
        <f aca="false">H18+J18</f>
        <v>792</v>
      </c>
      <c r="N18" s="44" t="n">
        <f aca="false">M18/M$28*100</f>
        <v>1.70612438336098</v>
      </c>
      <c r="O18" s="39" t="n">
        <v>484</v>
      </c>
      <c r="P18" s="40" t="n">
        <f aca="false">O18/O$28*100</f>
        <v>1.94432169686257</v>
      </c>
      <c r="Q18" s="41" t="n">
        <v>283</v>
      </c>
      <c r="R18" s="40" t="n">
        <f aca="false">Q18/Q$28*100</f>
        <v>1.42203909351289</v>
      </c>
      <c r="S18" s="42" t="n">
        <v>0</v>
      </c>
      <c r="T18" s="43" t="n">
        <f aca="false">O18+Q18</f>
        <v>767</v>
      </c>
      <c r="U18" s="44" t="n">
        <f aca="false">T18/T$28*100</f>
        <v>1.71228289503058</v>
      </c>
      <c r="V18" s="39" t="n">
        <v>467</v>
      </c>
      <c r="W18" s="40" t="n">
        <f aca="false">V18/V$28*100</f>
        <v>1.95963241156477</v>
      </c>
      <c r="X18" s="41" t="n">
        <v>277</v>
      </c>
      <c r="Y18" s="40" t="n">
        <f aca="false">X18/X$28*100</f>
        <v>1.47678200138615</v>
      </c>
      <c r="Z18" s="42" t="n">
        <v>0</v>
      </c>
      <c r="AA18" s="43" t="n">
        <f aca="false">V18+X18</f>
        <v>744</v>
      </c>
      <c r="AB18" s="44" t="n">
        <f aca="false">AA18/AA$28*100</f>
        <v>1.74697097774021</v>
      </c>
      <c r="AC18" s="39" t="n">
        <v>444</v>
      </c>
      <c r="AD18" s="40" t="n">
        <f aca="false">AC18/AC$28*100</f>
        <v>1.97922703160522</v>
      </c>
      <c r="AE18" s="41" t="n">
        <v>272</v>
      </c>
      <c r="AF18" s="40" t="n">
        <f aca="false">AE18/AE$28*100</f>
        <v>1.56736199147171</v>
      </c>
      <c r="AG18" s="42" t="n">
        <v>0</v>
      </c>
      <c r="AH18" s="43" t="n">
        <f aca="false">AC18+AE18</f>
        <v>716</v>
      </c>
      <c r="AI18" s="44" t="n">
        <f aca="false">AH18/AH$28*100</f>
        <v>1.79958277829442</v>
      </c>
      <c r="AJ18" s="39" t="n">
        <v>417</v>
      </c>
      <c r="AK18" s="40" t="n">
        <f aca="false">AJ18/AJ$28*100</f>
        <v>2.03792395660248</v>
      </c>
      <c r="AL18" s="41" t="n">
        <v>252</v>
      </c>
      <c r="AM18" s="40" t="n">
        <f aca="false">AL18/AL$28*100</f>
        <v>1.63487738419619</v>
      </c>
      <c r="AN18" s="42" t="n">
        <v>0</v>
      </c>
      <c r="AO18" s="43" t="n">
        <f aca="false">AJ18+AL18</f>
        <v>669</v>
      </c>
      <c r="AP18" s="44" t="n">
        <f aca="false">AO18/AO$28*100</f>
        <v>1.86475638309734</v>
      </c>
      <c r="AQ18" s="45" t="n">
        <v>374</v>
      </c>
      <c r="AR18" s="40" t="n">
        <f aca="false">AQ18/AQ$28*100</f>
        <v>2.09911881910535</v>
      </c>
      <c r="AS18" s="41" t="n">
        <v>222</v>
      </c>
      <c r="AT18" s="40" t="n">
        <f aca="false">AS18/AS$28*100</f>
        <v>1.71826625386997</v>
      </c>
      <c r="AU18" s="42" t="n">
        <v>0</v>
      </c>
      <c r="AV18" s="43" t="n">
        <f aca="false">AQ18+AS18</f>
        <v>596</v>
      </c>
      <c r="AW18" s="44" t="n">
        <f aca="false">AV18/AV$28*100</f>
        <v>1.93903113511403</v>
      </c>
      <c r="AX18" s="45" t="n">
        <v>292</v>
      </c>
      <c r="AY18" s="40" t="n">
        <f aca="false">AX18/AX$28*100</f>
        <v>2.06725663716814</v>
      </c>
      <c r="AZ18" s="41" t="n">
        <v>187</v>
      </c>
      <c r="BA18" s="40" t="n">
        <f aca="false">AZ18/AZ$28*100</f>
        <v>1.9195237117635</v>
      </c>
      <c r="BB18" s="42" t="n">
        <v>0</v>
      </c>
      <c r="BC18" s="43" t="n">
        <f aca="false">AX18+AZ18</f>
        <v>479</v>
      </c>
      <c r="BD18" s="44" t="n">
        <f aca="false">BC18/BC$28*100</f>
        <v>2.00695521012276</v>
      </c>
      <c r="BE18" s="45" t="n">
        <v>203</v>
      </c>
      <c r="BF18" s="40" t="n">
        <f aca="false">BE18/BE$28*100</f>
        <v>2.13841778152323</v>
      </c>
      <c r="BG18" s="41" t="n">
        <v>123</v>
      </c>
      <c r="BH18" s="40" t="n">
        <f aca="false">BG18/BG$28*100</f>
        <v>2.00488997555012</v>
      </c>
      <c r="BI18" s="42" t="n">
        <v>0</v>
      </c>
      <c r="BJ18" s="43" t="n">
        <f aca="false">BE18+BG18</f>
        <v>326</v>
      </c>
      <c r="BK18" s="44" t="n">
        <f aca="false">BJ18/BJ$28*100</f>
        <v>2.08599948809828</v>
      </c>
      <c r="BL18" s="45" t="n">
        <v>101</v>
      </c>
      <c r="BM18" s="40" t="n">
        <f aca="false">BL18/BL$28*100</f>
        <v>2.19374456993918</v>
      </c>
      <c r="BN18" s="41" t="n">
        <v>54</v>
      </c>
      <c r="BO18" s="40" t="n">
        <f aca="false">BN18/BN$28*100</f>
        <v>1.89340813464236</v>
      </c>
      <c r="BP18" s="42" t="n">
        <v>0</v>
      </c>
      <c r="BQ18" s="43" t="n">
        <f aca="false">BL18+BN18</f>
        <v>155</v>
      </c>
      <c r="BR18" s="44" t="n">
        <f aca="false">BQ18/BQ$28*100</f>
        <v>2.07886266094421</v>
      </c>
      <c r="BS18" s="45" t="n">
        <v>36</v>
      </c>
      <c r="BT18" s="40" t="n">
        <f aca="false">BS18/BS$28*100</f>
        <v>2.56593014967926</v>
      </c>
      <c r="BU18" s="41" t="n">
        <v>22</v>
      </c>
      <c r="BV18" s="40" t="n">
        <f aca="false">BU18/BU$28*100</f>
        <v>2.43362831858407</v>
      </c>
      <c r="BW18" s="42" t="n">
        <v>0</v>
      </c>
      <c r="BX18" s="43" t="n">
        <f aca="false">BS18+BU18</f>
        <v>58</v>
      </c>
      <c r="BY18" s="44" t="n">
        <f aca="false">BX18/BX$28*100</f>
        <v>2.51408755960121</v>
      </c>
      <c r="BZ18" s="45" t="n">
        <v>8</v>
      </c>
      <c r="CA18" s="40" t="n">
        <f aca="false">BZ18/BZ$28*100</f>
        <v>3.16205533596838</v>
      </c>
      <c r="CB18" s="41" t="n">
        <v>8</v>
      </c>
      <c r="CC18" s="40" t="n">
        <f aca="false">CB18/CB$28*100</f>
        <v>4.14507772020725</v>
      </c>
      <c r="CD18" s="42" t="n">
        <v>0</v>
      </c>
      <c r="CE18" s="43" t="n">
        <f aca="false">BZ18+CB18</f>
        <v>16</v>
      </c>
      <c r="CF18" s="44" t="n">
        <f aca="false">CE18/CE$28*100</f>
        <v>3.58744394618834</v>
      </c>
      <c r="CG18" s="45" t="n">
        <v>0</v>
      </c>
      <c r="CH18" s="40" t="n">
        <f aca="false">CG18/CG$28*100</f>
        <v>0</v>
      </c>
      <c r="CI18" s="41" t="n">
        <v>0</v>
      </c>
      <c r="CJ18" s="40" t="n">
        <f aca="false">CI18/CI$28*100</f>
        <v>0</v>
      </c>
      <c r="CK18" s="42" t="n">
        <v>0</v>
      </c>
      <c r="CL18" s="43" t="n">
        <f aca="false">CG18+CI18</f>
        <v>0</v>
      </c>
      <c r="CM18" s="44" t="n">
        <f aca="false">CL18/CL$28*100</f>
        <v>0</v>
      </c>
      <c r="CN18" s="9" t="n">
        <v>0</v>
      </c>
      <c r="CO18" s="40" t="n">
        <f aca="false">CN18/CN$28*100</f>
        <v>0</v>
      </c>
      <c r="CP18" s="9" t="n">
        <v>0</v>
      </c>
      <c r="CQ18" s="40" t="n">
        <f aca="false">CP18/CP$28*100</f>
        <v>0</v>
      </c>
      <c r="CR18" s="42" t="n">
        <v>0</v>
      </c>
      <c r="CS18" s="43" t="n">
        <f aca="false">CN18+CP18</f>
        <v>0</v>
      </c>
      <c r="CT18" s="44" t="n">
        <f aca="false">CS18/CS$28*100</f>
        <v>0</v>
      </c>
      <c r="CU18" s="9" t="n">
        <v>0</v>
      </c>
      <c r="CV18" s="40" t="n">
        <f aca="false">CU18/CU$28*100</f>
        <v>0</v>
      </c>
      <c r="CW18" s="9" t="n">
        <v>0</v>
      </c>
      <c r="CX18" s="40"/>
      <c r="CY18" s="42" t="n">
        <v>0</v>
      </c>
      <c r="CZ18" s="43" t="n">
        <f aca="false">CU18+CW18</f>
        <v>0</v>
      </c>
      <c r="DA18" s="44" t="n">
        <f aca="false">CZ18/CZ$28*100</f>
        <v>0</v>
      </c>
      <c r="DB18" s="9" t="n">
        <v>0</v>
      </c>
      <c r="DC18" s="40" t="n">
        <f aca="false">DB18/DB$28*100</f>
        <v>0</v>
      </c>
      <c r="DD18" s="9" t="n">
        <v>0</v>
      </c>
      <c r="DE18" s="40"/>
      <c r="DF18" s="42" t="n">
        <v>0</v>
      </c>
      <c r="DG18" s="43" t="n">
        <f aca="false">DB18+DD18</f>
        <v>0</v>
      </c>
      <c r="DH18" s="44" t="n">
        <f aca="false">DG18/DG$28*100</f>
        <v>0</v>
      </c>
      <c r="DI18" s="9" t="n">
        <v>0</v>
      </c>
      <c r="DJ18" s="40" t="n">
        <f aca="false">DI18/DI$28*100</f>
        <v>0</v>
      </c>
      <c r="DK18" s="9" t="n">
        <v>0</v>
      </c>
      <c r="DL18" s="40"/>
      <c r="DM18" s="42" t="n">
        <v>0</v>
      </c>
      <c r="DN18" s="43" t="n">
        <f aca="false">DI18+DK18</f>
        <v>0</v>
      </c>
      <c r="DO18" s="44" t="n">
        <f aca="false">DN18/DN$28*100</f>
        <v>0</v>
      </c>
    </row>
    <row r="19" customFormat="false" ht="13" hidden="false" customHeight="false" outlineLevel="0" collapsed="false">
      <c r="A19" s="34" t="s">
        <v>43</v>
      </c>
      <c r="B19" s="35" t="n">
        <v>1866897</v>
      </c>
      <c r="C19" s="36" t="n">
        <f aca="false">B19/B$28*100</f>
        <v>6.39014533881636</v>
      </c>
      <c r="D19" s="37" t="n">
        <v>1918667</v>
      </c>
      <c r="E19" s="36" t="n">
        <f aca="false">D19/D$28*100</f>
        <v>6.41682673614318</v>
      </c>
      <c r="F19" s="37" t="n">
        <f aca="false">B19+D19</f>
        <v>3785564</v>
      </c>
      <c r="G19" s="38" t="n">
        <f aca="false">F19/F$28*100</f>
        <v>6.40364069110515</v>
      </c>
      <c r="H19" s="39" t="n">
        <v>919</v>
      </c>
      <c r="I19" s="40" t="n">
        <f aca="false">H19/H$28*100</f>
        <v>3.57323379602628</v>
      </c>
      <c r="J19" s="41" t="n">
        <v>443</v>
      </c>
      <c r="K19" s="40" t="n">
        <f aca="false">J19/J$28*100</f>
        <v>2.13988986571346</v>
      </c>
      <c r="L19" s="42" t="n">
        <v>0</v>
      </c>
      <c r="M19" s="43" t="n">
        <f aca="false">H19+J19</f>
        <v>1362</v>
      </c>
      <c r="N19" s="44" t="n">
        <f aca="false">M19/M$28*100</f>
        <v>2.93401693199199</v>
      </c>
      <c r="O19" s="39" t="n">
        <v>895</v>
      </c>
      <c r="P19" s="40" t="n">
        <f aca="false">O19/O$28*100</f>
        <v>3.59538826176033</v>
      </c>
      <c r="Q19" s="41" t="n">
        <v>426</v>
      </c>
      <c r="R19" s="40" t="n">
        <f aca="false">Q19/Q$28*100</f>
        <v>2.14059594995226</v>
      </c>
      <c r="S19" s="42" t="n">
        <v>0</v>
      </c>
      <c r="T19" s="43" t="n">
        <f aca="false">O19+Q19</f>
        <v>1321</v>
      </c>
      <c r="U19" s="44" t="n">
        <f aca="false">T19/T$28*100</f>
        <v>2.94905567709961</v>
      </c>
      <c r="V19" s="39" t="n">
        <v>868</v>
      </c>
      <c r="W19" s="40" t="n">
        <f aca="false">V19/V$28*100</f>
        <v>3.64231463220175</v>
      </c>
      <c r="X19" s="41" t="n">
        <v>410</v>
      </c>
      <c r="Y19" s="40" t="n">
        <f aca="false">X19/X$28*100</f>
        <v>2.18585061577011</v>
      </c>
      <c r="Z19" s="42" t="n">
        <v>0</v>
      </c>
      <c r="AA19" s="43" t="n">
        <f aca="false">V19+X19</f>
        <v>1278</v>
      </c>
      <c r="AB19" s="44" t="n">
        <f aca="false">AA19/AA$28*100</f>
        <v>3.00084530853762</v>
      </c>
      <c r="AC19" s="39" t="n">
        <v>823</v>
      </c>
      <c r="AD19" s="40" t="n">
        <f aca="false">AC19/AC$28*100</f>
        <v>3.66870235813311</v>
      </c>
      <c r="AE19" s="41" t="n">
        <v>393</v>
      </c>
      <c r="AF19" s="40" t="n">
        <f aca="false">AE19/AE$28*100</f>
        <v>2.26460758326611</v>
      </c>
      <c r="AG19" s="42" t="n">
        <v>0</v>
      </c>
      <c r="AH19" s="43" t="n">
        <f aca="false">AC19+AE19</f>
        <v>1216</v>
      </c>
      <c r="AI19" s="44" t="n">
        <f aca="false">AH19/AH$28*100</f>
        <v>3.05627466257823</v>
      </c>
      <c r="AJ19" s="39" t="n">
        <v>767</v>
      </c>
      <c r="AK19" s="40" t="n">
        <f aca="false">AJ19/AJ$28*100</f>
        <v>3.74841168996188</v>
      </c>
      <c r="AL19" s="41" t="n">
        <v>368</v>
      </c>
      <c r="AM19" s="40" t="n">
        <f aca="false">AL19/AL$28*100</f>
        <v>2.38743998961983</v>
      </c>
      <c r="AN19" s="42" t="n">
        <v>0</v>
      </c>
      <c r="AO19" s="43" t="n">
        <f aca="false">AJ19+AL19</f>
        <v>1135</v>
      </c>
      <c r="AP19" s="44" t="n">
        <f aca="false">AO19/AO$28*100</f>
        <v>3.16367488014271</v>
      </c>
      <c r="AQ19" s="45" t="n">
        <v>683</v>
      </c>
      <c r="AR19" s="40" t="n">
        <f aca="false">AQ19/AQ$28*100</f>
        <v>3.83341752259078</v>
      </c>
      <c r="AS19" s="41" t="n">
        <v>335</v>
      </c>
      <c r="AT19" s="40" t="n">
        <f aca="false">AS19/AS$28*100</f>
        <v>2.59287925696594</v>
      </c>
      <c r="AU19" s="42" t="n">
        <v>0</v>
      </c>
      <c r="AV19" s="43" t="n">
        <f aca="false">AQ19+AS19</f>
        <v>1018</v>
      </c>
      <c r="AW19" s="44" t="n">
        <f aca="false">AV19/AV$28*100</f>
        <v>3.311969287829</v>
      </c>
      <c r="AX19" s="45" t="n">
        <v>537</v>
      </c>
      <c r="AY19" s="40" t="n">
        <f aca="false">AX19/AX$28*100</f>
        <v>3.80176991150442</v>
      </c>
      <c r="AZ19" s="41" t="n">
        <v>267</v>
      </c>
      <c r="BA19" s="40" t="n">
        <f aca="false">AZ19/AZ$28*100</f>
        <v>2.74071032642168</v>
      </c>
      <c r="BB19" s="42" t="n">
        <v>0</v>
      </c>
      <c r="BC19" s="43" t="n">
        <f aca="false">AX19+AZ19</f>
        <v>804</v>
      </c>
      <c r="BD19" s="44" t="n">
        <f aca="false">BC19/BC$28*100</f>
        <v>3.36866803536263</v>
      </c>
      <c r="BE19" s="45" t="n">
        <v>367</v>
      </c>
      <c r="BF19" s="40" t="n">
        <f aca="false">BE19/BE$28*100</f>
        <v>3.8660065311282</v>
      </c>
      <c r="BG19" s="41" t="n">
        <v>192</v>
      </c>
      <c r="BH19" s="40" t="n">
        <f aca="false">BG19/BG$28*100</f>
        <v>3.12958435207824</v>
      </c>
      <c r="BI19" s="42" t="n">
        <v>0</v>
      </c>
      <c r="BJ19" s="43" t="n">
        <f aca="false">BE19+BG19</f>
        <v>559</v>
      </c>
      <c r="BK19" s="44" t="n">
        <f aca="false">BJ19/BJ$28*100</f>
        <v>3.57691323265933</v>
      </c>
      <c r="BL19" s="45" t="n">
        <v>184</v>
      </c>
      <c r="BM19" s="40" t="n">
        <f aca="false">BL19/BL$28*100</f>
        <v>3.99652476107732</v>
      </c>
      <c r="BN19" s="41" t="n">
        <v>109</v>
      </c>
      <c r="BO19" s="40" t="n">
        <f aca="false">BN19/BN$28*100</f>
        <v>3.8218793828892</v>
      </c>
      <c r="BP19" s="42" t="n">
        <v>0</v>
      </c>
      <c r="BQ19" s="43" t="n">
        <f aca="false">BL19+BN19</f>
        <v>293</v>
      </c>
      <c r="BR19" s="44" t="n">
        <f aca="false">BQ19/BQ$28*100</f>
        <v>3.92972103004292</v>
      </c>
      <c r="BS19" s="45" t="n">
        <v>58</v>
      </c>
      <c r="BT19" s="40" t="n">
        <f aca="false">BS19/BS$28*100</f>
        <v>4.13399857448325</v>
      </c>
      <c r="BU19" s="41" t="n">
        <v>32</v>
      </c>
      <c r="BV19" s="40" t="n">
        <f aca="false">BU19/BU$28*100</f>
        <v>3.53982300884956</v>
      </c>
      <c r="BW19" s="42" t="n">
        <v>0</v>
      </c>
      <c r="BX19" s="43" t="n">
        <f aca="false">BS19+BU19</f>
        <v>90</v>
      </c>
      <c r="BY19" s="44" t="n">
        <f aca="false">BX19/BX$28*100</f>
        <v>3.90117035110533</v>
      </c>
      <c r="BZ19" s="45" t="n">
        <v>9</v>
      </c>
      <c r="CA19" s="40" t="n">
        <f aca="false">BZ19/BZ$28*100</f>
        <v>3.55731225296443</v>
      </c>
      <c r="CB19" s="41" t="n">
        <v>5</v>
      </c>
      <c r="CC19" s="40" t="n">
        <f aca="false">CB19/CB$28*100</f>
        <v>2.59067357512953</v>
      </c>
      <c r="CD19" s="42" t="n">
        <v>0</v>
      </c>
      <c r="CE19" s="43" t="n">
        <f aca="false">BZ19+CB19</f>
        <v>14</v>
      </c>
      <c r="CF19" s="44" t="n">
        <f aca="false">CE19/CE$28*100</f>
        <v>3.1390134529148</v>
      </c>
      <c r="CG19" s="45" t="n">
        <v>1</v>
      </c>
      <c r="CH19" s="40" t="n">
        <f aca="false">CG19/CG$28*100</f>
        <v>3.125</v>
      </c>
      <c r="CI19" s="41" t="n">
        <v>0</v>
      </c>
      <c r="CJ19" s="40" t="n">
        <f aca="false">CI19/CI$28*100</f>
        <v>0</v>
      </c>
      <c r="CK19" s="42" t="n">
        <v>0</v>
      </c>
      <c r="CL19" s="43" t="n">
        <f aca="false">CG19+CI19</f>
        <v>1</v>
      </c>
      <c r="CM19" s="44" t="n">
        <f aca="false">CL19/CL$28*100</f>
        <v>2.12765957446808</v>
      </c>
      <c r="CN19" s="9" t="n">
        <v>0</v>
      </c>
      <c r="CO19" s="40" t="n">
        <f aca="false">CN19/CN$28*100</f>
        <v>0</v>
      </c>
      <c r="CP19" s="9" t="n">
        <v>0</v>
      </c>
      <c r="CQ19" s="40" t="n">
        <f aca="false">CP19/CP$28*100</f>
        <v>0</v>
      </c>
      <c r="CR19" s="42" t="n">
        <v>0</v>
      </c>
      <c r="CS19" s="43" t="n">
        <f aca="false">CN19+CP19</f>
        <v>0</v>
      </c>
      <c r="CT19" s="44" t="n">
        <f aca="false">CS19/CS$28*100</f>
        <v>0</v>
      </c>
      <c r="CU19" s="9" t="n">
        <v>0</v>
      </c>
      <c r="CV19" s="40" t="n">
        <f aca="false">CU19/CU$28*100</f>
        <v>0</v>
      </c>
      <c r="CW19" s="9" t="n">
        <v>0</v>
      </c>
      <c r="CX19" s="40"/>
      <c r="CY19" s="42" t="n">
        <v>0</v>
      </c>
      <c r="CZ19" s="43" t="n">
        <f aca="false">CU19+CW19</f>
        <v>0</v>
      </c>
      <c r="DA19" s="44" t="n">
        <f aca="false">CZ19/CZ$28*100</f>
        <v>0</v>
      </c>
      <c r="DB19" s="9" t="n">
        <v>0</v>
      </c>
      <c r="DC19" s="40" t="n">
        <f aca="false">DB19/DB$28*100</f>
        <v>0</v>
      </c>
      <c r="DD19" s="9" t="n">
        <v>0</v>
      </c>
      <c r="DE19" s="40"/>
      <c r="DF19" s="42" t="n">
        <v>0</v>
      </c>
      <c r="DG19" s="43" t="n">
        <f aca="false">DB19+DD19</f>
        <v>0</v>
      </c>
      <c r="DH19" s="44" t="n">
        <f aca="false">DG19/DG$28*100</f>
        <v>0</v>
      </c>
      <c r="DI19" s="9" t="n">
        <v>0</v>
      </c>
      <c r="DJ19" s="40" t="n">
        <f aca="false">DI19/DI$28*100</f>
        <v>0</v>
      </c>
      <c r="DK19" s="9" t="n">
        <v>0</v>
      </c>
      <c r="DL19" s="40"/>
      <c r="DM19" s="42" t="n">
        <v>0</v>
      </c>
      <c r="DN19" s="43" t="n">
        <f aca="false">DI19+DK19</f>
        <v>0</v>
      </c>
      <c r="DO19" s="44" t="n">
        <f aca="false">DN19/DN$28*100</f>
        <v>0</v>
      </c>
    </row>
    <row r="20" customFormat="false" ht="13" hidden="false" customHeight="false" outlineLevel="0" collapsed="false">
      <c r="A20" s="34" t="s">
        <v>44</v>
      </c>
      <c r="B20" s="35" t="n">
        <v>1585580</v>
      </c>
      <c r="C20" s="36" t="n">
        <f aca="false">B20/B$28*100</f>
        <v>5.42723387863414</v>
      </c>
      <c r="D20" s="37" t="n">
        <v>1648446</v>
      </c>
      <c r="E20" s="36" t="n">
        <f aca="false">D20/D$28*100</f>
        <v>5.51309443790313</v>
      </c>
      <c r="F20" s="37" t="n">
        <f aca="false">B20+D20</f>
        <v>3234026</v>
      </c>
      <c r="G20" s="38" t="n">
        <f aca="false">F20/F$28*100</f>
        <v>5.47066183260725</v>
      </c>
      <c r="H20" s="39" t="n">
        <v>1293</v>
      </c>
      <c r="I20" s="40" t="n">
        <f aca="false">H20/H$28*100</f>
        <v>5.02741164119911</v>
      </c>
      <c r="J20" s="41" t="n">
        <v>648</v>
      </c>
      <c r="K20" s="40" t="n">
        <f aca="false">J20/J$28*100</f>
        <v>3.1301323543619</v>
      </c>
      <c r="L20" s="42" t="n">
        <v>0</v>
      </c>
      <c r="M20" s="43" t="n">
        <f aca="false">H20+J20</f>
        <v>1941</v>
      </c>
      <c r="N20" s="44" t="n">
        <f aca="false">M20/M$28*100</f>
        <v>4.18129725770664</v>
      </c>
      <c r="O20" s="39" t="n">
        <v>1263</v>
      </c>
      <c r="P20" s="40" t="n">
        <f aca="false">O20/O$28*100</f>
        <v>5.07371550235006</v>
      </c>
      <c r="Q20" s="41" t="n">
        <v>626</v>
      </c>
      <c r="R20" s="40" t="n">
        <f aca="false">Q20/Q$28*100</f>
        <v>3.145570574343</v>
      </c>
      <c r="S20" s="42" t="n">
        <v>0</v>
      </c>
      <c r="T20" s="43" t="n">
        <f aca="false">O20+Q20</f>
        <v>1889</v>
      </c>
      <c r="U20" s="44" t="n">
        <f aca="false">T20/T$28*100</f>
        <v>4.2170826449971</v>
      </c>
      <c r="V20" s="39" t="n">
        <v>1219</v>
      </c>
      <c r="W20" s="40" t="n">
        <f aca="false">V20/V$28*100</f>
        <v>5.11518610213587</v>
      </c>
      <c r="X20" s="41" t="n">
        <v>601</v>
      </c>
      <c r="Y20" s="40" t="n">
        <f aca="false">X20/X$28*100</f>
        <v>3.20413712214107</v>
      </c>
      <c r="Z20" s="42" t="n">
        <v>0</v>
      </c>
      <c r="AA20" s="43" t="n">
        <f aca="false">V20+X20</f>
        <v>1820</v>
      </c>
      <c r="AB20" s="44" t="n">
        <f aca="false">AA20/AA$28*100</f>
        <v>4.27350427350427</v>
      </c>
      <c r="AC20" s="39" t="n">
        <v>1172</v>
      </c>
      <c r="AD20" s="40" t="n">
        <f aca="false">AC20/AC$28*100</f>
        <v>5.22444612847145</v>
      </c>
      <c r="AE20" s="41" t="n">
        <v>568</v>
      </c>
      <c r="AF20" s="40" t="n">
        <f aca="false">AE20/AE$28*100</f>
        <v>3.27302062924974</v>
      </c>
      <c r="AG20" s="42" t="n">
        <v>0</v>
      </c>
      <c r="AH20" s="43" t="n">
        <f aca="false">AC20+AE20</f>
        <v>1740</v>
      </c>
      <c r="AI20" s="44" t="n">
        <f aca="false">AH20/AH$28*100</f>
        <v>4.37328775730766</v>
      </c>
      <c r="AJ20" s="39" t="n">
        <v>1070</v>
      </c>
      <c r="AK20" s="40" t="n">
        <f aca="false">AJ20/AJ$28*100</f>
        <v>5.22920535627016</v>
      </c>
      <c r="AL20" s="41" t="n">
        <v>537</v>
      </c>
      <c r="AM20" s="40" t="n">
        <f aca="false">AL20/AL$28*100</f>
        <v>3.48384585441806</v>
      </c>
      <c r="AN20" s="42" t="n">
        <v>0</v>
      </c>
      <c r="AO20" s="43" t="n">
        <f aca="false">AJ20+AL20</f>
        <v>1607</v>
      </c>
      <c r="AP20" s="44" t="n">
        <f aca="false">AO20/AO$28*100</f>
        <v>4.47931764968224</v>
      </c>
      <c r="AQ20" s="45" t="n">
        <v>970</v>
      </c>
      <c r="AR20" s="40" t="n">
        <f aca="false">AQ20/AQ$28*100</f>
        <v>5.44423864848179</v>
      </c>
      <c r="AS20" s="41" t="n">
        <v>476</v>
      </c>
      <c r="AT20" s="40" t="n">
        <f aca="false">AS20/AS$28*100</f>
        <v>3.68421052631579</v>
      </c>
      <c r="AU20" s="42" t="n">
        <v>0</v>
      </c>
      <c r="AV20" s="43" t="n">
        <f aca="false">AQ20+AS20</f>
        <v>1446</v>
      </c>
      <c r="AW20" s="44" t="n">
        <f aca="false">AV20/AV$28*100</f>
        <v>4.7044278882129</v>
      </c>
      <c r="AX20" s="45" t="n">
        <v>796</v>
      </c>
      <c r="AY20" s="40" t="n">
        <f aca="false">AX20/AX$28*100</f>
        <v>5.6353982300885</v>
      </c>
      <c r="AZ20" s="41" t="n">
        <v>395</v>
      </c>
      <c r="BA20" s="40" t="n">
        <f aca="false">AZ20/AZ$28*100</f>
        <v>4.05460890987477</v>
      </c>
      <c r="BB20" s="42" t="n">
        <v>0</v>
      </c>
      <c r="BC20" s="43" t="n">
        <f aca="false">AX20+AZ20</f>
        <v>1191</v>
      </c>
      <c r="BD20" s="44" t="n">
        <f aca="false">BC20/BC$28*100</f>
        <v>4.99015376880211</v>
      </c>
      <c r="BE20" s="45" t="n">
        <v>555</v>
      </c>
      <c r="BF20" s="40" t="n">
        <f aca="false">BE20/BE$28*100</f>
        <v>5.84641314652902</v>
      </c>
      <c r="BG20" s="41" t="n">
        <v>273</v>
      </c>
      <c r="BH20" s="40" t="n">
        <f aca="false">BG20/BG$28*100</f>
        <v>4.44987775061125</v>
      </c>
      <c r="BI20" s="42" t="n">
        <v>0</v>
      </c>
      <c r="BJ20" s="43" t="n">
        <f aca="false">BE20+BG20</f>
        <v>828</v>
      </c>
      <c r="BK20" s="44" t="n">
        <f aca="false">BJ20/BJ$28*100</f>
        <v>5.29818274891221</v>
      </c>
      <c r="BL20" s="45" t="n">
        <v>266</v>
      </c>
      <c r="BM20" s="40" t="n">
        <f aca="false">BL20/BL$28*100</f>
        <v>5.77758470894874</v>
      </c>
      <c r="BN20" s="41" t="n">
        <v>130</v>
      </c>
      <c r="BO20" s="40" t="n">
        <f aca="false">BN20/BN$28*100</f>
        <v>4.55820476858345</v>
      </c>
      <c r="BP20" s="42" t="n">
        <v>0</v>
      </c>
      <c r="BQ20" s="43" t="n">
        <f aca="false">BL20+BN20</f>
        <v>396</v>
      </c>
      <c r="BR20" s="44" t="n">
        <f aca="false">BQ20/BQ$28*100</f>
        <v>5.31115879828326</v>
      </c>
      <c r="BS20" s="45" t="n">
        <v>75</v>
      </c>
      <c r="BT20" s="40" t="n">
        <f aca="false">BS20/BS$28*100</f>
        <v>5.34568781183179</v>
      </c>
      <c r="BU20" s="41" t="n">
        <v>42</v>
      </c>
      <c r="BV20" s="40" t="n">
        <f aca="false">BU20/BU$28*100</f>
        <v>4.64601769911504</v>
      </c>
      <c r="BW20" s="42" t="n">
        <v>0</v>
      </c>
      <c r="BX20" s="43" t="n">
        <f aca="false">BS20+BU20</f>
        <v>117</v>
      </c>
      <c r="BY20" s="44" t="n">
        <f aca="false">BX20/BX$28*100</f>
        <v>5.07152145643693</v>
      </c>
      <c r="BZ20" s="45" t="n">
        <v>12</v>
      </c>
      <c r="CA20" s="40" t="n">
        <f aca="false">BZ20/BZ$28*100</f>
        <v>4.74308300395257</v>
      </c>
      <c r="CB20" s="41" t="n">
        <v>12</v>
      </c>
      <c r="CC20" s="40" t="n">
        <f aca="false">CB20/CB$28*100</f>
        <v>6.21761658031088</v>
      </c>
      <c r="CD20" s="42" t="n">
        <v>0</v>
      </c>
      <c r="CE20" s="43" t="n">
        <f aca="false">BZ20+CB20</f>
        <v>24</v>
      </c>
      <c r="CF20" s="44" t="n">
        <f aca="false">CE20/CE$28*100</f>
        <v>5.38116591928251</v>
      </c>
      <c r="CG20" s="45" t="n">
        <v>1</v>
      </c>
      <c r="CH20" s="40" t="n">
        <f aca="false">CG20/CG$28*100</f>
        <v>3.125</v>
      </c>
      <c r="CI20" s="41" t="n">
        <v>3</v>
      </c>
      <c r="CJ20" s="40" t="n">
        <f aca="false">CI20/CI$28*100</f>
        <v>20</v>
      </c>
      <c r="CK20" s="42" t="n">
        <v>0</v>
      </c>
      <c r="CL20" s="43" t="n">
        <f aca="false">CG20+CI20</f>
        <v>4</v>
      </c>
      <c r="CM20" s="44" t="n">
        <f aca="false">CL20/CL$28*100</f>
        <v>8.51063829787234</v>
      </c>
      <c r="CN20" s="9" t="n">
        <v>0</v>
      </c>
      <c r="CO20" s="40" t="n">
        <f aca="false">CN20/CN$28*100</f>
        <v>0</v>
      </c>
      <c r="CP20" s="9" t="n">
        <v>0</v>
      </c>
      <c r="CQ20" s="40" t="n">
        <f aca="false">CP20/CP$28*100</f>
        <v>0</v>
      </c>
      <c r="CR20" s="42" t="n">
        <v>0</v>
      </c>
      <c r="CS20" s="43" t="n">
        <f aca="false">CN20+CP20</f>
        <v>0</v>
      </c>
      <c r="CT20" s="44" t="n">
        <f aca="false">CS20/CS$28*100</f>
        <v>0</v>
      </c>
      <c r="CU20" s="9" t="n">
        <v>0</v>
      </c>
      <c r="CV20" s="40" t="n">
        <f aca="false">CU20/CU$28*100</f>
        <v>0</v>
      </c>
      <c r="CW20" s="9" t="n">
        <v>0</v>
      </c>
      <c r="CX20" s="40"/>
      <c r="CY20" s="42" t="n">
        <v>0</v>
      </c>
      <c r="CZ20" s="43" t="n">
        <f aca="false">CU20+CW20</f>
        <v>0</v>
      </c>
      <c r="DA20" s="44" t="n">
        <f aca="false">CZ20/CZ$28*100</f>
        <v>0</v>
      </c>
      <c r="DB20" s="9" t="n">
        <v>0</v>
      </c>
      <c r="DC20" s="40" t="n">
        <f aca="false">DB20/DB$28*100</f>
        <v>0</v>
      </c>
      <c r="DD20" s="9" t="n">
        <v>0</v>
      </c>
      <c r="DE20" s="40"/>
      <c r="DF20" s="42" t="n">
        <v>0</v>
      </c>
      <c r="DG20" s="43" t="n">
        <f aca="false">DB20+DD20</f>
        <v>0</v>
      </c>
      <c r="DH20" s="44" t="n">
        <f aca="false">DG20/DG$28*100</f>
        <v>0</v>
      </c>
      <c r="DI20" s="9" t="n">
        <v>0</v>
      </c>
      <c r="DJ20" s="40" t="n">
        <f aca="false">DI20/DI$28*100</f>
        <v>0</v>
      </c>
      <c r="DK20" s="9" t="n">
        <v>0</v>
      </c>
      <c r="DL20" s="40"/>
      <c r="DM20" s="42" t="n">
        <v>0</v>
      </c>
      <c r="DN20" s="43" t="n">
        <f aca="false">DI20+DK20</f>
        <v>0</v>
      </c>
      <c r="DO20" s="44" t="n">
        <f aca="false">DN20/DN$28*100</f>
        <v>0</v>
      </c>
    </row>
    <row r="21" customFormat="false" ht="13" hidden="false" customHeight="false" outlineLevel="0" collapsed="false">
      <c r="A21" s="34" t="s">
        <v>45</v>
      </c>
      <c r="B21" s="35" t="n">
        <v>1455983</v>
      </c>
      <c r="C21" s="36" t="n">
        <f aca="false">B21/B$28*100</f>
        <v>4.98364022270423</v>
      </c>
      <c r="D21" s="37" t="n">
        <v>1550793</v>
      </c>
      <c r="E21" s="36" t="n">
        <f aca="false">D21/D$28*100</f>
        <v>5.18650187063399</v>
      </c>
      <c r="F21" s="37" t="n">
        <f aca="false">B21+D21</f>
        <v>3006776</v>
      </c>
      <c r="G21" s="38" t="n">
        <f aca="false">F21/F$28*100</f>
        <v>5.08624689547935</v>
      </c>
      <c r="H21" s="39" t="n">
        <v>1707</v>
      </c>
      <c r="I21" s="40" t="n">
        <f aca="false">H21/H$28*100</f>
        <v>6.63711652863642</v>
      </c>
      <c r="J21" s="41" t="n">
        <v>893</v>
      </c>
      <c r="K21" s="40" t="n">
        <f aca="false">J21/J$28*100</f>
        <v>4.31359288957589</v>
      </c>
      <c r="L21" s="42" t="n">
        <v>0</v>
      </c>
      <c r="M21" s="43" t="n">
        <f aca="false">H21+J21</f>
        <v>2600</v>
      </c>
      <c r="N21" s="44" t="n">
        <f aca="false">M21/M$28*100</f>
        <v>5.60091337972039</v>
      </c>
      <c r="O21" s="39" t="n">
        <v>1676</v>
      </c>
      <c r="P21" s="40" t="n">
        <f aca="false">O21/O$28*100</f>
        <v>6.73281645442494</v>
      </c>
      <c r="Q21" s="41" t="n">
        <v>861</v>
      </c>
      <c r="R21" s="40" t="n">
        <f aca="false">Q21/Q$28*100</f>
        <v>4.32641575800211</v>
      </c>
      <c r="S21" s="42" t="n">
        <v>0</v>
      </c>
      <c r="T21" s="43" t="n">
        <f aca="false">O21+Q21</f>
        <v>2537</v>
      </c>
      <c r="U21" s="44" t="n">
        <f aca="false">T21/T$28*100</f>
        <v>5.66370496048578</v>
      </c>
      <c r="V21" s="39" t="n">
        <v>1633</v>
      </c>
      <c r="W21" s="40" t="n">
        <f aca="false">V21/V$28*100</f>
        <v>6.8524191179556</v>
      </c>
      <c r="X21" s="41" t="n">
        <v>828</v>
      </c>
      <c r="Y21" s="40" t="n">
        <f aca="false">X21/X$28*100</f>
        <v>4.41435197526257</v>
      </c>
      <c r="Z21" s="42" t="n">
        <v>0</v>
      </c>
      <c r="AA21" s="43" t="n">
        <f aca="false">V21+X21</f>
        <v>2461</v>
      </c>
      <c r="AB21" s="44" t="n">
        <f aca="false">AA21/AA$28*100</f>
        <v>5.77862308631539</v>
      </c>
      <c r="AC21" s="39" t="n">
        <v>1557</v>
      </c>
      <c r="AD21" s="40" t="n">
        <f aca="false">AC21/AC$28*100</f>
        <v>6.94066776623724</v>
      </c>
      <c r="AE21" s="41" t="n">
        <v>778</v>
      </c>
      <c r="AF21" s="40" t="n">
        <f aca="false">AE21/AE$28*100</f>
        <v>4.4831162844301</v>
      </c>
      <c r="AG21" s="42" t="n">
        <v>0</v>
      </c>
      <c r="AH21" s="43" t="n">
        <f aca="false">AC21+AE21</f>
        <v>2335</v>
      </c>
      <c r="AI21" s="44" t="n">
        <f aca="false">AH21/AH$28*100</f>
        <v>5.8687510996054</v>
      </c>
      <c r="AJ21" s="39" t="n">
        <v>1439</v>
      </c>
      <c r="AK21" s="40" t="n">
        <f aca="false">AJ21/AJ$28*100</f>
        <v>7.03254813801193</v>
      </c>
      <c r="AL21" s="41" t="n">
        <v>719</v>
      </c>
      <c r="AM21" s="40" t="n">
        <f aca="false">AL21/AL$28*100</f>
        <v>4.66459063189308</v>
      </c>
      <c r="AN21" s="42" t="n">
        <v>0</v>
      </c>
      <c r="AO21" s="43" t="n">
        <f aca="false">AJ21+AL21</f>
        <v>2158</v>
      </c>
      <c r="AP21" s="44" t="n">
        <f aca="false">AO21/AO$28*100</f>
        <v>6.01516334039469</v>
      </c>
      <c r="AQ21" s="45" t="n">
        <v>1269</v>
      </c>
      <c r="AR21" s="40" t="n">
        <f aca="false">AQ21/AQ$28*100</f>
        <v>7.12241118033339</v>
      </c>
      <c r="AS21" s="41" t="n">
        <v>628</v>
      </c>
      <c r="AT21" s="40" t="n">
        <f aca="false">AS21/AS$28*100</f>
        <v>4.86068111455108</v>
      </c>
      <c r="AU21" s="42" t="n">
        <v>0</v>
      </c>
      <c r="AV21" s="43" t="n">
        <f aca="false">AQ21+AS21</f>
        <v>1897</v>
      </c>
      <c r="AW21" s="44" t="n">
        <f aca="false">AV21/AV$28*100</f>
        <v>6.17171487132772</v>
      </c>
      <c r="AX21" s="45" t="n">
        <v>1036</v>
      </c>
      <c r="AY21" s="40" t="n">
        <f aca="false">AX21/AX$28*100</f>
        <v>7.33451327433628</v>
      </c>
      <c r="AZ21" s="41" t="n">
        <v>516</v>
      </c>
      <c r="BA21" s="40" t="n">
        <f aca="false">AZ21/AZ$28*100</f>
        <v>5.29665366454527</v>
      </c>
      <c r="BB21" s="42" t="n">
        <v>0</v>
      </c>
      <c r="BC21" s="43" t="n">
        <f aca="false">AX21+AZ21</f>
        <v>1552</v>
      </c>
      <c r="BD21" s="44" t="n">
        <f aca="false">BC21/BC$28*100</f>
        <v>6.5027024762224</v>
      </c>
      <c r="BE21" s="45" t="n">
        <v>711</v>
      </c>
      <c r="BF21" s="40" t="n">
        <f aca="false">BE21/BE$28*100</f>
        <v>7.48972927420204</v>
      </c>
      <c r="BG21" s="41" t="n">
        <v>353</v>
      </c>
      <c r="BH21" s="40" t="n">
        <f aca="false">BG21/BG$28*100</f>
        <v>5.75387123064385</v>
      </c>
      <c r="BI21" s="42" t="n">
        <v>0</v>
      </c>
      <c r="BJ21" s="43" t="n">
        <f aca="false">BE21+BG21</f>
        <v>1064</v>
      </c>
      <c r="BK21" s="44" t="n">
        <f aca="false">BJ21/BJ$28*100</f>
        <v>6.80829280778091</v>
      </c>
      <c r="BL21" s="45" t="n">
        <v>360</v>
      </c>
      <c r="BM21" s="40" t="n">
        <f aca="false">BL21/BL$28*100</f>
        <v>7.81928757602085</v>
      </c>
      <c r="BN21" s="41" t="n">
        <v>172</v>
      </c>
      <c r="BO21" s="40" t="n">
        <f aca="false">BN21/BN$28*100</f>
        <v>6.03085553997195</v>
      </c>
      <c r="BP21" s="42" t="n">
        <v>0</v>
      </c>
      <c r="BQ21" s="43" t="n">
        <f aca="false">BL21+BN21</f>
        <v>532</v>
      </c>
      <c r="BR21" s="44" t="n">
        <f aca="false">BQ21/BQ$28*100</f>
        <v>7.13519313304721</v>
      </c>
      <c r="BS21" s="45" t="n">
        <v>107</v>
      </c>
      <c r="BT21" s="40" t="n">
        <f aca="false">BS21/BS$28*100</f>
        <v>7.62651461154668</v>
      </c>
      <c r="BU21" s="41" t="n">
        <v>57</v>
      </c>
      <c r="BV21" s="40" t="n">
        <f aca="false">BU21/BU$28*100</f>
        <v>6.30530973451327</v>
      </c>
      <c r="BW21" s="42" t="n">
        <v>0</v>
      </c>
      <c r="BX21" s="43" t="n">
        <f aca="false">BS21+BU21</f>
        <v>164</v>
      </c>
      <c r="BY21" s="44" t="n">
        <f aca="false">BX21/BX$28*100</f>
        <v>7.1087993064586</v>
      </c>
      <c r="BZ21" s="45" t="n">
        <v>21</v>
      </c>
      <c r="CA21" s="40" t="n">
        <f aca="false">BZ21/BZ$28*100</f>
        <v>8.300395256917</v>
      </c>
      <c r="CB21" s="41" t="n">
        <v>12</v>
      </c>
      <c r="CC21" s="40" t="n">
        <f aca="false">CB21/CB$28*100</f>
        <v>6.21761658031088</v>
      </c>
      <c r="CD21" s="42" t="n">
        <v>0</v>
      </c>
      <c r="CE21" s="43" t="n">
        <f aca="false">BZ21+CB21</f>
        <v>33</v>
      </c>
      <c r="CF21" s="44" t="n">
        <f aca="false">CE21/CE$28*100</f>
        <v>7.39910313901345</v>
      </c>
      <c r="CG21" s="45" t="n">
        <v>4</v>
      </c>
      <c r="CH21" s="40" t="n">
        <f aca="false">CG21/CG$28*100</f>
        <v>12.5</v>
      </c>
      <c r="CI21" s="41" t="n">
        <v>1</v>
      </c>
      <c r="CJ21" s="40" t="n">
        <f aca="false">CI21/CI$28*100</f>
        <v>6.66666666666667</v>
      </c>
      <c r="CK21" s="42" t="n">
        <v>0</v>
      </c>
      <c r="CL21" s="43" t="n">
        <f aca="false">CG21+CI21</f>
        <v>5</v>
      </c>
      <c r="CM21" s="44" t="n">
        <f aca="false">CL21/CL$28*100</f>
        <v>10.6382978723404</v>
      </c>
      <c r="CN21" s="9" t="n">
        <v>0</v>
      </c>
      <c r="CO21" s="40" t="n">
        <f aca="false">CN21/CN$28*100</f>
        <v>0</v>
      </c>
      <c r="CP21" s="9" t="n">
        <v>0</v>
      </c>
      <c r="CQ21" s="40" t="n">
        <f aca="false">CP21/CP$28*100</f>
        <v>0</v>
      </c>
      <c r="CR21" s="42" t="n">
        <v>0</v>
      </c>
      <c r="CS21" s="43" t="n">
        <f aca="false">CN21+CP21</f>
        <v>0</v>
      </c>
      <c r="CT21" s="44" t="n">
        <f aca="false">CS21/CS$28*100</f>
        <v>0</v>
      </c>
      <c r="CU21" s="9" t="n">
        <v>0</v>
      </c>
      <c r="CV21" s="40" t="n">
        <f aca="false">CU21/CU$28*100</f>
        <v>0</v>
      </c>
      <c r="CW21" s="9" t="n">
        <v>0</v>
      </c>
      <c r="CX21" s="40"/>
      <c r="CY21" s="42" t="n">
        <v>0</v>
      </c>
      <c r="CZ21" s="43" t="n">
        <f aca="false">CU21+CW21</f>
        <v>0</v>
      </c>
      <c r="DA21" s="44" t="n">
        <f aca="false">CZ21/CZ$28*100</f>
        <v>0</v>
      </c>
      <c r="DB21" s="9" t="n">
        <v>0</v>
      </c>
      <c r="DC21" s="40" t="n">
        <f aca="false">DB21/DB$28*100</f>
        <v>0</v>
      </c>
      <c r="DD21" s="9" t="n">
        <v>0</v>
      </c>
      <c r="DE21" s="40"/>
      <c r="DF21" s="42" t="n">
        <v>0</v>
      </c>
      <c r="DG21" s="43" t="n">
        <f aca="false">DB21+DD21</f>
        <v>0</v>
      </c>
      <c r="DH21" s="44" t="n">
        <f aca="false">DG21/DG$28*100</f>
        <v>0</v>
      </c>
      <c r="DI21" s="9" t="n">
        <v>0</v>
      </c>
      <c r="DJ21" s="40" t="n">
        <f aca="false">DI21/DI$28*100</f>
        <v>0</v>
      </c>
      <c r="DK21" s="9" t="n">
        <v>0</v>
      </c>
      <c r="DL21" s="40"/>
      <c r="DM21" s="42" t="n">
        <v>0</v>
      </c>
      <c r="DN21" s="43" t="n">
        <f aca="false">DI21+DK21</f>
        <v>0</v>
      </c>
      <c r="DO21" s="44" t="n">
        <f aca="false">DN21/DN$28*100</f>
        <v>0</v>
      </c>
    </row>
    <row r="22" customFormat="false" ht="13" hidden="false" customHeight="false" outlineLevel="0" collapsed="false">
      <c r="A22" s="34" t="s">
        <v>46</v>
      </c>
      <c r="B22" s="35" t="n">
        <v>1389405</v>
      </c>
      <c r="C22" s="36" t="n">
        <f aca="false">B22/B$28*100</f>
        <v>4.75575239795133</v>
      </c>
      <c r="D22" s="37" t="n">
        <v>1510747</v>
      </c>
      <c r="E22" s="36" t="n">
        <f aca="false">D22/D$28*100</f>
        <v>5.05257125970693</v>
      </c>
      <c r="F22" s="37" t="n">
        <f aca="false">B22+D22</f>
        <v>2900152</v>
      </c>
      <c r="G22" s="38" t="n">
        <f aca="false">F22/F$28*100</f>
        <v>4.90588228269024</v>
      </c>
      <c r="H22" s="39" t="n">
        <v>2793</v>
      </c>
      <c r="I22" s="40" t="n">
        <f aca="false">H22/H$28*100</f>
        <v>10.8596757261169</v>
      </c>
      <c r="J22" s="41" t="n">
        <v>1494</v>
      </c>
      <c r="K22" s="40" t="n">
        <f aca="false">J22/J$28*100</f>
        <v>7.21669403922326</v>
      </c>
      <c r="L22" s="42" t="n">
        <v>0</v>
      </c>
      <c r="M22" s="43" t="n">
        <f aca="false">H22+J22</f>
        <v>4287</v>
      </c>
      <c r="N22" s="44" t="n">
        <f aca="false">M22/M$28*100</f>
        <v>9.23504448417742</v>
      </c>
      <c r="O22" s="39" t="n">
        <v>2713</v>
      </c>
      <c r="P22" s="40" t="n">
        <f aca="false">O22/O$28*100</f>
        <v>10.8986462057607</v>
      </c>
      <c r="Q22" s="41" t="n">
        <v>1449</v>
      </c>
      <c r="R22" s="40" t="n">
        <f aca="false">Q22/Q$28*100</f>
        <v>7.28104115371087</v>
      </c>
      <c r="S22" s="42" t="n">
        <v>0</v>
      </c>
      <c r="T22" s="43" t="n">
        <f aca="false">O22+Q22</f>
        <v>4162</v>
      </c>
      <c r="U22" s="44" t="n">
        <f aca="false">T22/T$28*100</f>
        <v>9.29142295843193</v>
      </c>
      <c r="V22" s="39" t="n">
        <v>2603</v>
      </c>
      <c r="W22" s="40" t="n">
        <f aca="false">V22/V$28*100</f>
        <v>10.9227476815912</v>
      </c>
      <c r="X22" s="41" t="n">
        <v>1377</v>
      </c>
      <c r="Y22" s="40" t="n">
        <f aca="false">X22/X$28*100</f>
        <v>7.3412592632084</v>
      </c>
      <c r="Z22" s="42" t="n">
        <v>0</v>
      </c>
      <c r="AA22" s="43" t="n">
        <f aca="false">V22+X22</f>
        <v>3980</v>
      </c>
      <c r="AB22" s="44" t="n">
        <f aca="false">AA22/AA$28*100</f>
        <v>9.34535549920165</v>
      </c>
      <c r="AC22" s="39" t="n">
        <v>2479</v>
      </c>
      <c r="AD22" s="40" t="n">
        <f aca="false">AC22/AC$28*100</f>
        <v>11.0506842597958</v>
      </c>
      <c r="AE22" s="41" t="n">
        <v>1309</v>
      </c>
      <c r="AF22" s="40" t="n">
        <f aca="false">AE22/AE$28*100</f>
        <v>7.54292958395759</v>
      </c>
      <c r="AG22" s="42" t="n">
        <v>0</v>
      </c>
      <c r="AH22" s="43" t="n">
        <f aca="false">AC22+AE22</f>
        <v>3788</v>
      </c>
      <c r="AI22" s="44" t="n">
        <f aca="false">AH22/AH$28*100</f>
        <v>9.52069771533416</v>
      </c>
      <c r="AJ22" s="39" t="n">
        <v>2269</v>
      </c>
      <c r="AK22" s="40" t="n">
        <f aca="false">AJ22/AJ$28*100</f>
        <v>11.0888476199785</v>
      </c>
      <c r="AL22" s="41" t="n">
        <v>1186</v>
      </c>
      <c r="AM22" s="40" t="n">
        <f aca="false">AL22/AL$28*100</f>
        <v>7.69430387958998</v>
      </c>
      <c r="AN22" s="42" t="n">
        <v>0</v>
      </c>
      <c r="AO22" s="43" t="n">
        <f aca="false">AJ22+AL22</f>
        <v>3455</v>
      </c>
      <c r="AP22" s="44" t="n">
        <f aca="false">AO22/AO$28*100</f>
        <v>9.63039357787936</v>
      </c>
      <c r="AQ22" s="45" t="n">
        <v>2025</v>
      </c>
      <c r="AR22" s="40" t="n">
        <f aca="false">AQ22/AQ$28*100</f>
        <v>11.3655497558512</v>
      </c>
      <c r="AS22" s="41" t="n">
        <v>1045</v>
      </c>
      <c r="AT22" s="40" t="n">
        <f aca="false">AS22/AS$28*100</f>
        <v>8.08823529411765</v>
      </c>
      <c r="AU22" s="42" t="n">
        <v>0</v>
      </c>
      <c r="AV22" s="43" t="n">
        <f aca="false">AQ22+AS22</f>
        <v>3070</v>
      </c>
      <c r="AW22" s="44" t="n">
        <f aca="false">AV22/AV$28*100</f>
        <v>9.98796239060416</v>
      </c>
      <c r="AX22" s="45" t="n">
        <v>1657</v>
      </c>
      <c r="AY22" s="40" t="n">
        <f aca="false">AX22/AX$28*100</f>
        <v>11.7309734513274</v>
      </c>
      <c r="AZ22" s="41" t="n">
        <v>837</v>
      </c>
      <c r="BA22" s="40" t="n">
        <f aca="false">AZ22/AZ$28*100</f>
        <v>8.59166495586122</v>
      </c>
      <c r="BB22" s="42" t="n">
        <v>0</v>
      </c>
      <c r="BC22" s="43" t="n">
        <f aca="false">AX22+AZ22</f>
        <v>2494</v>
      </c>
      <c r="BD22" s="44" t="n">
        <f aca="false">BC22/BC$28*100</f>
        <v>10.44957472661</v>
      </c>
      <c r="BE22" s="45" t="n">
        <v>1141</v>
      </c>
      <c r="BF22" s="40" t="n">
        <f aca="false">BE22/BE$28*100</f>
        <v>12.0193827030443</v>
      </c>
      <c r="BG22" s="41" t="n">
        <v>573</v>
      </c>
      <c r="BH22" s="40" t="n">
        <f aca="false">BG22/BG$28*100</f>
        <v>9.3398533007335</v>
      </c>
      <c r="BI22" s="42" t="n">
        <v>0</v>
      </c>
      <c r="BJ22" s="43" t="n">
        <f aca="false">BE22+BG22</f>
        <v>1714</v>
      </c>
      <c r="BK22" s="44" t="n">
        <f aca="false">BJ22/BJ$28*100</f>
        <v>10.9674942411057</v>
      </c>
      <c r="BL22" s="45" t="n">
        <v>576</v>
      </c>
      <c r="BM22" s="40" t="n">
        <f aca="false">BL22/BL$28*100</f>
        <v>12.5108601216334</v>
      </c>
      <c r="BN22" s="41" t="n">
        <v>278</v>
      </c>
      <c r="BO22" s="40" t="n">
        <f aca="false">BN22/BN$28*100</f>
        <v>9.74754558204769</v>
      </c>
      <c r="BP22" s="42" t="n">
        <v>0</v>
      </c>
      <c r="BQ22" s="43" t="n">
        <f aca="false">BL22+BN22</f>
        <v>854</v>
      </c>
      <c r="BR22" s="44" t="n">
        <f aca="false">BQ22/BQ$28*100</f>
        <v>11.4538626609442</v>
      </c>
      <c r="BS22" s="45" t="n">
        <v>170</v>
      </c>
      <c r="BT22" s="40" t="n">
        <f aca="false">BS22/BS$28*100</f>
        <v>12.1168923734854</v>
      </c>
      <c r="BU22" s="41" t="n">
        <v>90</v>
      </c>
      <c r="BV22" s="40" t="n">
        <f aca="false">BU22/BU$28*100</f>
        <v>9.95575221238938</v>
      </c>
      <c r="BW22" s="42" t="n">
        <v>0</v>
      </c>
      <c r="BX22" s="43" t="n">
        <f aca="false">BS22+BU22</f>
        <v>260</v>
      </c>
      <c r="BY22" s="44" t="n">
        <f aca="false">BX22/BX$28*100</f>
        <v>11.270047680971</v>
      </c>
      <c r="BZ22" s="45" t="n">
        <v>29</v>
      </c>
      <c r="CA22" s="40" t="n">
        <f aca="false">BZ22/BZ$28*100</f>
        <v>11.4624505928854</v>
      </c>
      <c r="CB22" s="41" t="n">
        <v>15</v>
      </c>
      <c r="CC22" s="40" t="n">
        <f aca="false">CB22/CB$28*100</f>
        <v>7.7720207253886</v>
      </c>
      <c r="CD22" s="42" t="n">
        <v>0</v>
      </c>
      <c r="CE22" s="43" t="n">
        <f aca="false">BZ22+CB22</f>
        <v>44</v>
      </c>
      <c r="CF22" s="44" t="n">
        <f aca="false">CE22/CE$28*100</f>
        <v>9.86547085201794</v>
      </c>
      <c r="CG22" s="45" t="n">
        <v>5</v>
      </c>
      <c r="CH22" s="40" t="n">
        <f aca="false">CG22/CG$28*100</f>
        <v>15.625</v>
      </c>
      <c r="CI22" s="41" t="n">
        <v>2</v>
      </c>
      <c r="CJ22" s="40" t="n">
        <f aca="false">CI22/CI$28*100</f>
        <v>13.3333333333333</v>
      </c>
      <c r="CK22" s="42" t="n">
        <v>0</v>
      </c>
      <c r="CL22" s="43" t="n">
        <f aca="false">CG22+CI22</f>
        <v>7</v>
      </c>
      <c r="CM22" s="44" t="n">
        <f aca="false">CL22/CL$28*100</f>
        <v>14.8936170212766</v>
      </c>
      <c r="CN22" s="9" t="n">
        <v>1</v>
      </c>
      <c r="CO22" s="40" t="n">
        <f aca="false">CN22/CN$28*100</f>
        <v>33.3333333333333</v>
      </c>
      <c r="CP22" s="9" t="n">
        <v>0</v>
      </c>
      <c r="CQ22" s="40" t="n">
        <f aca="false">CP22/CP$28*100</f>
        <v>0</v>
      </c>
      <c r="CR22" s="42" t="n">
        <v>0</v>
      </c>
      <c r="CS22" s="43" t="n">
        <f aca="false">CN22+CP22</f>
        <v>1</v>
      </c>
      <c r="CT22" s="44" t="n">
        <f aca="false">CS22/CS$28*100</f>
        <v>16.6666666666667</v>
      </c>
      <c r="CU22" s="9" t="n">
        <v>0</v>
      </c>
      <c r="CV22" s="40" t="n">
        <f aca="false">CU22/CU$28*100</f>
        <v>0</v>
      </c>
      <c r="CW22" s="9" t="n">
        <v>0</v>
      </c>
      <c r="CX22" s="40"/>
      <c r="CY22" s="42" t="n">
        <v>0</v>
      </c>
      <c r="CZ22" s="43" t="n">
        <f aca="false">CU22+CW22</f>
        <v>0</v>
      </c>
      <c r="DA22" s="44" t="n">
        <f aca="false">CZ22/CZ$28*100</f>
        <v>0</v>
      </c>
      <c r="DB22" s="9" t="n">
        <v>0</v>
      </c>
      <c r="DC22" s="40" t="n">
        <f aca="false">DB22/DB$28*100</f>
        <v>0</v>
      </c>
      <c r="DD22" s="9" t="n">
        <v>0</v>
      </c>
      <c r="DE22" s="40"/>
      <c r="DF22" s="42" t="n">
        <v>0</v>
      </c>
      <c r="DG22" s="43" t="n">
        <f aca="false">DB22+DD22</f>
        <v>0</v>
      </c>
      <c r="DH22" s="44" t="n">
        <f aca="false">DG22/DG$28*100</f>
        <v>0</v>
      </c>
      <c r="DI22" s="9" t="n">
        <v>0</v>
      </c>
      <c r="DJ22" s="40" t="n">
        <f aca="false">DI22/DI$28*100</f>
        <v>0</v>
      </c>
      <c r="DK22" s="9" t="n">
        <v>0</v>
      </c>
      <c r="DL22" s="40"/>
      <c r="DM22" s="42" t="n">
        <v>0</v>
      </c>
      <c r="DN22" s="43" t="n">
        <f aca="false">DI22+DK22</f>
        <v>0</v>
      </c>
      <c r="DO22" s="44" t="n">
        <f aca="false">DN22/DN$28*100</f>
        <v>0</v>
      </c>
    </row>
    <row r="23" customFormat="false" ht="13" hidden="false" customHeight="false" outlineLevel="0" collapsed="false">
      <c r="A23" s="34" t="s">
        <v>47</v>
      </c>
      <c r="B23" s="35" t="n">
        <v>918891</v>
      </c>
      <c r="C23" s="36" t="n">
        <f aca="false">B23/B$28*100</f>
        <v>3.14524424246774</v>
      </c>
      <c r="D23" s="37" t="n">
        <v>1066234</v>
      </c>
      <c r="E23" s="36" t="n">
        <f aca="false">D23/D$28*100</f>
        <v>3.5659334518105</v>
      </c>
      <c r="F23" s="37" t="n">
        <f aca="false">B23+D23</f>
        <v>1985125</v>
      </c>
      <c r="G23" s="38" t="n">
        <f aca="false">F23/F$28*100</f>
        <v>3.35802729181969</v>
      </c>
      <c r="H23" s="39" t="n">
        <v>3833</v>
      </c>
      <c r="I23" s="40" t="n">
        <f aca="false">H23/H$28*100</f>
        <v>14.9033788249932</v>
      </c>
      <c r="J23" s="41" t="n">
        <v>2365</v>
      </c>
      <c r="K23" s="40" t="n">
        <f aca="false">J23/J$28*100</f>
        <v>11.4240170031881</v>
      </c>
      <c r="L23" s="42" t="n">
        <v>0</v>
      </c>
      <c r="M23" s="43" t="n">
        <f aca="false">H23+J23</f>
        <v>6198</v>
      </c>
      <c r="N23" s="44" t="n">
        <f aca="false">M23/M$28*100</f>
        <v>13.3517158182719</v>
      </c>
      <c r="O23" s="39" t="n">
        <v>3715</v>
      </c>
      <c r="P23" s="40" t="n">
        <f aca="false">O23/O$28*100</f>
        <v>14.9238741814968</v>
      </c>
      <c r="Q23" s="41" t="n">
        <v>2294</v>
      </c>
      <c r="R23" s="40" t="n">
        <f aca="false">Q23/Q$28*100</f>
        <v>11.5270589417617</v>
      </c>
      <c r="S23" s="42" t="n">
        <v>0</v>
      </c>
      <c r="T23" s="43" t="n">
        <f aca="false">O23+Q23</f>
        <v>6009</v>
      </c>
      <c r="U23" s="44" t="n">
        <f aca="false">T23/T$28*100</f>
        <v>13.4147430459437</v>
      </c>
      <c r="V23" s="39" t="n">
        <v>3570</v>
      </c>
      <c r="W23" s="40" t="n">
        <f aca="false">V23/V$28*100</f>
        <v>14.9804876001846</v>
      </c>
      <c r="X23" s="41" t="n">
        <v>2173</v>
      </c>
      <c r="Y23" s="40" t="n">
        <f aca="false">X23/X$28*100</f>
        <v>11.5850082635816</v>
      </c>
      <c r="Z23" s="42" t="n">
        <v>0</v>
      </c>
      <c r="AA23" s="43" t="n">
        <f aca="false">V23+X23</f>
        <v>5743</v>
      </c>
      <c r="AB23" s="44" t="n">
        <f aca="false">AA23/AA$28*100</f>
        <v>13.48501925425</v>
      </c>
      <c r="AC23" s="39" t="n">
        <v>3365</v>
      </c>
      <c r="AD23" s="40" t="n">
        <f aca="false">AC23/AC$28*100</f>
        <v>15.000222885927</v>
      </c>
      <c r="AE23" s="41" t="n">
        <v>2035</v>
      </c>
      <c r="AF23" s="40" t="n">
        <f aca="false">AE23/AE$28*100</f>
        <v>11.726403134724</v>
      </c>
      <c r="AG23" s="42" t="n">
        <v>0</v>
      </c>
      <c r="AH23" s="43" t="n">
        <f aca="false">AC23+AE23</f>
        <v>5400</v>
      </c>
      <c r="AI23" s="44" t="n">
        <f aca="false">AH23/AH$28*100</f>
        <v>13.5722723502652</v>
      </c>
      <c r="AJ23" s="39" t="n">
        <v>3087</v>
      </c>
      <c r="AK23" s="40" t="n">
        <f aca="false">AJ23/AJ$28*100</f>
        <v>15.0865018082299</v>
      </c>
      <c r="AL23" s="41" t="n">
        <v>1847</v>
      </c>
      <c r="AM23" s="40" t="n">
        <f aca="false">AL23/AL$28*100</f>
        <v>11.9826132087712</v>
      </c>
      <c r="AN23" s="42" t="n">
        <v>0</v>
      </c>
      <c r="AO23" s="43" t="n">
        <f aca="false">AJ23+AL23</f>
        <v>4934</v>
      </c>
      <c r="AP23" s="44" t="n">
        <f aca="false">AO23/AO$28*100</f>
        <v>13.7529267476865</v>
      </c>
      <c r="AQ23" s="45" t="n">
        <v>2708</v>
      </c>
      <c r="AR23" s="40" t="n">
        <f aca="false">AQ23/AQ$28*100</f>
        <v>15.1989672784419</v>
      </c>
      <c r="AS23" s="41" t="n">
        <v>1568</v>
      </c>
      <c r="AT23" s="40" t="n">
        <f aca="false">AS23/AS$28*100</f>
        <v>12.1362229102167</v>
      </c>
      <c r="AU23" s="42" t="n">
        <v>0</v>
      </c>
      <c r="AV23" s="43" t="n">
        <f aca="false">AQ23+AS23</f>
        <v>4276</v>
      </c>
      <c r="AW23" s="44" t="n">
        <f aca="false">AV23/AV$28*100</f>
        <v>13.9115723720597</v>
      </c>
      <c r="AX23" s="45" t="n">
        <v>2209</v>
      </c>
      <c r="AY23" s="40" t="n">
        <f aca="false">AX23/AX$28*100</f>
        <v>15.6389380530973</v>
      </c>
      <c r="AZ23" s="41" t="n">
        <v>1233</v>
      </c>
      <c r="BA23" s="40" t="n">
        <f aca="false">AZ23/AZ$28*100</f>
        <v>12.6565386984192</v>
      </c>
      <c r="BB23" s="42" t="n">
        <v>0</v>
      </c>
      <c r="BC23" s="43" t="n">
        <f aca="false">AX23+AZ23</f>
        <v>3442</v>
      </c>
      <c r="BD23" s="44" t="n">
        <f aca="false">BC23/BC$28*100</f>
        <v>14.4215862906943</v>
      </c>
      <c r="BE23" s="45" t="n">
        <v>1532</v>
      </c>
      <c r="BF23" s="40" t="n">
        <f aca="false">BE23/BE$28*100</f>
        <v>16.1382070999684</v>
      </c>
      <c r="BG23" s="41" t="n">
        <v>832</v>
      </c>
      <c r="BH23" s="40" t="n">
        <f aca="false">BG23/BG$28*100</f>
        <v>13.561532192339</v>
      </c>
      <c r="BI23" s="42" t="n">
        <v>0</v>
      </c>
      <c r="BJ23" s="43" t="n">
        <f aca="false">BE23+BG23</f>
        <v>2364</v>
      </c>
      <c r="BK23" s="44" t="n">
        <f aca="false">BJ23/BJ$28*100</f>
        <v>15.1266956744305</v>
      </c>
      <c r="BL23" s="45" t="n">
        <v>751</v>
      </c>
      <c r="BM23" s="40" t="n">
        <f aca="false">BL23/BL$28*100</f>
        <v>16.3119026933102</v>
      </c>
      <c r="BN23" s="41" t="n">
        <v>398</v>
      </c>
      <c r="BO23" s="40" t="n">
        <f aca="false">BN23/BN$28*100</f>
        <v>13.9551192145863</v>
      </c>
      <c r="BP23" s="42" t="n">
        <v>0</v>
      </c>
      <c r="BQ23" s="43" t="n">
        <f aca="false">BL23+BN23</f>
        <v>1149</v>
      </c>
      <c r="BR23" s="44" t="n">
        <f aca="false">BQ23/BQ$28*100</f>
        <v>15.4104077253219</v>
      </c>
      <c r="BS23" s="45" t="n">
        <v>225</v>
      </c>
      <c r="BT23" s="40" t="n">
        <f aca="false">BS23/BS$28*100</f>
        <v>16.0370634354954</v>
      </c>
      <c r="BU23" s="41" t="n">
        <v>116</v>
      </c>
      <c r="BV23" s="40" t="n">
        <f aca="false">BU23/BU$28*100</f>
        <v>12.8318584070796</v>
      </c>
      <c r="BW23" s="42" t="n">
        <v>0</v>
      </c>
      <c r="BX23" s="43" t="n">
        <f aca="false">BS23+BU23</f>
        <v>341</v>
      </c>
      <c r="BY23" s="44" t="n">
        <f aca="false">BX23/BX$28*100</f>
        <v>14.7811009969658</v>
      </c>
      <c r="BZ23" s="45" t="n">
        <v>33</v>
      </c>
      <c r="CA23" s="40" t="n">
        <f aca="false">BZ23/BZ$28*100</f>
        <v>13.0434782608696</v>
      </c>
      <c r="CB23" s="41" t="n">
        <v>19</v>
      </c>
      <c r="CC23" s="40" t="n">
        <f aca="false">CB23/CB$28*100</f>
        <v>9.84455958549223</v>
      </c>
      <c r="CD23" s="42" t="n">
        <v>0</v>
      </c>
      <c r="CE23" s="43" t="n">
        <f aca="false">BZ23+CB23</f>
        <v>52</v>
      </c>
      <c r="CF23" s="44" t="n">
        <f aca="false">CE23/CE$28*100</f>
        <v>11.6591928251121</v>
      </c>
      <c r="CG23" s="45" t="n">
        <v>2</v>
      </c>
      <c r="CH23" s="40" t="n">
        <f aca="false">CG23/CG$28*100</f>
        <v>6.25</v>
      </c>
      <c r="CI23" s="41" t="n">
        <v>3</v>
      </c>
      <c r="CJ23" s="40" t="n">
        <f aca="false">CI23/CI$28*100</f>
        <v>20</v>
      </c>
      <c r="CK23" s="42" t="n">
        <v>0</v>
      </c>
      <c r="CL23" s="43" t="n">
        <f aca="false">CG23+CI23</f>
        <v>5</v>
      </c>
      <c r="CM23" s="44" t="n">
        <f aca="false">CL23/CL$28*100</f>
        <v>10.6382978723404</v>
      </c>
      <c r="CN23" s="9" t="n">
        <v>1</v>
      </c>
      <c r="CO23" s="40" t="n">
        <f aca="false">CN23/CN$28*100</f>
        <v>33.3333333333333</v>
      </c>
      <c r="CP23" s="9" t="n">
        <v>2</v>
      </c>
      <c r="CQ23" s="40" t="n">
        <f aca="false">CP23/CP$28*100</f>
        <v>66.6666666666667</v>
      </c>
      <c r="CR23" s="42" t="n">
        <v>0</v>
      </c>
      <c r="CS23" s="43" t="n">
        <f aca="false">CN23+CP23</f>
        <v>3</v>
      </c>
      <c r="CT23" s="44" t="n">
        <f aca="false">CS23/CS$28*100</f>
        <v>50</v>
      </c>
      <c r="CU23" s="9" t="n">
        <v>1</v>
      </c>
      <c r="CV23" s="40" t="n">
        <f aca="false">CU23/CU$28*100</f>
        <v>100</v>
      </c>
      <c r="CW23" s="9" t="n">
        <v>0</v>
      </c>
      <c r="CX23" s="40"/>
      <c r="CY23" s="42" t="n">
        <v>0</v>
      </c>
      <c r="CZ23" s="43" t="n">
        <f aca="false">CU23+CW23</f>
        <v>1</v>
      </c>
      <c r="DA23" s="44" t="n">
        <f aca="false">CZ23/CZ$28*100</f>
        <v>100</v>
      </c>
      <c r="DB23" s="9" t="n">
        <v>1</v>
      </c>
      <c r="DC23" s="40" t="n">
        <f aca="false">DB23/DB$28*100</f>
        <v>100</v>
      </c>
      <c r="DD23" s="9" t="n">
        <v>0</v>
      </c>
      <c r="DE23" s="40"/>
      <c r="DF23" s="42" t="n">
        <v>0</v>
      </c>
      <c r="DG23" s="43" t="n">
        <f aca="false">DB23+DD23</f>
        <v>1</v>
      </c>
      <c r="DH23" s="44" t="n">
        <f aca="false">DG23/DG$28*100</f>
        <v>100</v>
      </c>
      <c r="DI23" s="9" t="n">
        <v>1</v>
      </c>
      <c r="DJ23" s="40" t="n">
        <f aca="false">DI23/DI$28*100</f>
        <v>100</v>
      </c>
      <c r="DK23" s="9" t="n">
        <v>0</v>
      </c>
      <c r="DL23" s="40"/>
      <c r="DM23" s="42" t="n">
        <v>0</v>
      </c>
      <c r="DN23" s="43" t="n">
        <f aca="false">DI23+DK23</f>
        <v>1</v>
      </c>
      <c r="DO23" s="44" t="n">
        <f aca="false">DN23/DN$28*100</f>
        <v>100</v>
      </c>
    </row>
    <row r="24" customFormat="false" ht="13" hidden="false" customHeight="false" outlineLevel="0" collapsed="false">
      <c r="A24" s="34" t="s">
        <v>48</v>
      </c>
      <c r="B24" s="35" t="n">
        <v>655504</v>
      </c>
      <c r="C24" s="36" t="n">
        <f aca="false">B24/B$28*100</f>
        <v>2.24370483758637</v>
      </c>
      <c r="D24" s="37" t="n">
        <v>836293</v>
      </c>
      <c r="E24" s="36" t="n">
        <f aca="false">D24/D$28*100</f>
        <v>2.79691435858822</v>
      </c>
      <c r="F24" s="37" t="n">
        <f aca="false">B24+D24</f>
        <v>1491797</v>
      </c>
      <c r="G24" s="38" t="n">
        <f aca="false">F24/F$28*100</f>
        <v>2.52351617145255</v>
      </c>
      <c r="H24" s="39" t="n">
        <v>5083</v>
      </c>
      <c r="I24" s="40" t="n">
        <f aca="false">H24/H$28*100</f>
        <v>19.763598895758</v>
      </c>
      <c r="J24" s="41" t="n">
        <v>3727</v>
      </c>
      <c r="K24" s="40" t="n">
        <f aca="false">J24/J$28*100</f>
        <v>18.003091488745</v>
      </c>
      <c r="L24" s="42" t="n">
        <v>0</v>
      </c>
      <c r="M24" s="43" t="n">
        <f aca="false">H24+J24</f>
        <v>8810</v>
      </c>
      <c r="N24" s="44" t="n">
        <f aca="false">M24/M$28*100</f>
        <v>18.9784795674372</v>
      </c>
      <c r="O24" s="39" t="n">
        <v>4897</v>
      </c>
      <c r="P24" s="40" t="n">
        <f aca="false">O24/O$28*100</f>
        <v>19.6721970031736</v>
      </c>
      <c r="Q24" s="41" t="n">
        <v>3580</v>
      </c>
      <c r="R24" s="40" t="n">
        <f aca="false">Q24/Q$28*100</f>
        <v>17.9890457765941</v>
      </c>
      <c r="S24" s="42" t="n">
        <v>0</v>
      </c>
      <c r="T24" s="43" t="n">
        <f aca="false">O24+Q24</f>
        <v>8477</v>
      </c>
      <c r="U24" s="44" t="n">
        <f aca="false">T24/T$28*100</f>
        <v>18.924409519132</v>
      </c>
      <c r="V24" s="39" t="n">
        <v>4687</v>
      </c>
      <c r="W24" s="40" t="n">
        <f aca="false">V24/V$28*100</f>
        <v>19.6676597708867</v>
      </c>
      <c r="X24" s="41" t="n">
        <v>3387</v>
      </c>
      <c r="Y24" s="40" t="n">
        <f aca="false">X24/X$28*100</f>
        <v>18.0572586234472</v>
      </c>
      <c r="Z24" s="42" t="n">
        <v>0</v>
      </c>
      <c r="AA24" s="43" t="n">
        <f aca="false">V24+X24</f>
        <v>8074</v>
      </c>
      <c r="AB24" s="44" t="n">
        <f aca="false">AA24/AA$28*100</f>
        <v>18.9583920353151</v>
      </c>
      <c r="AC24" s="39" t="n">
        <v>4395</v>
      </c>
      <c r="AD24" s="40" t="n">
        <f aca="false">AC24/AC$28*100</f>
        <v>19.5916729817679</v>
      </c>
      <c r="AE24" s="41" t="n">
        <v>3147</v>
      </c>
      <c r="AF24" s="40" t="n">
        <f aca="false">AE24/AE$28*100</f>
        <v>18.1341477469171</v>
      </c>
      <c r="AG24" s="42" t="n">
        <v>0</v>
      </c>
      <c r="AH24" s="43" t="n">
        <f aca="false">AC24+AE24</f>
        <v>7542</v>
      </c>
      <c r="AI24" s="44" t="n">
        <f aca="false">AH24/AH$28*100</f>
        <v>18.955940382537</v>
      </c>
      <c r="AJ24" s="39" t="n">
        <v>4010</v>
      </c>
      <c r="AK24" s="40" t="n">
        <f aca="false">AJ24/AJ$28*100</f>
        <v>19.5973023164891</v>
      </c>
      <c r="AL24" s="41" t="n">
        <v>2830</v>
      </c>
      <c r="AM24" s="40" t="n">
        <f aca="false">AL24/AL$28*100</f>
        <v>18.3599325288699</v>
      </c>
      <c r="AN24" s="42" t="n">
        <v>0</v>
      </c>
      <c r="AO24" s="43" t="n">
        <f aca="false">AJ24+AL24</f>
        <v>6840</v>
      </c>
      <c r="AP24" s="44" t="n">
        <f aca="false">AO24/AO$28*100</f>
        <v>19.065670643327</v>
      </c>
      <c r="AQ24" s="45" t="n">
        <v>3470</v>
      </c>
      <c r="AR24" s="40" t="n">
        <f aca="false">AQ24/AQ$28*100</f>
        <v>19.47578155694</v>
      </c>
      <c r="AS24" s="41" t="n">
        <v>2393</v>
      </c>
      <c r="AT24" s="40" t="n">
        <f aca="false">AS24/AS$28*100</f>
        <v>18.5216718266254</v>
      </c>
      <c r="AU24" s="42" t="n">
        <v>0</v>
      </c>
      <c r="AV24" s="43" t="n">
        <f aca="false">AQ24+AS24</f>
        <v>5863</v>
      </c>
      <c r="AW24" s="44" t="n">
        <f aca="false">AV24/AV$28*100</f>
        <v>19.0747307804926</v>
      </c>
      <c r="AX24" s="45" t="n">
        <v>2769</v>
      </c>
      <c r="AY24" s="40" t="n">
        <f aca="false">AX24/AX$28*100</f>
        <v>19.6035398230089</v>
      </c>
      <c r="AZ24" s="41" t="n">
        <v>1775</v>
      </c>
      <c r="BA24" s="40" t="n">
        <f aca="false">AZ24/AZ$28*100</f>
        <v>18.2200780127284</v>
      </c>
      <c r="BB24" s="42" t="n">
        <v>0</v>
      </c>
      <c r="BC24" s="43" t="n">
        <f aca="false">AX24+AZ24</f>
        <v>4544</v>
      </c>
      <c r="BD24" s="44" t="n">
        <f aca="false">BC24/BC$28*100</f>
        <v>19.0388402396615</v>
      </c>
      <c r="BE24" s="45" t="n">
        <v>1867</v>
      </c>
      <c r="BF24" s="40" t="n">
        <f aca="false">BE24/BE$28*100</f>
        <v>19.6671231433688</v>
      </c>
      <c r="BG24" s="41" t="n">
        <v>1126</v>
      </c>
      <c r="BH24" s="40" t="n">
        <f aca="false">BG24/BG$28*100</f>
        <v>18.3537082314588</v>
      </c>
      <c r="BI24" s="42" t="n">
        <v>0</v>
      </c>
      <c r="BJ24" s="43" t="n">
        <f aca="false">BE24+BG24</f>
        <v>2993</v>
      </c>
      <c r="BK24" s="44" t="n">
        <f aca="false">BJ24/BJ$28*100</f>
        <v>19.1515229076017</v>
      </c>
      <c r="BL24" s="45" t="n">
        <v>912</v>
      </c>
      <c r="BM24" s="40" t="n">
        <f aca="false">BL24/BL$28*100</f>
        <v>19.8088618592528</v>
      </c>
      <c r="BN24" s="41" t="n">
        <v>524</v>
      </c>
      <c r="BO24" s="40" t="n">
        <f aca="false">BN24/BN$28*100</f>
        <v>18.3730715287518</v>
      </c>
      <c r="BP24" s="42" t="n">
        <v>0</v>
      </c>
      <c r="BQ24" s="43" t="n">
        <f aca="false">BL24+BN24</f>
        <v>1436</v>
      </c>
      <c r="BR24" s="44" t="n">
        <f aca="false">BQ24/BQ$28*100</f>
        <v>19.2596566523605</v>
      </c>
      <c r="BS24" s="45" t="n">
        <v>273</v>
      </c>
      <c r="BT24" s="40" t="n">
        <f aca="false">BS24/BS$28*100</f>
        <v>19.4583036350677</v>
      </c>
      <c r="BU24" s="41" t="n">
        <v>156</v>
      </c>
      <c r="BV24" s="40" t="n">
        <f aca="false">BU24/BU$28*100</f>
        <v>17.2566371681416</v>
      </c>
      <c r="BW24" s="42" t="n">
        <v>0</v>
      </c>
      <c r="BX24" s="43" t="n">
        <f aca="false">BS24+BU24</f>
        <v>429</v>
      </c>
      <c r="BY24" s="44" t="n">
        <f aca="false">BX24/BX$28*100</f>
        <v>18.5955786736021</v>
      </c>
      <c r="BZ24" s="45" t="n">
        <v>47</v>
      </c>
      <c r="CA24" s="40" t="n">
        <f aca="false">BZ24/BZ$28*100</f>
        <v>18.5770750988142</v>
      </c>
      <c r="CB24" s="41" t="n">
        <v>34</v>
      </c>
      <c r="CC24" s="40" t="n">
        <f aca="false">CB24/CB$28*100</f>
        <v>17.6165803108808</v>
      </c>
      <c r="CD24" s="42" t="n">
        <v>0</v>
      </c>
      <c r="CE24" s="43" t="n">
        <f aca="false">BZ24+CB24</f>
        <v>81</v>
      </c>
      <c r="CF24" s="44" t="n">
        <f aca="false">CE24/CE$28*100</f>
        <v>18.1614349775785</v>
      </c>
      <c r="CG24" s="45" t="n">
        <v>7</v>
      </c>
      <c r="CH24" s="40" t="n">
        <f aca="false">CG24/CG$28*100</f>
        <v>21.875</v>
      </c>
      <c r="CI24" s="41" t="n">
        <v>1</v>
      </c>
      <c r="CJ24" s="40" t="n">
        <f aca="false">CI24/CI$28*100</f>
        <v>6.66666666666667</v>
      </c>
      <c r="CK24" s="42" t="n">
        <v>0</v>
      </c>
      <c r="CL24" s="43" t="n">
        <f aca="false">CG24+CI24</f>
        <v>8</v>
      </c>
      <c r="CM24" s="44" t="n">
        <f aca="false">CL24/CL$28*100</f>
        <v>17.0212765957447</v>
      </c>
      <c r="CN24" s="9" t="n">
        <v>1</v>
      </c>
      <c r="CO24" s="40" t="n">
        <f aca="false">CN24/CN$28*100</f>
        <v>33.3333333333333</v>
      </c>
      <c r="CP24" s="9" t="n">
        <v>0</v>
      </c>
      <c r="CQ24" s="40" t="n">
        <f aca="false">CP24/CP$28*100</f>
        <v>0</v>
      </c>
      <c r="CR24" s="42" t="n">
        <v>0</v>
      </c>
      <c r="CS24" s="43" t="n">
        <f aca="false">CN24+CP24</f>
        <v>1</v>
      </c>
      <c r="CT24" s="44" t="n">
        <f aca="false">CS24/CS$28*100</f>
        <v>16.6666666666667</v>
      </c>
      <c r="CU24" s="9" t="n">
        <v>0</v>
      </c>
      <c r="CV24" s="40" t="n">
        <f aca="false">CU24/CU$28*100</f>
        <v>0</v>
      </c>
      <c r="CW24" s="9" t="n">
        <v>0</v>
      </c>
      <c r="CX24" s="40"/>
      <c r="CY24" s="42" t="n">
        <v>0</v>
      </c>
      <c r="CZ24" s="43" t="n">
        <f aca="false">CU24+CW24</f>
        <v>0</v>
      </c>
      <c r="DA24" s="44" t="n">
        <f aca="false">CZ24/CZ$28*100</f>
        <v>0</v>
      </c>
      <c r="DB24" s="9" t="n">
        <v>0</v>
      </c>
      <c r="DC24" s="40" t="n">
        <f aca="false">DB24/DB$28*100</f>
        <v>0</v>
      </c>
      <c r="DD24" s="9" t="n">
        <v>0</v>
      </c>
      <c r="DE24" s="40"/>
      <c r="DF24" s="42" t="n">
        <v>0</v>
      </c>
      <c r="DG24" s="43" t="n">
        <f aca="false">DB24+DD24</f>
        <v>0</v>
      </c>
      <c r="DH24" s="44" t="n">
        <f aca="false">DG24/DG$28*100</f>
        <v>0</v>
      </c>
      <c r="DI24" s="9" t="n">
        <v>0</v>
      </c>
      <c r="DJ24" s="40" t="n">
        <f aca="false">DI24/DI$28*100</f>
        <v>0</v>
      </c>
      <c r="DK24" s="9" t="n">
        <v>0</v>
      </c>
      <c r="DL24" s="40"/>
      <c r="DM24" s="42" t="n">
        <v>0</v>
      </c>
      <c r="DN24" s="43" t="n">
        <f aca="false">DI24+DK24</f>
        <v>0</v>
      </c>
      <c r="DO24" s="44" t="n">
        <f aca="false">DN24/DN$28*100</f>
        <v>0</v>
      </c>
    </row>
    <row r="25" customFormat="false" ht="13" hidden="false" customHeight="false" outlineLevel="0" collapsed="false">
      <c r="A25" s="34" t="s">
        <v>49</v>
      </c>
      <c r="B25" s="35" t="n">
        <v>362168</v>
      </c>
      <c r="C25" s="36" t="n">
        <f aca="false">B25/B$28*100</f>
        <v>1.23965390542084</v>
      </c>
      <c r="D25" s="37" t="n">
        <v>556269</v>
      </c>
      <c r="E25" s="36" t="n">
        <f aca="false">D25/D$28*100</f>
        <v>1.86039671901775</v>
      </c>
      <c r="F25" s="37" t="n">
        <f aca="false">B25+D25</f>
        <v>918437</v>
      </c>
      <c r="G25" s="38" t="n">
        <f aca="false">F25/F$28*100</f>
        <v>1.55362332942107</v>
      </c>
      <c r="H25" s="39" t="n">
        <v>4952</v>
      </c>
      <c r="I25" s="40" t="n">
        <f aca="false">H25/H$28*100</f>
        <v>19.2542478323418</v>
      </c>
      <c r="J25" s="41" t="n">
        <v>4542</v>
      </c>
      <c r="K25" s="40" t="n">
        <f aca="false">J25/J$28*100</f>
        <v>21.9399091875181</v>
      </c>
      <c r="L25" s="42" t="n">
        <v>0</v>
      </c>
      <c r="M25" s="43" t="n">
        <f aca="false">H25+J25</f>
        <v>9494</v>
      </c>
      <c r="N25" s="44" t="n">
        <f aca="false">M25/M$28*100</f>
        <v>20.4519506257944</v>
      </c>
      <c r="O25" s="39" t="n">
        <v>4778</v>
      </c>
      <c r="P25" s="40" t="n">
        <f aca="false">O25/O$28*100</f>
        <v>19.1941509661351</v>
      </c>
      <c r="Q25" s="41" t="n">
        <v>4348</v>
      </c>
      <c r="R25" s="40" t="n">
        <f aca="false">Q25/Q$28*100</f>
        <v>21.8481483342546</v>
      </c>
      <c r="S25" s="42" t="n">
        <v>0</v>
      </c>
      <c r="T25" s="43" t="n">
        <f aca="false">O25+Q25</f>
        <v>9126</v>
      </c>
      <c r="U25" s="44" t="n">
        <f aca="false">T25/T$28*100</f>
        <v>20.3732642764656</v>
      </c>
      <c r="V25" s="39" t="n">
        <v>4525</v>
      </c>
      <c r="W25" s="40" t="n">
        <f aca="false">V25/V$28*100</f>
        <v>18.9878729386094</v>
      </c>
      <c r="X25" s="41" t="n">
        <v>4084</v>
      </c>
      <c r="Y25" s="40" t="n">
        <f aca="false">X25/X$28*100</f>
        <v>21.7732046702564</v>
      </c>
      <c r="Z25" s="42" t="n">
        <v>0</v>
      </c>
      <c r="AA25" s="43" t="n">
        <f aca="false">V25+X25</f>
        <v>8609</v>
      </c>
      <c r="AB25" s="44" t="n">
        <f aca="false">AA25/AA$28*100</f>
        <v>20.2146144453837</v>
      </c>
      <c r="AC25" s="39" t="n">
        <v>4233</v>
      </c>
      <c r="AD25" s="40" t="n">
        <f aca="false">AC25/AC$28*100</f>
        <v>18.8695225783444</v>
      </c>
      <c r="AE25" s="41" t="n">
        <v>3740</v>
      </c>
      <c r="AF25" s="40" t="n">
        <f aca="false">AE25/AE$28*100</f>
        <v>21.551227382736</v>
      </c>
      <c r="AG25" s="42" t="n">
        <v>0</v>
      </c>
      <c r="AH25" s="43" t="n">
        <f aca="false">AC25+AE25</f>
        <v>7973</v>
      </c>
      <c r="AI25" s="44" t="n">
        <f aca="false">AH25/AH$28*100</f>
        <v>20.0392087867897</v>
      </c>
      <c r="AJ25" s="39" t="n">
        <v>3842</v>
      </c>
      <c r="AK25" s="40" t="n">
        <f aca="false">AJ25/AJ$28*100</f>
        <v>18.7762682044766</v>
      </c>
      <c r="AL25" s="41" t="n">
        <v>3243</v>
      </c>
      <c r="AM25" s="40" t="n">
        <f aca="false">AL25/AL$28*100</f>
        <v>21.0393149085247</v>
      </c>
      <c r="AN25" s="42" t="n">
        <v>0</v>
      </c>
      <c r="AO25" s="43" t="n">
        <f aca="false">AJ25+AL25</f>
        <v>7085</v>
      </c>
      <c r="AP25" s="44" t="n">
        <f aca="false">AO25/AO$28*100</f>
        <v>19.748578436838</v>
      </c>
      <c r="AQ25" s="45" t="n">
        <v>3312</v>
      </c>
      <c r="AR25" s="40" t="n">
        <f aca="false">AQ25/AQ$28*100</f>
        <v>18.5889880451254</v>
      </c>
      <c r="AS25" s="41" t="n">
        <v>2669</v>
      </c>
      <c r="AT25" s="40" t="n">
        <f aca="false">AS25/AS$28*100</f>
        <v>20.6578947368421</v>
      </c>
      <c r="AU25" s="42" t="n">
        <v>0</v>
      </c>
      <c r="AV25" s="43" t="n">
        <f aca="false">AQ25+AS25</f>
        <v>5981</v>
      </c>
      <c r="AW25" s="44" t="n">
        <f aca="false">AV25/AV$28*100</f>
        <v>19.4586329179816</v>
      </c>
      <c r="AX25" s="45" t="n">
        <v>2546</v>
      </c>
      <c r="AY25" s="40" t="n">
        <f aca="false">AX25/AX$28*100</f>
        <v>18.0247787610619</v>
      </c>
      <c r="AZ25" s="41" t="n">
        <v>1978</v>
      </c>
      <c r="BA25" s="40" t="n">
        <f aca="false">AZ25/AZ$28*100</f>
        <v>20.3038390474235</v>
      </c>
      <c r="BB25" s="42" t="n">
        <v>0</v>
      </c>
      <c r="BC25" s="43" t="n">
        <f aca="false">AX25+AZ25</f>
        <v>4524</v>
      </c>
      <c r="BD25" s="44" t="n">
        <f aca="false">BC25/BC$28*100</f>
        <v>18.955042527339</v>
      </c>
      <c r="BE25" s="45" t="n">
        <v>1656</v>
      </c>
      <c r="BF25" s="40" t="n">
        <f aca="false">BE25/BE$28*100</f>
        <v>17.4444327399136</v>
      </c>
      <c r="BG25" s="41" t="n">
        <v>1152</v>
      </c>
      <c r="BH25" s="40" t="n">
        <f aca="false">BG25/BG$28*100</f>
        <v>18.7775061124694</v>
      </c>
      <c r="BI25" s="42" t="n">
        <v>0</v>
      </c>
      <c r="BJ25" s="43" t="n">
        <f aca="false">BE25+BG25</f>
        <v>2808</v>
      </c>
      <c r="BK25" s="44" t="n">
        <f aca="false">BJ25/BJ$28*100</f>
        <v>17.9677501919631</v>
      </c>
      <c r="BL25" s="45" t="n">
        <v>758</v>
      </c>
      <c r="BM25" s="40" t="n">
        <f aca="false">BL25/BL$28*100</f>
        <v>16.4639443961772</v>
      </c>
      <c r="BN25" s="41" t="n">
        <v>527</v>
      </c>
      <c r="BO25" s="40" t="n">
        <f aca="false">BN25/BN$28*100</f>
        <v>18.4782608695652</v>
      </c>
      <c r="BP25" s="42" t="n">
        <v>0</v>
      </c>
      <c r="BQ25" s="43" t="n">
        <f aca="false">BL25+BN25</f>
        <v>1285</v>
      </c>
      <c r="BR25" s="44" t="n">
        <f aca="false">BQ25/BQ$28*100</f>
        <v>17.2344420600858</v>
      </c>
      <c r="BS25" s="45" t="n">
        <v>238</v>
      </c>
      <c r="BT25" s="40" t="n">
        <f aca="false">BS25/BS$28*100</f>
        <v>16.9636493228795</v>
      </c>
      <c r="BU25" s="41" t="n">
        <v>187</v>
      </c>
      <c r="BV25" s="40" t="n">
        <f aca="false">BU25/BU$28*100</f>
        <v>20.6858407079646</v>
      </c>
      <c r="BW25" s="42" t="n">
        <v>0</v>
      </c>
      <c r="BX25" s="43" t="n">
        <f aca="false">BS25+BU25</f>
        <v>425</v>
      </c>
      <c r="BY25" s="44" t="n">
        <f aca="false">BX25/BX$28*100</f>
        <v>18.4221933246641</v>
      </c>
      <c r="BZ25" s="45" t="n">
        <v>52</v>
      </c>
      <c r="CA25" s="40" t="n">
        <f aca="false">BZ25/BZ$28*100</f>
        <v>20.5533596837945</v>
      </c>
      <c r="CB25" s="41" t="n">
        <v>40</v>
      </c>
      <c r="CC25" s="40" t="n">
        <f aca="false">CB25/CB$28*100</f>
        <v>20.7253886010363</v>
      </c>
      <c r="CD25" s="42" t="n">
        <v>0</v>
      </c>
      <c r="CE25" s="43" t="n">
        <f aca="false">BZ25+CB25</f>
        <v>92</v>
      </c>
      <c r="CF25" s="44" t="n">
        <f aca="false">CE25/CE$28*100</f>
        <v>20.627802690583</v>
      </c>
      <c r="CG25" s="45" t="n">
        <v>7</v>
      </c>
      <c r="CH25" s="40" t="n">
        <f aca="false">CG25/CG$28*100</f>
        <v>21.875</v>
      </c>
      <c r="CI25" s="41" t="n">
        <v>1</v>
      </c>
      <c r="CJ25" s="40" t="n">
        <f aca="false">CI25/CI$28*100</f>
        <v>6.66666666666667</v>
      </c>
      <c r="CK25" s="42" t="n">
        <v>0</v>
      </c>
      <c r="CL25" s="43" t="n">
        <f aca="false">CG25+CI25</f>
        <v>8</v>
      </c>
      <c r="CM25" s="44" t="n">
        <f aca="false">CL25/CL$28*100</f>
        <v>17.0212765957447</v>
      </c>
      <c r="CN25" s="9" t="n">
        <v>0</v>
      </c>
      <c r="CO25" s="40" t="n">
        <f aca="false">CN25/CN$28*100</f>
        <v>0</v>
      </c>
      <c r="CP25" s="9" t="n">
        <v>0</v>
      </c>
      <c r="CQ25" s="40" t="n">
        <f aca="false">CP25/CP$28*100</f>
        <v>0</v>
      </c>
      <c r="CR25" s="42" t="n">
        <v>0</v>
      </c>
      <c r="CS25" s="43" t="n">
        <f aca="false">CN25+CP25</f>
        <v>0</v>
      </c>
      <c r="CT25" s="44" t="n">
        <f aca="false">CS25/CS$28*100</f>
        <v>0</v>
      </c>
      <c r="CU25" s="9" t="n">
        <v>0</v>
      </c>
      <c r="CV25" s="40" t="n">
        <f aca="false">CU25/CU$28*100</f>
        <v>0</v>
      </c>
      <c r="CW25" s="9" t="n">
        <v>0</v>
      </c>
      <c r="CX25" s="40"/>
      <c r="CY25" s="42" t="n">
        <v>0</v>
      </c>
      <c r="CZ25" s="43" t="n">
        <f aca="false">CU25+CW25</f>
        <v>0</v>
      </c>
      <c r="DA25" s="44" t="n">
        <f aca="false">CZ25/CZ$28*100</f>
        <v>0</v>
      </c>
      <c r="DB25" s="9" t="n">
        <v>0</v>
      </c>
      <c r="DC25" s="40" t="n">
        <f aca="false">DB25/DB$28*100</f>
        <v>0</v>
      </c>
      <c r="DD25" s="9" t="n">
        <v>0</v>
      </c>
      <c r="DE25" s="40"/>
      <c r="DF25" s="42" t="n">
        <v>0</v>
      </c>
      <c r="DG25" s="43" t="n">
        <f aca="false">DB25+DD25</f>
        <v>0</v>
      </c>
      <c r="DH25" s="44" t="n">
        <f aca="false">DG25/DG$28*100</f>
        <v>0</v>
      </c>
      <c r="DI25" s="9" t="n">
        <v>0</v>
      </c>
      <c r="DJ25" s="40" t="n">
        <f aca="false">DI25/DI$28*100</f>
        <v>0</v>
      </c>
      <c r="DK25" s="9" t="n">
        <v>0</v>
      </c>
      <c r="DL25" s="40"/>
      <c r="DM25" s="42" t="n">
        <v>0</v>
      </c>
      <c r="DN25" s="43" t="n">
        <f aca="false">DI25+DK25</f>
        <v>0</v>
      </c>
      <c r="DO25" s="44" t="n">
        <f aca="false">DN25/DN$28*100</f>
        <v>0</v>
      </c>
    </row>
    <row r="26" customFormat="false" ht="13" hidden="false" customHeight="false" outlineLevel="0" collapsed="false">
      <c r="A26" s="34" t="s">
        <v>50</v>
      </c>
      <c r="B26" s="35" t="n">
        <v>167009</v>
      </c>
      <c r="C26" s="36" t="n">
        <f aca="false">B26/B$28*100</f>
        <v>0.571650060442746</v>
      </c>
      <c r="D26" s="37" t="n">
        <v>361950</v>
      </c>
      <c r="E26" s="36" t="n">
        <f aca="false">D26/D$28*100</f>
        <v>1.21051252622108</v>
      </c>
      <c r="F26" s="37" t="n">
        <f aca="false">B26+D26</f>
        <v>528959</v>
      </c>
      <c r="G26" s="38" t="n">
        <f aca="false">F26/F$28*100</f>
        <v>0.894784337638008</v>
      </c>
      <c r="H26" s="39" t="n">
        <v>4067</v>
      </c>
      <c r="I26" s="40" t="n">
        <f aca="false">H26/H$28*100</f>
        <v>15.8132120222404</v>
      </c>
      <c r="J26" s="41" t="n">
        <v>5938</v>
      </c>
      <c r="K26" s="40" t="n">
        <f aca="false">J26/J$28*100</f>
        <v>28.6832190126558</v>
      </c>
      <c r="L26" s="42" t="n">
        <v>0</v>
      </c>
      <c r="M26" s="43" t="n">
        <f aca="false">H26+J26</f>
        <v>10005</v>
      </c>
      <c r="N26" s="44" t="n">
        <f aca="false">M26/M$28*100</f>
        <v>21.5527455246548</v>
      </c>
      <c r="O26" s="39" t="n">
        <v>3906</v>
      </c>
      <c r="P26" s="40" t="n">
        <f aca="false">O26/O$28*100</f>
        <v>15.6911581569116</v>
      </c>
      <c r="Q26" s="41" t="n">
        <v>5685</v>
      </c>
      <c r="R26" s="40" t="n">
        <f aca="false">Q26/Q$28*100</f>
        <v>28.5664036983066</v>
      </c>
      <c r="S26" s="42" t="n">
        <v>0</v>
      </c>
      <c r="T26" s="43" t="n">
        <f aca="false">O26+Q26</f>
        <v>9591</v>
      </c>
      <c r="U26" s="44" t="n">
        <f aca="false">T26/T$28*100</f>
        <v>21.4113497343394</v>
      </c>
      <c r="V26" s="39" t="n">
        <v>3713</v>
      </c>
      <c r="W26" s="40" t="n">
        <f aca="false">V26/V$28*100</f>
        <v>15.5805463471948</v>
      </c>
      <c r="X26" s="41" t="n">
        <v>5280</v>
      </c>
      <c r="Y26" s="40" t="n">
        <f aca="false">X26/X$28*100</f>
        <v>28.1494908567468</v>
      </c>
      <c r="Z26" s="42" t="n">
        <v>0</v>
      </c>
      <c r="AA26" s="43" t="n">
        <f aca="false">V26+X26</f>
        <v>8993</v>
      </c>
      <c r="AB26" s="44" t="n">
        <f aca="false">AA26/AA$28*100</f>
        <v>21.1162768855077</v>
      </c>
      <c r="AC26" s="39" t="n">
        <v>3445</v>
      </c>
      <c r="AD26" s="40" t="n">
        <f aca="false">AC26/AC$28*100</f>
        <v>15.3568403690991</v>
      </c>
      <c r="AE26" s="41" t="n">
        <v>4792</v>
      </c>
      <c r="AF26" s="40" t="n">
        <f aca="false">AE26/AE$28*100</f>
        <v>27.6132303791633</v>
      </c>
      <c r="AG26" s="42" t="n">
        <v>0</v>
      </c>
      <c r="AH26" s="43" t="n">
        <f aca="false">AC26+AE26</f>
        <v>8237</v>
      </c>
      <c r="AI26" s="44" t="n">
        <f aca="false">AH26/AH$28*100</f>
        <v>20.7027421016915</v>
      </c>
      <c r="AJ26" s="39" t="n">
        <v>3076</v>
      </c>
      <c r="AK26" s="40" t="n">
        <f aca="false">AJ26/AJ$28*100</f>
        <v>15.0327436223243</v>
      </c>
      <c r="AL26" s="41" t="n">
        <v>4134</v>
      </c>
      <c r="AM26" s="40" t="n">
        <f aca="false">AL26/AL$28*100</f>
        <v>26.8197742312184</v>
      </c>
      <c r="AN26" s="42" t="n">
        <v>0</v>
      </c>
      <c r="AO26" s="43" t="n">
        <f aca="false">AJ26+AL26</f>
        <v>7210</v>
      </c>
      <c r="AP26" s="44" t="n">
        <f aca="false">AO26/AO$28*100</f>
        <v>20.0970007804661</v>
      </c>
      <c r="AQ26" s="45" t="n">
        <v>2568</v>
      </c>
      <c r="AR26" s="40" t="n">
        <f aca="false">AQ26/AQ$28*100</f>
        <v>14.4132008755683</v>
      </c>
      <c r="AS26" s="41" t="n">
        <v>3318</v>
      </c>
      <c r="AT26" s="40" t="n">
        <f aca="false">AS26/AS$28*100</f>
        <v>25.6811145510836</v>
      </c>
      <c r="AU26" s="42" t="n">
        <v>0</v>
      </c>
      <c r="AV26" s="43" t="n">
        <f aca="false">AQ26+AS26</f>
        <v>5886</v>
      </c>
      <c r="AW26" s="44" t="n">
        <f aca="false">AV26/AV$28*100</f>
        <v>19.1495591632235</v>
      </c>
      <c r="AX26" s="45" t="n">
        <v>1925</v>
      </c>
      <c r="AY26" s="40" t="n">
        <f aca="false">AX26/AX$28*100</f>
        <v>13.6283185840708</v>
      </c>
      <c r="AZ26" s="41" t="n">
        <v>2334</v>
      </c>
      <c r="BA26" s="40" t="n">
        <f aca="false">AZ26/AZ$28*100</f>
        <v>23.9581194826524</v>
      </c>
      <c r="BB26" s="42" t="n">
        <v>0</v>
      </c>
      <c r="BC26" s="43" t="n">
        <f aca="false">AX26+AZ26</f>
        <v>4259</v>
      </c>
      <c r="BD26" s="44" t="n">
        <f aca="false">BC26/BC$28*100</f>
        <v>17.8447228390665</v>
      </c>
      <c r="BE26" s="45" t="n">
        <v>1209</v>
      </c>
      <c r="BF26" s="40" t="n">
        <f aca="false">BE26/BE$28*100</f>
        <v>12.7356999894659</v>
      </c>
      <c r="BG26" s="41" t="n">
        <v>1347</v>
      </c>
      <c r="BH26" s="40" t="n">
        <f aca="false">BG26/BG$28*100</f>
        <v>21.9559902200489</v>
      </c>
      <c r="BI26" s="42" t="n">
        <v>0</v>
      </c>
      <c r="BJ26" s="43" t="n">
        <f aca="false">BE26+BG26</f>
        <v>2556</v>
      </c>
      <c r="BK26" s="44" t="n">
        <f aca="false">BJ26/BJ$28*100</f>
        <v>16.3552597901203</v>
      </c>
      <c r="BL26" s="45" t="n">
        <v>569</v>
      </c>
      <c r="BM26" s="40" t="n">
        <f aca="false">BL26/BL$28*100</f>
        <v>12.3588184187663</v>
      </c>
      <c r="BN26" s="41" t="n">
        <v>567</v>
      </c>
      <c r="BO26" s="40" t="n">
        <f aca="false">BN26/BN$28*100</f>
        <v>19.8807854137447</v>
      </c>
      <c r="BP26" s="42" t="n">
        <v>0</v>
      </c>
      <c r="BQ26" s="43" t="n">
        <f aca="false">BL26+BN26</f>
        <v>1136</v>
      </c>
      <c r="BR26" s="44" t="n">
        <f aca="false">BQ26/BQ$28*100</f>
        <v>15.2360515021459</v>
      </c>
      <c r="BS26" s="45" t="n">
        <v>180</v>
      </c>
      <c r="BT26" s="40" t="n">
        <f aca="false">BS26/BS$28*100</f>
        <v>12.8296507483963</v>
      </c>
      <c r="BU26" s="41" t="n">
        <v>166</v>
      </c>
      <c r="BV26" s="40" t="n">
        <f aca="false">BU26/BU$28*100</f>
        <v>18.3628318584071</v>
      </c>
      <c r="BW26" s="42" t="n">
        <v>0</v>
      </c>
      <c r="BX26" s="43" t="n">
        <f aca="false">BS26+BU26</f>
        <v>346</v>
      </c>
      <c r="BY26" s="44" t="n">
        <f aca="false">BX26/BX$28*100</f>
        <v>14.9978326831383</v>
      </c>
      <c r="BZ26" s="45" t="n">
        <v>38</v>
      </c>
      <c r="CA26" s="40" t="n">
        <f aca="false">BZ26/BZ$28*100</f>
        <v>15.0197628458498</v>
      </c>
      <c r="CB26" s="41" t="n">
        <v>39</v>
      </c>
      <c r="CC26" s="40" t="n">
        <f aca="false">CB26/CB$28*100</f>
        <v>20.2072538860104</v>
      </c>
      <c r="CD26" s="42" t="n">
        <v>0</v>
      </c>
      <c r="CE26" s="43" t="n">
        <f aca="false">BZ26+CB26</f>
        <v>77</v>
      </c>
      <c r="CF26" s="44" t="n">
        <f aca="false">CE26/CE$28*100</f>
        <v>17.2645739910314</v>
      </c>
      <c r="CG26" s="45" t="n">
        <v>5</v>
      </c>
      <c r="CH26" s="40" t="n">
        <f aca="false">CG26/CG$28*100</f>
        <v>15.625</v>
      </c>
      <c r="CI26" s="41" t="n">
        <v>3</v>
      </c>
      <c r="CJ26" s="40" t="n">
        <f aca="false">CI26/CI$28*100</f>
        <v>20</v>
      </c>
      <c r="CK26" s="42" t="n">
        <v>0</v>
      </c>
      <c r="CL26" s="43" t="n">
        <f aca="false">CG26+CI26</f>
        <v>8</v>
      </c>
      <c r="CM26" s="44" t="n">
        <f aca="false">CL26/CL$28*100</f>
        <v>17.0212765957447</v>
      </c>
      <c r="CN26" s="9" t="n">
        <v>0</v>
      </c>
      <c r="CO26" s="40" t="n">
        <f aca="false">CN26/CN$28*100</f>
        <v>0</v>
      </c>
      <c r="CP26" s="9" t="n">
        <v>1</v>
      </c>
      <c r="CQ26" s="40" t="n">
        <f aca="false">CP26/CP$28*100</f>
        <v>33.3333333333333</v>
      </c>
      <c r="CR26" s="42" t="n">
        <v>0</v>
      </c>
      <c r="CS26" s="43" t="n">
        <f aca="false">CN26+CP26</f>
        <v>1</v>
      </c>
      <c r="CT26" s="44" t="n">
        <f aca="false">CS26/CS$28*100</f>
        <v>16.6666666666667</v>
      </c>
      <c r="CU26" s="9" t="n">
        <v>0</v>
      </c>
      <c r="CV26" s="40" t="n">
        <f aca="false">CU26/CU$28*100</f>
        <v>0</v>
      </c>
      <c r="CW26" s="9" t="n">
        <v>0</v>
      </c>
      <c r="CX26" s="40"/>
      <c r="CY26" s="42" t="n">
        <v>0</v>
      </c>
      <c r="CZ26" s="43" t="n">
        <f aca="false">CU26+CW26</f>
        <v>0</v>
      </c>
      <c r="DA26" s="44" t="n">
        <f aca="false">CZ26/CZ$28*100</f>
        <v>0</v>
      </c>
      <c r="DB26" s="9" t="n">
        <v>0</v>
      </c>
      <c r="DC26" s="40" t="n">
        <f aca="false">DB26/DB$28*100</f>
        <v>0</v>
      </c>
      <c r="DD26" s="9" t="n">
        <v>0</v>
      </c>
      <c r="DE26" s="40"/>
      <c r="DF26" s="42" t="n">
        <v>0</v>
      </c>
      <c r="DG26" s="43" t="n">
        <f aca="false">DB26+DD26</f>
        <v>0</v>
      </c>
      <c r="DH26" s="44" t="n">
        <f aca="false">DG26/DG$28*100</f>
        <v>0</v>
      </c>
      <c r="DI26" s="9" t="n">
        <v>0</v>
      </c>
      <c r="DJ26" s="40" t="n">
        <f aca="false">DI26/DI$28*100</f>
        <v>0</v>
      </c>
      <c r="DK26" s="9" t="n">
        <v>0</v>
      </c>
      <c r="DL26" s="40"/>
      <c r="DM26" s="42" t="n">
        <v>0</v>
      </c>
      <c r="DN26" s="43" t="n">
        <f aca="false">DI26+DK26</f>
        <v>0</v>
      </c>
      <c r="DO26" s="44" t="n">
        <f aca="false">DN26/DN$28*100</f>
        <v>0</v>
      </c>
    </row>
    <row r="27" customFormat="false" ht="13" hidden="false" customHeight="false" outlineLevel="0" collapsed="false">
      <c r="A27" s="46"/>
      <c r="B27" s="47"/>
      <c r="C27" s="48"/>
      <c r="D27" s="49"/>
      <c r="E27" s="48"/>
      <c r="F27" s="49"/>
      <c r="G27" s="50"/>
      <c r="H27" s="43"/>
      <c r="I27" s="51"/>
      <c r="J27" s="43"/>
      <c r="K27" s="51"/>
      <c r="L27" s="52"/>
      <c r="M27" s="43"/>
      <c r="N27" s="53"/>
      <c r="O27" s="43"/>
      <c r="P27" s="51"/>
      <c r="Q27" s="43"/>
      <c r="R27" s="51"/>
      <c r="S27" s="52"/>
      <c r="T27" s="43"/>
      <c r="U27" s="53"/>
      <c r="V27" s="43"/>
      <c r="W27" s="51"/>
      <c r="X27" s="43"/>
      <c r="Y27" s="51"/>
      <c r="Z27" s="52"/>
      <c r="AA27" s="43"/>
      <c r="AB27" s="53"/>
      <c r="AC27" s="43"/>
      <c r="AD27" s="51"/>
      <c r="AE27" s="43"/>
      <c r="AF27" s="51"/>
      <c r="AG27" s="52"/>
      <c r="AH27" s="43"/>
      <c r="AI27" s="53"/>
      <c r="AJ27" s="43"/>
      <c r="AK27" s="51"/>
      <c r="AL27" s="43"/>
      <c r="AM27" s="51"/>
      <c r="AN27" s="52"/>
      <c r="AO27" s="43"/>
      <c r="AP27" s="53"/>
      <c r="AQ27" s="54"/>
      <c r="AR27" s="51"/>
      <c r="AS27" s="43"/>
      <c r="AT27" s="51"/>
      <c r="AU27" s="52"/>
      <c r="AV27" s="43"/>
      <c r="AW27" s="53"/>
      <c r="AX27" s="54"/>
      <c r="AY27" s="51"/>
      <c r="AZ27" s="43"/>
      <c r="BA27" s="51"/>
      <c r="BB27" s="52"/>
      <c r="BC27" s="43"/>
      <c r="BD27" s="53"/>
      <c r="BE27" s="54"/>
      <c r="BF27" s="51"/>
      <c r="BG27" s="43"/>
      <c r="BH27" s="51"/>
      <c r="BI27" s="52"/>
      <c r="BJ27" s="43"/>
      <c r="BK27" s="53"/>
      <c r="BL27" s="54"/>
      <c r="BM27" s="51"/>
      <c r="BN27" s="43"/>
      <c r="BO27" s="51"/>
      <c r="BP27" s="52"/>
      <c r="BQ27" s="43"/>
      <c r="BR27" s="53"/>
      <c r="BS27" s="54"/>
      <c r="BT27" s="51"/>
      <c r="BU27" s="43"/>
      <c r="BV27" s="51"/>
      <c r="BW27" s="52"/>
      <c r="BX27" s="43"/>
      <c r="BY27" s="53"/>
      <c r="BZ27" s="54"/>
      <c r="CA27" s="51"/>
      <c r="CB27" s="43"/>
      <c r="CC27" s="51"/>
      <c r="CD27" s="52"/>
      <c r="CE27" s="43"/>
      <c r="CF27" s="53"/>
      <c r="CG27" s="54"/>
      <c r="CH27" s="51"/>
      <c r="CI27" s="43"/>
      <c r="CJ27" s="51"/>
      <c r="CK27" s="52"/>
      <c r="CL27" s="43"/>
      <c r="CM27" s="53"/>
      <c r="CN27" s="54"/>
      <c r="CO27" s="51"/>
      <c r="CP27" s="43"/>
      <c r="CQ27" s="51"/>
      <c r="CR27" s="52"/>
      <c r="CS27" s="43"/>
      <c r="CT27" s="53"/>
      <c r="CU27" s="54"/>
      <c r="CV27" s="51"/>
      <c r="CW27" s="43"/>
      <c r="CX27" s="51"/>
      <c r="CY27" s="52"/>
      <c r="CZ27" s="43"/>
      <c r="DA27" s="53"/>
      <c r="DB27" s="54"/>
      <c r="DC27" s="51"/>
      <c r="DD27" s="43"/>
      <c r="DE27" s="51"/>
      <c r="DF27" s="52"/>
      <c r="DG27" s="43"/>
      <c r="DH27" s="53"/>
      <c r="DI27" s="54"/>
      <c r="DJ27" s="51"/>
      <c r="DK27" s="43"/>
      <c r="DL27" s="51"/>
      <c r="DM27" s="52"/>
      <c r="DN27" s="43"/>
      <c r="DO27" s="53"/>
    </row>
    <row r="28" customFormat="false" ht="13" hidden="false" customHeight="false" outlineLevel="0" collapsed="false">
      <c r="A28" s="55" t="s">
        <v>51</v>
      </c>
      <c r="B28" s="35" t="n">
        <f aca="false">SUM(B8:B26)</f>
        <v>29215251</v>
      </c>
      <c r="C28" s="56" t="n">
        <f aca="false">SUM(C8:C26)</f>
        <v>100</v>
      </c>
      <c r="D28" s="37" t="n">
        <f aca="false">SUM(D8:D26)</f>
        <v>29900558</v>
      </c>
      <c r="E28" s="56" t="n">
        <f aca="false">SUM(E8:E26)</f>
        <v>100</v>
      </c>
      <c r="F28" s="37" t="n">
        <f aca="false">SUM(F8:F26)</f>
        <v>59115809</v>
      </c>
      <c r="G28" s="57" t="n">
        <f aca="false">SUM(G8:G26)</f>
        <v>100</v>
      </c>
      <c r="H28" s="58" t="n">
        <f aca="false">SUM(H8:H26)</f>
        <v>25719</v>
      </c>
      <c r="I28" s="59" t="n">
        <f aca="false">SUM(I8:I26)</f>
        <v>100</v>
      </c>
      <c r="J28" s="58" t="n">
        <f aca="false">SUM(J8:J26)</f>
        <v>20702</v>
      </c>
      <c r="K28" s="60" t="n">
        <f aca="false">SUM(K8:K26)</f>
        <v>100</v>
      </c>
      <c r="L28" s="61" t="n">
        <f aca="false">SUM(L8:L26)</f>
        <v>0</v>
      </c>
      <c r="M28" s="58" t="n">
        <f aca="false">SUM(M8:M26)</f>
        <v>46421</v>
      </c>
      <c r="N28" s="62" t="n">
        <f aca="false">SUM(N8:N26)</f>
        <v>100</v>
      </c>
      <c r="O28" s="58" t="n">
        <f aca="false">SUM(O8:O26)</f>
        <v>24893</v>
      </c>
      <c r="P28" s="59" t="n">
        <f aca="false">SUM(P8:P26)</f>
        <v>100</v>
      </c>
      <c r="Q28" s="58" t="n">
        <f aca="false">SUM(Q8:Q26)</f>
        <v>19901</v>
      </c>
      <c r="R28" s="60" t="n">
        <f aca="false">SUM(R8:R26)</f>
        <v>100</v>
      </c>
      <c r="S28" s="61" t="n">
        <f aca="false">SUM(S8:S26)</f>
        <v>0</v>
      </c>
      <c r="T28" s="58" t="n">
        <f aca="false">SUM(T8:T26)</f>
        <v>44794</v>
      </c>
      <c r="U28" s="62" t="n">
        <f aca="false">SUM(U8:U26)</f>
        <v>100</v>
      </c>
      <c r="V28" s="58" t="n">
        <f aca="false">SUM(V8:V26)</f>
        <v>23831</v>
      </c>
      <c r="W28" s="59" t="n">
        <f aca="false">SUM(W8:W26)</f>
        <v>100</v>
      </c>
      <c r="X28" s="58" t="n">
        <f aca="false">SUM(X8:X26)</f>
        <v>18757</v>
      </c>
      <c r="Y28" s="60" t="n">
        <f aca="false">SUM(Y8:Y26)</f>
        <v>100</v>
      </c>
      <c r="Z28" s="61" t="n">
        <f aca="false">SUM(Z8:Z26)</f>
        <v>0</v>
      </c>
      <c r="AA28" s="58" t="n">
        <f aca="false">SUM(AA8:AA26)</f>
        <v>42588</v>
      </c>
      <c r="AB28" s="62" t="n">
        <f aca="false">SUM(AB8:AB26)</f>
        <v>100</v>
      </c>
      <c r="AC28" s="58" t="n">
        <f aca="false">SUM(AC8:AC26)</f>
        <v>22433</v>
      </c>
      <c r="AD28" s="59" t="n">
        <f aca="false">SUM(AD8:AD26)</f>
        <v>100</v>
      </c>
      <c r="AE28" s="58" t="n">
        <f aca="false">SUM(AE8:AE26)</f>
        <v>17354</v>
      </c>
      <c r="AF28" s="60" t="n">
        <f aca="false">SUM(AF8:AF26)</f>
        <v>100</v>
      </c>
      <c r="AG28" s="61" t="n">
        <f aca="false">SUM(AG8:AG26)</f>
        <v>0</v>
      </c>
      <c r="AH28" s="58" t="n">
        <f aca="false">SUM(AH8:AH26)</f>
        <v>39787</v>
      </c>
      <c r="AI28" s="62" t="n">
        <f aca="false">SUM(AI8:AI26)</f>
        <v>100</v>
      </c>
      <c r="AJ28" s="58" t="n">
        <f aca="false">SUM(AJ8:AJ26)</f>
        <v>20462</v>
      </c>
      <c r="AK28" s="59" t="n">
        <f aca="false">SUM(AK8:AK26)</f>
        <v>100</v>
      </c>
      <c r="AL28" s="58" t="n">
        <f aca="false">SUM(AL8:AL26)</f>
        <v>15414</v>
      </c>
      <c r="AM28" s="60" t="n">
        <f aca="false">SUM(AM8:AM26)</f>
        <v>100</v>
      </c>
      <c r="AN28" s="61" t="n">
        <f aca="false">SUM(AN8:AN26)</f>
        <v>0</v>
      </c>
      <c r="AO28" s="58" t="n">
        <f aca="false">SUM(AO8:AO26)</f>
        <v>35876</v>
      </c>
      <c r="AP28" s="62" t="n">
        <f aca="false">SUM(AP8:AP26)</f>
        <v>100</v>
      </c>
      <c r="AQ28" s="63" t="n">
        <f aca="false">SUM(AQ8:AQ26)</f>
        <v>17817</v>
      </c>
      <c r="AR28" s="59" t="n">
        <f aca="false">SUM(AR8:AR26)</f>
        <v>100</v>
      </c>
      <c r="AS28" s="58" t="n">
        <f aca="false">SUM(AS8:AS26)</f>
        <v>12920</v>
      </c>
      <c r="AT28" s="60" t="n">
        <f aca="false">SUM(AT8:AT26)</f>
        <v>100</v>
      </c>
      <c r="AU28" s="61" t="n">
        <f aca="false">SUM(AU8:AU26)</f>
        <v>0</v>
      </c>
      <c r="AV28" s="58" t="n">
        <f aca="false">SUM(AV8:AV26)</f>
        <v>30737</v>
      </c>
      <c r="AW28" s="62" t="n">
        <f aca="false">SUM(AW8:AW26)</f>
        <v>100</v>
      </c>
      <c r="AX28" s="63" t="n">
        <f aca="false">SUM(AX8:AX26)</f>
        <v>14125</v>
      </c>
      <c r="AY28" s="59" t="n">
        <f aca="false">SUM(AY8:AY26)</f>
        <v>100</v>
      </c>
      <c r="AZ28" s="58" t="n">
        <f aca="false">SUM(AZ8:AZ26)</f>
        <v>9742</v>
      </c>
      <c r="BA28" s="60" t="n">
        <f aca="false">SUM(BA8:BA26)</f>
        <v>100</v>
      </c>
      <c r="BB28" s="61" t="n">
        <f aca="false">SUM(BB8:BB26)</f>
        <v>0</v>
      </c>
      <c r="BC28" s="58" t="n">
        <f aca="false">SUM(BC8:BC26)</f>
        <v>23867</v>
      </c>
      <c r="BD28" s="62" t="n">
        <f aca="false">SUM(BD8:BD26)</f>
        <v>100</v>
      </c>
      <c r="BE28" s="63" t="n">
        <f aca="false">SUM(BE8:BE26)</f>
        <v>9493</v>
      </c>
      <c r="BF28" s="59" t="n">
        <f aca="false">SUM(BF8:BF26)</f>
        <v>100</v>
      </c>
      <c r="BG28" s="58" t="n">
        <f aca="false">SUM(BG8:BG26)</f>
        <v>6135</v>
      </c>
      <c r="BH28" s="60" t="n">
        <f aca="false">SUM(BH8:BH26)</f>
        <v>100</v>
      </c>
      <c r="BI28" s="61" t="n">
        <f aca="false">SUM(BI8:BI26)</f>
        <v>0</v>
      </c>
      <c r="BJ28" s="58" t="n">
        <f aca="false">SUM(BJ8:BJ26)</f>
        <v>15628</v>
      </c>
      <c r="BK28" s="62" t="n">
        <f aca="false">SUM(BK8:BK26)</f>
        <v>100</v>
      </c>
      <c r="BL28" s="63" t="n">
        <f aca="false">SUM(BL8:BL26)</f>
        <v>4604</v>
      </c>
      <c r="BM28" s="59" t="n">
        <f aca="false">SUM(BM8:BM26)</f>
        <v>100</v>
      </c>
      <c r="BN28" s="58" t="n">
        <f aca="false">SUM(BN8:BN26)</f>
        <v>2852</v>
      </c>
      <c r="BO28" s="60" t="n">
        <f aca="false">SUM(BO8:BO26)</f>
        <v>100</v>
      </c>
      <c r="BP28" s="61" t="n">
        <f aca="false">SUM(BP8:BP26)</f>
        <v>0</v>
      </c>
      <c r="BQ28" s="58" t="n">
        <f aca="false">SUM(BQ8:BQ26)</f>
        <v>7456</v>
      </c>
      <c r="BR28" s="62" t="n">
        <f aca="false">SUM(BR8:BR26)</f>
        <v>100</v>
      </c>
      <c r="BS28" s="63" t="n">
        <f aca="false">SUM(BS8:BS26)</f>
        <v>1403</v>
      </c>
      <c r="BT28" s="59" t="n">
        <f aca="false">SUM(BT8:BT26)</f>
        <v>100</v>
      </c>
      <c r="BU28" s="58" t="n">
        <f aca="false">SUM(BU8:BU26)</f>
        <v>904</v>
      </c>
      <c r="BV28" s="60" t="n">
        <f aca="false">SUM(BV8:BV26)</f>
        <v>100</v>
      </c>
      <c r="BW28" s="61" t="n">
        <f aca="false">SUM(BW8:BW26)</f>
        <v>0</v>
      </c>
      <c r="BX28" s="58" t="n">
        <f aca="false">SUM(BX8:BX26)</f>
        <v>2307</v>
      </c>
      <c r="BY28" s="62" t="n">
        <f aca="false">SUM(BY8:BY26)</f>
        <v>100</v>
      </c>
      <c r="BZ28" s="63" t="n">
        <f aca="false">SUM(BZ8:BZ26)</f>
        <v>253</v>
      </c>
      <c r="CA28" s="59" t="n">
        <f aca="false">SUM(CA8:CA26)</f>
        <v>100</v>
      </c>
      <c r="CB28" s="58" t="n">
        <f aca="false">SUM(CB8:CB26)</f>
        <v>193</v>
      </c>
      <c r="CC28" s="60" t="n">
        <f aca="false">SUM(CC8:CC26)</f>
        <v>100</v>
      </c>
      <c r="CD28" s="61" t="n">
        <f aca="false">SUM(CD8:CD26)</f>
        <v>0</v>
      </c>
      <c r="CE28" s="58" t="n">
        <f aca="false">SUM(CE8:CE26)</f>
        <v>446</v>
      </c>
      <c r="CF28" s="62" t="n">
        <f aca="false">SUM(CF8:CF26)</f>
        <v>100</v>
      </c>
      <c r="CG28" s="63" t="n">
        <f aca="false">SUM(CG8:CG26)</f>
        <v>32</v>
      </c>
      <c r="CH28" s="59" t="n">
        <f aca="false">SUM(CH8:CH26)</f>
        <v>100</v>
      </c>
      <c r="CI28" s="58" t="n">
        <f aca="false">SUM(CI8:CI26)</f>
        <v>15</v>
      </c>
      <c r="CJ28" s="60" t="n">
        <f aca="false">SUM(CJ8:CJ26)</f>
        <v>100</v>
      </c>
      <c r="CK28" s="61" t="n">
        <f aca="false">SUM(CK8:CK26)</f>
        <v>0</v>
      </c>
      <c r="CL28" s="58" t="n">
        <f aca="false">SUM(CL8:CL26)</f>
        <v>47</v>
      </c>
      <c r="CM28" s="62" t="n">
        <f aca="false">SUM(CM8:CM26)</f>
        <v>100</v>
      </c>
      <c r="CN28" s="63" t="n">
        <f aca="false">SUM(CN8:CN26)</f>
        <v>3</v>
      </c>
      <c r="CO28" s="59" t="n">
        <f aca="false">SUM(CO8:CO26)</f>
        <v>100</v>
      </c>
      <c r="CP28" s="58" t="n">
        <f aca="false">SUM(CP8:CP26)</f>
        <v>3</v>
      </c>
      <c r="CQ28" s="60" t="n">
        <f aca="false">SUM(CQ8:CQ26)</f>
        <v>100</v>
      </c>
      <c r="CR28" s="61" t="n">
        <f aca="false">SUM(CR8:CR26)</f>
        <v>0</v>
      </c>
      <c r="CS28" s="58" t="n">
        <f aca="false">SUM(CS8:CS26)</f>
        <v>6</v>
      </c>
      <c r="CT28" s="62" t="n">
        <f aca="false">SUM(CT8:CT26)</f>
        <v>100</v>
      </c>
      <c r="CU28" s="63" t="n">
        <f aca="false">SUM(CU8:CU26)</f>
        <v>1</v>
      </c>
      <c r="CV28" s="59" t="n">
        <f aca="false">SUM(CV8:CV26)</f>
        <v>100</v>
      </c>
      <c r="CW28" s="58" t="n">
        <f aca="false">SUM(CW8:CW26)</f>
        <v>0</v>
      </c>
      <c r="CX28" s="60"/>
      <c r="CY28" s="61" t="n">
        <f aca="false">SUM(CY8:CY26)</f>
        <v>0</v>
      </c>
      <c r="CZ28" s="58" t="n">
        <f aca="false">SUM(CZ8:CZ26)</f>
        <v>1</v>
      </c>
      <c r="DA28" s="62" t="n">
        <f aca="false">SUM(DA8:DA26)</f>
        <v>100</v>
      </c>
      <c r="DB28" s="63" t="n">
        <f aca="false">SUM(DB8:DB26)</f>
        <v>1</v>
      </c>
      <c r="DC28" s="59" t="n">
        <f aca="false">SUM(DC8:DC26)</f>
        <v>100</v>
      </c>
      <c r="DD28" s="58" t="n">
        <f aca="false">SUM(DD8:DD26)</f>
        <v>0</v>
      </c>
      <c r="DE28" s="60"/>
      <c r="DF28" s="61" t="n">
        <f aca="false">SUM(DF8:DF26)</f>
        <v>0</v>
      </c>
      <c r="DG28" s="58" t="n">
        <f aca="false">SUM(DG8:DG26)</f>
        <v>1</v>
      </c>
      <c r="DH28" s="62" t="n">
        <f aca="false">SUM(DH8:DH26)</f>
        <v>100</v>
      </c>
      <c r="DI28" s="63" t="n">
        <f aca="false">SUM(DI8:DI26)</f>
        <v>1</v>
      </c>
      <c r="DJ28" s="59" t="n">
        <f aca="false">SUM(DJ8:DJ26)</f>
        <v>100</v>
      </c>
      <c r="DK28" s="58" t="n">
        <f aca="false">SUM(DK8:DK26)</f>
        <v>0</v>
      </c>
      <c r="DL28" s="60"/>
      <c r="DM28" s="61" t="n">
        <f aca="false">SUM(DM8:DM26)</f>
        <v>0</v>
      </c>
      <c r="DN28" s="58" t="n">
        <f aca="false">SUM(DN8:DN26)</f>
        <v>1</v>
      </c>
      <c r="DO28" s="62" t="n">
        <f aca="false">SUM(DO8:DO26)</f>
        <v>100</v>
      </c>
    </row>
    <row r="29" customFormat="false" ht="13" hidden="false" customHeight="false" outlineLevel="0" collapsed="false">
      <c r="A29" s="64"/>
      <c r="B29" s="65"/>
      <c r="C29" s="66"/>
      <c r="D29" s="66"/>
      <c r="E29" s="66"/>
      <c r="F29" s="66"/>
      <c r="G29" s="67"/>
      <c r="H29" s="43"/>
      <c r="I29" s="43"/>
      <c r="J29" s="43"/>
      <c r="K29" s="43"/>
      <c r="L29" s="52"/>
      <c r="M29" s="43"/>
      <c r="N29" s="68"/>
      <c r="O29" s="43"/>
      <c r="P29" s="43"/>
      <c r="Q29" s="43"/>
      <c r="R29" s="43"/>
      <c r="S29" s="52"/>
      <c r="T29" s="43"/>
      <c r="U29" s="68"/>
      <c r="V29" s="43"/>
      <c r="W29" s="43"/>
      <c r="X29" s="43"/>
      <c r="Y29" s="43"/>
      <c r="Z29" s="52"/>
      <c r="AA29" s="43"/>
      <c r="AB29" s="68"/>
      <c r="AC29" s="43"/>
      <c r="AD29" s="43"/>
      <c r="AE29" s="43"/>
      <c r="AF29" s="43"/>
      <c r="AG29" s="52"/>
      <c r="AH29" s="43"/>
      <c r="AI29" s="68"/>
      <c r="AJ29" s="43"/>
      <c r="AK29" s="43"/>
      <c r="AL29" s="43"/>
      <c r="AM29" s="43"/>
      <c r="AN29" s="52"/>
      <c r="AO29" s="43"/>
      <c r="AP29" s="68"/>
      <c r="AQ29" s="54"/>
      <c r="AR29" s="43"/>
      <c r="AS29" s="43"/>
      <c r="AT29" s="43"/>
      <c r="AU29" s="52"/>
      <c r="AV29" s="43"/>
      <c r="AW29" s="68"/>
      <c r="AX29" s="54"/>
      <c r="AY29" s="43"/>
      <c r="AZ29" s="43"/>
      <c r="BA29" s="43"/>
      <c r="BB29" s="52"/>
      <c r="BC29" s="43"/>
      <c r="BD29" s="68"/>
      <c r="BE29" s="54"/>
      <c r="BF29" s="43"/>
      <c r="BG29" s="43"/>
      <c r="BH29" s="43"/>
      <c r="BI29" s="52"/>
      <c r="BJ29" s="43"/>
      <c r="BK29" s="68"/>
      <c r="BL29" s="54"/>
      <c r="BM29" s="43"/>
      <c r="BN29" s="43"/>
      <c r="BO29" s="43"/>
      <c r="BP29" s="52"/>
      <c r="BQ29" s="43"/>
      <c r="BR29" s="68"/>
      <c r="BS29" s="54"/>
      <c r="BT29" s="43"/>
      <c r="BU29" s="43"/>
      <c r="BV29" s="43"/>
      <c r="BW29" s="52"/>
      <c r="BX29" s="43"/>
      <c r="BY29" s="68"/>
      <c r="BZ29" s="54"/>
      <c r="CA29" s="43"/>
      <c r="CB29" s="43"/>
      <c r="CC29" s="43"/>
      <c r="CD29" s="52"/>
      <c r="CE29" s="43"/>
      <c r="CF29" s="68"/>
      <c r="CG29" s="54"/>
      <c r="CH29" s="43"/>
      <c r="CI29" s="43"/>
      <c r="CJ29" s="43"/>
      <c r="CK29" s="52"/>
      <c r="CL29" s="43"/>
      <c r="CM29" s="68"/>
      <c r="CN29" s="54"/>
      <c r="CO29" s="43"/>
      <c r="CP29" s="43"/>
      <c r="CQ29" s="43"/>
      <c r="CR29" s="52"/>
      <c r="CS29" s="43"/>
      <c r="CT29" s="68"/>
      <c r="CU29" s="54"/>
      <c r="CV29" s="43"/>
      <c r="CW29" s="43"/>
      <c r="CX29" s="43"/>
      <c r="CY29" s="52"/>
      <c r="CZ29" s="43"/>
      <c r="DA29" s="68"/>
      <c r="DB29" s="54"/>
      <c r="DC29" s="43"/>
      <c r="DD29" s="43"/>
      <c r="DE29" s="43"/>
      <c r="DF29" s="52"/>
      <c r="DG29" s="43"/>
      <c r="DH29" s="68"/>
      <c r="DI29" s="54"/>
      <c r="DJ29" s="43"/>
      <c r="DK29" s="43"/>
      <c r="DL29" s="43"/>
      <c r="DM29" s="52"/>
      <c r="DN29" s="43"/>
      <c r="DO29" s="68"/>
    </row>
    <row r="30" customFormat="false" ht="13" hidden="false" customHeight="false" outlineLevel="0" collapsed="false">
      <c r="A30" s="69" t="s">
        <v>31</v>
      </c>
      <c r="B30" s="70"/>
      <c r="C30" s="70"/>
      <c r="D30" s="70"/>
      <c r="E30" s="70"/>
      <c r="F30" s="70"/>
      <c r="G30" s="70"/>
      <c r="H30" s="71" t="n">
        <v>0</v>
      </c>
      <c r="I30" s="72"/>
      <c r="J30" s="72" t="n">
        <v>0</v>
      </c>
      <c r="K30" s="72"/>
      <c r="L30" s="73"/>
      <c r="M30" s="72" t="n">
        <v>0</v>
      </c>
      <c r="N30" s="74"/>
      <c r="O30" s="71" t="n">
        <v>0</v>
      </c>
      <c r="P30" s="72"/>
      <c r="Q30" s="72" t="n">
        <v>0</v>
      </c>
      <c r="R30" s="72"/>
      <c r="S30" s="73"/>
      <c r="T30" s="72" t="n">
        <v>0</v>
      </c>
      <c r="U30" s="74"/>
      <c r="V30" s="71" t="n">
        <v>0</v>
      </c>
      <c r="W30" s="72"/>
      <c r="X30" s="72" t="n">
        <v>0</v>
      </c>
      <c r="Y30" s="72"/>
      <c r="Z30" s="73"/>
      <c r="AA30" s="72" t="n">
        <v>0</v>
      </c>
      <c r="AB30" s="74"/>
      <c r="AC30" s="71" t="n">
        <v>0</v>
      </c>
      <c r="AD30" s="72"/>
      <c r="AE30" s="72" t="n">
        <v>0</v>
      </c>
      <c r="AF30" s="72"/>
      <c r="AG30" s="73"/>
      <c r="AH30" s="72" t="n">
        <v>0</v>
      </c>
      <c r="AI30" s="74"/>
      <c r="AJ30" s="71" t="n">
        <v>0</v>
      </c>
      <c r="AK30" s="72"/>
      <c r="AL30" s="72" t="n">
        <v>0</v>
      </c>
      <c r="AM30" s="72"/>
      <c r="AN30" s="73"/>
      <c r="AO30" s="72" t="n">
        <v>0</v>
      </c>
      <c r="AP30" s="74"/>
      <c r="AQ30" s="71" t="n">
        <v>0</v>
      </c>
      <c r="AR30" s="72"/>
      <c r="AS30" s="72" t="n">
        <v>0</v>
      </c>
      <c r="AT30" s="72"/>
      <c r="AU30" s="73"/>
      <c r="AV30" s="72" t="n">
        <v>0</v>
      </c>
      <c r="AW30" s="74"/>
      <c r="AX30" s="71" t="n">
        <v>0</v>
      </c>
      <c r="AY30" s="72"/>
      <c r="AZ30" s="72" t="n">
        <v>0</v>
      </c>
      <c r="BA30" s="72"/>
      <c r="BB30" s="73"/>
      <c r="BC30" s="72" t="n">
        <v>0</v>
      </c>
      <c r="BD30" s="74"/>
      <c r="BE30" s="71" t="n">
        <v>0</v>
      </c>
      <c r="BF30" s="72"/>
      <c r="BG30" s="72" t="n">
        <v>0</v>
      </c>
      <c r="BH30" s="72"/>
      <c r="BI30" s="73"/>
      <c r="BJ30" s="72" t="n">
        <v>0</v>
      </c>
      <c r="BK30" s="74"/>
      <c r="BL30" s="71" t="n">
        <v>0</v>
      </c>
      <c r="BM30" s="72"/>
      <c r="BN30" s="72" t="n">
        <v>0</v>
      </c>
      <c r="BO30" s="72"/>
      <c r="BP30" s="73"/>
      <c r="BQ30" s="72" t="n">
        <v>0</v>
      </c>
      <c r="BR30" s="74"/>
      <c r="BS30" s="71" t="n">
        <v>0</v>
      </c>
      <c r="BT30" s="72"/>
      <c r="BU30" s="72" t="n">
        <v>0</v>
      </c>
      <c r="BV30" s="72"/>
      <c r="BW30" s="73"/>
      <c r="BX30" s="72" t="n">
        <v>0</v>
      </c>
      <c r="BY30" s="74"/>
      <c r="BZ30" s="71" t="n">
        <v>0</v>
      </c>
      <c r="CA30" s="72"/>
      <c r="CB30" s="72" t="n">
        <v>0</v>
      </c>
      <c r="CC30" s="72"/>
      <c r="CD30" s="73"/>
      <c r="CE30" s="72" t="n">
        <v>0</v>
      </c>
      <c r="CF30" s="74"/>
      <c r="CG30" s="71" t="n">
        <v>0</v>
      </c>
      <c r="CH30" s="72"/>
      <c r="CI30" s="72" t="n">
        <v>0</v>
      </c>
      <c r="CJ30" s="72"/>
      <c r="CK30" s="73"/>
      <c r="CL30" s="72" t="n">
        <v>0</v>
      </c>
      <c r="CM30" s="74"/>
      <c r="CN30" s="71" t="n">
        <v>0</v>
      </c>
      <c r="CO30" s="72"/>
      <c r="CP30" s="72" t="n">
        <v>0</v>
      </c>
      <c r="CQ30" s="72"/>
      <c r="CR30" s="73"/>
      <c r="CS30" s="72" t="n">
        <v>0</v>
      </c>
      <c r="CT30" s="74"/>
      <c r="CU30" s="71" t="n">
        <v>0</v>
      </c>
      <c r="CV30" s="72"/>
      <c r="CW30" s="72" t="n">
        <v>0</v>
      </c>
      <c r="CX30" s="72"/>
      <c r="CY30" s="73"/>
      <c r="CZ30" s="72" t="n">
        <v>0</v>
      </c>
      <c r="DA30" s="74"/>
      <c r="DB30" s="71" t="n">
        <v>0</v>
      </c>
      <c r="DC30" s="72"/>
      <c r="DD30" s="72" t="n">
        <v>0</v>
      </c>
      <c r="DE30" s="72"/>
      <c r="DF30" s="73"/>
      <c r="DG30" s="72" t="n">
        <v>0</v>
      </c>
      <c r="DH30" s="74"/>
      <c r="DI30" s="71" t="n">
        <v>0</v>
      </c>
      <c r="DJ30" s="72"/>
      <c r="DK30" s="72" t="n">
        <v>0</v>
      </c>
      <c r="DL30" s="72"/>
      <c r="DM30" s="73"/>
      <c r="DN30" s="72" t="n">
        <v>0</v>
      </c>
      <c r="DO30" s="74"/>
    </row>
    <row r="31" customFormat="false" ht="13" hidden="false" customHeight="false" outlineLevel="0" collapsed="false">
      <c r="A31" s="28" t="s">
        <v>52</v>
      </c>
      <c r="B31" s="75" t="n">
        <f aca="false">B28+B30</f>
        <v>29215251</v>
      </c>
      <c r="C31" s="75"/>
      <c r="D31" s="75" t="n">
        <f aca="false">D28+D30</f>
        <v>29900558</v>
      </c>
      <c r="E31" s="75"/>
      <c r="F31" s="76" t="n">
        <f aca="false">F28+F30</f>
        <v>59115809</v>
      </c>
      <c r="G31" s="75"/>
      <c r="H31" s="77" t="n">
        <f aca="false">H28+H30</f>
        <v>25719</v>
      </c>
      <c r="I31" s="78"/>
      <c r="J31" s="78" t="n">
        <f aca="false">J28+J30</f>
        <v>20702</v>
      </c>
      <c r="K31" s="78"/>
      <c r="L31" s="79" t="n">
        <f aca="false">L28+L30</f>
        <v>0</v>
      </c>
      <c r="M31" s="79" t="n">
        <f aca="false">M28+M30</f>
        <v>46421</v>
      </c>
      <c r="N31" s="80"/>
      <c r="O31" s="77" t="n">
        <f aca="false">O28+O30</f>
        <v>24893</v>
      </c>
      <c r="P31" s="78"/>
      <c r="Q31" s="78" t="n">
        <f aca="false">Q28+Q30</f>
        <v>19901</v>
      </c>
      <c r="R31" s="78"/>
      <c r="S31" s="79" t="n">
        <f aca="false">S28+S30</f>
        <v>0</v>
      </c>
      <c r="T31" s="79" t="n">
        <f aca="false">T28+T30</f>
        <v>44794</v>
      </c>
      <c r="U31" s="80"/>
      <c r="V31" s="77" t="n">
        <f aca="false">V28+V30</f>
        <v>23831</v>
      </c>
      <c r="W31" s="78"/>
      <c r="X31" s="78" t="n">
        <f aca="false">X28+X30</f>
        <v>18757</v>
      </c>
      <c r="Y31" s="78"/>
      <c r="Z31" s="79" t="n">
        <f aca="false">Z28+Z30</f>
        <v>0</v>
      </c>
      <c r="AA31" s="79" t="n">
        <f aca="false">AA28+AA30</f>
        <v>42588</v>
      </c>
      <c r="AB31" s="80"/>
      <c r="AC31" s="77" t="n">
        <f aca="false">AC28+AC30</f>
        <v>22433</v>
      </c>
      <c r="AD31" s="78"/>
      <c r="AE31" s="78" t="n">
        <f aca="false">AE28+AE30</f>
        <v>17354</v>
      </c>
      <c r="AF31" s="78"/>
      <c r="AG31" s="79" t="n">
        <f aca="false">AG28+AG30</f>
        <v>0</v>
      </c>
      <c r="AH31" s="79" t="n">
        <f aca="false">AH28+AH30</f>
        <v>39787</v>
      </c>
      <c r="AI31" s="80"/>
      <c r="AJ31" s="77" t="n">
        <f aca="false">AJ28+AJ30</f>
        <v>20462</v>
      </c>
      <c r="AK31" s="78"/>
      <c r="AL31" s="78" t="n">
        <f aca="false">AL28+AL30</f>
        <v>15414</v>
      </c>
      <c r="AM31" s="78"/>
      <c r="AN31" s="79" t="n">
        <f aca="false">AN28+AN30</f>
        <v>0</v>
      </c>
      <c r="AO31" s="79" t="n">
        <f aca="false">AO28+AO30</f>
        <v>35876</v>
      </c>
      <c r="AP31" s="80"/>
      <c r="AQ31" s="77" t="n">
        <f aca="false">AQ28+AQ30</f>
        <v>17817</v>
      </c>
      <c r="AR31" s="78"/>
      <c r="AS31" s="78" t="n">
        <f aca="false">AS28+AS30</f>
        <v>12920</v>
      </c>
      <c r="AT31" s="78"/>
      <c r="AU31" s="79" t="n">
        <f aca="false">AU28+AU30</f>
        <v>0</v>
      </c>
      <c r="AV31" s="79" t="n">
        <f aca="false">AV28+AV30</f>
        <v>30737</v>
      </c>
      <c r="AW31" s="80"/>
      <c r="AX31" s="77" t="n">
        <f aca="false">AX28+AX30</f>
        <v>14125</v>
      </c>
      <c r="AY31" s="78"/>
      <c r="AZ31" s="78" t="n">
        <f aca="false">AZ28+AZ30</f>
        <v>9742</v>
      </c>
      <c r="BA31" s="78"/>
      <c r="BB31" s="79" t="n">
        <f aca="false">BB28+BB30</f>
        <v>0</v>
      </c>
      <c r="BC31" s="79" t="n">
        <f aca="false">BC28+BC30</f>
        <v>23867</v>
      </c>
      <c r="BD31" s="80"/>
      <c r="BE31" s="77" t="n">
        <f aca="false">BE28+BE30</f>
        <v>9493</v>
      </c>
      <c r="BF31" s="78"/>
      <c r="BG31" s="78" t="n">
        <f aca="false">BG28+BG30</f>
        <v>6135</v>
      </c>
      <c r="BH31" s="78"/>
      <c r="BI31" s="79" t="n">
        <f aca="false">BI28+BI30</f>
        <v>0</v>
      </c>
      <c r="BJ31" s="79" t="n">
        <f aca="false">BJ28+BJ30</f>
        <v>15628</v>
      </c>
      <c r="BK31" s="80"/>
      <c r="BL31" s="77" t="n">
        <f aca="false">BL28+BL30</f>
        <v>4604</v>
      </c>
      <c r="BM31" s="78"/>
      <c r="BN31" s="78" t="n">
        <f aca="false">BN28+BN30</f>
        <v>2852</v>
      </c>
      <c r="BO31" s="78"/>
      <c r="BP31" s="79" t="n">
        <f aca="false">BP28+BP30</f>
        <v>0</v>
      </c>
      <c r="BQ31" s="79" t="n">
        <f aca="false">BQ28+BQ30</f>
        <v>7456</v>
      </c>
      <c r="BR31" s="80"/>
      <c r="BS31" s="77" t="n">
        <f aca="false">BS28+BS30</f>
        <v>1403</v>
      </c>
      <c r="BT31" s="78"/>
      <c r="BU31" s="78" t="n">
        <f aca="false">BU28+BU30</f>
        <v>904</v>
      </c>
      <c r="BV31" s="78"/>
      <c r="BW31" s="79" t="n">
        <f aca="false">BW28+BW30</f>
        <v>0</v>
      </c>
      <c r="BX31" s="79" t="n">
        <f aca="false">BX28+BX30</f>
        <v>2307</v>
      </c>
      <c r="BY31" s="80"/>
      <c r="BZ31" s="77" t="n">
        <f aca="false">BZ28+BZ30</f>
        <v>253</v>
      </c>
      <c r="CA31" s="78"/>
      <c r="CB31" s="78" t="n">
        <f aca="false">CB28+CB30</f>
        <v>193</v>
      </c>
      <c r="CC31" s="78"/>
      <c r="CD31" s="79" t="n">
        <f aca="false">CD28+CD30</f>
        <v>0</v>
      </c>
      <c r="CE31" s="79" t="n">
        <f aca="false">CE28+CE30</f>
        <v>446</v>
      </c>
      <c r="CF31" s="80"/>
      <c r="CG31" s="77" t="n">
        <f aca="false">CG28+CG30</f>
        <v>32</v>
      </c>
      <c r="CH31" s="78"/>
      <c r="CI31" s="78" t="n">
        <f aca="false">CI28+CI30</f>
        <v>15</v>
      </c>
      <c r="CJ31" s="78"/>
      <c r="CK31" s="79" t="n">
        <f aca="false">CK28+CK30</f>
        <v>0</v>
      </c>
      <c r="CL31" s="79" t="n">
        <f aca="false">CL28+CL30</f>
        <v>47</v>
      </c>
      <c r="CM31" s="80"/>
      <c r="CN31" s="77" t="n">
        <f aca="false">CN28+CN30</f>
        <v>3</v>
      </c>
      <c r="CO31" s="78"/>
      <c r="CP31" s="78" t="n">
        <f aca="false">CP28+CP30</f>
        <v>3</v>
      </c>
      <c r="CQ31" s="78"/>
      <c r="CR31" s="79" t="n">
        <f aca="false">CR28+CR30</f>
        <v>0</v>
      </c>
      <c r="CS31" s="79" t="n">
        <f aca="false">CS28+CS30</f>
        <v>6</v>
      </c>
      <c r="CT31" s="80"/>
      <c r="CU31" s="77" t="n">
        <f aca="false">CU28+CU30</f>
        <v>1</v>
      </c>
      <c r="CV31" s="78"/>
      <c r="CW31" s="78" t="n">
        <f aca="false">CW28+CW30</f>
        <v>0</v>
      </c>
      <c r="CX31" s="78"/>
      <c r="CY31" s="79" t="n">
        <f aca="false">CY28+CY30</f>
        <v>0</v>
      </c>
      <c r="CZ31" s="79" t="n">
        <f aca="false">CZ28+CZ30</f>
        <v>1</v>
      </c>
      <c r="DA31" s="80"/>
      <c r="DB31" s="77" t="n">
        <f aca="false">DB28+DB30</f>
        <v>1</v>
      </c>
      <c r="DC31" s="78"/>
      <c r="DD31" s="78" t="n">
        <f aca="false">DD28+DD30</f>
        <v>0</v>
      </c>
      <c r="DE31" s="78"/>
      <c r="DF31" s="79" t="n">
        <f aca="false">DF28+DF30</f>
        <v>0</v>
      </c>
      <c r="DG31" s="79" t="n">
        <f aca="false">DG28+DG30</f>
        <v>1</v>
      </c>
      <c r="DH31" s="80"/>
      <c r="DI31" s="77" t="n">
        <f aca="false">DI28+DI30</f>
        <v>1</v>
      </c>
      <c r="DJ31" s="78"/>
      <c r="DK31" s="78" t="n">
        <f aca="false">DK28+DK30</f>
        <v>0</v>
      </c>
      <c r="DL31" s="78"/>
      <c r="DM31" s="79" t="n">
        <f aca="false">DM28+DM30</f>
        <v>0</v>
      </c>
      <c r="DN31" s="79" t="n">
        <f aca="false">DN28+DN30</f>
        <v>1</v>
      </c>
      <c r="DO31" s="80"/>
    </row>
    <row r="32" customFormat="false" ht="13" hidden="false" customHeight="false" outlineLevel="0" collapsed="false">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row>
    <row r="33" customFormat="false" ht="13" hidden="false" customHeight="false" outlineLevel="0" collapsed="false">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8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row>
    <row r="34" s="11" customFormat="true" ht="15.5" hidden="false" customHeight="false" outlineLevel="0" collapsed="false">
      <c r="A34" s="5" t="s">
        <v>3</v>
      </c>
      <c r="B34" s="82"/>
      <c r="C34" s="82"/>
      <c r="D34" s="82"/>
      <c r="E34" s="82"/>
      <c r="F34" s="82"/>
      <c r="BN34" s="41"/>
      <c r="BO34" s="41"/>
      <c r="AIQ34" s="9"/>
      <c r="AIR34" s="9"/>
      <c r="AIS34" s="9"/>
      <c r="AIT34" s="9"/>
      <c r="AIU34" s="9"/>
      <c r="AIV34" s="9"/>
      <c r="AIW34" s="9"/>
      <c r="AIX34" s="9"/>
      <c r="AIY34" s="9"/>
      <c r="AIZ34" s="9"/>
      <c r="AJA34" s="9"/>
      <c r="AJB34" s="9"/>
      <c r="AJC34" s="9"/>
      <c r="AJD34" s="9"/>
      <c r="AJE34" s="9"/>
      <c r="AJF34" s="9"/>
      <c r="AJG34" s="9"/>
      <c r="AJH34" s="9"/>
      <c r="AJI34" s="9"/>
      <c r="AJJ34" s="9"/>
      <c r="AJK34" s="9"/>
      <c r="AJL34" s="9"/>
      <c r="AJM34" s="9"/>
      <c r="AJN34" s="9"/>
      <c r="AJO34" s="9"/>
      <c r="AJP34" s="9"/>
      <c r="AJQ34" s="9"/>
      <c r="AJR34" s="9"/>
      <c r="AJS34" s="9"/>
      <c r="AJT34" s="9"/>
      <c r="AJU34" s="9"/>
      <c r="AJV34" s="9"/>
      <c r="AJW34" s="9"/>
      <c r="AJX34" s="9"/>
      <c r="AJY34" s="9"/>
      <c r="AJZ34" s="9"/>
      <c r="AKA34" s="9"/>
      <c r="AKB34" s="9"/>
      <c r="AKC34" s="9"/>
      <c r="AKD34" s="9"/>
      <c r="AKE34" s="9"/>
      <c r="AKF34" s="9"/>
      <c r="AKG34" s="9"/>
      <c r="AKH34" s="9"/>
      <c r="AKI34" s="9"/>
      <c r="AKJ34" s="9"/>
      <c r="AKK34" s="9"/>
      <c r="AKL34" s="9"/>
      <c r="AKM34" s="9"/>
      <c r="AKN34" s="9"/>
      <c r="AKO34" s="9"/>
      <c r="AKP34" s="9"/>
      <c r="AKQ34" s="9"/>
      <c r="AKR34" s="9"/>
      <c r="AKS34" s="9"/>
      <c r="AKT34" s="9"/>
      <c r="AKU34" s="9"/>
      <c r="AKV34" s="9"/>
      <c r="AKW34" s="9"/>
      <c r="AKX34" s="9"/>
      <c r="AKY34" s="9"/>
      <c r="AKZ34" s="9"/>
      <c r="ALA34" s="9"/>
      <c r="ALB34" s="9"/>
      <c r="ALC34" s="9"/>
      <c r="ALD34" s="9"/>
      <c r="ALE34" s="9"/>
      <c r="ALF34" s="9"/>
      <c r="ALG34" s="9"/>
      <c r="ALH34" s="9"/>
      <c r="ALI34" s="9"/>
      <c r="ALJ34" s="9"/>
      <c r="ALK34" s="9"/>
      <c r="ALL34" s="9"/>
      <c r="ALM34" s="9"/>
      <c r="ALN34" s="9"/>
      <c r="ALO34" s="9"/>
      <c r="ALP34" s="9"/>
      <c r="ALQ34" s="9"/>
      <c r="ALR34" s="9"/>
      <c r="ALS34" s="9"/>
      <c r="ALT34" s="9"/>
      <c r="ALU34" s="9"/>
      <c r="ALV34" s="9"/>
      <c r="ALW34" s="9"/>
      <c r="ALX34" s="9"/>
      <c r="ALY34" s="9"/>
      <c r="ALZ34" s="9"/>
      <c r="AMA34" s="9"/>
      <c r="AMB34" s="9"/>
      <c r="AMC34" s="9"/>
      <c r="AMD34" s="9"/>
      <c r="AME34" s="9"/>
      <c r="AMF34" s="9"/>
      <c r="AMG34" s="9"/>
      <c r="AMH34" s="9"/>
      <c r="AMI34" s="9"/>
      <c r="AMJ34" s="9"/>
    </row>
    <row r="35" s="11" customFormat="true" ht="13" hidden="false" customHeight="false" outlineLevel="0" collapsed="false">
      <c r="A35" s="82" t="s">
        <v>53</v>
      </c>
      <c r="B35" s="9" t="s">
        <v>54</v>
      </c>
      <c r="C35" s="9"/>
      <c r="D35" s="9"/>
      <c r="E35" s="83"/>
      <c r="F35" s="83"/>
      <c r="AIQ35" s="9"/>
      <c r="AIR35" s="9"/>
      <c r="AIS35" s="9"/>
      <c r="AIT35" s="9"/>
      <c r="AIU35" s="9"/>
      <c r="AIV35" s="9"/>
      <c r="AIW35" s="9"/>
      <c r="AIX35" s="9"/>
      <c r="AIY35" s="9"/>
      <c r="AIZ35" s="9"/>
      <c r="AJA35" s="9"/>
      <c r="AJB35" s="9"/>
      <c r="AJC35" s="9"/>
      <c r="AJD35" s="9"/>
      <c r="AJE35" s="9"/>
      <c r="AJF35" s="9"/>
      <c r="AJG35" s="9"/>
      <c r="AJH35" s="9"/>
      <c r="AJI35" s="9"/>
      <c r="AJJ35" s="9"/>
      <c r="AJK35" s="9"/>
      <c r="AJL35" s="9"/>
      <c r="AJM35" s="9"/>
      <c r="AJN35" s="9"/>
      <c r="AJO35" s="9"/>
      <c r="AJP35" s="9"/>
      <c r="AJQ35" s="9"/>
      <c r="AJR35" s="9"/>
      <c r="AJS35" s="9"/>
      <c r="AJT35" s="9"/>
      <c r="AJU35" s="9"/>
      <c r="AJV35" s="9"/>
      <c r="AJW35" s="9"/>
      <c r="AJX35" s="9"/>
      <c r="AJY35" s="9"/>
      <c r="AJZ35" s="9"/>
      <c r="AKA35" s="9"/>
      <c r="AKB35" s="9"/>
      <c r="AKC35" s="9"/>
      <c r="AKD35" s="9"/>
      <c r="AKE35" s="9"/>
      <c r="AKF35" s="9"/>
      <c r="AKG35" s="9"/>
      <c r="AKH35" s="9"/>
      <c r="AKI35" s="9"/>
      <c r="AKJ35" s="9"/>
      <c r="AKK35" s="9"/>
      <c r="AKL35" s="9"/>
      <c r="AKM35" s="9"/>
      <c r="AKN35" s="9"/>
      <c r="AKO35" s="9"/>
      <c r="AKP35" s="9"/>
      <c r="AKQ35" s="9"/>
      <c r="AKR35" s="9"/>
      <c r="AKS35" s="9"/>
      <c r="AKT35" s="9"/>
      <c r="AKU35" s="9"/>
      <c r="AKV35" s="9"/>
      <c r="AKW35" s="9"/>
      <c r="AKX35" s="9"/>
      <c r="AKY35" s="9"/>
      <c r="AKZ35" s="9"/>
      <c r="ALA35" s="9"/>
      <c r="ALB35" s="9"/>
      <c r="ALC35" s="9"/>
      <c r="ALD35" s="9"/>
      <c r="ALE35" s="9"/>
      <c r="ALF35" s="9"/>
      <c r="ALG35" s="9"/>
      <c r="ALH35" s="9"/>
      <c r="ALI35" s="9"/>
      <c r="ALJ35" s="9"/>
      <c r="ALK35" s="9"/>
      <c r="ALL35" s="9"/>
      <c r="ALM35" s="9"/>
      <c r="ALN35" s="9"/>
      <c r="ALO35" s="9"/>
      <c r="ALP35" s="9"/>
      <c r="ALQ35" s="9"/>
      <c r="ALR35" s="9"/>
      <c r="ALS35" s="9"/>
      <c r="ALT35" s="9"/>
      <c r="ALU35" s="9"/>
      <c r="ALV35" s="9"/>
      <c r="ALW35" s="9"/>
      <c r="ALX35" s="9"/>
      <c r="ALY35" s="9"/>
      <c r="ALZ35" s="9"/>
      <c r="AMA35" s="9"/>
      <c r="AMB35" s="9"/>
      <c r="AMC35" s="9"/>
      <c r="AMD35" s="9"/>
      <c r="AME35" s="9"/>
      <c r="AMF35" s="9"/>
      <c r="AMG35" s="9"/>
      <c r="AMH35" s="9"/>
      <c r="AMI35" s="9"/>
      <c r="AMJ35" s="9"/>
    </row>
    <row r="36" s="11" customFormat="true" ht="13" hidden="false" customHeight="false" outlineLevel="0" collapsed="false">
      <c r="A36" s="82" t="s">
        <v>55</v>
      </c>
      <c r="B36" s="9"/>
      <c r="C36" s="9"/>
      <c r="D36" s="9"/>
      <c r="E36" s="9"/>
      <c r="F36" s="9"/>
      <c r="AIQ36" s="9"/>
      <c r="AIR36" s="9"/>
      <c r="AIS36" s="9"/>
      <c r="AIT36" s="9"/>
      <c r="AIU36" s="9"/>
      <c r="AIV36" s="9"/>
      <c r="AIW36" s="9"/>
      <c r="AIX36" s="9"/>
      <c r="AIY36" s="9"/>
      <c r="AIZ36" s="9"/>
      <c r="AJA36" s="9"/>
      <c r="AJB36" s="9"/>
      <c r="AJC36" s="9"/>
      <c r="AJD36" s="9"/>
      <c r="AJE36" s="9"/>
      <c r="AJF36" s="9"/>
      <c r="AJG36" s="9"/>
      <c r="AJH36" s="9"/>
      <c r="AJI36" s="9"/>
      <c r="AJJ36" s="9"/>
      <c r="AJK36" s="9"/>
      <c r="AJL36" s="9"/>
      <c r="AJM36" s="9"/>
      <c r="AJN36" s="9"/>
      <c r="AJO36" s="9"/>
      <c r="AJP36" s="9"/>
      <c r="AJQ36" s="9"/>
      <c r="AJR36" s="9"/>
      <c r="AJS36" s="9"/>
      <c r="AJT36" s="9"/>
      <c r="AJU36" s="9"/>
      <c r="AJV36" s="9"/>
      <c r="AJW36" s="9"/>
      <c r="AJX36" s="9"/>
      <c r="AJY36" s="9"/>
      <c r="AJZ36" s="9"/>
      <c r="AKA36" s="9"/>
      <c r="AKB36" s="9"/>
      <c r="AKC36" s="9"/>
      <c r="AKD36" s="9"/>
      <c r="AKE36" s="9"/>
      <c r="AKF36" s="9"/>
      <c r="AKG36" s="9"/>
      <c r="AKH36" s="9"/>
      <c r="AKI36" s="9"/>
      <c r="AKJ36" s="9"/>
      <c r="AKK36" s="9"/>
      <c r="AKL36" s="9"/>
      <c r="AKM36" s="9"/>
      <c r="AKN36" s="9"/>
      <c r="AKO36" s="9"/>
      <c r="AKP36" s="9"/>
      <c r="AKQ36" s="9"/>
      <c r="AKR36" s="9"/>
      <c r="AKS36" s="9"/>
      <c r="AKT36" s="9"/>
      <c r="AKU36" s="9"/>
      <c r="AKV36" s="9"/>
      <c r="AKW36" s="9"/>
      <c r="AKX36" s="9"/>
      <c r="AKY36" s="9"/>
      <c r="AKZ36" s="9"/>
      <c r="ALA36" s="9"/>
      <c r="ALB36" s="9"/>
      <c r="ALC36" s="9"/>
      <c r="ALD36" s="9"/>
      <c r="ALE36" s="9"/>
      <c r="ALF36" s="9"/>
      <c r="ALG36" s="9"/>
      <c r="ALH36" s="9"/>
      <c r="ALI36" s="9"/>
      <c r="ALJ36" s="9"/>
      <c r="ALK36" s="9"/>
      <c r="ALL36" s="9"/>
      <c r="ALM36" s="9"/>
      <c r="ALN36" s="9"/>
      <c r="ALO36" s="9"/>
      <c r="ALP36" s="9"/>
      <c r="ALQ36" s="9"/>
      <c r="ALR36" s="9"/>
      <c r="ALS36" s="9"/>
      <c r="ALT36" s="9"/>
      <c r="ALU36" s="9"/>
      <c r="ALV36" s="9"/>
      <c r="ALW36" s="9"/>
      <c r="ALX36" s="9"/>
      <c r="ALY36" s="9"/>
      <c r="ALZ36" s="9"/>
      <c r="AMA36" s="9"/>
      <c r="AMB36" s="9"/>
      <c r="AMC36" s="9"/>
      <c r="AMD36" s="9"/>
      <c r="AME36" s="9"/>
      <c r="AMF36" s="9"/>
      <c r="AMG36" s="9"/>
      <c r="AMH36" s="9"/>
      <c r="AMI36" s="9"/>
      <c r="AMJ36" s="9"/>
    </row>
    <row r="37" customFormat="false" ht="13" hidden="false" customHeight="false" outlineLevel="0" collapsed="false">
      <c r="A37" s="11" t="s">
        <v>56</v>
      </c>
      <c r="B37" s="84" t="s">
        <v>5</v>
      </c>
    </row>
    <row r="38" customFormat="false" ht="13" hidden="false" customHeight="false" outlineLevel="0" collapsed="false">
      <c r="A38" s="11" t="s">
        <v>57</v>
      </c>
      <c r="B38" s="9" t="s">
        <v>61</v>
      </c>
    </row>
  </sheetData>
  <mergeCells count="18">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s>
  <hyperlinks>
    <hyperlink ref="B3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MJ4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pane xSplit="1" ySplit="7" topLeftCell="B31" activePane="bottomRight" state="frozen"/>
      <selection pane="topLeft" activeCell="A1" activeCellId="0" sqref="A1"/>
      <selection pane="topRight" activeCell="B1" activeCellId="0" sqref="B1"/>
      <selection pane="bottomLeft" activeCell="A31" activeCellId="0" sqref="A31"/>
      <selection pane="bottomRight" activeCell="A46" activeCellId="0" sqref="A46"/>
    </sheetView>
  </sheetViews>
  <sheetFormatPr defaultRowHeight="12.8" zeroHeight="false" outlineLevelRow="0" outlineLevelCol="0"/>
  <cols>
    <col collapsed="false" customWidth="true" hidden="false" outlineLevel="0" max="1" min="1" style="91" width="10.82"/>
    <col collapsed="false" customWidth="true" hidden="false" outlineLevel="0" max="2" min="2" style="91" width="24.36"/>
    <col collapsed="false" customWidth="true" hidden="false" outlineLevel="0" max="3" min="3" style="11" width="10.82"/>
    <col collapsed="false" customWidth="true" hidden="false" outlineLevel="0" max="51" min="4" style="11" width="13.17"/>
    <col collapsed="false" customWidth="true" hidden="false" outlineLevel="0" max="1008" min="52" style="11" width="10.82"/>
    <col collapsed="false" customWidth="true" hidden="false" outlineLevel="0" max="1025" min="1009" style="0" width="10.82"/>
  </cols>
  <sheetData>
    <row r="1" customFormat="false" ht="15" hidden="false" customHeight="false" outlineLevel="0" collapsed="false">
      <c r="A1" s="92" t="s">
        <v>62</v>
      </c>
      <c r="B1" s="92"/>
    </row>
    <row r="2" s="13" customFormat="true" ht="17.35" hidden="false" customHeight="false" outlineLevel="0" collapsed="false">
      <c r="A2" s="93" t="s">
        <v>20</v>
      </c>
      <c r="B2" s="13" t="s">
        <v>63</v>
      </c>
    </row>
    <row r="3" s="1" customFormat="true" ht="15" hidden="false" customHeight="false" outlineLevel="0" collapsed="false">
      <c r="A3" s="92" t="s">
        <v>22</v>
      </c>
      <c r="B3" s="92"/>
    </row>
    <row r="4" s="1" customFormat="true" ht="15" hidden="false" customHeight="false" outlineLevel="0" collapsed="false">
      <c r="A4" s="92" t="s">
        <v>64</v>
      </c>
      <c r="B4" s="92"/>
    </row>
    <row r="5" customFormat="false" ht="12.8" hidden="false" customHeight="false" outlineLevel="0" collapsed="false">
      <c r="A5" s="94"/>
      <c r="B5" s="95" t="s">
        <v>26</v>
      </c>
      <c r="C5" s="96" t="s">
        <v>65</v>
      </c>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row>
    <row r="6" s="26" customFormat="true" ht="21" hidden="false" customHeight="false" outlineLevel="0" collapsed="false">
      <c r="A6" s="97" t="s">
        <v>25</v>
      </c>
      <c r="B6" s="95"/>
      <c r="C6" s="98" t="s">
        <v>66</v>
      </c>
      <c r="D6" s="99" t="s">
        <v>67</v>
      </c>
      <c r="E6" s="100" t="n">
        <v>43996</v>
      </c>
      <c r="F6" s="100" t="n">
        <v>43995</v>
      </c>
      <c r="G6" s="100" t="n">
        <v>43994</v>
      </c>
      <c r="H6" s="100" t="n">
        <v>43993</v>
      </c>
      <c r="I6" s="100" t="n">
        <v>43992</v>
      </c>
      <c r="J6" s="101" t="n">
        <v>43991</v>
      </c>
      <c r="K6" s="102" t="n">
        <v>43990</v>
      </c>
      <c r="L6" s="102" t="n">
        <v>43989</v>
      </c>
      <c r="M6" s="102" t="n">
        <v>43988</v>
      </c>
      <c r="N6" s="102" t="n">
        <v>43987</v>
      </c>
      <c r="O6" s="102" t="n">
        <v>43986</v>
      </c>
      <c r="P6" s="103" t="n">
        <v>43985</v>
      </c>
      <c r="Q6" s="103" t="n">
        <v>43984</v>
      </c>
      <c r="R6" s="103" t="n">
        <v>43983</v>
      </c>
      <c r="S6" s="103" t="n">
        <v>43982</v>
      </c>
      <c r="T6" s="103" t="n">
        <v>43981</v>
      </c>
      <c r="U6" s="103" t="n">
        <v>43980</v>
      </c>
      <c r="V6" s="103" t="n">
        <v>43979</v>
      </c>
      <c r="W6" s="103" t="n">
        <v>43978</v>
      </c>
      <c r="X6" s="103" t="n">
        <v>43977</v>
      </c>
      <c r="Y6" s="103" t="n">
        <v>43976</v>
      </c>
      <c r="Z6" s="103" t="n">
        <v>43975</v>
      </c>
      <c r="AA6" s="103" t="n">
        <v>43974</v>
      </c>
      <c r="AB6" s="103" t="n">
        <v>43973</v>
      </c>
      <c r="AC6" s="103" t="n">
        <v>43972</v>
      </c>
      <c r="AD6" s="103" t="n">
        <v>43971</v>
      </c>
      <c r="AE6" s="103" t="n">
        <v>43970</v>
      </c>
      <c r="AF6" s="103" t="n">
        <v>43969</v>
      </c>
      <c r="AG6" s="103" t="n">
        <v>43968</v>
      </c>
      <c r="AH6" s="103" t="n">
        <v>43967</v>
      </c>
      <c r="AI6" s="103" t="n">
        <v>43966</v>
      </c>
      <c r="AJ6" s="103" t="n">
        <v>43965</v>
      </c>
      <c r="AK6" s="103" t="n">
        <v>43964</v>
      </c>
      <c r="AL6" s="103" t="n">
        <v>43963</v>
      </c>
      <c r="AM6" s="103" t="n">
        <v>43962</v>
      </c>
      <c r="AN6" s="103" t="n">
        <v>43961</v>
      </c>
      <c r="AO6" s="103" t="n">
        <v>43960</v>
      </c>
      <c r="AP6" s="103" t="n">
        <v>43959</v>
      </c>
      <c r="AQ6" s="103" t="n">
        <v>43958</v>
      </c>
      <c r="AR6" s="103" t="n">
        <v>43957</v>
      </c>
      <c r="AS6" s="103" t="n">
        <v>43956</v>
      </c>
      <c r="AT6" s="103" t="n">
        <v>43955</v>
      </c>
      <c r="AU6" s="103" t="n">
        <v>43954</v>
      </c>
      <c r="AV6" s="103" t="n">
        <v>43953</v>
      </c>
      <c r="AW6" s="103" t="n">
        <v>43952</v>
      </c>
      <c r="AX6" s="103" t="n">
        <v>43951</v>
      </c>
      <c r="AY6" s="103" t="n">
        <v>43950</v>
      </c>
      <c r="AZ6" s="103" t="n">
        <v>43949</v>
      </c>
      <c r="BA6" s="103" t="n">
        <v>43948</v>
      </c>
      <c r="BB6" s="103" t="n">
        <v>43947</v>
      </c>
      <c r="BC6" s="103" t="n">
        <v>43946</v>
      </c>
      <c r="BD6" s="103" t="n">
        <v>43945</v>
      </c>
      <c r="BE6" s="103" t="n">
        <v>43944</v>
      </c>
      <c r="BF6" s="103" t="n">
        <v>43943</v>
      </c>
      <c r="BG6" s="103" t="n">
        <v>43942</v>
      </c>
      <c r="BH6" s="103" t="n">
        <v>43941</v>
      </c>
      <c r="BI6" s="103" t="n">
        <v>43940</v>
      </c>
      <c r="BJ6" s="103" t="n">
        <v>43939</v>
      </c>
      <c r="BK6" s="103" t="n">
        <v>43938</v>
      </c>
      <c r="BL6" s="103" t="n">
        <v>43937</v>
      </c>
      <c r="BM6" s="103" t="n">
        <v>43936</v>
      </c>
      <c r="BN6" s="103" t="n">
        <v>43935</v>
      </c>
      <c r="BO6" s="103" t="n">
        <v>43934</v>
      </c>
      <c r="BP6" s="103" t="n">
        <v>43933</v>
      </c>
      <c r="BQ6" s="103" t="n">
        <v>43932</v>
      </c>
      <c r="BR6" s="103" t="n">
        <v>43931</v>
      </c>
      <c r="BS6" s="103" t="n">
        <v>43930</v>
      </c>
      <c r="BT6" s="103" t="n">
        <v>43929</v>
      </c>
      <c r="BU6" s="103" t="n">
        <v>43928</v>
      </c>
      <c r="BV6" s="103" t="n">
        <v>43927</v>
      </c>
      <c r="BW6" s="103" t="n">
        <v>43926</v>
      </c>
      <c r="BX6" s="103" t="n">
        <v>43925</v>
      </c>
      <c r="BY6" s="103" t="n">
        <v>43924</v>
      </c>
      <c r="BZ6" s="103" t="n">
        <v>43923</v>
      </c>
      <c r="CA6" s="103" t="n">
        <v>43922</v>
      </c>
      <c r="CB6" s="103" t="n">
        <v>43921</v>
      </c>
      <c r="CC6" s="103" t="n">
        <v>43920</v>
      </c>
      <c r="CD6" s="103" t="n">
        <v>43919</v>
      </c>
      <c r="CE6" s="103" t="n">
        <v>43918</v>
      </c>
      <c r="CF6" s="103" t="n">
        <v>43917</v>
      </c>
      <c r="CG6" s="103" t="n">
        <v>43916</v>
      </c>
      <c r="CH6" s="103" t="n">
        <v>43915</v>
      </c>
      <c r="CI6" s="103" t="n">
        <v>43914</v>
      </c>
      <c r="CJ6" s="103" t="n">
        <v>43913</v>
      </c>
      <c r="CK6" s="103" t="n">
        <v>43912</v>
      </c>
      <c r="CL6" s="103" t="n">
        <v>43911</v>
      </c>
      <c r="CM6" s="103" t="n">
        <v>43910</v>
      </c>
      <c r="CN6" s="103" t="n">
        <v>43909</v>
      </c>
      <c r="CO6" s="103" t="n">
        <v>43908</v>
      </c>
      <c r="CP6" s="103" t="n">
        <v>43907</v>
      </c>
      <c r="CQ6" s="103" t="n">
        <v>43906</v>
      </c>
      <c r="CR6" s="103" t="n">
        <v>43905</v>
      </c>
      <c r="CS6" s="103" t="n">
        <v>43904</v>
      </c>
      <c r="CT6" s="103" t="n">
        <v>43903</v>
      </c>
      <c r="CU6" s="103" t="n">
        <v>43902</v>
      </c>
      <c r="CV6" s="103" t="n">
        <v>43901</v>
      </c>
      <c r="CW6" s="103" t="n">
        <v>43900</v>
      </c>
      <c r="CX6" s="103" t="n">
        <v>43899</v>
      </c>
      <c r="CY6" s="103" t="n">
        <v>43898</v>
      </c>
      <c r="CZ6" s="103" t="n">
        <v>43897</v>
      </c>
      <c r="DA6" s="103" t="n">
        <v>43896</v>
      </c>
      <c r="DB6" s="103" t="n">
        <v>43895</v>
      </c>
      <c r="DC6" s="103" t="n">
        <v>43894</v>
      </c>
      <c r="DD6" s="103" t="n">
        <v>43893</v>
      </c>
      <c r="DE6" s="103" t="n">
        <v>43892</v>
      </c>
      <c r="DF6" s="103" t="n">
        <v>43891</v>
      </c>
      <c r="ALU6" s="104"/>
      <c r="ALV6" s="104"/>
      <c r="ALW6" s="104"/>
      <c r="ALX6" s="104"/>
      <c r="ALY6" s="104"/>
      <c r="ALZ6" s="104"/>
      <c r="AMA6" s="104"/>
      <c r="AMB6" s="104"/>
      <c r="AMC6" s="104"/>
      <c r="AMD6" s="104"/>
      <c r="AME6" s="104"/>
      <c r="AMF6" s="104"/>
      <c r="AMG6" s="104"/>
      <c r="AMH6" s="104"/>
      <c r="AMI6" s="104"/>
      <c r="AMJ6" s="104"/>
    </row>
    <row r="7" customFormat="false" ht="12.8" hidden="false" customHeight="false" outlineLevel="0" collapsed="false">
      <c r="A7" s="105"/>
      <c r="B7" s="95"/>
      <c r="C7" s="106"/>
      <c r="D7" s="107" t="s">
        <v>30</v>
      </c>
      <c r="E7" s="107" t="s">
        <v>30</v>
      </c>
      <c r="F7" s="107" t="s">
        <v>30</v>
      </c>
      <c r="G7" s="107" t="s">
        <v>30</v>
      </c>
      <c r="H7" s="107" t="s">
        <v>30</v>
      </c>
      <c r="I7" s="107" t="s">
        <v>30</v>
      </c>
      <c r="J7" s="108" t="s">
        <v>30</v>
      </c>
      <c r="K7" s="109" t="s">
        <v>30</v>
      </c>
      <c r="L7" s="109" t="s">
        <v>30</v>
      </c>
      <c r="M7" s="109" t="s">
        <v>30</v>
      </c>
      <c r="N7" s="109" t="s">
        <v>30</v>
      </c>
      <c r="O7" s="109" t="s">
        <v>30</v>
      </c>
      <c r="P7" s="110" t="s">
        <v>30</v>
      </c>
      <c r="Q7" s="110" t="s">
        <v>30</v>
      </c>
      <c r="R7" s="110" t="s">
        <v>30</v>
      </c>
      <c r="S7" s="110" t="s">
        <v>30</v>
      </c>
      <c r="T7" s="110" t="s">
        <v>30</v>
      </c>
      <c r="U7" s="110" t="s">
        <v>30</v>
      </c>
      <c r="V7" s="110" t="s">
        <v>30</v>
      </c>
      <c r="W7" s="110" t="s">
        <v>30</v>
      </c>
      <c r="X7" s="110" t="s">
        <v>30</v>
      </c>
      <c r="Y7" s="110" t="s">
        <v>30</v>
      </c>
      <c r="Z7" s="110" t="s">
        <v>30</v>
      </c>
      <c r="AA7" s="110" t="s">
        <v>30</v>
      </c>
      <c r="AB7" s="110" t="s">
        <v>30</v>
      </c>
      <c r="AC7" s="110" t="s">
        <v>30</v>
      </c>
      <c r="AD7" s="110" t="s">
        <v>30</v>
      </c>
      <c r="AE7" s="110" t="s">
        <v>30</v>
      </c>
      <c r="AF7" s="110" t="s">
        <v>30</v>
      </c>
      <c r="AG7" s="110" t="s">
        <v>30</v>
      </c>
      <c r="AH7" s="110" t="s">
        <v>30</v>
      </c>
      <c r="AI7" s="110" t="s">
        <v>30</v>
      </c>
      <c r="AJ7" s="110" t="s">
        <v>30</v>
      </c>
      <c r="AK7" s="110" t="s">
        <v>30</v>
      </c>
      <c r="AL7" s="110" t="s">
        <v>30</v>
      </c>
      <c r="AM7" s="110" t="s">
        <v>30</v>
      </c>
      <c r="AN7" s="110" t="s">
        <v>30</v>
      </c>
      <c r="AO7" s="110" t="s">
        <v>30</v>
      </c>
      <c r="AP7" s="110" t="s">
        <v>30</v>
      </c>
      <c r="AQ7" s="110" t="s">
        <v>30</v>
      </c>
      <c r="AR7" s="110" t="s">
        <v>30</v>
      </c>
      <c r="AS7" s="110" t="s">
        <v>30</v>
      </c>
      <c r="AT7" s="110" t="s">
        <v>30</v>
      </c>
      <c r="AU7" s="110" t="s">
        <v>30</v>
      </c>
      <c r="AV7" s="110" t="s">
        <v>30</v>
      </c>
      <c r="AW7" s="110" t="s">
        <v>30</v>
      </c>
      <c r="AX7" s="110" t="s">
        <v>30</v>
      </c>
      <c r="AY7" s="110" t="s">
        <v>30</v>
      </c>
      <c r="AZ7" s="110" t="s">
        <v>30</v>
      </c>
      <c r="BA7" s="110" t="s">
        <v>30</v>
      </c>
      <c r="BB7" s="110" t="s">
        <v>30</v>
      </c>
      <c r="BC7" s="110" t="s">
        <v>30</v>
      </c>
      <c r="BD7" s="110" t="s">
        <v>30</v>
      </c>
      <c r="BE7" s="110" t="s">
        <v>30</v>
      </c>
      <c r="BF7" s="110" t="s">
        <v>30</v>
      </c>
      <c r="BG7" s="110" t="s">
        <v>30</v>
      </c>
      <c r="BH7" s="110" t="s">
        <v>30</v>
      </c>
      <c r="BI7" s="110" t="s">
        <v>30</v>
      </c>
      <c r="BJ7" s="110" t="s">
        <v>30</v>
      </c>
      <c r="BK7" s="110" t="s">
        <v>30</v>
      </c>
      <c r="BL7" s="110" t="s">
        <v>30</v>
      </c>
      <c r="BM7" s="110" t="s">
        <v>30</v>
      </c>
      <c r="BN7" s="110" t="s">
        <v>30</v>
      </c>
      <c r="BO7" s="110" t="s">
        <v>30</v>
      </c>
      <c r="BP7" s="110" t="s">
        <v>30</v>
      </c>
      <c r="BQ7" s="110" t="s">
        <v>30</v>
      </c>
      <c r="BR7" s="110" t="s">
        <v>30</v>
      </c>
      <c r="BS7" s="110" t="s">
        <v>30</v>
      </c>
      <c r="BT7" s="110" t="s">
        <v>30</v>
      </c>
      <c r="BU7" s="110" t="s">
        <v>30</v>
      </c>
      <c r="BV7" s="110" t="s">
        <v>30</v>
      </c>
      <c r="BW7" s="110" t="s">
        <v>30</v>
      </c>
      <c r="BX7" s="110" t="s">
        <v>30</v>
      </c>
      <c r="BY7" s="110" t="s">
        <v>30</v>
      </c>
      <c r="BZ7" s="110" t="s">
        <v>30</v>
      </c>
      <c r="CA7" s="110" t="s">
        <v>30</v>
      </c>
      <c r="CB7" s="110" t="s">
        <v>30</v>
      </c>
      <c r="CC7" s="110" t="s">
        <v>30</v>
      </c>
      <c r="CD7" s="110" t="s">
        <v>30</v>
      </c>
      <c r="CE7" s="110" t="s">
        <v>30</v>
      </c>
      <c r="CF7" s="110" t="s">
        <v>30</v>
      </c>
      <c r="CG7" s="110" t="s">
        <v>30</v>
      </c>
      <c r="CH7" s="110" t="s">
        <v>30</v>
      </c>
      <c r="CI7" s="110" t="s">
        <v>30</v>
      </c>
      <c r="CJ7" s="110" t="s">
        <v>30</v>
      </c>
      <c r="CK7" s="110" t="s">
        <v>30</v>
      </c>
      <c r="CL7" s="110" t="s">
        <v>30</v>
      </c>
      <c r="CM7" s="110" t="s">
        <v>30</v>
      </c>
      <c r="CN7" s="110" t="s">
        <v>30</v>
      </c>
      <c r="CO7" s="110" t="s">
        <v>30</v>
      </c>
      <c r="CP7" s="110" t="s">
        <v>30</v>
      </c>
      <c r="CQ7" s="110" t="s">
        <v>30</v>
      </c>
      <c r="CR7" s="110" t="s">
        <v>30</v>
      </c>
      <c r="CS7" s="110" t="s">
        <v>30</v>
      </c>
      <c r="CT7" s="110" t="s">
        <v>30</v>
      </c>
      <c r="CU7" s="110" t="s">
        <v>30</v>
      </c>
      <c r="CV7" s="110" t="s">
        <v>30</v>
      </c>
      <c r="CW7" s="110" t="s">
        <v>30</v>
      </c>
      <c r="CX7" s="110" t="s">
        <v>30</v>
      </c>
      <c r="CY7" s="110" t="s">
        <v>30</v>
      </c>
      <c r="CZ7" s="110" t="s">
        <v>30</v>
      </c>
      <c r="DA7" s="110" t="s">
        <v>30</v>
      </c>
      <c r="DB7" s="110" t="s">
        <v>30</v>
      </c>
      <c r="DC7" s="110" t="s">
        <v>30</v>
      </c>
      <c r="DD7" s="110" t="s">
        <v>30</v>
      </c>
      <c r="DE7" s="110" t="s">
        <v>30</v>
      </c>
      <c r="DF7" s="110" t="s">
        <v>30</v>
      </c>
    </row>
    <row r="8" customFormat="false" ht="12.8" hidden="false" customHeight="false" outlineLevel="0" collapsed="false">
      <c r="A8" s="111" t="s">
        <v>68</v>
      </c>
      <c r="B8" s="11" t="n">
        <v>13241287</v>
      </c>
      <c r="C8" s="112" t="n">
        <f aca="false">SUM(D8:DF8)</f>
        <v>18</v>
      </c>
      <c r="D8" s="113" t="n">
        <v>0</v>
      </c>
      <c r="E8" s="113" t="n">
        <v>0</v>
      </c>
      <c r="F8" s="113" t="n">
        <v>0</v>
      </c>
      <c r="G8" s="113" t="n">
        <v>0</v>
      </c>
      <c r="H8" s="113" t="n">
        <v>0</v>
      </c>
      <c r="I8" s="113" t="n">
        <v>0</v>
      </c>
      <c r="J8" s="114" t="n">
        <v>0</v>
      </c>
      <c r="K8" s="115" t="n">
        <v>0</v>
      </c>
      <c r="L8" s="115" t="n">
        <v>0</v>
      </c>
      <c r="M8" s="115" t="n">
        <v>0</v>
      </c>
      <c r="N8" s="115" t="n">
        <v>0</v>
      </c>
      <c r="O8" s="115" t="n">
        <v>0</v>
      </c>
      <c r="P8" s="112" t="n">
        <v>0</v>
      </c>
      <c r="Q8" s="112" t="n">
        <v>0</v>
      </c>
      <c r="R8" s="112" t="n">
        <v>1</v>
      </c>
      <c r="S8" s="112" t="n">
        <v>0</v>
      </c>
      <c r="T8" s="112" t="n">
        <v>0</v>
      </c>
      <c r="U8" s="112" t="n">
        <v>0</v>
      </c>
      <c r="V8" s="112" t="n">
        <v>0</v>
      </c>
      <c r="W8" s="112" t="n">
        <v>0</v>
      </c>
      <c r="X8" s="112" t="n">
        <v>0</v>
      </c>
      <c r="Y8" s="112" t="n">
        <v>0</v>
      </c>
      <c r="Z8" s="112" t="n">
        <v>0</v>
      </c>
      <c r="AA8" s="112" t="n">
        <v>0</v>
      </c>
      <c r="AB8" s="112" t="n">
        <v>0</v>
      </c>
      <c r="AC8" s="112" t="n">
        <v>0</v>
      </c>
      <c r="AD8" s="112" t="n">
        <v>0</v>
      </c>
      <c r="AE8" s="112" t="n">
        <v>0</v>
      </c>
      <c r="AF8" s="112" t="n">
        <v>1</v>
      </c>
      <c r="AG8" s="116" t="n">
        <v>1</v>
      </c>
      <c r="AH8" s="116" t="n">
        <v>0</v>
      </c>
      <c r="AI8" s="116" t="n">
        <v>1</v>
      </c>
      <c r="AJ8" s="116" t="n">
        <v>0</v>
      </c>
      <c r="AK8" s="116" t="n">
        <v>1</v>
      </c>
      <c r="AL8" s="116" t="n">
        <v>0</v>
      </c>
      <c r="AM8" s="116" t="n">
        <v>0</v>
      </c>
      <c r="AN8" s="116" t="n">
        <v>0</v>
      </c>
      <c r="AO8" s="116" t="n">
        <v>0</v>
      </c>
      <c r="AP8" s="116" t="n">
        <v>0</v>
      </c>
      <c r="AQ8" s="116" t="n">
        <v>0</v>
      </c>
      <c r="AR8" s="116" t="n">
        <v>0</v>
      </c>
      <c r="AS8" s="116" t="n">
        <v>0</v>
      </c>
      <c r="AT8" s="116" t="n">
        <v>0</v>
      </c>
      <c r="AU8" s="116" t="n">
        <v>1</v>
      </c>
      <c r="AV8" s="116" t="n">
        <v>0</v>
      </c>
      <c r="AW8" s="116" t="n">
        <v>0</v>
      </c>
      <c r="AX8" s="116" t="n">
        <v>0</v>
      </c>
      <c r="AY8" s="116" t="n">
        <v>0</v>
      </c>
      <c r="AZ8" s="116" t="n">
        <v>0</v>
      </c>
      <c r="BA8" s="116" t="n">
        <v>0</v>
      </c>
      <c r="BB8" s="116" t="n">
        <v>0</v>
      </c>
      <c r="BC8" s="116" t="n">
        <v>0</v>
      </c>
      <c r="BD8" s="116" t="n">
        <v>0</v>
      </c>
      <c r="BE8" s="116" t="n">
        <v>0</v>
      </c>
      <c r="BF8" s="116" t="n">
        <v>0</v>
      </c>
      <c r="BG8" s="116" t="n">
        <v>0</v>
      </c>
      <c r="BH8" s="116" t="n">
        <v>1</v>
      </c>
      <c r="BI8" s="116" t="n">
        <v>0</v>
      </c>
      <c r="BJ8" s="116" t="n">
        <v>0</v>
      </c>
      <c r="BK8" s="116" t="n">
        <v>0</v>
      </c>
      <c r="BL8" s="116" t="n">
        <v>0</v>
      </c>
      <c r="BM8" s="116" t="n">
        <v>0</v>
      </c>
      <c r="BN8" s="116" t="n">
        <v>0</v>
      </c>
      <c r="BO8" s="116" t="n">
        <v>0</v>
      </c>
      <c r="BP8" s="116" t="n">
        <v>1</v>
      </c>
      <c r="BQ8" s="116" t="n">
        <v>1</v>
      </c>
      <c r="BR8" s="116" t="n">
        <v>0</v>
      </c>
      <c r="BS8" s="116" t="n">
        <v>1</v>
      </c>
      <c r="BT8" s="116" t="n">
        <v>1</v>
      </c>
      <c r="BU8" s="116" t="n">
        <v>0</v>
      </c>
      <c r="BV8" s="116" t="n">
        <v>0</v>
      </c>
      <c r="BW8" s="116" t="n">
        <v>0</v>
      </c>
      <c r="BX8" s="116" t="n">
        <v>1</v>
      </c>
      <c r="BY8" s="116" t="n">
        <v>0</v>
      </c>
      <c r="BZ8" s="116" t="n">
        <v>1</v>
      </c>
      <c r="CA8" s="116" t="n">
        <v>0</v>
      </c>
      <c r="CB8" s="116" t="n">
        <v>1</v>
      </c>
      <c r="CC8" s="116" t="n">
        <v>0</v>
      </c>
      <c r="CD8" s="116" t="n">
        <v>1</v>
      </c>
      <c r="CE8" s="116" t="n">
        <v>0</v>
      </c>
      <c r="CF8" s="116" t="n">
        <v>0</v>
      </c>
      <c r="CG8" s="116" t="n">
        <v>1</v>
      </c>
      <c r="CH8" s="116" t="n">
        <v>0</v>
      </c>
      <c r="CI8" s="116" t="n">
        <v>1</v>
      </c>
      <c r="CJ8" s="116" t="n">
        <v>0</v>
      </c>
      <c r="CK8" s="116" t="n">
        <v>0</v>
      </c>
      <c r="CL8" s="116" t="n">
        <v>0</v>
      </c>
      <c r="CM8" s="116" t="n">
        <v>0</v>
      </c>
      <c r="CN8" s="116" t="n">
        <v>0</v>
      </c>
      <c r="CO8" s="116" t="n">
        <v>1</v>
      </c>
      <c r="CP8" s="116" t="n">
        <v>0</v>
      </c>
      <c r="CQ8" s="116" t="n">
        <v>0</v>
      </c>
      <c r="CR8" s="116" t="n">
        <v>0</v>
      </c>
      <c r="CS8" s="116" t="n">
        <v>0</v>
      </c>
      <c r="CT8" s="116" t="n">
        <v>0</v>
      </c>
      <c r="CU8" s="116" t="n">
        <v>0</v>
      </c>
      <c r="CV8" s="116" t="n">
        <v>0</v>
      </c>
      <c r="CW8" s="116" t="n">
        <v>0</v>
      </c>
      <c r="CX8" s="116" t="n">
        <v>0</v>
      </c>
      <c r="CY8" s="116" t="n">
        <v>0</v>
      </c>
      <c r="CZ8" s="116" t="n">
        <v>0</v>
      </c>
      <c r="DA8" s="116" t="n">
        <v>0</v>
      </c>
      <c r="DB8" s="116" t="n">
        <v>0</v>
      </c>
      <c r="DC8" s="116" t="n">
        <v>0</v>
      </c>
      <c r="DD8" s="116" t="n">
        <v>0</v>
      </c>
      <c r="DE8" s="116" t="n">
        <v>0</v>
      </c>
      <c r="DF8" s="116" t="n">
        <v>0</v>
      </c>
    </row>
    <row r="9" customFormat="false" ht="12.8" hidden="false" customHeight="false" outlineLevel="0" collapsed="false">
      <c r="A9" s="111" t="s">
        <v>69</v>
      </c>
      <c r="B9" s="11" t="n">
        <v>14833658</v>
      </c>
      <c r="C9" s="112" t="n">
        <f aca="false">SUM(D9:DF9)</f>
        <v>202</v>
      </c>
      <c r="D9" s="113" t="n">
        <v>0</v>
      </c>
      <c r="E9" s="113" t="n">
        <v>0</v>
      </c>
      <c r="F9" s="113" t="n">
        <v>0</v>
      </c>
      <c r="G9" s="113" t="n">
        <v>0</v>
      </c>
      <c r="H9" s="113" t="n">
        <v>2</v>
      </c>
      <c r="I9" s="113" t="n">
        <v>3</v>
      </c>
      <c r="J9" s="114" t="n">
        <v>0</v>
      </c>
      <c r="K9" s="115" t="n">
        <v>1</v>
      </c>
      <c r="L9" s="115" t="n">
        <v>0</v>
      </c>
      <c r="M9" s="115" t="n">
        <v>2</v>
      </c>
      <c r="N9" s="115" t="n">
        <v>0</v>
      </c>
      <c r="O9" s="115" t="n">
        <v>0</v>
      </c>
      <c r="P9" s="112" t="n">
        <v>1</v>
      </c>
      <c r="Q9" s="112" t="n">
        <v>0</v>
      </c>
      <c r="R9" s="112" t="n">
        <v>1</v>
      </c>
      <c r="S9" s="112" t="n">
        <v>0</v>
      </c>
      <c r="T9" s="112" t="n">
        <v>1</v>
      </c>
      <c r="U9" s="112" t="n">
        <v>1</v>
      </c>
      <c r="V9" s="112" t="n">
        <v>0</v>
      </c>
      <c r="W9" s="112" t="n">
        <v>1</v>
      </c>
      <c r="X9" s="112" t="n">
        <v>1</v>
      </c>
      <c r="Y9" s="112" t="n">
        <v>0</v>
      </c>
      <c r="Z9" s="112" t="n">
        <v>0</v>
      </c>
      <c r="AA9" s="112" t="n">
        <v>0</v>
      </c>
      <c r="AB9" s="112" t="n">
        <v>0</v>
      </c>
      <c r="AC9" s="112" t="n">
        <v>1</v>
      </c>
      <c r="AD9" s="112" t="n">
        <v>0</v>
      </c>
      <c r="AE9" s="112" t="n">
        <v>0</v>
      </c>
      <c r="AF9" s="112" t="n">
        <v>1</v>
      </c>
      <c r="AG9" s="116" t="n">
        <v>0</v>
      </c>
      <c r="AH9" s="116" t="n">
        <v>0</v>
      </c>
      <c r="AI9" s="116" t="n">
        <v>0</v>
      </c>
      <c r="AJ9" s="116" t="n">
        <v>0</v>
      </c>
      <c r="AK9" s="116" t="n">
        <v>2</v>
      </c>
      <c r="AL9" s="116" t="n">
        <v>4</v>
      </c>
      <c r="AM9" s="116" t="n">
        <v>0</v>
      </c>
      <c r="AN9" s="116" t="n">
        <v>3</v>
      </c>
      <c r="AO9" s="116" t="n">
        <v>2</v>
      </c>
      <c r="AP9" s="116" t="n">
        <v>1</v>
      </c>
      <c r="AQ9" s="116" t="n">
        <v>1</v>
      </c>
      <c r="AR9" s="116" t="n">
        <v>3</v>
      </c>
      <c r="AS9" s="116" t="n">
        <v>0</v>
      </c>
      <c r="AT9" s="116" t="n">
        <v>3</v>
      </c>
      <c r="AU9" s="116" t="n">
        <v>1</v>
      </c>
      <c r="AV9" s="116" t="n">
        <v>3</v>
      </c>
      <c r="AW9" s="116" t="n">
        <v>2</v>
      </c>
      <c r="AX9" s="116" t="n">
        <v>2</v>
      </c>
      <c r="AY9" s="116" t="n">
        <v>2</v>
      </c>
      <c r="AZ9" s="116" t="n">
        <v>0</v>
      </c>
      <c r="BA9" s="116" t="n">
        <v>3</v>
      </c>
      <c r="BB9" s="116" t="n">
        <v>3</v>
      </c>
      <c r="BC9" s="116" t="n">
        <v>4</v>
      </c>
      <c r="BD9" s="116" t="n">
        <v>3</v>
      </c>
      <c r="BE9" s="116" t="n">
        <v>2</v>
      </c>
      <c r="BF9" s="116" t="n">
        <v>4</v>
      </c>
      <c r="BG9" s="116" t="n">
        <v>4</v>
      </c>
      <c r="BH9" s="116" t="n">
        <v>6</v>
      </c>
      <c r="BI9" s="116" t="n">
        <v>3</v>
      </c>
      <c r="BJ9" s="116" t="n">
        <v>5</v>
      </c>
      <c r="BK9" s="116" t="n">
        <v>3</v>
      </c>
      <c r="BL9" s="116" t="n">
        <v>4</v>
      </c>
      <c r="BM9" s="116" t="n">
        <v>2</v>
      </c>
      <c r="BN9" s="116" t="n">
        <v>3</v>
      </c>
      <c r="BO9" s="116" t="n">
        <v>2</v>
      </c>
      <c r="BP9" s="116" t="n">
        <v>9</v>
      </c>
      <c r="BQ9" s="116" t="n">
        <v>9</v>
      </c>
      <c r="BR9" s="116" t="n">
        <v>3</v>
      </c>
      <c r="BS9" s="116" t="n">
        <v>5</v>
      </c>
      <c r="BT9" s="116" t="n">
        <v>10</v>
      </c>
      <c r="BU9" s="116" t="n">
        <v>8</v>
      </c>
      <c r="BV9" s="116" t="n">
        <v>3</v>
      </c>
      <c r="BW9" s="116" t="n">
        <v>7</v>
      </c>
      <c r="BX9" s="116" t="n">
        <v>1</v>
      </c>
      <c r="BY9" s="116" t="n">
        <v>5</v>
      </c>
      <c r="BZ9" s="116" t="n">
        <v>5</v>
      </c>
      <c r="CA9" s="116" t="n">
        <v>5</v>
      </c>
      <c r="CB9" s="116" t="n">
        <v>5</v>
      </c>
      <c r="CC9" s="116" t="n">
        <v>3</v>
      </c>
      <c r="CD9" s="116" t="n">
        <v>2</v>
      </c>
      <c r="CE9" s="116" t="n">
        <v>3</v>
      </c>
      <c r="CF9" s="116" t="n">
        <v>2</v>
      </c>
      <c r="CG9" s="116" t="n">
        <v>4</v>
      </c>
      <c r="CH9" s="116" t="n">
        <v>5</v>
      </c>
      <c r="CI9" s="116" t="n">
        <v>1</v>
      </c>
      <c r="CJ9" s="116" t="n">
        <v>3</v>
      </c>
      <c r="CK9" s="116" t="n">
        <v>1</v>
      </c>
      <c r="CL9" s="116" t="n">
        <v>2</v>
      </c>
      <c r="CM9" s="116" t="n">
        <v>1</v>
      </c>
      <c r="CN9" s="116" t="n">
        <v>1</v>
      </c>
      <c r="CO9" s="116" t="n">
        <v>2</v>
      </c>
      <c r="CP9" s="116" t="n">
        <v>0</v>
      </c>
      <c r="CQ9" s="116" t="n">
        <v>0</v>
      </c>
      <c r="CR9" s="116" t="n">
        <v>0</v>
      </c>
      <c r="CS9" s="116" t="n">
        <v>1</v>
      </c>
      <c r="CT9" s="116" t="n">
        <v>0</v>
      </c>
      <c r="CU9" s="116" t="n">
        <v>0</v>
      </c>
      <c r="CV9" s="116" t="n">
        <v>0</v>
      </c>
      <c r="CW9" s="116" t="n">
        <v>0</v>
      </c>
      <c r="CX9" s="116" t="n">
        <v>0</v>
      </c>
      <c r="CY9" s="116" t="n">
        <v>0</v>
      </c>
      <c r="CZ9" s="116" t="n">
        <v>0</v>
      </c>
      <c r="DA9" s="116" t="n">
        <v>0</v>
      </c>
      <c r="DB9" s="116" t="n">
        <v>0</v>
      </c>
      <c r="DC9" s="116" t="n">
        <v>0</v>
      </c>
      <c r="DD9" s="116" t="n">
        <v>0</v>
      </c>
      <c r="DE9" s="116" t="n">
        <v>0</v>
      </c>
      <c r="DF9" s="116" t="n">
        <v>0</v>
      </c>
    </row>
    <row r="10" customFormat="false" ht="12.8" hidden="false" customHeight="false" outlineLevel="0" collapsed="false">
      <c r="A10" s="111" t="s">
        <v>70</v>
      </c>
      <c r="B10" s="11" t="n">
        <v>14678606</v>
      </c>
      <c r="C10" s="112" t="n">
        <f aca="false">SUM(D10:DF10)</f>
        <v>2187</v>
      </c>
      <c r="D10" s="113" t="n">
        <v>0</v>
      </c>
      <c r="E10" s="113" t="n">
        <v>0</v>
      </c>
      <c r="F10" s="113" t="n">
        <v>0</v>
      </c>
      <c r="G10" s="113" t="n">
        <v>2</v>
      </c>
      <c r="H10" s="113" t="n">
        <v>4</v>
      </c>
      <c r="I10" s="113" t="n">
        <v>2</v>
      </c>
      <c r="J10" s="114" t="n">
        <v>5</v>
      </c>
      <c r="K10" s="115" t="n">
        <v>6</v>
      </c>
      <c r="L10" s="115" t="n">
        <v>0</v>
      </c>
      <c r="M10" s="115" t="n">
        <v>8</v>
      </c>
      <c r="N10" s="115" t="n">
        <v>2</v>
      </c>
      <c r="O10" s="115" t="n">
        <v>5</v>
      </c>
      <c r="P10" s="112" t="n">
        <v>4</v>
      </c>
      <c r="Q10" s="112" t="n">
        <v>14</v>
      </c>
      <c r="R10" s="112" t="n">
        <v>6</v>
      </c>
      <c r="S10" s="112" t="n">
        <v>2</v>
      </c>
      <c r="T10" s="112" t="n">
        <v>4</v>
      </c>
      <c r="U10" s="112" t="n">
        <v>11</v>
      </c>
      <c r="V10" s="112" t="n">
        <v>8</v>
      </c>
      <c r="W10" s="112" t="n">
        <v>10</v>
      </c>
      <c r="X10" s="112" t="n">
        <v>9</v>
      </c>
      <c r="Y10" s="112" t="n">
        <v>9</v>
      </c>
      <c r="Z10" s="112" t="n">
        <v>7</v>
      </c>
      <c r="AA10" s="112" t="n">
        <v>12</v>
      </c>
      <c r="AB10" s="112" t="n">
        <v>4</v>
      </c>
      <c r="AC10" s="112" t="n">
        <v>8</v>
      </c>
      <c r="AD10" s="112" t="n">
        <v>7</v>
      </c>
      <c r="AE10" s="112" t="n">
        <v>7</v>
      </c>
      <c r="AF10" s="112" t="n">
        <v>10</v>
      </c>
      <c r="AG10" s="116" t="n">
        <v>14</v>
      </c>
      <c r="AH10" s="116" t="n">
        <v>18</v>
      </c>
      <c r="AI10" s="116" t="n">
        <v>6</v>
      </c>
      <c r="AJ10" s="116" t="n">
        <v>18</v>
      </c>
      <c r="AK10" s="116" t="n">
        <v>11</v>
      </c>
      <c r="AL10" s="116" t="n">
        <v>16</v>
      </c>
      <c r="AM10" s="116" t="n">
        <v>13</v>
      </c>
      <c r="AN10" s="116" t="n">
        <v>11</v>
      </c>
      <c r="AO10" s="116" t="n">
        <v>12</v>
      </c>
      <c r="AP10" s="116" t="n">
        <v>12</v>
      </c>
      <c r="AQ10" s="116" t="n">
        <v>12</v>
      </c>
      <c r="AR10" s="116" t="n">
        <v>17</v>
      </c>
      <c r="AS10" s="116" t="n">
        <v>24</v>
      </c>
      <c r="AT10" s="116" t="n">
        <v>17</v>
      </c>
      <c r="AU10" s="116" t="n">
        <v>15</v>
      </c>
      <c r="AV10" s="116" t="n">
        <v>20</v>
      </c>
      <c r="AW10" s="116" t="n">
        <v>17</v>
      </c>
      <c r="AX10" s="116" t="n">
        <v>26</v>
      </c>
      <c r="AY10" s="116" t="n">
        <v>21</v>
      </c>
      <c r="AZ10" s="116" t="n">
        <v>29</v>
      </c>
      <c r="BA10" s="116" t="n">
        <v>31</v>
      </c>
      <c r="BB10" s="116" t="n">
        <v>27</v>
      </c>
      <c r="BC10" s="116" t="n">
        <v>33</v>
      </c>
      <c r="BD10" s="116" t="n">
        <v>33</v>
      </c>
      <c r="BE10" s="116" t="n">
        <v>47</v>
      </c>
      <c r="BF10" s="116" t="n">
        <v>51</v>
      </c>
      <c r="BG10" s="116" t="n">
        <v>48</v>
      </c>
      <c r="BH10" s="116" t="n">
        <v>50</v>
      </c>
      <c r="BI10" s="116" t="n">
        <v>39</v>
      </c>
      <c r="BJ10" s="116" t="n">
        <v>51</v>
      </c>
      <c r="BK10" s="116" t="n">
        <v>52</v>
      </c>
      <c r="BL10" s="116" t="n">
        <v>46</v>
      </c>
      <c r="BM10" s="116" t="n">
        <v>54</v>
      </c>
      <c r="BN10" s="116" t="n">
        <v>66</v>
      </c>
      <c r="BO10" s="116" t="n">
        <v>61</v>
      </c>
      <c r="BP10" s="116" t="n">
        <v>57</v>
      </c>
      <c r="BQ10" s="116" t="n">
        <v>73</v>
      </c>
      <c r="BR10" s="116" t="n">
        <v>69</v>
      </c>
      <c r="BS10" s="116" t="n">
        <v>71</v>
      </c>
      <c r="BT10" s="116" t="n">
        <v>69</v>
      </c>
      <c r="BU10" s="116" t="n">
        <v>64</v>
      </c>
      <c r="BV10" s="116" t="n">
        <v>56</v>
      </c>
      <c r="BW10" s="116" t="n">
        <v>50</v>
      </c>
      <c r="BX10" s="116" t="n">
        <v>59</v>
      </c>
      <c r="BY10" s="116" t="n">
        <v>51</v>
      </c>
      <c r="BZ10" s="116" t="n">
        <v>47</v>
      </c>
      <c r="CA10" s="116" t="n">
        <v>49</v>
      </c>
      <c r="CB10" s="116" t="n">
        <v>35</v>
      </c>
      <c r="CC10" s="116" t="n">
        <v>39</v>
      </c>
      <c r="CD10" s="116" t="n">
        <v>38</v>
      </c>
      <c r="CE10" s="116" t="n">
        <v>29</v>
      </c>
      <c r="CF10" s="116" t="n">
        <v>30</v>
      </c>
      <c r="CG10" s="116" t="n">
        <v>26</v>
      </c>
      <c r="CH10" s="116" t="n">
        <v>19</v>
      </c>
      <c r="CI10" s="116" t="n">
        <v>11</v>
      </c>
      <c r="CJ10" s="116" t="n">
        <v>10</v>
      </c>
      <c r="CK10" s="116" t="n">
        <v>11</v>
      </c>
      <c r="CL10" s="116" t="n">
        <v>8</v>
      </c>
      <c r="CM10" s="116" t="n">
        <v>13</v>
      </c>
      <c r="CN10" s="116" t="n">
        <v>5</v>
      </c>
      <c r="CO10" s="116" t="n">
        <v>4</v>
      </c>
      <c r="CP10" s="116" t="n">
        <v>1</v>
      </c>
      <c r="CQ10" s="116" t="n">
        <v>3</v>
      </c>
      <c r="CR10" s="116" t="n">
        <v>1</v>
      </c>
      <c r="CS10" s="116" t="n">
        <v>2</v>
      </c>
      <c r="CT10" s="116" t="n">
        <v>0</v>
      </c>
      <c r="CU10" s="116" t="n">
        <v>0</v>
      </c>
      <c r="CV10" s="116" t="n">
        <v>1</v>
      </c>
      <c r="CW10" s="116" t="n">
        <v>0</v>
      </c>
      <c r="CX10" s="116" t="n">
        <v>1</v>
      </c>
      <c r="CY10" s="116" t="n">
        <v>0</v>
      </c>
      <c r="CZ10" s="116" t="n">
        <v>0</v>
      </c>
      <c r="DA10" s="116" t="n">
        <v>0</v>
      </c>
      <c r="DB10" s="116" t="n">
        <v>1</v>
      </c>
      <c r="DC10" s="116" t="n">
        <v>0</v>
      </c>
      <c r="DD10" s="116" t="n">
        <v>0</v>
      </c>
      <c r="DE10" s="116" t="n">
        <v>0</v>
      </c>
      <c r="DF10" s="116" t="n">
        <v>0</v>
      </c>
    </row>
    <row r="11" customFormat="false" ht="12.8" hidden="false" customHeight="false" outlineLevel="0" collapsed="false">
      <c r="A11" s="111" t="s">
        <v>71</v>
      </c>
      <c r="B11" s="11" t="n">
        <v>10454893</v>
      </c>
      <c r="C11" s="112" t="n">
        <f aca="false">SUM(D11:DF11)</f>
        <v>10645</v>
      </c>
      <c r="D11" s="113" t="n">
        <v>0</v>
      </c>
      <c r="E11" s="113" t="n">
        <v>3</v>
      </c>
      <c r="F11" s="113" t="n">
        <v>4</v>
      </c>
      <c r="G11" s="113" t="n">
        <v>7</v>
      </c>
      <c r="H11" s="113" t="n">
        <v>8</v>
      </c>
      <c r="I11" s="113" t="n">
        <v>21</v>
      </c>
      <c r="J11" s="114" t="n">
        <v>17</v>
      </c>
      <c r="K11" s="115" t="n">
        <v>22</v>
      </c>
      <c r="L11" s="115" t="n">
        <v>31</v>
      </c>
      <c r="M11" s="115" t="n">
        <v>26</v>
      </c>
      <c r="N11" s="115" t="n">
        <v>29</v>
      </c>
      <c r="O11" s="115" t="n">
        <v>23</v>
      </c>
      <c r="P11" s="112" t="n">
        <v>39</v>
      </c>
      <c r="Q11" s="112" t="n">
        <v>38</v>
      </c>
      <c r="R11" s="112" t="n">
        <v>21</v>
      </c>
      <c r="S11" s="112" t="n">
        <v>26</v>
      </c>
      <c r="T11" s="112" t="n">
        <v>36</v>
      </c>
      <c r="U11" s="112" t="n">
        <v>36</v>
      </c>
      <c r="V11" s="112" t="n">
        <v>34</v>
      </c>
      <c r="W11" s="112" t="n">
        <v>49</v>
      </c>
      <c r="X11" s="112" t="n">
        <v>48</v>
      </c>
      <c r="Y11" s="112" t="n">
        <v>49</v>
      </c>
      <c r="Z11" s="112" t="n">
        <v>36</v>
      </c>
      <c r="AA11" s="112" t="n">
        <v>41</v>
      </c>
      <c r="AB11" s="112" t="n">
        <v>30</v>
      </c>
      <c r="AC11" s="112" t="n">
        <v>56</v>
      </c>
      <c r="AD11" s="112" t="n">
        <v>48</v>
      </c>
      <c r="AE11" s="112" t="n">
        <v>45</v>
      </c>
      <c r="AF11" s="112" t="n">
        <v>65</v>
      </c>
      <c r="AG11" s="116" t="n">
        <v>44</v>
      </c>
      <c r="AH11" s="116" t="n">
        <v>54</v>
      </c>
      <c r="AI11" s="116" t="n">
        <v>63</v>
      </c>
      <c r="AJ11" s="116" t="n">
        <v>53</v>
      </c>
      <c r="AK11" s="116" t="n">
        <v>56</v>
      </c>
      <c r="AL11" s="116" t="n">
        <v>71</v>
      </c>
      <c r="AM11" s="116" t="n">
        <v>52</v>
      </c>
      <c r="AN11" s="116" t="n">
        <v>60</v>
      </c>
      <c r="AO11" s="116" t="n">
        <v>66</v>
      </c>
      <c r="AP11" s="116" t="n">
        <v>80</v>
      </c>
      <c r="AQ11" s="116" t="n">
        <v>93</v>
      </c>
      <c r="AR11" s="116" t="n">
        <v>107</v>
      </c>
      <c r="AS11" s="116" t="n">
        <v>94</v>
      </c>
      <c r="AT11" s="116" t="n">
        <v>91</v>
      </c>
      <c r="AU11" s="116" t="n">
        <v>90</v>
      </c>
      <c r="AV11" s="116" t="n">
        <v>99</v>
      </c>
      <c r="AW11" s="116" t="n">
        <v>123</v>
      </c>
      <c r="AX11" s="116" t="n">
        <v>105</v>
      </c>
      <c r="AY11" s="116" t="n">
        <v>113</v>
      </c>
      <c r="AZ11" s="116" t="n">
        <v>127</v>
      </c>
      <c r="BA11" s="116" t="n">
        <v>123</v>
      </c>
      <c r="BB11" s="116" t="n">
        <v>137</v>
      </c>
      <c r="BC11" s="116" t="n">
        <v>155</v>
      </c>
      <c r="BD11" s="116" t="n">
        <v>170</v>
      </c>
      <c r="BE11" s="116" t="n">
        <v>170</v>
      </c>
      <c r="BF11" s="116" t="n">
        <v>191</v>
      </c>
      <c r="BG11" s="116" t="n">
        <v>164</v>
      </c>
      <c r="BH11" s="116" t="n">
        <v>203</v>
      </c>
      <c r="BI11" s="116" t="n">
        <v>183</v>
      </c>
      <c r="BJ11" s="116" t="n">
        <v>191</v>
      </c>
      <c r="BK11" s="116" t="n">
        <v>241</v>
      </c>
      <c r="BL11" s="116" t="n">
        <v>252</v>
      </c>
      <c r="BM11" s="116" t="n">
        <v>257</v>
      </c>
      <c r="BN11" s="116" t="n">
        <v>242</v>
      </c>
      <c r="BO11" s="116" t="n">
        <v>273</v>
      </c>
      <c r="BP11" s="116" t="n">
        <v>276</v>
      </c>
      <c r="BQ11" s="116" t="n">
        <v>319</v>
      </c>
      <c r="BR11" s="116" t="n">
        <v>296</v>
      </c>
      <c r="BS11" s="116" t="n">
        <v>331</v>
      </c>
      <c r="BT11" s="116" t="n">
        <v>354</v>
      </c>
      <c r="BU11" s="116" t="n">
        <v>346</v>
      </c>
      <c r="BV11" s="116" t="n">
        <v>295</v>
      </c>
      <c r="BW11" s="116" t="n">
        <v>288</v>
      </c>
      <c r="BX11" s="116" t="n">
        <v>327</v>
      </c>
      <c r="BY11" s="116" t="n">
        <v>294</v>
      </c>
      <c r="BZ11" s="116" t="n">
        <v>247</v>
      </c>
      <c r="CA11" s="116" t="n">
        <v>263</v>
      </c>
      <c r="CB11" s="116" t="n">
        <v>258</v>
      </c>
      <c r="CC11" s="116" t="n">
        <v>179</v>
      </c>
      <c r="CD11" s="116" t="n">
        <v>177</v>
      </c>
      <c r="CE11" s="116" t="n">
        <v>146</v>
      </c>
      <c r="CF11" s="116" t="n">
        <v>140</v>
      </c>
      <c r="CG11" s="116" t="n">
        <v>132</v>
      </c>
      <c r="CH11" s="116" t="n">
        <v>110</v>
      </c>
      <c r="CI11" s="116" t="n">
        <v>77</v>
      </c>
      <c r="CJ11" s="116" t="n">
        <v>67</v>
      </c>
      <c r="CK11" s="116" t="n">
        <v>52</v>
      </c>
      <c r="CL11" s="116" t="n">
        <v>42</v>
      </c>
      <c r="CM11" s="116" t="n">
        <v>30</v>
      </c>
      <c r="CN11" s="116" t="n">
        <v>21</v>
      </c>
      <c r="CO11" s="116" t="n">
        <v>20</v>
      </c>
      <c r="CP11" s="116" t="n">
        <v>14</v>
      </c>
      <c r="CQ11" s="116" t="n">
        <v>13</v>
      </c>
      <c r="CR11" s="116" t="n">
        <v>17</v>
      </c>
      <c r="CS11" s="116" t="n">
        <v>11</v>
      </c>
      <c r="CT11" s="116" t="n">
        <v>6</v>
      </c>
      <c r="CU11" s="116" t="n">
        <v>3</v>
      </c>
      <c r="CV11" s="116" t="n">
        <v>4</v>
      </c>
      <c r="CW11" s="116" t="n">
        <v>0</v>
      </c>
      <c r="CX11" s="116" t="n">
        <v>2</v>
      </c>
      <c r="CY11" s="116" t="n">
        <v>4</v>
      </c>
      <c r="CZ11" s="116" t="n">
        <v>0</v>
      </c>
      <c r="DA11" s="116" t="n">
        <v>1</v>
      </c>
      <c r="DB11" s="116" t="n">
        <v>1</v>
      </c>
      <c r="DC11" s="116" t="n">
        <v>0</v>
      </c>
      <c r="DD11" s="116" t="n">
        <v>1</v>
      </c>
      <c r="DE11" s="116" t="n">
        <v>0</v>
      </c>
      <c r="DF11" s="116" t="n">
        <v>0</v>
      </c>
    </row>
    <row r="12" customFormat="false" ht="12.8" hidden="false" customHeight="false" outlineLevel="0" collapsed="false">
      <c r="A12" s="111" t="s">
        <v>72</v>
      </c>
      <c r="B12" s="11" t="n">
        <v>2768734</v>
      </c>
      <c r="C12" s="112" t="n">
        <f aca="false">SUM(D12:DF12)</f>
        <v>14929</v>
      </c>
      <c r="D12" s="113" t="n">
        <v>0</v>
      </c>
      <c r="E12" s="113" t="n">
        <v>3</v>
      </c>
      <c r="F12" s="113" t="n">
        <v>11</v>
      </c>
      <c r="G12" s="113" t="n">
        <v>25</v>
      </c>
      <c r="H12" s="113" t="n">
        <v>27</v>
      </c>
      <c r="I12" s="113" t="n">
        <v>37</v>
      </c>
      <c r="J12" s="114" t="n">
        <v>36</v>
      </c>
      <c r="K12" s="115" t="n">
        <v>34</v>
      </c>
      <c r="L12" s="115" t="n">
        <v>42</v>
      </c>
      <c r="M12" s="115" t="n">
        <v>41</v>
      </c>
      <c r="N12" s="115" t="n">
        <v>48</v>
      </c>
      <c r="O12" s="115" t="n">
        <v>52</v>
      </c>
      <c r="P12" s="112" t="n">
        <v>60</v>
      </c>
      <c r="Q12" s="112" t="n">
        <v>53</v>
      </c>
      <c r="R12" s="112" t="n">
        <v>63</v>
      </c>
      <c r="S12" s="112" t="n">
        <v>51</v>
      </c>
      <c r="T12" s="112" t="n">
        <v>48</v>
      </c>
      <c r="U12" s="112" t="n">
        <v>62</v>
      </c>
      <c r="V12" s="112" t="n">
        <v>79</v>
      </c>
      <c r="W12" s="112" t="n">
        <v>58</v>
      </c>
      <c r="X12" s="112" t="n">
        <v>79</v>
      </c>
      <c r="Y12" s="112" t="n">
        <v>75</v>
      </c>
      <c r="Z12" s="112" t="n">
        <v>69</v>
      </c>
      <c r="AA12" s="112" t="n">
        <v>75</v>
      </c>
      <c r="AB12" s="112" t="n">
        <v>87</v>
      </c>
      <c r="AC12" s="112" t="n">
        <v>82</v>
      </c>
      <c r="AD12" s="112" t="n">
        <v>97</v>
      </c>
      <c r="AE12" s="112" t="n">
        <v>90</v>
      </c>
      <c r="AF12" s="112" t="n">
        <v>77</v>
      </c>
      <c r="AG12" s="116" t="n">
        <v>78</v>
      </c>
      <c r="AH12" s="116" t="n">
        <v>95</v>
      </c>
      <c r="AI12" s="116" t="n">
        <v>100</v>
      </c>
      <c r="AJ12" s="116" t="n">
        <v>106</v>
      </c>
      <c r="AK12" s="116" t="n">
        <v>90</v>
      </c>
      <c r="AL12" s="116" t="n">
        <v>92</v>
      </c>
      <c r="AM12" s="116" t="n">
        <v>100</v>
      </c>
      <c r="AN12" s="116" t="n">
        <v>121</v>
      </c>
      <c r="AO12" s="116" t="n">
        <v>122</v>
      </c>
      <c r="AP12" s="116" t="n">
        <v>119</v>
      </c>
      <c r="AQ12" s="116" t="n">
        <v>149</v>
      </c>
      <c r="AR12" s="116" t="n">
        <v>137</v>
      </c>
      <c r="AS12" s="116" t="n">
        <v>132</v>
      </c>
      <c r="AT12" s="116" t="n">
        <v>148</v>
      </c>
      <c r="AU12" s="116" t="n">
        <v>144</v>
      </c>
      <c r="AV12" s="116" t="n">
        <v>145</v>
      </c>
      <c r="AW12" s="116" t="n">
        <v>164</v>
      </c>
      <c r="AX12" s="116" t="n">
        <v>179</v>
      </c>
      <c r="AY12" s="116" t="n">
        <v>186</v>
      </c>
      <c r="AZ12" s="116" t="n">
        <v>184</v>
      </c>
      <c r="BA12" s="116" t="n">
        <v>186</v>
      </c>
      <c r="BB12" s="116" t="n">
        <v>213</v>
      </c>
      <c r="BC12" s="116" t="n">
        <v>192</v>
      </c>
      <c r="BD12" s="116" t="n">
        <v>231</v>
      </c>
      <c r="BE12" s="116" t="n">
        <v>232</v>
      </c>
      <c r="BF12" s="116" t="n">
        <v>255</v>
      </c>
      <c r="BG12" s="116" t="n">
        <v>268</v>
      </c>
      <c r="BH12" s="116" t="n">
        <v>304</v>
      </c>
      <c r="BI12" s="116" t="n">
        <v>297</v>
      </c>
      <c r="BJ12" s="116" t="n">
        <v>323</v>
      </c>
      <c r="BK12" s="116" t="n">
        <v>313</v>
      </c>
      <c r="BL12" s="116" t="n">
        <v>335</v>
      </c>
      <c r="BM12" s="116" t="n">
        <v>372</v>
      </c>
      <c r="BN12" s="116" t="n">
        <v>337</v>
      </c>
      <c r="BO12" s="116" t="n">
        <v>362</v>
      </c>
      <c r="BP12" s="116" t="n">
        <v>376</v>
      </c>
      <c r="BQ12" s="116" t="n">
        <v>376</v>
      </c>
      <c r="BR12" s="116" t="n">
        <v>371</v>
      </c>
      <c r="BS12" s="116" t="n">
        <v>382</v>
      </c>
      <c r="BT12" s="116" t="n">
        <v>465</v>
      </c>
      <c r="BU12" s="116" t="n">
        <v>392</v>
      </c>
      <c r="BV12" s="116" t="n">
        <v>373</v>
      </c>
      <c r="BW12" s="116" t="n">
        <v>398</v>
      </c>
      <c r="BX12" s="116" t="n">
        <v>389</v>
      </c>
      <c r="BY12" s="116" t="n">
        <v>347</v>
      </c>
      <c r="BZ12" s="116" t="n">
        <v>344</v>
      </c>
      <c r="CA12" s="116" t="n">
        <v>328</v>
      </c>
      <c r="CB12" s="116" t="n">
        <v>275</v>
      </c>
      <c r="CC12" s="116" t="n">
        <v>276</v>
      </c>
      <c r="CD12" s="116" t="n">
        <v>220</v>
      </c>
      <c r="CE12" s="116" t="n">
        <v>181</v>
      </c>
      <c r="CF12" s="116" t="n">
        <v>178</v>
      </c>
      <c r="CG12" s="116" t="n">
        <v>162</v>
      </c>
      <c r="CH12" s="116" t="n">
        <v>130</v>
      </c>
      <c r="CI12" s="116" t="n">
        <v>115</v>
      </c>
      <c r="CJ12" s="116" t="n">
        <v>82</v>
      </c>
      <c r="CK12" s="116" t="n">
        <v>87</v>
      </c>
      <c r="CL12" s="116" t="n">
        <v>52</v>
      </c>
      <c r="CM12" s="116" t="n">
        <v>62</v>
      </c>
      <c r="CN12" s="116" t="n">
        <v>37</v>
      </c>
      <c r="CO12" s="116" t="n">
        <v>42</v>
      </c>
      <c r="CP12" s="116" t="n">
        <v>33</v>
      </c>
      <c r="CQ12" s="116" t="n">
        <v>27</v>
      </c>
      <c r="CR12" s="116" t="n">
        <v>10</v>
      </c>
      <c r="CS12" s="116" t="n">
        <v>9</v>
      </c>
      <c r="CT12" s="116" t="n">
        <v>14</v>
      </c>
      <c r="CU12" s="116" t="n">
        <v>11</v>
      </c>
      <c r="CV12" s="116" t="n">
        <v>6</v>
      </c>
      <c r="CW12" s="116" t="n">
        <v>1</v>
      </c>
      <c r="CX12" s="116" t="n">
        <v>1</v>
      </c>
      <c r="CY12" s="116" t="n">
        <v>1</v>
      </c>
      <c r="CZ12" s="116" t="n">
        <v>1</v>
      </c>
      <c r="DA12" s="116" t="n">
        <v>1</v>
      </c>
      <c r="DB12" s="116" t="n">
        <v>0</v>
      </c>
      <c r="DC12" s="116" t="n">
        <v>0</v>
      </c>
      <c r="DD12" s="116" t="n">
        <v>1</v>
      </c>
      <c r="DE12" s="116" t="n">
        <v>1</v>
      </c>
      <c r="DF12" s="116" t="n">
        <v>0</v>
      </c>
    </row>
    <row r="13" customFormat="false" ht="12.8" hidden="false" customHeight="false" outlineLevel="0" collapsed="false">
      <c r="A13" s="111"/>
      <c r="B13" s="111"/>
      <c r="C13" s="112"/>
      <c r="D13" s="113"/>
      <c r="E13" s="113"/>
      <c r="F13" s="113"/>
      <c r="G13" s="113"/>
      <c r="H13" s="113"/>
      <c r="I13" s="113"/>
      <c r="J13" s="114"/>
      <c r="K13" s="115"/>
      <c r="L13" s="115"/>
      <c r="M13" s="115"/>
      <c r="N13" s="115"/>
      <c r="O13" s="115"/>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row>
    <row r="14" customFormat="false" ht="12.8" hidden="false" customHeight="false" outlineLevel="0" collapsed="false">
      <c r="A14" s="55" t="s">
        <v>51</v>
      </c>
      <c r="B14" s="55" t="n">
        <v>55977178</v>
      </c>
      <c r="C14" s="112" t="n">
        <f aca="false">SUM(D14:DF14)</f>
        <v>27981</v>
      </c>
      <c r="D14" s="113" t="n">
        <v>0</v>
      </c>
      <c r="E14" s="113" t="n">
        <f aca="false">SUM(E8:E13)</f>
        <v>6</v>
      </c>
      <c r="F14" s="113" t="n">
        <f aca="false">SUM(F8:F13)</f>
        <v>15</v>
      </c>
      <c r="G14" s="113" t="n">
        <f aca="false">SUM(G8:G13)</f>
        <v>34</v>
      </c>
      <c r="H14" s="113" t="n">
        <f aca="false">SUM(H8:H13)</f>
        <v>41</v>
      </c>
      <c r="I14" s="113" t="n">
        <f aca="false">SUM(I8:I13)</f>
        <v>63</v>
      </c>
      <c r="J14" s="114" t="n">
        <f aca="false">SUM(J8:J13)</f>
        <v>58</v>
      </c>
      <c r="K14" s="115" t="n">
        <f aca="false">SUM(K8:K13)</f>
        <v>63</v>
      </c>
      <c r="L14" s="115" t="n">
        <f aca="false">SUM(L8:L13)</f>
        <v>73</v>
      </c>
      <c r="M14" s="115" t="n">
        <f aca="false">SUM(M8:M13)</f>
        <v>77</v>
      </c>
      <c r="N14" s="115" t="n">
        <f aca="false">SUM(N8:N13)</f>
        <v>79</v>
      </c>
      <c r="O14" s="115" t="n">
        <f aca="false">SUM(O8:O13)</f>
        <v>80</v>
      </c>
      <c r="P14" s="112" t="n">
        <f aca="false">SUM(P8:P13)</f>
        <v>104</v>
      </c>
      <c r="Q14" s="112" t="n">
        <f aca="false">SUM(Q8:Q13)</f>
        <v>105</v>
      </c>
      <c r="R14" s="112" t="n">
        <f aca="false">SUM(R8:R13)</f>
        <v>92</v>
      </c>
      <c r="S14" s="112" t="n">
        <f aca="false">SUM(S8:S13)</f>
        <v>79</v>
      </c>
      <c r="T14" s="112" t="n">
        <f aca="false">SUM(T8:T13)</f>
        <v>89</v>
      </c>
      <c r="U14" s="112" t="n">
        <f aca="false">SUM(U8:U13)</f>
        <v>110</v>
      </c>
      <c r="V14" s="112" t="n">
        <f aca="false">SUM(V8:V13)</f>
        <v>121</v>
      </c>
      <c r="W14" s="112" t="n">
        <f aca="false">SUM(W8:W13)</f>
        <v>118</v>
      </c>
      <c r="X14" s="112" t="n">
        <f aca="false">SUM(X8:X13)</f>
        <v>137</v>
      </c>
      <c r="Y14" s="112" t="n">
        <f aca="false">SUM(Y8:Y13)</f>
        <v>133</v>
      </c>
      <c r="Z14" s="112" t="n">
        <f aca="false">SUM(Z8:Z13)</f>
        <v>112</v>
      </c>
      <c r="AA14" s="112" t="n">
        <f aca="false">SUM(AA8:AA13)</f>
        <v>128</v>
      </c>
      <c r="AB14" s="112" t="n">
        <f aca="false">SUM(AB8:AB13)</f>
        <v>121</v>
      </c>
      <c r="AC14" s="112" t="n">
        <f aca="false">SUM(AC8:AC13)</f>
        <v>147</v>
      </c>
      <c r="AD14" s="112" t="n">
        <f aca="false">SUM(AD8:AD13)</f>
        <v>152</v>
      </c>
      <c r="AE14" s="112" t="n">
        <f aca="false">SUM(AE8:AE13)</f>
        <v>142</v>
      </c>
      <c r="AF14" s="112" t="n">
        <f aca="false">SUM(AF8:AF13)</f>
        <v>154</v>
      </c>
      <c r="AG14" s="112" t="n">
        <f aca="false">SUM(AG8:AG13)</f>
        <v>137</v>
      </c>
      <c r="AH14" s="112" t="n">
        <f aca="false">SUM(AH8:AH13)</f>
        <v>167</v>
      </c>
      <c r="AI14" s="112" t="n">
        <f aca="false">SUM(AI8:AI13)</f>
        <v>170</v>
      </c>
      <c r="AJ14" s="112" t="n">
        <f aca="false">SUM(AJ8:AJ13)</f>
        <v>177</v>
      </c>
      <c r="AK14" s="112" t="n">
        <f aca="false">SUM(AK8:AK13)</f>
        <v>160</v>
      </c>
      <c r="AL14" s="112" t="n">
        <f aca="false">SUM(AL8:AL13)</f>
        <v>183</v>
      </c>
      <c r="AM14" s="112" t="n">
        <f aca="false">SUM(AM8:AM13)</f>
        <v>165</v>
      </c>
      <c r="AN14" s="112" t="n">
        <f aca="false">SUM(AN8:AN13)</f>
        <v>195</v>
      </c>
      <c r="AO14" s="112" t="n">
        <f aca="false">SUM(AO8:AO13)</f>
        <v>202</v>
      </c>
      <c r="AP14" s="112" t="n">
        <f aca="false">SUM(AP8:AP13)</f>
        <v>212</v>
      </c>
      <c r="AQ14" s="112" t="n">
        <f aca="false">SUM(AQ8:AQ13)</f>
        <v>255</v>
      </c>
      <c r="AR14" s="112" t="n">
        <f aca="false">SUM(AR8:AR13)</f>
        <v>264</v>
      </c>
      <c r="AS14" s="112" t="n">
        <f aca="false">SUM(AS8:AS13)</f>
        <v>250</v>
      </c>
      <c r="AT14" s="112" t="n">
        <f aca="false">SUM(AT8:AT13)</f>
        <v>259</v>
      </c>
      <c r="AU14" s="112" t="n">
        <f aca="false">SUM(AU8:AU13)</f>
        <v>251</v>
      </c>
      <c r="AV14" s="112" t="n">
        <f aca="false">SUM(AV8:AV13)</f>
        <v>267</v>
      </c>
      <c r="AW14" s="112" t="n">
        <f aca="false">SUM(AW8:AW13)</f>
        <v>306</v>
      </c>
      <c r="AX14" s="112" t="n">
        <f aca="false">SUM(AX8:AX13)</f>
        <v>312</v>
      </c>
      <c r="AY14" s="112" t="n">
        <f aca="false">SUM(AY8:AY13)</f>
        <v>322</v>
      </c>
      <c r="AZ14" s="112" t="n">
        <f aca="false">SUM(AZ8:AZ13)</f>
        <v>340</v>
      </c>
      <c r="BA14" s="112" t="n">
        <f aca="false">SUM(BA8:BA13)</f>
        <v>343</v>
      </c>
      <c r="BB14" s="112" t="n">
        <f aca="false">SUM(BB8:BB13)</f>
        <v>380</v>
      </c>
      <c r="BC14" s="112" t="n">
        <f aca="false">SUM(BC8:BC13)</f>
        <v>384</v>
      </c>
      <c r="BD14" s="112" t="n">
        <f aca="false">SUM(BD8:BD13)</f>
        <v>437</v>
      </c>
      <c r="BE14" s="112" t="n">
        <f aca="false">SUM(BE8:BE13)</f>
        <v>451</v>
      </c>
      <c r="BF14" s="112" t="n">
        <f aca="false">SUM(BF8:BF13)</f>
        <v>501</v>
      </c>
      <c r="BG14" s="112" t="n">
        <f aca="false">SUM(BG8:BG13)</f>
        <v>484</v>
      </c>
      <c r="BH14" s="112" t="n">
        <f aca="false">SUM(BH8:BH13)</f>
        <v>564</v>
      </c>
      <c r="BI14" s="112" t="n">
        <f aca="false">SUM(BI8:BI13)</f>
        <v>522</v>
      </c>
      <c r="BJ14" s="112" t="n">
        <f aca="false">SUM(BJ8:BJ13)</f>
        <v>570</v>
      </c>
      <c r="BK14" s="112" t="n">
        <f aca="false">SUM(BK8:BK13)</f>
        <v>609</v>
      </c>
      <c r="BL14" s="112" t="n">
        <f aca="false">SUM(BL8:BL13)</f>
        <v>637</v>
      </c>
      <c r="BM14" s="112" t="n">
        <f aca="false">SUM(BM8:BM13)</f>
        <v>685</v>
      </c>
      <c r="BN14" s="112" t="n">
        <f aca="false">SUM(BN8:BN13)</f>
        <v>648</v>
      </c>
      <c r="BO14" s="112" t="n">
        <f aca="false">SUM(BO8:BO13)</f>
        <v>698</v>
      </c>
      <c r="BP14" s="112" t="n">
        <f aca="false">SUM(BP8:BP13)</f>
        <v>719</v>
      </c>
      <c r="BQ14" s="112" t="n">
        <f aca="false">SUM(BQ8:BQ13)</f>
        <v>778</v>
      </c>
      <c r="BR14" s="112" t="n">
        <f aca="false">SUM(BR8:BR13)</f>
        <v>739</v>
      </c>
      <c r="BS14" s="112" t="n">
        <f aca="false">SUM(BS8:BS13)</f>
        <v>790</v>
      </c>
      <c r="BT14" s="112" t="n">
        <f aca="false">SUM(BT8:BT13)</f>
        <v>899</v>
      </c>
      <c r="BU14" s="112" t="n">
        <f aca="false">SUM(BU8:BU13)</f>
        <v>810</v>
      </c>
      <c r="BV14" s="112" t="n">
        <f aca="false">SUM(BV8:BV13)</f>
        <v>727</v>
      </c>
      <c r="BW14" s="112" t="n">
        <f aca="false">SUM(BW8:BW13)</f>
        <v>743</v>
      </c>
      <c r="BX14" s="112" t="n">
        <f aca="false">SUM(BX8:BX13)</f>
        <v>777</v>
      </c>
      <c r="BY14" s="112" t="n">
        <f aca="false">SUM(BY8:BY13)</f>
        <v>697</v>
      </c>
      <c r="BZ14" s="112" t="n">
        <f aca="false">SUM(BZ8:BZ13)</f>
        <v>644</v>
      </c>
      <c r="CA14" s="112" t="n">
        <f aca="false">SUM(CA8:CA13)</f>
        <v>645</v>
      </c>
      <c r="CB14" s="112" t="n">
        <f aca="false">SUM(CB8:CB13)</f>
        <v>574</v>
      </c>
      <c r="CC14" s="112" t="n">
        <f aca="false">SUM(CC8:CC13)</f>
        <v>497</v>
      </c>
      <c r="CD14" s="112" t="n">
        <f aca="false">SUM(CD8:CD13)</f>
        <v>438</v>
      </c>
      <c r="CE14" s="112" t="n">
        <f aca="false">SUM(CE8:CE13)</f>
        <v>359</v>
      </c>
      <c r="CF14" s="112" t="n">
        <f aca="false">SUM(CF8:CF13)</f>
        <v>350</v>
      </c>
      <c r="CG14" s="112" t="n">
        <f aca="false">SUM(CG8:CG13)</f>
        <v>325</v>
      </c>
      <c r="CH14" s="112" t="n">
        <f aca="false">SUM(CH8:CH13)</f>
        <v>264</v>
      </c>
      <c r="CI14" s="112" t="n">
        <f aca="false">SUM(CI8:CI13)</f>
        <v>205</v>
      </c>
      <c r="CJ14" s="112" t="n">
        <f aca="false">SUM(CJ8:CJ13)</f>
        <v>162</v>
      </c>
      <c r="CK14" s="112" t="n">
        <f aca="false">SUM(CK8:CK13)</f>
        <v>151</v>
      </c>
      <c r="CL14" s="112" t="n">
        <f aca="false">SUM(CL8:CL13)</f>
        <v>104</v>
      </c>
      <c r="CM14" s="112" t="n">
        <f aca="false">SUM(CM8:CM13)</f>
        <v>106</v>
      </c>
      <c r="CN14" s="112" t="n">
        <f aca="false">SUM(CN8:CN13)</f>
        <v>64</v>
      </c>
      <c r="CO14" s="112" t="n">
        <f aca="false">SUM(CO8:CO13)</f>
        <v>69</v>
      </c>
      <c r="CP14" s="112" t="n">
        <f aca="false">SUM(CP8:CP13)</f>
        <v>48</v>
      </c>
      <c r="CQ14" s="112" t="n">
        <f aca="false">SUM(CQ8:CQ13)</f>
        <v>43</v>
      </c>
      <c r="CR14" s="112" t="n">
        <f aca="false">SUM(CR8:CR13)</f>
        <v>28</v>
      </c>
      <c r="CS14" s="112" t="n">
        <f aca="false">SUM(CS8:CS13)</f>
        <v>23</v>
      </c>
      <c r="CT14" s="112" t="n">
        <f aca="false">SUM(CT8:CT13)</f>
        <v>20</v>
      </c>
      <c r="CU14" s="112" t="n">
        <f aca="false">SUM(CU8:CU13)</f>
        <v>14</v>
      </c>
      <c r="CV14" s="112" t="n">
        <f aca="false">SUM(CV8:CV13)</f>
        <v>11</v>
      </c>
      <c r="CW14" s="112" t="n">
        <f aca="false">SUM(CW8:CW13)</f>
        <v>1</v>
      </c>
      <c r="CX14" s="112" t="n">
        <f aca="false">SUM(CX8:CX13)</f>
        <v>4</v>
      </c>
      <c r="CY14" s="112" t="n">
        <f aca="false">SUM(CY8:CY13)</f>
        <v>5</v>
      </c>
      <c r="CZ14" s="112" t="n">
        <f aca="false">SUM(CZ8:CZ13)</f>
        <v>1</v>
      </c>
      <c r="DA14" s="112" t="n">
        <f aca="false">SUM(DA8:DA13)</f>
        <v>2</v>
      </c>
      <c r="DB14" s="112" t="n">
        <f aca="false">SUM(DB8:DB13)</f>
        <v>2</v>
      </c>
      <c r="DC14" s="112" t="n">
        <f aca="false">SUM(DC8:DC13)</f>
        <v>0</v>
      </c>
      <c r="DD14" s="112" t="n">
        <f aca="false">SUM(DD8:DD13)</f>
        <v>2</v>
      </c>
      <c r="DE14" s="112" t="n">
        <f aca="false">SUM(DE8:DE13)</f>
        <v>1</v>
      </c>
      <c r="DF14" s="112" t="n">
        <f aca="false">SUM(DF8:DF13)</f>
        <v>0</v>
      </c>
    </row>
    <row r="15" customFormat="false" ht="12.8" hidden="false" customHeight="false" outlineLevel="0" collapsed="false">
      <c r="A15" s="111"/>
      <c r="B15" s="111"/>
      <c r="C15" s="112"/>
      <c r="D15" s="113"/>
      <c r="E15" s="113"/>
      <c r="F15" s="113"/>
      <c r="G15" s="113"/>
      <c r="H15" s="113"/>
      <c r="I15" s="113"/>
      <c r="J15" s="114"/>
      <c r="K15" s="115"/>
      <c r="L15" s="115"/>
      <c r="M15" s="115"/>
      <c r="N15" s="115"/>
      <c r="O15" s="115"/>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row>
    <row r="16" customFormat="false" ht="12.8" hidden="false" customHeight="false" outlineLevel="0" collapsed="false">
      <c r="A16" s="69" t="s">
        <v>31</v>
      </c>
      <c r="B16" s="117" t="n">
        <v>0</v>
      </c>
      <c r="C16" s="118" t="n">
        <f aca="false">SUM(D16:DF16)</f>
        <v>0</v>
      </c>
      <c r="D16" s="119" t="n">
        <v>0</v>
      </c>
      <c r="E16" s="119" t="n">
        <v>0</v>
      </c>
      <c r="F16" s="119" t="n">
        <v>0</v>
      </c>
      <c r="G16" s="119" t="n">
        <v>0</v>
      </c>
      <c r="H16" s="119" t="n">
        <v>0</v>
      </c>
      <c r="I16" s="119" t="n">
        <v>0</v>
      </c>
      <c r="J16" s="120" t="n">
        <v>0</v>
      </c>
      <c r="K16" s="121" t="n">
        <v>0</v>
      </c>
      <c r="L16" s="121" t="n">
        <v>0</v>
      </c>
      <c r="M16" s="121" t="n">
        <v>0</v>
      </c>
      <c r="N16" s="121" t="n">
        <v>0</v>
      </c>
      <c r="O16" s="121" t="n">
        <v>0</v>
      </c>
      <c r="P16" s="122" t="n">
        <v>0</v>
      </c>
      <c r="Q16" s="122" t="n">
        <v>0</v>
      </c>
      <c r="R16" s="122" t="n">
        <v>0</v>
      </c>
      <c r="S16" s="122" t="n">
        <v>0</v>
      </c>
      <c r="T16" s="122" t="n">
        <v>0</v>
      </c>
      <c r="U16" s="122" t="n">
        <v>0</v>
      </c>
      <c r="V16" s="122" t="n">
        <v>0</v>
      </c>
      <c r="W16" s="122" t="n">
        <v>0</v>
      </c>
      <c r="X16" s="122" t="n">
        <v>0</v>
      </c>
      <c r="Y16" s="122" t="n">
        <v>0</v>
      </c>
      <c r="Z16" s="122" t="n">
        <v>0</v>
      </c>
      <c r="AA16" s="122" t="n">
        <v>0</v>
      </c>
      <c r="AB16" s="122" t="n">
        <v>0</v>
      </c>
      <c r="AC16" s="122" t="n">
        <v>0</v>
      </c>
      <c r="AD16" s="122" t="n">
        <v>0</v>
      </c>
      <c r="AE16" s="122" t="n">
        <v>0</v>
      </c>
      <c r="AF16" s="122" t="n">
        <v>0</v>
      </c>
      <c r="AG16" s="122" t="n">
        <v>0</v>
      </c>
      <c r="AH16" s="122" t="n">
        <v>0</v>
      </c>
      <c r="AI16" s="122" t="n">
        <v>0</v>
      </c>
      <c r="AJ16" s="122" t="n">
        <v>0</v>
      </c>
      <c r="AK16" s="122" t="n">
        <v>0</v>
      </c>
      <c r="AL16" s="122" t="n">
        <v>0</v>
      </c>
      <c r="AM16" s="122" t="n">
        <v>0</v>
      </c>
      <c r="AN16" s="122" t="n">
        <v>0</v>
      </c>
      <c r="AO16" s="122" t="n">
        <v>0</v>
      </c>
      <c r="AP16" s="122" t="n">
        <v>0</v>
      </c>
      <c r="AQ16" s="122" t="n">
        <v>0</v>
      </c>
      <c r="AR16" s="122" t="n">
        <v>0</v>
      </c>
      <c r="AS16" s="122" t="n">
        <v>0</v>
      </c>
      <c r="AT16" s="122" t="n">
        <v>0</v>
      </c>
      <c r="AU16" s="122" t="n">
        <v>0</v>
      </c>
      <c r="AV16" s="122" t="n">
        <v>0</v>
      </c>
      <c r="AW16" s="122" t="n">
        <v>0</v>
      </c>
      <c r="AX16" s="122" t="n">
        <v>0</v>
      </c>
      <c r="AY16" s="122" t="n">
        <v>0</v>
      </c>
      <c r="AZ16" s="122" t="n">
        <v>0</v>
      </c>
      <c r="BA16" s="122" t="n">
        <v>0</v>
      </c>
      <c r="BB16" s="122" t="n">
        <v>0</v>
      </c>
      <c r="BC16" s="122" t="n">
        <v>0</v>
      </c>
      <c r="BD16" s="122" t="n">
        <v>0</v>
      </c>
      <c r="BE16" s="122" t="n">
        <v>0</v>
      </c>
      <c r="BF16" s="122" t="n">
        <v>0</v>
      </c>
      <c r="BG16" s="122" t="n">
        <v>0</v>
      </c>
      <c r="BH16" s="122" t="n">
        <v>0</v>
      </c>
      <c r="BI16" s="122" t="n">
        <v>0</v>
      </c>
      <c r="BJ16" s="122" t="n">
        <v>0</v>
      </c>
      <c r="BK16" s="122" t="n">
        <v>0</v>
      </c>
      <c r="BL16" s="122" t="n">
        <v>0</v>
      </c>
      <c r="BM16" s="122" t="n">
        <v>0</v>
      </c>
      <c r="BN16" s="122" t="n">
        <v>0</v>
      </c>
      <c r="BO16" s="122" t="n">
        <v>0</v>
      </c>
      <c r="BP16" s="122" t="n">
        <v>0</v>
      </c>
      <c r="BQ16" s="122" t="n">
        <v>0</v>
      </c>
      <c r="BR16" s="122" t="n">
        <v>0</v>
      </c>
      <c r="BS16" s="122" t="n">
        <v>0</v>
      </c>
      <c r="BT16" s="122" t="n">
        <v>0</v>
      </c>
      <c r="BU16" s="122" t="n">
        <v>0</v>
      </c>
      <c r="BV16" s="122" t="n">
        <v>0</v>
      </c>
      <c r="BW16" s="122" t="n">
        <v>0</v>
      </c>
      <c r="BX16" s="122" t="n">
        <v>0</v>
      </c>
      <c r="BY16" s="122" t="n">
        <v>0</v>
      </c>
      <c r="BZ16" s="122" t="n">
        <v>0</v>
      </c>
      <c r="CA16" s="122" t="n">
        <v>0</v>
      </c>
      <c r="CB16" s="122" t="n">
        <v>0</v>
      </c>
      <c r="CC16" s="122" t="n">
        <v>0</v>
      </c>
      <c r="CD16" s="122" t="n">
        <v>0</v>
      </c>
      <c r="CE16" s="122" t="n">
        <v>0</v>
      </c>
      <c r="CF16" s="122" t="n">
        <v>0</v>
      </c>
      <c r="CG16" s="122" t="n">
        <v>0</v>
      </c>
      <c r="CH16" s="122" t="n">
        <v>0</v>
      </c>
      <c r="CI16" s="122" t="n">
        <v>0</v>
      </c>
      <c r="CJ16" s="122" t="n">
        <v>0</v>
      </c>
      <c r="CK16" s="122" t="n">
        <v>0</v>
      </c>
      <c r="CL16" s="122" t="n">
        <v>0</v>
      </c>
      <c r="CM16" s="122" t="n">
        <v>0</v>
      </c>
      <c r="CN16" s="122" t="n">
        <v>0</v>
      </c>
      <c r="CO16" s="122" t="n">
        <v>0</v>
      </c>
      <c r="CP16" s="122" t="n">
        <v>0</v>
      </c>
      <c r="CQ16" s="122" t="n">
        <v>0</v>
      </c>
      <c r="CR16" s="122" t="n">
        <v>0</v>
      </c>
      <c r="CS16" s="122" t="n">
        <v>0</v>
      </c>
      <c r="CT16" s="122" t="n">
        <v>0</v>
      </c>
      <c r="CU16" s="122" t="n">
        <v>0</v>
      </c>
      <c r="CV16" s="122" t="n">
        <v>0</v>
      </c>
      <c r="CW16" s="122" t="n">
        <v>0</v>
      </c>
      <c r="CX16" s="122" t="n">
        <v>0</v>
      </c>
      <c r="CY16" s="122" t="n">
        <v>0</v>
      </c>
      <c r="CZ16" s="122" t="n">
        <v>0</v>
      </c>
      <c r="DA16" s="122" t="n">
        <v>0</v>
      </c>
      <c r="DB16" s="122" t="n">
        <v>0</v>
      </c>
      <c r="DC16" s="122" t="n">
        <v>0</v>
      </c>
      <c r="DD16" s="122" t="n">
        <v>0</v>
      </c>
      <c r="DE16" s="122" t="n">
        <v>0</v>
      </c>
      <c r="DF16" s="122" t="n">
        <v>0</v>
      </c>
    </row>
    <row r="17" customFormat="false" ht="12.75" hidden="false" customHeight="true" outlineLevel="0" collapsed="false">
      <c r="A17" s="123" t="s">
        <v>66</v>
      </c>
      <c r="B17" s="124" t="n">
        <v>55977178</v>
      </c>
      <c r="C17" s="125" t="n">
        <f aca="false">SUM(D17:DF17)</f>
        <v>27981</v>
      </c>
      <c r="D17" s="126" t="n">
        <f aca="false">SUM(D8:D12)</f>
        <v>0</v>
      </c>
      <c r="E17" s="126" t="n">
        <f aca="false">SUM(E8:E12)</f>
        <v>6</v>
      </c>
      <c r="F17" s="126" t="n">
        <f aca="false">SUM(F8:F12)</f>
        <v>15</v>
      </c>
      <c r="G17" s="126" t="n">
        <f aca="false">SUM(G8:G12)</f>
        <v>34</v>
      </c>
      <c r="H17" s="126" t="n">
        <f aca="false">SUM(H8:H12)</f>
        <v>41</v>
      </c>
      <c r="I17" s="126" t="n">
        <f aca="false">SUM(I8:I12)</f>
        <v>63</v>
      </c>
      <c r="J17" s="127" t="n">
        <f aca="false">SUM(J8:J12)</f>
        <v>58</v>
      </c>
      <c r="K17" s="128" t="n">
        <f aca="false">SUM(K8:K12)</f>
        <v>63</v>
      </c>
      <c r="L17" s="128" t="n">
        <f aca="false">SUM(L8:L12)</f>
        <v>73</v>
      </c>
      <c r="M17" s="128" t="n">
        <f aca="false">SUM(M8:M12)</f>
        <v>77</v>
      </c>
      <c r="N17" s="128" t="n">
        <f aca="false">SUM(N8:N12)</f>
        <v>79</v>
      </c>
      <c r="O17" s="128" t="n">
        <f aca="false">SUM(O8:O12)</f>
        <v>80</v>
      </c>
      <c r="P17" s="129" t="n">
        <f aca="false">SUM(P8:P12)</f>
        <v>104</v>
      </c>
      <c r="Q17" s="129" t="n">
        <f aca="false">SUM(Q8:Q12)</f>
        <v>105</v>
      </c>
      <c r="R17" s="129" t="n">
        <f aca="false">SUM(R8:R12)</f>
        <v>92</v>
      </c>
      <c r="S17" s="129" t="n">
        <f aca="false">SUM(S8:S12)</f>
        <v>79</v>
      </c>
      <c r="T17" s="129" t="n">
        <f aca="false">SUM(T8:T12)</f>
        <v>89</v>
      </c>
      <c r="U17" s="129" t="n">
        <f aca="false">SUM(U8:U12)</f>
        <v>110</v>
      </c>
      <c r="V17" s="129" t="n">
        <f aca="false">SUM(V8:V12)</f>
        <v>121</v>
      </c>
      <c r="W17" s="129" t="n">
        <f aca="false">SUM(W8:W12)</f>
        <v>118</v>
      </c>
      <c r="X17" s="129" t="n">
        <f aca="false">SUM(X8:X12)</f>
        <v>137</v>
      </c>
      <c r="Y17" s="129" t="n">
        <f aca="false">SUM(Y8:Y12)</f>
        <v>133</v>
      </c>
      <c r="Z17" s="129" t="n">
        <f aca="false">SUM(Z8:Z12)</f>
        <v>112</v>
      </c>
      <c r="AA17" s="129" t="n">
        <f aca="false">SUM(AA8:AA12)</f>
        <v>128</v>
      </c>
      <c r="AB17" s="129" t="n">
        <f aca="false">SUM(AB8:AB12)</f>
        <v>121</v>
      </c>
      <c r="AC17" s="129" t="n">
        <f aca="false">SUM(AC8:AC12)</f>
        <v>147</v>
      </c>
      <c r="AD17" s="129" t="n">
        <f aca="false">SUM(AD8:AD12)</f>
        <v>152</v>
      </c>
      <c r="AE17" s="129" t="n">
        <f aca="false">SUM(AE8:AE12)</f>
        <v>142</v>
      </c>
      <c r="AF17" s="129" t="n">
        <f aca="false">SUM(AF8:AF12)</f>
        <v>154</v>
      </c>
      <c r="AG17" s="129" t="n">
        <f aca="false">SUM(AG8:AG12)</f>
        <v>137</v>
      </c>
      <c r="AH17" s="129" t="n">
        <f aca="false">SUM(AH8:AH12)</f>
        <v>167</v>
      </c>
      <c r="AI17" s="130" t="n">
        <f aca="false">SUM(AI8:AI12)</f>
        <v>170</v>
      </c>
      <c r="AJ17" s="130" t="n">
        <f aca="false">SUM(AJ8:AJ12)</f>
        <v>177</v>
      </c>
      <c r="AK17" s="130" t="n">
        <f aca="false">SUM(AK8:AK12)</f>
        <v>160</v>
      </c>
      <c r="AL17" s="130" t="n">
        <f aca="false">SUM(AL8:AL12)</f>
        <v>183</v>
      </c>
      <c r="AM17" s="130" t="n">
        <f aca="false">SUM(AM8:AM12)</f>
        <v>165</v>
      </c>
      <c r="AN17" s="130" t="n">
        <f aca="false">SUM(AN8:AN12)</f>
        <v>195</v>
      </c>
      <c r="AO17" s="130" t="n">
        <f aca="false">SUM(AO8:AO12)</f>
        <v>202</v>
      </c>
      <c r="AP17" s="130" t="n">
        <f aca="false">SUM(AP8:AP12)</f>
        <v>212</v>
      </c>
      <c r="AQ17" s="130" t="n">
        <f aca="false">SUM(AQ8:AQ12)</f>
        <v>255</v>
      </c>
      <c r="AR17" s="130" t="n">
        <f aca="false">SUM(AR8:AR12)</f>
        <v>264</v>
      </c>
      <c r="AS17" s="130" t="n">
        <f aca="false">SUM(AS8:AS12)</f>
        <v>250</v>
      </c>
      <c r="AT17" s="130" t="n">
        <f aca="false">SUM(AT8:AT12)</f>
        <v>259</v>
      </c>
      <c r="AU17" s="130" t="n">
        <f aca="false">SUM(AU8:AU12)</f>
        <v>251</v>
      </c>
      <c r="AV17" s="130" t="n">
        <f aca="false">SUM(AV8:AV12)</f>
        <v>267</v>
      </c>
      <c r="AW17" s="130" t="n">
        <f aca="false">SUM(AW8:AW12)</f>
        <v>306</v>
      </c>
      <c r="AX17" s="130" t="n">
        <f aca="false">SUM(AX8:AX12)</f>
        <v>312</v>
      </c>
      <c r="AY17" s="130" t="n">
        <f aca="false">SUM(AY8:AY12)</f>
        <v>322</v>
      </c>
      <c r="AZ17" s="130" t="n">
        <f aca="false">SUM(AZ8:AZ12)</f>
        <v>340</v>
      </c>
      <c r="BA17" s="130" t="n">
        <f aca="false">SUM(BA8:BA12)</f>
        <v>343</v>
      </c>
      <c r="BB17" s="130" t="n">
        <f aca="false">SUM(BB8:BB12)</f>
        <v>380</v>
      </c>
      <c r="BC17" s="130" t="n">
        <f aca="false">SUM(BC8:BC12)</f>
        <v>384</v>
      </c>
      <c r="BD17" s="130" t="n">
        <f aca="false">SUM(BD8:BD12)</f>
        <v>437</v>
      </c>
      <c r="BE17" s="130" t="n">
        <f aca="false">SUM(BE8:BE12)</f>
        <v>451</v>
      </c>
      <c r="BF17" s="130" t="n">
        <f aca="false">SUM(BF8:BF12)</f>
        <v>501</v>
      </c>
      <c r="BG17" s="130" t="n">
        <f aca="false">SUM(BG8:BG12)</f>
        <v>484</v>
      </c>
      <c r="BH17" s="130" t="n">
        <f aca="false">SUM(BH8:BH12)</f>
        <v>564</v>
      </c>
      <c r="BI17" s="130" t="n">
        <f aca="false">SUM(BI8:BI12)</f>
        <v>522</v>
      </c>
      <c r="BJ17" s="130" t="n">
        <f aca="false">SUM(BJ8:BJ12)</f>
        <v>570</v>
      </c>
      <c r="BK17" s="130" t="n">
        <f aca="false">SUM(BK8:BK12)</f>
        <v>609</v>
      </c>
      <c r="BL17" s="130" t="n">
        <f aca="false">SUM(BL8:BL12)</f>
        <v>637</v>
      </c>
      <c r="BM17" s="130" t="n">
        <f aca="false">SUM(BM8:BM12)</f>
        <v>685</v>
      </c>
      <c r="BN17" s="130" t="n">
        <f aca="false">SUM(BN8:BN12)</f>
        <v>648</v>
      </c>
      <c r="BO17" s="130" t="n">
        <f aca="false">SUM(BO8:BO12)</f>
        <v>698</v>
      </c>
      <c r="BP17" s="130" t="n">
        <f aca="false">SUM(BP8:BP12)</f>
        <v>719</v>
      </c>
      <c r="BQ17" s="130" t="n">
        <f aca="false">SUM(BQ8:BQ12)</f>
        <v>778</v>
      </c>
      <c r="BR17" s="130" t="n">
        <f aca="false">SUM(BR8:BR12)</f>
        <v>739</v>
      </c>
      <c r="BS17" s="130" t="n">
        <f aca="false">SUM(BS8:BS12)</f>
        <v>790</v>
      </c>
      <c r="BT17" s="130" t="n">
        <f aca="false">SUM(BT8:BT12)</f>
        <v>899</v>
      </c>
      <c r="BU17" s="130" t="n">
        <f aca="false">SUM(BU8:BU12)</f>
        <v>810</v>
      </c>
      <c r="BV17" s="130" t="n">
        <f aca="false">SUM(BV8:BV12)</f>
        <v>727</v>
      </c>
      <c r="BW17" s="130" t="n">
        <f aca="false">SUM(BW8:BW12)</f>
        <v>743</v>
      </c>
      <c r="BX17" s="130" t="n">
        <f aca="false">SUM(BX8:BX12)</f>
        <v>777</v>
      </c>
      <c r="BY17" s="130" t="n">
        <f aca="false">SUM(BY8:BY12)</f>
        <v>697</v>
      </c>
      <c r="BZ17" s="130" t="n">
        <f aca="false">SUM(BZ8:BZ12)</f>
        <v>644</v>
      </c>
      <c r="CA17" s="130" t="n">
        <f aca="false">SUM(CA8:CA12)</f>
        <v>645</v>
      </c>
      <c r="CB17" s="130" t="n">
        <f aca="false">SUM(CB8:CB12)</f>
        <v>574</v>
      </c>
      <c r="CC17" s="130" t="n">
        <f aca="false">SUM(CC8:CC12)</f>
        <v>497</v>
      </c>
      <c r="CD17" s="130" t="n">
        <f aca="false">SUM(CD8:CD12)</f>
        <v>438</v>
      </c>
      <c r="CE17" s="130" t="n">
        <f aca="false">SUM(CE8:CE12)</f>
        <v>359</v>
      </c>
      <c r="CF17" s="130" t="n">
        <f aca="false">SUM(CF8:CF12)</f>
        <v>350</v>
      </c>
      <c r="CG17" s="130" t="n">
        <f aca="false">SUM(CG8:CG12)</f>
        <v>325</v>
      </c>
      <c r="CH17" s="130" t="n">
        <f aca="false">SUM(CH8:CH12)</f>
        <v>264</v>
      </c>
      <c r="CI17" s="130" t="n">
        <f aca="false">SUM(CI8:CI12)</f>
        <v>205</v>
      </c>
      <c r="CJ17" s="130" t="n">
        <f aca="false">SUM(CJ8:CJ12)</f>
        <v>162</v>
      </c>
      <c r="CK17" s="130" t="n">
        <f aca="false">SUM(CK8:CK12)</f>
        <v>151</v>
      </c>
      <c r="CL17" s="130" t="n">
        <f aca="false">SUM(CL8:CL12)</f>
        <v>104</v>
      </c>
      <c r="CM17" s="130" t="n">
        <f aca="false">SUM(CM8:CM12)</f>
        <v>106</v>
      </c>
      <c r="CN17" s="130" t="n">
        <f aca="false">SUM(CN8:CN12)</f>
        <v>64</v>
      </c>
      <c r="CO17" s="130" t="n">
        <f aca="false">SUM(CO8:CO12)</f>
        <v>69</v>
      </c>
      <c r="CP17" s="130" t="n">
        <f aca="false">SUM(CP8:CP12)</f>
        <v>48</v>
      </c>
      <c r="CQ17" s="130" t="n">
        <f aca="false">SUM(CQ8:CQ12)</f>
        <v>43</v>
      </c>
      <c r="CR17" s="130" t="n">
        <f aca="false">SUM(CR8:CR12)</f>
        <v>28</v>
      </c>
      <c r="CS17" s="130" t="n">
        <f aca="false">SUM(CS8:CS12)</f>
        <v>23</v>
      </c>
      <c r="CT17" s="130" t="n">
        <f aca="false">SUM(CT8:CT12)</f>
        <v>20</v>
      </c>
      <c r="CU17" s="130" t="n">
        <f aca="false">SUM(CU8:CU12)</f>
        <v>14</v>
      </c>
      <c r="CV17" s="130" t="n">
        <f aca="false">SUM(CV8:CV12)</f>
        <v>11</v>
      </c>
      <c r="CW17" s="130" t="n">
        <f aca="false">SUM(CW8:CW12)</f>
        <v>1</v>
      </c>
      <c r="CX17" s="130" t="n">
        <f aca="false">SUM(CX8:CX12)</f>
        <v>4</v>
      </c>
      <c r="CY17" s="130" t="n">
        <f aca="false">SUM(CY8:CY12)</f>
        <v>5</v>
      </c>
      <c r="CZ17" s="130" t="n">
        <f aca="false">SUM(CZ8:CZ12)</f>
        <v>1</v>
      </c>
      <c r="DA17" s="130" t="n">
        <f aca="false">SUM(DA8:DA12)</f>
        <v>2</v>
      </c>
      <c r="DB17" s="130" t="n">
        <f aca="false">SUM(DB8:DB12)</f>
        <v>2</v>
      </c>
      <c r="DC17" s="130" t="n">
        <f aca="false">SUM(DC8:DC12)</f>
        <v>0</v>
      </c>
      <c r="DD17" s="130" t="n">
        <f aca="false">SUM(DD8:DD12)</f>
        <v>2</v>
      </c>
      <c r="DE17" s="130" t="n">
        <f aca="false">SUM(DE8:DE12)</f>
        <v>1</v>
      </c>
      <c r="DF17" s="130" t="n">
        <f aca="false">SUM(DF8:DF12)</f>
        <v>0</v>
      </c>
    </row>
    <row r="18" customFormat="false" ht="12.8" hidden="false" customHeight="false" outlineLevel="0" collapsed="false">
      <c r="A18" s="131"/>
      <c r="B18" s="131"/>
      <c r="C18" s="132"/>
      <c r="D18" s="133"/>
      <c r="E18" s="133"/>
      <c r="F18" s="133"/>
      <c r="G18" s="133"/>
      <c r="H18" s="133"/>
      <c r="I18" s="133"/>
      <c r="J18" s="133"/>
      <c r="K18" s="133"/>
      <c r="L18" s="133"/>
      <c r="M18" s="133"/>
      <c r="N18" s="133"/>
      <c r="O18" s="133"/>
      <c r="P18" s="134"/>
      <c r="Q18" s="134"/>
      <c r="R18" s="134"/>
      <c r="S18" s="134"/>
      <c r="T18" s="134"/>
      <c r="U18" s="134"/>
      <c r="V18" s="134"/>
      <c r="W18" s="134"/>
      <c r="X18" s="134"/>
      <c r="Y18" s="134"/>
      <c r="Z18" s="134"/>
      <c r="AA18" s="134"/>
      <c r="AB18" s="134"/>
      <c r="AC18" s="134"/>
      <c r="AD18" s="134"/>
      <c r="AE18" s="134"/>
      <c r="AF18" s="134"/>
      <c r="AG18" s="134"/>
      <c r="AH18" s="132"/>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row>
    <row r="19" customFormat="false" ht="12.8" hidden="false" customHeight="false" outlineLevel="0" collapsed="false">
      <c r="A19" s="131"/>
      <c r="B19" s="131"/>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row>
    <row r="20" customFormat="false" ht="12.8" hidden="false" customHeight="false" outlineLevel="0" collapsed="false">
      <c r="A20" s="131"/>
      <c r="B20" s="13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row>
    <row r="21" customFormat="false" ht="12.8" hidden="false" customHeight="false" outlineLevel="0" collapsed="false">
      <c r="A21" s="94"/>
      <c r="B21" s="135" t="s">
        <v>26</v>
      </c>
      <c r="C21" s="96" t="s">
        <v>73</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row>
    <row r="22" s="26" customFormat="true" ht="21" hidden="false" customHeight="false" outlineLevel="0" collapsed="false">
      <c r="A22" s="97" t="s">
        <v>25</v>
      </c>
      <c r="B22" s="135"/>
      <c r="C22" s="98" t="s">
        <v>66</v>
      </c>
      <c r="D22" s="136" t="s">
        <v>67</v>
      </c>
      <c r="E22" s="100" t="n">
        <v>43996</v>
      </c>
      <c r="F22" s="100" t="n">
        <v>43995</v>
      </c>
      <c r="G22" s="100" t="n">
        <v>43994</v>
      </c>
      <c r="H22" s="100" t="n">
        <v>43993</v>
      </c>
      <c r="I22" s="100" t="n">
        <v>43992</v>
      </c>
      <c r="J22" s="101" t="n">
        <v>43991</v>
      </c>
      <c r="K22" s="102" t="n">
        <v>43990</v>
      </c>
      <c r="L22" s="102" t="n">
        <v>43989</v>
      </c>
      <c r="M22" s="102" t="n">
        <v>43988</v>
      </c>
      <c r="N22" s="102" t="n">
        <v>43987</v>
      </c>
      <c r="O22" s="102" t="n">
        <v>43986</v>
      </c>
      <c r="P22" s="103" t="n">
        <v>43985</v>
      </c>
      <c r="Q22" s="103" t="n">
        <v>43984</v>
      </c>
      <c r="R22" s="103" t="n">
        <v>43983</v>
      </c>
      <c r="S22" s="103" t="n">
        <v>43982</v>
      </c>
      <c r="T22" s="103" t="n">
        <v>43981</v>
      </c>
      <c r="U22" s="103" t="n">
        <v>43980</v>
      </c>
      <c r="V22" s="103" t="n">
        <v>43979</v>
      </c>
      <c r="W22" s="103" t="n">
        <v>43978</v>
      </c>
      <c r="X22" s="103" t="n">
        <v>43977</v>
      </c>
      <c r="Y22" s="103" t="n">
        <v>43976</v>
      </c>
      <c r="Z22" s="103" t="n">
        <v>43975</v>
      </c>
      <c r="AA22" s="103" t="n">
        <v>43974</v>
      </c>
      <c r="AB22" s="103" t="n">
        <v>43973</v>
      </c>
      <c r="AC22" s="103" t="n">
        <v>43972</v>
      </c>
      <c r="AD22" s="103" t="n">
        <v>43971</v>
      </c>
      <c r="AE22" s="103" t="n">
        <v>43970</v>
      </c>
      <c r="AF22" s="103" t="n">
        <v>43969</v>
      </c>
      <c r="AG22" s="103" t="n">
        <v>43968</v>
      </c>
      <c r="AH22" s="103" t="n">
        <v>43967</v>
      </c>
      <c r="AI22" s="103" t="n">
        <v>43966</v>
      </c>
      <c r="AJ22" s="103" t="n">
        <v>43965</v>
      </c>
      <c r="AK22" s="103" t="n">
        <v>43964</v>
      </c>
      <c r="AL22" s="103" t="n">
        <v>43963</v>
      </c>
      <c r="AM22" s="103" t="n">
        <v>43962</v>
      </c>
      <c r="AN22" s="103" t="n">
        <v>43961</v>
      </c>
      <c r="AO22" s="103" t="n">
        <v>43960</v>
      </c>
      <c r="AP22" s="103" t="n">
        <v>43959</v>
      </c>
      <c r="AQ22" s="103" t="n">
        <v>43958</v>
      </c>
      <c r="AR22" s="103" t="n">
        <v>43957</v>
      </c>
      <c r="AS22" s="103" t="n">
        <v>43956</v>
      </c>
      <c r="AT22" s="103" t="n">
        <v>43955</v>
      </c>
      <c r="AU22" s="103" t="n">
        <v>43954</v>
      </c>
      <c r="AV22" s="103" t="n">
        <v>43953</v>
      </c>
      <c r="AW22" s="103" t="n">
        <v>43952</v>
      </c>
      <c r="AX22" s="103" t="n">
        <v>43951</v>
      </c>
      <c r="AY22" s="103" t="n">
        <v>43950</v>
      </c>
      <c r="AZ22" s="103" t="n">
        <v>43949</v>
      </c>
      <c r="BA22" s="103" t="n">
        <v>43948</v>
      </c>
      <c r="BB22" s="103" t="n">
        <v>43947</v>
      </c>
      <c r="BC22" s="103" t="n">
        <v>43946</v>
      </c>
      <c r="BD22" s="103" t="n">
        <v>43945</v>
      </c>
      <c r="BE22" s="103" t="n">
        <v>43944</v>
      </c>
      <c r="BF22" s="137" t="n">
        <v>43943</v>
      </c>
      <c r="BG22" s="137" t="n">
        <v>43942</v>
      </c>
      <c r="BH22" s="137" t="n">
        <v>43941</v>
      </c>
      <c r="BI22" s="137" t="n">
        <v>43940</v>
      </c>
      <c r="BJ22" s="137" t="n">
        <v>43939</v>
      </c>
      <c r="BK22" s="137" t="n">
        <v>43938</v>
      </c>
      <c r="BL22" s="137" t="n">
        <v>43937</v>
      </c>
      <c r="BM22" s="137" t="n">
        <v>43936</v>
      </c>
      <c r="BN22" s="137" t="n">
        <v>43935</v>
      </c>
      <c r="BO22" s="137" t="n">
        <v>43934</v>
      </c>
      <c r="BP22" s="137" t="n">
        <v>43933</v>
      </c>
      <c r="BQ22" s="137" t="n">
        <v>43932</v>
      </c>
      <c r="BR22" s="137" t="n">
        <v>43931</v>
      </c>
      <c r="BS22" s="137" t="n">
        <v>43930</v>
      </c>
      <c r="BT22" s="137" t="n">
        <v>43929</v>
      </c>
      <c r="BU22" s="137" t="n">
        <v>43928</v>
      </c>
      <c r="BV22" s="137" t="n">
        <v>43927</v>
      </c>
      <c r="BW22" s="137" t="n">
        <v>43926</v>
      </c>
      <c r="BX22" s="137" t="n">
        <v>43925</v>
      </c>
      <c r="BY22" s="137" t="n">
        <v>43924</v>
      </c>
      <c r="BZ22" s="137" t="n">
        <v>43923</v>
      </c>
      <c r="CA22" s="137" t="n">
        <v>43922</v>
      </c>
      <c r="CB22" s="137" t="n">
        <v>43921</v>
      </c>
      <c r="CC22" s="137" t="n">
        <v>43920</v>
      </c>
      <c r="CD22" s="137" t="n">
        <v>43919</v>
      </c>
      <c r="CE22" s="137" t="n">
        <v>43918</v>
      </c>
      <c r="CF22" s="137" t="n">
        <v>43917</v>
      </c>
      <c r="CG22" s="137" t="n">
        <v>43916</v>
      </c>
      <c r="CH22" s="137" t="n">
        <v>43915</v>
      </c>
      <c r="CI22" s="137" t="n">
        <v>43914</v>
      </c>
      <c r="CJ22" s="137" t="n">
        <v>43913</v>
      </c>
      <c r="CK22" s="137" t="n">
        <v>43912</v>
      </c>
      <c r="CL22" s="137" t="n">
        <v>43911</v>
      </c>
      <c r="CM22" s="137" t="n">
        <v>43910</v>
      </c>
      <c r="CN22" s="137" t="n">
        <v>43909</v>
      </c>
      <c r="CO22" s="137" t="n">
        <v>43908</v>
      </c>
      <c r="CP22" s="137" t="n">
        <v>43907</v>
      </c>
      <c r="CQ22" s="137" t="n">
        <v>43906</v>
      </c>
      <c r="CR22" s="137" t="n">
        <v>43905</v>
      </c>
      <c r="CS22" s="137" t="n">
        <v>43904</v>
      </c>
      <c r="CT22" s="137" t="n">
        <v>43903</v>
      </c>
      <c r="CU22" s="137" t="n">
        <v>43902</v>
      </c>
      <c r="CV22" s="137" t="n">
        <v>43901</v>
      </c>
      <c r="CW22" s="137" t="n">
        <v>43900</v>
      </c>
      <c r="CX22" s="137" t="n">
        <v>43899</v>
      </c>
      <c r="CY22" s="137" t="n">
        <v>43898</v>
      </c>
      <c r="CZ22" s="137" t="n">
        <v>43897</v>
      </c>
      <c r="DA22" s="137" t="n">
        <v>43896</v>
      </c>
      <c r="DB22" s="137" t="n">
        <v>43895</v>
      </c>
      <c r="DC22" s="137" t="n">
        <v>43894</v>
      </c>
      <c r="DD22" s="137" t="n">
        <v>43893</v>
      </c>
      <c r="DE22" s="137" t="n">
        <v>43892</v>
      </c>
      <c r="DF22" s="137" t="n">
        <v>43891</v>
      </c>
      <c r="ALU22" s="104"/>
      <c r="ALV22" s="104"/>
      <c r="ALW22" s="104"/>
      <c r="ALX22" s="104"/>
      <c r="ALY22" s="104"/>
      <c r="ALZ22" s="104"/>
      <c r="AMA22" s="104"/>
      <c r="AMB22" s="104"/>
      <c r="AMC22" s="104"/>
      <c r="AMD22" s="104"/>
      <c r="AME22" s="104"/>
      <c r="AMF22" s="104"/>
      <c r="AMG22" s="104"/>
      <c r="AMH22" s="104"/>
      <c r="AMI22" s="104"/>
      <c r="AMJ22" s="104"/>
    </row>
    <row r="23" customFormat="false" ht="12.8" hidden="false" customHeight="false" outlineLevel="0" collapsed="false">
      <c r="A23" s="105"/>
      <c r="B23" s="135"/>
      <c r="C23" s="106"/>
      <c r="D23" s="107" t="s">
        <v>30</v>
      </c>
      <c r="E23" s="107" t="s">
        <v>30</v>
      </c>
      <c r="F23" s="107" t="s">
        <v>30</v>
      </c>
      <c r="G23" s="107" t="s">
        <v>30</v>
      </c>
      <c r="H23" s="107" t="s">
        <v>30</v>
      </c>
      <c r="I23" s="107" t="s">
        <v>30</v>
      </c>
      <c r="J23" s="108" t="s">
        <v>30</v>
      </c>
      <c r="K23" s="109" t="s">
        <v>30</v>
      </c>
      <c r="L23" s="109" t="s">
        <v>30</v>
      </c>
      <c r="M23" s="109" t="s">
        <v>30</v>
      </c>
      <c r="N23" s="109" t="s">
        <v>30</v>
      </c>
      <c r="O23" s="109" t="s">
        <v>30</v>
      </c>
      <c r="P23" s="110" t="s">
        <v>30</v>
      </c>
      <c r="Q23" s="110" t="s">
        <v>30</v>
      </c>
      <c r="R23" s="110" t="s">
        <v>30</v>
      </c>
      <c r="S23" s="110" t="s">
        <v>30</v>
      </c>
      <c r="T23" s="110" t="s">
        <v>30</v>
      </c>
      <c r="U23" s="110" t="s">
        <v>30</v>
      </c>
      <c r="V23" s="110" t="s">
        <v>30</v>
      </c>
      <c r="W23" s="110" t="s">
        <v>30</v>
      </c>
      <c r="X23" s="110" t="s">
        <v>30</v>
      </c>
      <c r="Y23" s="110" t="s">
        <v>30</v>
      </c>
      <c r="Z23" s="110" t="s">
        <v>30</v>
      </c>
      <c r="AA23" s="110" t="s">
        <v>30</v>
      </c>
      <c r="AB23" s="110" t="s">
        <v>30</v>
      </c>
      <c r="AC23" s="110" t="s">
        <v>30</v>
      </c>
      <c r="AD23" s="110" t="s">
        <v>30</v>
      </c>
      <c r="AE23" s="110" t="s">
        <v>30</v>
      </c>
      <c r="AF23" s="110" t="s">
        <v>30</v>
      </c>
      <c r="AG23" s="110" t="s">
        <v>30</v>
      </c>
      <c r="AH23" s="110" t="s">
        <v>30</v>
      </c>
      <c r="AI23" s="110" t="s">
        <v>30</v>
      </c>
      <c r="AJ23" s="110" t="s">
        <v>30</v>
      </c>
      <c r="AK23" s="110" t="s">
        <v>30</v>
      </c>
      <c r="AL23" s="110" t="s">
        <v>30</v>
      </c>
      <c r="AM23" s="110" t="s">
        <v>30</v>
      </c>
      <c r="AN23" s="110" t="s">
        <v>30</v>
      </c>
      <c r="AO23" s="110" t="s">
        <v>30</v>
      </c>
      <c r="AP23" s="110" t="s">
        <v>30</v>
      </c>
      <c r="AQ23" s="110" t="s">
        <v>30</v>
      </c>
      <c r="AR23" s="110" t="s">
        <v>30</v>
      </c>
      <c r="AS23" s="110" t="s">
        <v>30</v>
      </c>
      <c r="AT23" s="110" t="s">
        <v>30</v>
      </c>
      <c r="AU23" s="110" t="s">
        <v>30</v>
      </c>
      <c r="AV23" s="110" t="s">
        <v>30</v>
      </c>
      <c r="AW23" s="110" t="s">
        <v>30</v>
      </c>
      <c r="AX23" s="110" t="s">
        <v>30</v>
      </c>
      <c r="AY23" s="110" t="s">
        <v>30</v>
      </c>
      <c r="AZ23" s="110" t="s">
        <v>30</v>
      </c>
      <c r="BA23" s="110" t="s">
        <v>30</v>
      </c>
      <c r="BB23" s="110" t="s">
        <v>30</v>
      </c>
      <c r="BC23" s="110" t="s">
        <v>30</v>
      </c>
      <c r="BD23" s="110" t="s">
        <v>30</v>
      </c>
      <c r="BE23" s="110" t="s">
        <v>30</v>
      </c>
      <c r="BF23" s="110" t="s">
        <v>30</v>
      </c>
      <c r="BG23" s="110" t="s">
        <v>30</v>
      </c>
      <c r="BH23" s="110" t="s">
        <v>30</v>
      </c>
      <c r="BI23" s="110" t="s">
        <v>30</v>
      </c>
      <c r="BJ23" s="110" t="s">
        <v>30</v>
      </c>
      <c r="BK23" s="110" t="s">
        <v>30</v>
      </c>
      <c r="BL23" s="110" t="s">
        <v>30</v>
      </c>
      <c r="BM23" s="110" t="s">
        <v>30</v>
      </c>
      <c r="BN23" s="110" t="s">
        <v>30</v>
      </c>
      <c r="BO23" s="110" t="s">
        <v>30</v>
      </c>
      <c r="BP23" s="110" t="s">
        <v>30</v>
      </c>
      <c r="BQ23" s="110" t="s">
        <v>30</v>
      </c>
      <c r="BR23" s="110" t="s">
        <v>30</v>
      </c>
      <c r="BS23" s="110" t="s">
        <v>30</v>
      </c>
      <c r="BT23" s="110" t="s">
        <v>30</v>
      </c>
      <c r="BU23" s="110" t="s">
        <v>30</v>
      </c>
      <c r="BV23" s="110" t="s">
        <v>30</v>
      </c>
      <c r="BW23" s="110" t="s">
        <v>30</v>
      </c>
      <c r="BX23" s="110" t="s">
        <v>30</v>
      </c>
      <c r="BY23" s="110" t="s">
        <v>30</v>
      </c>
      <c r="BZ23" s="110" t="s">
        <v>30</v>
      </c>
      <c r="CA23" s="110" t="s">
        <v>30</v>
      </c>
      <c r="CB23" s="110" t="s">
        <v>30</v>
      </c>
      <c r="CC23" s="110" t="s">
        <v>30</v>
      </c>
      <c r="CD23" s="110" t="s">
        <v>30</v>
      </c>
      <c r="CE23" s="110" t="s">
        <v>30</v>
      </c>
      <c r="CF23" s="110" t="s">
        <v>30</v>
      </c>
      <c r="CG23" s="110" t="s">
        <v>30</v>
      </c>
      <c r="CH23" s="110" t="s">
        <v>30</v>
      </c>
      <c r="CI23" s="110" t="s">
        <v>30</v>
      </c>
      <c r="CJ23" s="110" t="s">
        <v>30</v>
      </c>
      <c r="CK23" s="110" t="s">
        <v>30</v>
      </c>
      <c r="CL23" s="110" t="s">
        <v>30</v>
      </c>
      <c r="CM23" s="110" t="s">
        <v>30</v>
      </c>
      <c r="CN23" s="110" t="s">
        <v>30</v>
      </c>
      <c r="CO23" s="110" t="s">
        <v>30</v>
      </c>
      <c r="CP23" s="110" t="s">
        <v>30</v>
      </c>
      <c r="CQ23" s="110" t="s">
        <v>30</v>
      </c>
      <c r="CR23" s="110" t="s">
        <v>30</v>
      </c>
      <c r="CS23" s="110" t="s">
        <v>30</v>
      </c>
      <c r="CT23" s="110" t="s">
        <v>30</v>
      </c>
      <c r="CU23" s="110" t="s">
        <v>30</v>
      </c>
      <c r="CV23" s="110" t="s">
        <v>30</v>
      </c>
      <c r="CW23" s="110" t="s">
        <v>30</v>
      </c>
      <c r="CX23" s="110" t="s">
        <v>30</v>
      </c>
      <c r="CY23" s="110" t="s">
        <v>30</v>
      </c>
      <c r="CZ23" s="110" t="s">
        <v>30</v>
      </c>
      <c r="DA23" s="110" t="s">
        <v>30</v>
      </c>
      <c r="DB23" s="110" t="s">
        <v>30</v>
      </c>
      <c r="DC23" s="110" t="s">
        <v>30</v>
      </c>
      <c r="DD23" s="110" t="s">
        <v>30</v>
      </c>
      <c r="DE23" s="110" t="s">
        <v>30</v>
      </c>
      <c r="DF23" s="110" t="s">
        <v>30</v>
      </c>
    </row>
    <row r="24" customFormat="false" ht="12.8" hidden="false" customHeight="false" outlineLevel="0" collapsed="false">
      <c r="A24" s="138" t="s">
        <v>68</v>
      </c>
      <c r="B24" s="11" t="n">
        <v>13241287</v>
      </c>
      <c r="C24" s="112" t="n">
        <f aca="false">D24+E24</f>
        <v>18</v>
      </c>
      <c r="D24" s="113" t="n">
        <v>0</v>
      </c>
      <c r="E24" s="113" t="n">
        <v>18</v>
      </c>
      <c r="F24" s="113" t="n">
        <v>18</v>
      </c>
      <c r="G24" s="113" t="n">
        <v>18</v>
      </c>
      <c r="H24" s="113" t="n">
        <v>18</v>
      </c>
      <c r="I24" s="113" t="n">
        <v>18</v>
      </c>
      <c r="J24" s="114" t="n">
        <v>18</v>
      </c>
      <c r="K24" s="115" t="n">
        <v>18</v>
      </c>
      <c r="L24" s="115" t="n">
        <v>18</v>
      </c>
      <c r="M24" s="115" t="n">
        <v>18</v>
      </c>
      <c r="N24" s="115" t="n">
        <v>18</v>
      </c>
      <c r="O24" s="115" t="n">
        <v>18</v>
      </c>
      <c r="P24" s="112" t="n">
        <v>18</v>
      </c>
      <c r="Q24" s="112" t="n">
        <v>18</v>
      </c>
      <c r="R24" s="112" t="n">
        <v>18</v>
      </c>
      <c r="S24" s="112" t="n">
        <v>17</v>
      </c>
      <c r="T24" s="112" t="n">
        <v>17</v>
      </c>
      <c r="U24" s="112" t="n">
        <v>17</v>
      </c>
      <c r="V24" s="112" t="n">
        <v>17</v>
      </c>
      <c r="W24" s="112" t="n">
        <v>17</v>
      </c>
      <c r="X24" s="112" t="n">
        <v>17</v>
      </c>
      <c r="Y24" s="112" t="n">
        <v>17</v>
      </c>
      <c r="Z24" s="112" t="n">
        <v>17</v>
      </c>
      <c r="AA24" s="112" t="n">
        <v>17</v>
      </c>
      <c r="AB24" s="112" t="n">
        <v>17</v>
      </c>
      <c r="AC24" s="112" t="n">
        <v>17</v>
      </c>
      <c r="AD24" s="112" t="n">
        <v>17</v>
      </c>
      <c r="AE24" s="112" t="n">
        <v>17</v>
      </c>
      <c r="AF24" s="112" t="n">
        <v>17</v>
      </c>
      <c r="AG24" s="139" t="n">
        <v>16</v>
      </c>
      <c r="AH24" s="139" t="n">
        <v>15</v>
      </c>
      <c r="AI24" s="139" t="n">
        <v>15</v>
      </c>
      <c r="AJ24" s="139" t="n">
        <v>14</v>
      </c>
      <c r="AK24" s="139" t="n">
        <v>14</v>
      </c>
      <c r="AL24" s="139" t="n">
        <v>13</v>
      </c>
      <c r="AM24" s="139" t="n">
        <v>13</v>
      </c>
      <c r="AN24" s="139" t="n">
        <v>13</v>
      </c>
      <c r="AO24" s="139" t="n">
        <v>13</v>
      </c>
      <c r="AP24" s="139" t="n">
        <v>13</v>
      </c>
      <c r="AQ24" s="139" t="n">
        <v>13</v>
      </c>
      <c r="AR24" s="139" t="n">
        <v>13</v>
      </c>
      <c r="AS24" s="139" t="n">
        <v>13</v>
      </c>
      <c r="AT24" s="139" t="n">
        <v>13</v>
      </c>
      <c r="AU24" s="139" t="n">
        <v>13</v>
      </c>
      <c r="AV24" s="139" t="n">
        <v>12</v>
      </c>
      <c r="AW24" s="139" t="n">
        <v>12</v>
      </c>
      <c r="AX24" s="139" t="n">
        <v>12</v>
      </c>
      <c r="AY24" s="139" t="n">
        <v>12</v>
      </c>
      <c r="AZ24" s="139" t="n">
        <v>12</v>
      </c>
      <c r="BA24" s="139" t="n">
        <v>12</v>
      </c>
      <c r="BB24" s="139" t="n">
        <v>12</v>
      </c>
      <c r="BC24" s="139" t="n">
        <v>12</v>
      </c>
      <c r="BD24" s="139" t="n">
        <v>12</v>
      </c>
      <c r="BE24" s="139" t="n">
        <v>12</v>
      </c>
      <c r="BF24" s="139" t="n">
        <v>12</v>
      </c>
      <c r="BG24" s="139" t="n">
        <v>12</v>
      </c>
      <c r="BH24" s="139" t="n">
        <v>12</v>
      </c>
      <c r="BI24" s="139" t="n">
        <v>11</v>
      </c>
      <c r="BJ24" s="139" t="n">
        <v>11</v>
      </c>
      <c r="BK24" s="139" t="n">
        <v>11</v>
      </c>
      <c r="BL24" s="139" t="n">
        <v>11</v>
      </c>
      <c r="BM24" s="139" t="n">
        <v>11</v>
      </c>
      <c r="BN24" s="139" t="n">
        <v>11</v>
      </c>
      <c r="BO24" s="139" t="n">
        <v>11</v>
      </c>
      <c r="BP24" s="139" t="n">
        <v>11</v>
      </c>
      <c r="BQ24" s="139" t="n">
        <v>10</v>
      </c>
      <c r="BR24" s="139" t="n">
        <v>9</v>
      </c>
      <c r="BS24" s="139" t="n">
        <v>9</v>
      </c>
      <c r="BT24" s="139" t="n">
        <v>8</v>
      </c>
      <c r="BU24" s="139" t="n">
        <v>7</v>
      </c>
      <c r="BV24" s="139" t="n">
        <v>7</v>
      </c>
      <c r="BW24" s="139" t="n">
        <v>7</v>
      </c>
      <c r="BX24" s="139" t="n">
        <v>7</v>
      </c>
      <c r="BY24" s="139" t="n">
        <v>6</v>
      </c>
      <c r="BZ24" s="139" t="n">
        <v>6</v>
      </c>
      <c r="CA24" s="139" t="n">
        <v>5</v>
      </c>
      <c r="CB24" s="139" t="n">
        <v>5</v>
      </c>
      <c r="CC24" s="139" t="n">
        <v>4</v>
      </c>
      <c r="CD24" s="139" t="n">
        <v>4</v>
      </c>
      <c r="CE24" s="139" t="n">
        <v>3</v>
      </c>
      <c r="CF24" s="139" t="n">
        <v>3</v>
      </c>
      <c r="CG24" s="139" t="n">
        <v>3</v>
      </c>
      <c r="CH24" s="139" t="n">
        <v>2</v>
      </c>
      <c r="CI24" s="139" t="n">
        <v>2</v>
      </c>
      <c r="CJ24" s="139" t="n">
        <v>1</v>
      </c>
      <c r="CK24" s="139" t="n">
        <v>1</v>
      </c>
      <c r="CL24" s="139" t="n">
        <v>1</v>
      </c>
      <c r="CM24" s="139" t="n">
        <v>1</v>
      </c>
      <c r="CN24" s="139" t="n">
        <v>1</v>
      </c>
      <c r="CO24" s="139" t="n">
        <v>1</v>
      </c>
      <c r="CP24" s="139" t="n">
        <v>0</v>
      </c>
      <c r="CQ24" s="139" t="n">
        <v>0</v>
      </c>
      <c r="CR24" s="139" t="n">
        <v>0</v>
      </c>
      <c r="CS24" s="139" t="n">
        <v>0</v>
      </c>
      <c r="CT24" s="139" t="n">
        <v>0</v>
      </c>
      <c r="CU24" s="139" t="n">
        <v>0</v>
      </c>
      <c r="CV24" s="139" t="n">
        <v>0</v>
      </c>
      <c r="CW24" s="139" t="n">
        <v>0</v>
      </c>
      <c r="CX24" s="139" t="n">
        <v>0</v>
      </c>
      <c r="CY24" s="139" t="n">
        <v>0</v>
      </c>
      <c r="CZ24" s="139" t="n">
        <v>0</v>
      </c>
      <c r="DA24" s="139" t="n">
        <v>0</v>
      </c>
      <c r="DB24" s="139" t="n">
        <v>0</v>
      </c>
      <c r="DC24" s="139" t="n">
        <v>0</v>
      </c>
      <c r="DD24" s="139" t="n">
        <v>0</v>
      </c>
      <c r="DE24" s="139" t="n">
        <v>0</v>
      </c>
      <c r="DF24" s="139" t="n">
        <v>0</v>
      </c>
    </row>
    <row r="25" customFormat="false" ht="12.8" hidden="false" customHeight="false" outlineLevel="0" collapsed="false">
      <c r="A25" s="138" t="s">
        <v>69</v>
      </c>
      <c r="B25" s="11" t="n">
        <v>14833658</v>
      </c>
      <c r="C25" s="112" t="n">
        <f aca="false">D25+E25</f>
        <v>202</v>
      </c>
      <c r="D25" s="113" t="n">
        <v>0</v>
      </c>
      <c r="E25" s="113" t="n">
        <v>202</v>
      </c>
      <c r="F25" s="113" t="n">
        <v>202</v>
      </c>
      <c r="G25" s="113" t="n">
        <v>202</v>
      </c>
      <c r="H25" s="113" t="n">
        <v>202</v>
      </c>
      <c r="I25" s="113" t="n">
        <v>200</v>
      </c>
      <c r="J25" s="114" t="n">
        <v>197</v>
      </c>
      <c r="K25" s="115" t="n">
        <v>197</v>
      </c>
      <c r="L25" s="115" t="n">
        <v>196</v>
      </c>
      <c r="M25" s="115" t="n">
        <v>196</v>
      </c>
      <c r="N25" s="115" t="n">
        <v>194</v>
      </c>
      <c r="O25" s="115" t="n">
        <v>194</v>
      </c>
      <c r="P25" s="112" t="n">
        <v>194</v>
      </c>
      <c r="Q25" s="112" t="n">
        <v>193</v>
      </c>
      <c r="R25" s="112" t="n">
        <v>193</v>
      </c>
      <c r="S25" s="112" t="n">
        <v>192</v>
      </c>
      <c r="T25" s="112" t="n">
        <v>192</v>
      </c>
      <c r="U25" s="112" t="n">
        <v>191</v>
      </c>
      <c r="V25" s="112" t="n">
        <v>190</v>
      </c>
      <c r="W25" s="112" t="n">
        <v>190</v>
      </c>
      <c r="X25" s="112" t="n">
        <v>189</v>
      </c>
      <c r="Y25" s="112" t="n">
        <v>188</v>
      </c>
      <c r="Z25" s="112" t="n">
        <v>188</v>
      </c>
      <c r="AA25" s="112" t="n">
        <v>188</v>
      </c>
      <c r="AB25" s="112" t="n">
        <v>188</v>
      </c>
      <c r="AC25" s="112" t="n">
        <v>188</v>
      </c>
      <c r="AD25" s="112" t="n">
        <v>187</v>
      </c>
      <c r="AE25" s="112" t="n">
        <v>187</v>
      </c>
      <c r="AF25" s="112" t="n">
        <v>187</v>
      </c>
      <c r="AG25" s="139" t="n">
        <v>186</v>
      </c>
      <c r="AH25" s="139" t="n">
        <v>186</v>
      </c>
      <c r="AI25" s="139" t="n">
        <v>186</v>
      </c>
      <c r="AJ25" s="139" t="n">
        <v>186</v>
      </c>
      <c r="AK25" s="139" t="n">
        <v>186</v>
      </c>
      <c r="AL25" s="139" t="n">
        <v>184</v>
      </c>
      <c r="AM25" s="139" t="n">
        <v>180</v>
      </c>
      <c r="AN25" s="139" t="n">
        <v>180</v>
      </c>
      <c r="AO25" s="139" t="n">
        <v>177</v>
      </c>
      <c r="AP25" s="139" t="n">
        <v>175</v>
      </c>
      <c r="AQ25" s="139" t="n">
        <v>174</v>
      </c>
      <c r="AR25" s="139" t="n">
        <v>173</v>
      </c>
      <c r="AS25" s="139" t="n">
        <v>170</v>
      </c>
      <c r="AT25" s="139" t="n">
        <v>170</v>
      </c>
      <c r="AU25" s="139" t="n">
        <v>167</v>
      </c>
      <c r="AV25" s="139" t="n">
        <v>166</v>
      </c>
      <c r="AW25" s="139" t="n">
        <v>163</v>
      </c>
      <c r="AX25" s="139" t="n">
        <v>161</v>
      </c>
      <c r="AY25" s="139" t="n">
        <v>159</v>
      </c>
      <c r="AZ25" s="139" t="n">
        <v>157</v>
      </c>
      <c r="BA25" s="139" t="n">
        <v>157</v>
      </c>
      <c r="BB25" s="139" t="n">
        <v>154</v>
      </c>
      <c r="BC25" s="139" t="n">
        <v>151</v>
      </c>
      <c r="BD25" s="139" t="n">
        <v>147</v>
      </c>
      <c r="BE25" s="139" t="n">
        <v>144</v>
      </c>
      <c r="BF25" s="139" t="n">
        <v>142</v>
      </c>
      <c r="BG25" s="139" t="n">
        <v>138</v>
      </c>
      <c r="BH25" s="139" t="n">
        <v>134</v>
      </c>
      <c r="BI25" s="139" t="n">
        <v>128</v>
      </c>
      <c r="BJ25" s="139" t="n">
        <v>125</v>
      </c>
      <c r="BK25" s="139" t="n">
        <v>120</v>
      </c>
      <c r="BL25" s="139" t="n">
        <v>117</v>
      </c>
      <c r="BM25" s="139" t="n">
        <v>113</v>
      </c>
      <c r="BN25" s="139" t="n">
        <v>111</v>
      </c>
      <c r="BO25" s="139" t="n">
        <v>108</v>
      </c>
      <c r="BP25" s="139" t="n">
        <v>106</v>
      </c>
      <c r="BQ25" s="139" t="n">
        <v>97</v>
      </c>
      <c r="BR25" s="139" t="n">
        <v>88</v>
      </c>
      <c r="BS25" s="139" t="n">
        <v>85</v>
      </c>
      <c r="BT25" s="139" t="n">
        <v>80</v>
      </c>
      <c r="BU25" s="139" t="n">
        <v>70</v>
      </c>
      <c r="BV25" s="139" t="n">
        <v>62</v>
      </c>
      <c r="BW25" s="139" t="n">
        <v>59</v>
      </c>
      <c r="BX25" s="139" t="n">
        <v>52</v>
      </c>
      <c r="BY25" s="139" t="n">
        <v>51</v>
      </c>
      <c r="BZ25" s="139" t="n">
        <v>46</v>
      </c>
      <c r="CA25" s="139" t="n">
        <v>41</v>
      </c>
      <c r="CB25" s="139" t="n">
        <v>36</v>
      </c>
      <c r="CC25" s="139" t="n">
        <v>31</v>
      </c>
      <c r="CD25" s="139" t="n">
        <v>28</v>
      </c>
      <c r="CE25" s="139" t="n">
        <v>26</v>
      </c>
      <c r="CF25" s="139" t="n">
        <v>23</v>
      </c>
      <c r="CG25" s="139" t="n">
        <v>21</v>
      </c>
      <c r="CH25" s="139" t="n">
        <v>17</v>
      </c>
      <c r="CI25" s="139" t="n">
        <v>12</v>
      </c>
      <c r="CJ25" s="139" t="n">
        <v>11</v>
      </c>
      <c r="CK25" s="139" t="n">
        <v>8</v>
      </c>
      <c r="CL25" s="139" t="n">
        <v>7</v>
      </c>
      <c r="CM25" s="139" t="n">
        <v>5</v>
      </c>
      <c r="CN25" s="139" t="n">
        <v>4</v>
      </c>
      <c r="CO25" s="139" t="n">
        <v>3</v>
      </c>
      <c r="CP25" s="139" t="n">
        <v>1</v>
      </c>
      <c r="CQ25" s="139" t="n">
        <v>1</v>
      </c>
      <c r="CR25" s="139" t="n">
        <v>1</v>
      </c>
      <c r="CS25" s="139" t="n">
        <v>1</v>
      </c>
      <c r="CT25" s="139" t="n">
        <v>0</v>
      </c>
      <c r="CU25" s="139" t="n">
        <v>0</v>
      </c>
      <c r="CV25" s="139" t="n">
        <v>0</v>
      </c>
      <c r="CW25" s="139" t="n">
        <v>0</v>
      </c>
      <c r="CX25" s="139" t="n">
        <v>0</v>
      </c>
      <c r="CY25" s="139" t="n">
        <v>0</v>
      </c>
      <c r="CZ25" s="139" t="n">
        <v>0</v>
      </c>
      <c r="DA25" s="139" t="n">
        <v>0</v>
      </c>
      <c r="DB25" s="139" t="n">
        <v>0</v>
      </c>
      <c r="DC25" s="139" t="n">
        <v>0</v>
      </c>
      <c r="DD25" s="139" t="n">
        <v>0</v>
      </c>
      <c r="DE25" s="139" t="n">
        <v>0</v>
      </c>
      <c r="DF25" s="139" t="n">
        <v>0</v>
      </c>
    </row>
    <row r="26" customFormat="false" ht="12.8" hidden="false" customHeight="false" outlineLevel="0" collapsed="false">
      <c r="A26" s="138" t="s">
        <v>70</v>
      </c>
      <c r="B26" s="11" t="n">
        <v>14678606</v>
      </c>
      <c r="C26" s="112" t="n">
        <f aca="false">D26+E26</f>
        <v>2187</v>
      </c>
      <c r="D26" s="113" t="n">
        <v>0</v>
      </c>
      <c r="E26" s="113" t="n">
        <v>2187</v>
      </c>
      <c r="F26" s="113" t="n">
        <v>2187</v>
      </c>
      <c r="G26" s="113" t="n">
        <v>2187</v>
      </c>
      <c r="H26" s="113" t="n">
        <v>2185</v>
      </c>
      <c r="I26" s="113" t="n">
        <v>2181</v>
      </c>
      <c r="J26" s="114" t="n">
        <v>2179</v>
      </c>
      <c r="K26" s="115" t="n">
        <v>2174</v>
      </c>
      <c r="L26" s="115" t="n">
        <v>2168</v>
      </c>
      <c r="M26" s="115" t="n">
        <v>2168</v>
      </c>
      <c r="N26" s="115" t="n">
        <v>2160</v>
      </c>
      <c r="O26" s="115" t="n">
        <v>2158</v>
      </c>
      <c r="P26" s="112" t="n">
        <v>2153</v>
      </c>
      <c r="Q26" s="112" t="n">
        <v>2149</v>
      </c>
      <c r="R26" s="112" t="n">
        <v>2135</v>
      </c>
      <c r="S26" s="112" t="n">
        <v>2129</v>
      </c>
      <c r="T26" s="112" t="n">
        <v>2127</v>
      </c>
      <c r="U26" s="112" t="n">
        <v>2123</v>
      </c>
      <c r="V26" s="112" t="n">
        <v>2112</v>
      </c>
      <c r="W26" s="112" t="n">
        <v>2104</v>
      </c>
      <c r="X26" s="112" t="n">
        <v>2094</v>
      </c>
      <c r="Y26" s="112" t="n">
        <v>2085</v>
      </c>
      <c r="Z26" s="112" t="n">
        <v>2076</v>
      </c>
      <c r="AA26" s="112" t="n">
        <v>2069</v>
      </c>
      <c r="AB26" s="112" t="n">
        <v>2057</v>
      </c>
      <c r="AC26" s="112" t="n">
        <v>2053</v>
      </c>
      <c r="AD26" s="112" t="n">
        <v>2045</v>
      </c>
      <c r="AE26" s="112" t="n">
        <v>2038</v>
      </c>
      <c r="AF26" s="112" t="n">
        <v>2031</v>
      </c>
      <c r="AG26" s="139" t="n">
        <v>2021</v>
      </c>
      <c r="AH26" s="139" t="n">
        <v>2007</v>
      </c>
      <c r="AI26" s="139" t="n">
        <v>1989</v>
      </c>
      <c r="AJ26" s="139" t="n">
        <v>1983</v>
      </c>
      <c r="AK26" s="139" t="n">
        <v>1965</v>
      </c>
      <c r="AL26" s="139" t="n">
        <v>1954</v>
      </c>
      <c r="AM26" s="139" t="n">
        <v>1938</v>
      </c>
      <c r="AN26" s="139" t="n">
        <v>1925</v>
      </c>
      <c r="AO26" s="139" t="n">
        <v>1914</v>
      </c>
      <c r="AP26" s="139" t="n">
        <v>1902</v>
      </c>
      <c r="AQ26" s="139" t="n">
        <v>1890</v>
      </c>
      <c r="AR26" s="139" t="n">
        <v>1878</v>
      </c>
      <c r="AS26" s="139" t="n">
        <v>1861</v>
      </c>
      <c r="AT26" s="139" t="n">
        <v>1837</v>
      </c>
      <c r="AU26" s="139" t="n">
        <v>1820</v>
      </c>
      <c r="AV26" s="139" t="n">
        <v>1805</v>
      </c>
      <c r="AW26" s="139" t="n">
        <v>1785</v>
      </c>
      <c r="AX26" s="139" t="n">
        <v>1768</v>
      </c>
      <c r="AY26" s="139" t="n">
        <v>1742</v>
      </c>
      <c r="AZ26" s="139" t="n">
        <v>1721</v>
      </c>
      <c r="BA26" s="139" t="n">
        <v>1692</v>
      </c>
      <c r="BB26" s="139" t="n">
        <v>1661</v>
      </c>
      <c r="BC26" s="139" t="n">
        <v>1634</v>
      </c>
      <c r="BD26" s="139" t="n">
        <v>1601</v>
      </c>
      <c r="BE26" s="139" t="n">
        <v>1568</v>
      </c>
      <c r="BF26" s="139" t="n">
        <v>1521</v>
      </c>
      <c r="BG26" s="139" t="n">
        <v>1470</v>
      </c>
      <c r="BH26" s="139" t="n">
        <v>1422</v>
      </c>
      <c r="BI26" s="139" t="n">
        <v>1372</v>
      </c>
      <c r="BJ26" s="139" t="n">
        <v>1333</v>
      </c>
      <c r="BK26" s="139" t="n">
        <v>1282</v>
      </c>
      <c r="BL26" s="139" t="n">
        <v>1230</v>
      </c>
      <c r="BM26" s="139" t="n">
        <v>1184</v>
      </c>
      <c r="BN26" s="139" t="n">
        <v>1130</v>
      </c>
      <c r="BO26" s="139" t="n">
        <v>1064</v>
      </c>
      <c r="BP26" s="139" t="n">
        <v>1003</v>
      </c>
      <c r="BQ26" s="139" t="n">
        <v>946</v>
      </c>
      <c r="BR26" s="139" t="n">
        <v>873</v>
      </c>
      <c r="BS26" s="139" t="n">
        <v>804</v>
      </c>
      <c r="BT26" s="139" t="n">
        <v>733</v>
      </c>
      <c r="BU26" s="139" t="n">
        <v>664</v>
      </c>
      <c r="BV26" s="139" t="n">
        <v>600</v>
      </c>
      <c r="BW26" s="139" t="n">
        <v>544</v>
      </c>
      <c r="BX26" s="139" t="n">
        <v>494</v>
      </c>
      <c r="BY26" s="139" t="n">
        <v>435</v>
      </c>
      <c r="BZ26" s="139" t="n">
        <v>384</v>
      </c>
      <c r="CA26" s="139" t="n">
        <v>337</v>
      </c>
      <c r="CB26" s="139" t="n">
        <v>288</v>
      </c>
      <c r="CC26" s="139" t="n">
        <v>253</v>
      </c>
      <c r="CD26" s="139" t="n">
        <v>214</v>
      </c>
      <c r="CE26" s="139" t="n">
        <v>176</v>
      </c>
      <c r="CF26" s="139" t="n">
        <v>147</v>
      </c>
      <c r="CG26" s="139" t="n">
        <v>117</v>
      </c>
      <c r="CH26" s="139" t="n">
        <v>91</v>
      </c>
      <c r="CI26" s="139" t="n">
        <v>72</v>
      </c>
      <c r="CJ26" s="139" t="n">
        <v>61</v>
      </c>
      <c r="CK26" s="139" t="n">
        <v>51</v>
      </c>
      <c r="CL26" s="139" t="n">
        <v>40</v>
      </c>
      <c r="CM26" s="139" t="n">
        <v>32</v>
      </c>
      <c r="CN26" s="139" t="n">
        <v>19</v>
      </c>
      <c r="CO26" s="139" t="n">
        <v>14</v>
      </c>
      <c r="CP26" s="139" t="n">
        <v>10</v>
      </c>
      <c r="CQ26" s="139" t="n">
        <v>9</v>
      </c>
      <c r="CR26" s="139" t="n">
        <v>6</v>
      </c>
      <c r="CS26" s="139" t="n">
        <v>5</v>
      </c>
      <c r="CT26" s="139" t="n">
        <v>3</v>
      </c>
      <c r="CU26" s="139" t="n">
        <v>3</v>
      </c>
      <c r="CV26" s="139" t="n">
        <v>3</v>
      </c>
      <c r="CW26" s="139" t="n">
        <v>2</v>
      </c>
      <c r="CX26" s="139" t="n">
        <v>2</v>
      </c>
      <c r="CY26" s="139" t="n">
        <v>1</v>
      </c>
      <c r="CZ26" s="139" t="n">
        <v>1</v>
      </c>
      <c r="DA26" s="139" t="n">
        <v>1</v>
      </c>
      <c r="DB26" s="139" t="n">
        <v>1</v>
      </c>
      <c r="DC26" s="139" t="n">
        <v>0</v>
      </c>
      <c r="DD26" s="139" t="n">
        <v>0</v>
      </c>
      <c r="DE26" s="139" t="n">
        <v>0</v>
      </c>
      <c r="DF26" s="139" t="n">
        <v>0</v>
      </c>
    </row>
    <row r="27" customFormat="false" ht="12.8" hidden="false" customHeight="false" outlineLevel="0" collapsed="false">
      <c r="A27" s="138" t="s">
        <v>71</v>
      </c>
      <c r="B27" s="11" t="n">
        <v>10454893</v>
      </c>
      <c r="C27" s="112" t="n">
        <f aca="false">D27+E27</f>
        <v>10645</v>
      </c>
      <c r="D27" s="113" t="n">
        <v>0</v>
      </c>
      <c r="E27" s="113" t="n">
        <v>10645</v>
      </c>
      <c r="F27" s="113" t="n">
        <v>10642</v>
      </c>
      <c r="G27" s="113" t="n">
        <v>10638</v>
      </c>
      <c r="H27" s="113" t="n">
        <v>10631</v>
      </c>
      <c r="I27" s="113" t="n">
        <v>10623</v>
      </c>
      <c r="J27" s="114" t="n">
        <v>10602</v>
      </c>
      <c r="K27" s="115" t="n">
        <v>10585</v>
      </c>
      <c r="L27" s="115" t="n">
        <v>10563</v>
      </c>
      <c r="M27" s="115" t="n">
        <v>10532</v>
      </c>
      <c r="N27" s="115" t="n">
        <v>10506</v>
      </c>
      <c r="O27" s="115" t="n">
        <v>10477</v>
      </c>
      <c r="P27" s="112" t="n">
        <v>10454</v>
      </c>
      <c r="Q27" s="112" t="n">
        <v>10415</v>
      </c>
      <c r="R27" s="112" t="n">
        <v>10377</v>
      </c>
      <c r="S27" s="112" t="n">
        <v>10356</v>
      </c>
      <c r="T27" s="112" t="n">
        <v>10330</v>
      </c>
      <c r="U27" s="112" t="n">
        <v>10294</v>
      </c>
      <c r="V27" s="112" t="n">
        <v>10258</v>
      </c>
      <c r="W27" s="112" t="n">
        <v>10224</v>
      </c>
      <c r="X27" s="112" t="n">
        <v>10175</v>
      </c>
      <c r="Y27" s="112" t="n">
        <v>10127</v>
      </c>
      <c r="Z27" s="112" t="n">
        <v>10078</v>
      </c>
      <c r="AA27" s="112" t="n">
        <v>10042</v>
      </c>
      <c r="AB27" s="112" t="n">
        <v>10001</v>
      </c>
      <c r="AC27" s="112" t="n">
        <v>9971</v>
      </c>
      <c r="AD27" s="112" t="n">
        <v>9915</v>
      </c>
      <c r="AE27" s="112" t="n">
        <v>9867</v>
      </c>
      <c r="AF27" s="112" t="n">
        <v>9822</v>
      </c>
      <c r="AG27" s="139" t="n">
        <v>9757</v>
      </c>
      <c r="AH27" s="139" t="n">
        <v>9713</v>
      </c>
      <c r="AI27" s="139" t="n">
        <v>9659</v>
      </c>
      <c r="AJ27" s="139" t="n">
        <v>9596</v>
      </c>
      <c r="AK27" s="139" t="n">
        <v>9543</v>
      </c>
      <c r="AL27" s="139" t="n">
        <v>9487</v>
      </c>
      <c r="AM27" s="139" t="n">
        <v>9416</v>
      </c>
      <c r="AN27" s="139" t="n">
        <v>9364</v>
      </c>
      <c r="AO27" s="139" t="n">
        <v>9304</v>
      </c>
      <c r="AP27" s="139" t="n">
        <v>9238</v>
      </c>
      <c r="AQ27" s="139" t="n">
        <v>9158</v>
      </c>
      <c r="AR27" s="139" t="n">
        <v>9065</v>
      </c>
      <c r="AS27" s="139" t="n">
        <v>8958</v>
      </c>
      <c r="AT27" s="139" t="n">
        <v>8864</v>
      </c>
      <c r="AU27" s="139" t="n">
        <v>8773</v>
      </c>
      <c r="AV27" s="139" t="n">
        <v>8683</v>
      </c>
      <c r="AW27" s="139" t="n">
        <v>8584</v>
      </c>
      <c r="AX27" s="139" t="n">
        <v>8461</v>
      </c>
      <c r="AY27" s="139" t="n">
        <v>8356</v>
      </c>
      <c r="AZ27" s="139" t="n">
        <v>8243</v>
      </c>
      <c r="BA27" s="139" t="n">
        <v>8116</v>
      </c>
      <c r="BB27" s="139" t="n">
        <v>7993</v>
      </c>
      <c r="BC27" s="139" t="n">
        <v>7856</v>
      </c>
      <c r="BD27" s="139" t="n">
        <v>7701</v>
      </c>
      <c r="BE27" s="139" t="n">
        <v>7531</v>
      </c>
      <c r="BF27" s="139" t="n">
        <v>7361</v>
      </c>
      <c r="BG27" s="139" t="n">
        <v>7170</v>
      </c>
      <c r="BH27" s="139" t="n">
        <v>7006</v>
      </c>
      <c r="BI27" s="139" t="n">
        <v>6803</v>
      </c>
      <c r="BJ27" s="139" t="n">
        <v>6620</v>
      </c>
      <c r="BK27" s="139" t="n">
        <v>6429</v>
      </c>
      <c r="BL27" s="139" t="n">
        <v>6188</v>
      </c>
      <c r="BM27" s="139" t="n">
        <v>5936</v>
      </c>
      <c r="BN27" s="139" t="n">
        <v>5679</v>
      </c>
      <c r="BO27" s="139" t="n">
        <v>5437</v>
      </c>
      <c r="BP27" s="139" t="n">
        <v>5164</v>
      </c>
      <c r="BQ27" s="139" t="n">
        <v>4888</v>
      </c>
      <c r="BR27" s="139" t="n">
        <v>4569</v>
      </c>
      <c r="BS27" s="139" t="n">
        <v>4273</v>
      </c>
      <c r="BT27" s="139" t="n">
        <v>3942</v>
      </c>
      <c r="BU27" s="139" t="n">
        <v>3588</v>
      </c>
      <c r="BV27" s="139" t="n">
        <v>3242</v>
      </c>
      <c r="BW27" s="139" t="n">
        <v>2947</v>
      </c>
      <c r="BX27" s="139" t="n">
        <v>2659</v>
      </c>
      <c r="BY27" s="139" t="n">
        <v>2332</v>
      </c>
      <c r="BZ27" s="139" t="n">
        <v>2038</v>
      </c>
      <c r="CA27" s="139" t="n">
        <v>1791</v>
      </c>
      <c r="CB27" s="139" t="n">
        <v>1528</v>
      </c>
      <c r="CC27" s="139" t="n">
        <v>1270</v>
      </c>
      <c r="CD27" s="139" t="n">
        <v>1091</v>
      </c>
      <c r="CE27" s="139" t="n">
        <v>914</v>
      </c>
      <c r="CF27" s="139" t="n">
        <v>768</v>
      </c>
      <c r="CG27" s="139" t="n">
        <v>628</v>
      </c>
      <c r="CH27" s="139" t="n">
        <v>496</v>
      </c>
      <c r="CI27" s="139" t="n">
        <v>386</v>
      </c>
      <c r="CJ27" s="139" t="n">
        <v>309</v>
      </c>
      <c r="CK27" s="139" t="n">
        <v>242</v>
      </c>
      <c r="CL27" s="139" t="n">
        <v>190</v>
      </c>
      <c r="CM27" s="139" t="n">
        <v>148</v>
      </c>
      <c r="CN27" s="139" t="n">
        <v>118</v>
      </c>
      <c r="CO27" s="139" t="n">
        <v>97</v>
      </c>
      <c r="CP27" s="139" t="n">
        <v>77</v>
      </c>
      <c r="CQ27" s="139" t="n">
        <v>63</v>
      </c>
      <c r="CR27" s="139" t="n">
        <v>50</v>
      </c>
      <c r="CS27" s="139" t="n">
        <v>33</v>
      </c>
      <c r="CT27" s="139" t="n">
        <v>22</v>
      </c>
      <c r="CU27" s="139" t="n">
        <v>16</v>
      </c>
      <c r="CV27" s="139" t="n">
        <v>13</v>
      </c>
      <c r="CW27" s="139" t="n">
        <v>9</v>
      </c>
      <c r="CX27" s="139" t="n">
        <v>9</v>
      </c>
      <c r="CY27" s="139" t="n">
        <v>7</v>
      </c>
      <c r="CZ27" s="139" t="n">
        <v>3</v>
      </c>
      <c r="DA27" s="139" t="n">
        <v>3</v>
      </c>
      <c r="DB27" s="139" t="n">
        <v>2</v>
      </c>
      <c r="DC27" s="139" t="n">
        <v>1</v>
      </c>
      <c r="DD27" s="139" t="n">
        <v>1</v>
      </c>
      <c r="DE27" s="139" t="n">
        <v>0</v>
      </c>
      <c r="DF27" s="139" t="n">
        <v>0</v>
      </c>
    </row>
    <row r="28" customFormat="false" ht="12.8" hidden="false" customHeight="false" outlineLevel="0" collapsed="false">
      <c r="A28" s="138" t="s">
        <v>72</v>
      </c>
      <c r="B28" s="11" t="n">
        <v>2768734</v>
      </c>
      <c r="C28" s="112" t="n">
        <f aca="false">D28+E28</f>
        <v>14929</v>
      </c>
      <c r="D28" s="113" t="n">
        <v>0</v>
      </c>
      <c r="E28" s="113" t="n">
        <v>14929</v>
      </c>
      <c r="F28" s="113" t="n">
        <v>14926</v>
      </c>
      <c r="G28" s="113" t="n">
        <v>14915</v>
      </c>
      <c r="H28" s="113" t="n">
        <v>14890</v>
      </c>
      <c r="I28" s="113" t="n">
        <v>14863</v>
      </c>
      <c r="J28" s="114" t="n">
        <v>14826</v>
      </c>
      <c r="K28" s="115" t="n">
        <v>14790</v>
      </c>
      <c r="L28" s="115" t="n">
        <v>14756</v>
      </c>
      <c r="M28" s="115" t="n">
        <v>14714</v>
      </c>
      <c r="N28" s="115" t="n">
        <v>14673</v>
      </c>
      <c r="O28" s="115" t="n">
        <v>14625</v>
      </c>
      <c r="P28" s="112" t="n">
        <v>14573</v>
      </c>
      <c r="Q28" s="112" t="n">
        <v>14513</v>
      </c>
      <c r="R28" s="112" t="n">
        <v>14460</v>
      </c>
      <c r="S28" s="112" t="n">
        <v>14397</v>
      </c>
      <c r="T28" s="112" t="n">
        <v>14346</v>
      </c>
      <c r="U28" s="112" t="n">
        <v>14298</v>
      </c>
      <c r="V28" s="112" t="n">
        <v>14236</v>
      </c>
      <c r="W28" s="112" t="n">
        <v>14157</v>
      </c>
      <c r="X28" s="112" t="n">
        <v>14099</v>
      </c>
      <c r="Y28" s="112" t="n">
        <v>14020</v>
      </c>
      <c r="Z28" s="112" t="n">
        <v>13945</v>
      </c>
      <c r="AA28" s="112" t="n">
        <v>13876</v>
      </c>
      <c r="AB28" s="112" t="n">
        <v>13801</v>
      </c>
      <c r="AC28" s="112" t="n">
        <v>13714</v>
      </c>
      <c r="AD28" s="112" t="n">
        <v>13632</v>
      </c>
      <c r="AE28" s="112" t="n">
        <v>13535</v>
      </c>
      <c r="AF28" s="112" t="n">
        <v>13445</v>
      </c>
      <c r="AG28" s="139" t="n">
        <v>13368</v>
      </c>
      <c r="AH28" s="139" t="n">
        <v>13290</v>
      </c>
      <c r="AI28" s="139" t="n">
        <v>13195</v>
      </c>
      <c r="AJ28" s="139" t="n">
        <v>13095</v>
      </c>
      <c r="AK28" s="139" t="n">
        <v>12989</v>
      </c>
      <c r="AL28" s="139" t="n">
        <v>12899</v>
      </c>
      <c r="AM28" s="139" t="n">
        <v>12807</v>
      </c>
      <c r="AN28" s="139" t="n">
        <v>12707</v>
      </c>
      <c r="AO28" s="139" t="n">
        <v>12586</v>
      </c>
      <c r="AP28" s="139" t="n">
        <v>12464</v>
      </c>
      <c r="AQ28" s="139" t="n">
        <v>12345</v>
      </c>
      <c r="AR28" s="139" t="n">
        <v>12196</v>
      </c>
      <c r="AS28" s="139" t="n">
        <v>12059</v>
      </c>
      <c r="AT28" s="139" t="n">
        <v>11927</v>
      </c>
      <c r="AU28" s="139" t="n">
        <v>11779</v>
      </c>
      <c r="AV28" s="139" t="n">
        <v>11635</v>
      </c>
      <c r="AW28" s="139" t="n">
        <v>11490</v>
      </c>
      <c r="AX28" s="139" t="n">
        <v>11326</v>
      </c>
      <c r="AY28" s="139" t="n">
        <v>11147</v>
      </c>
      <c r="AZ28" s="139" t="n">
        <v>10961</v>
      </c>
      <c r="BA28" s="139" t="n">
        <v>10777</v>
      </c>
      <c r="BB28" s="139" t="n">
        <v>10591</v>
      </c>
      <c r="BC28" s="139" t="n">
        <v>10378</v>
      </c>
      <c r="BD28" s="139" t="n">
        <v>10186</v>
      </c>
      <c r="BE28" s="139" t="n">
        <v>9955</v>
      </c>
      <c r="BF28" s="139" t="n">
        <v>9723</v>
      </c>
      <c r="BG28" s="139" t="n">
        <v>9468</v>
      </c>
      <c r="BH28" s="139" t="n">
        <v>9200</v>
      </c>
      <c r="BI28" s="139" t="n">
        <v>8896</v>
      </c>
      <c r="BJ28" s="139" t="n">
        <v>8599</v>
      </c>
      <c r="BK28" s="139" t="n">
        <v>8276</v>
      </c>
      <c r="BL28" s="139" t="n">
        <v>7963</v>
      </c>
      <c r="BM28" s="139" t="n">
        <v>7628</v>
      </c>
      <c r="BN28" s="139" t="n">
        <v>7256</v>
      </c>
      <c r="BO28" s="139" t="n">
        <v>6919</v>
      </c>
      <c r="BP28" s="139" t="n">
        <v>6557</v>
      </c>
      <c r="BQ28" s="139" t="n">
        <v>6181</v>
      </c>
      <c r="BR28" s="139" t="n">
        <v>5805</v>
      </c>
      <c r="BS28" s="139" t="n">
        <v>5434</v>
      </c>
      <c r="BT28" s="139" t="n">
        <v>5052</v>
      </c>
      <c r="BU28" s="139" t="n">
        <v>4587</v>
      </c>
      <c r="BV28" s="139" t="n">
        <v>4195</v>
      </c>
      <c r="BW28" s="139" t="n">
        <v>3822</v>
      </c>
      <c r="BX28" s="139" t="n">
        <v>3424</v>
      </c>
      <c r="BY28" s="139" t="n">
        <v>3035</v>
      </c>
      <c r="BZ28" s="139" t="n">
        <v>2688</v>
      </c>
      <c r="CA28" s="139" t="n">
        <v>2344</v>
      </c>
      <c r="CB28" s="139" t="n">
        <v>2016</v>
      </c>
      <c r="CC28" s="139" t="n">
        <v>1741</v>
      </c>
      <c r="CD28" s="139" t="n">
        <v>1465</v>
      </c>
      <c r="CE28" s="139" t="n">
        <v>1245</v>
      </c>
      <c r="CF28" s="139" t="n">
        <v>1064</v>
      </c>
      <c r="CG28" s="139" t="n">
        <v>886</v>
      </c>
      <c r="CH28" s="139" t="n">
        <v>724</v>
      </c>
      <c r="CI28" s="139" t="n">
        <v>594</v>
      </c>
      <c r="CJ28" s="139" t="n">
        <v>479</v>
      </c>
      <c r="CK28" s="139" t="n">
        <v>397</v>
      </c>
      <c r="CL28" s="139" t="n">
        <v>310</v>
      </c>
      <c r="CM28" s="139" t="n">
        <v>258</v>
      </c>
      <c r="CN28" s="139" t="n">
        <v>196</v>
      </c>
      <c r="CO28" s="139" t="n">
        <v>159</v>
      </c>
      <c r="CP28" s="139" t="n">
        <v>117</v>
      </c>
      <c r="CQ28" s="139" t="n">
        <v>84</v>
      </c>
      <c r="CR28" s="139" t="n">
        <v>57</v>
      </c>
      <c r="CS28" s="139" t="n">
        <v>47</v>
      </c>
      <c r="CT28" s="139" t="n">
        <v>38</v>
      </c>
      <c r="CU28" s="139" t="n">
        <v>24</v>
      </c>
      <c r="CV28" s="139" t="n">
        <v>13</v>
      </c>
      <c r="CW28" s="139" t="n">
        <v>7</v>
      </c>
      <c r="CX28" s="139" t="n">
        <v>6</v>
      </c>
      <c r="CY28" s="139" t="n">
        <v>5</v>
      </c>
      <c r="CZ28" s="139" t="n">
        <v>4</v>
      </c>
      <c r="DA28" s="139" t="n">
        <v>3</v>
      </c>
      <c r="DB28" s="139" t="n">
        <v>2</v>
      </c>
      <c r="DC28" s="139" t="n">
        <v>2</v>
      </c>
      <c r="DD28" s="139" t="n">
        <v>2</v>
      </c>
      <c r="DE28" s="139" t="n">
        <v>1</v>
      </c>
      <c r="DF28" s="139" t="n">
        <v>0</v>
      </c>
    </row>
    <row r="29" customFormat="false" ht="12.8" hidden="false" customHeight="false" outlineLevel="0" collapsed="false">
      <c r="A29" s="111"/>
      <c r="B29" s="111"/>
      <c r="C29" s="112"/>
      <c r="D29" s="113"/>
      <c r="E29" s="113"/>
      <c r="F29" s="113"/>
      <c r="G29" s="113"/>
      <c r="H29" s="113"/>
      <c r="I29" s="113"/>
      <c r="J29" s="114"/>
      <c r="K29" s="115"/>
      <c r="L29" s="115"/>
      <c r="M29" s="115"/>
      <c r="N29" s="115"/>
      <c r="O29" s="115"/>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row>
    <row r="30" customFormat="false" ht="12.8" hidden="false" customHeight="false" outlineLevel="0" collapsed="false">
      <c r="A30" s="55" t="s">
        <v>51</v>
      </c>
      <c r="B30" s="55" t="n">
        <f aca="false">SUM(B24:B28)</f>
        <v>55977178</v>
      </c>
      <c r="C30" s="112" t="n">
        <f aca="false">D30+E30</f>
        <v>27981</v>
      </c>
      <c r="D30" s="113" t="n">
        <v>0</v>
      </c>
      <c r="E30" s="113" t="n">
        <f aca="false">SUM(E24:E29)</f>
        <v>27981</v>
      </c>
      <c r="F30" s="113" t="n">
        <f aca="false">SUM(F24:F29)</f>
        <v>27975</v>
      </c>
      <c r="G30" s="113" t="n">
        <f aca="false">SUM(G24:G29)</f>
        <v>27960</v>
      </c>
      <c r="H30" s="113" t="n">
        <f aca="false">SUM(H24:H29)</f>
        <v>27926</v>
      </c>
      <c r="I30" s="113" t="n">
        <f aca="false">SUM(I24:I29)</f>
        <v>27885</v>
      </c>
      <c r="J30" s="114" t="n">
        <f aca="false">SUM(J24:J29)</f>
        <v>27822</v>
      </c>
      <c r="K30" s="115" t="n">
        <f aca="false">SUM(K24:K29)</f>
        <v>27764</v>
      </c>
      <c r="L30" s="115" t="n">
        <f aca="false">SUM(L24:L29)</f>
        <v>27701</v>
      </c>
      <c r="M30" s="115" t="n">
        <f aca="false">SUM(M24:M29)</f>
        <v>27628</v>
      </c>
      <c r="N30" s="115" t="n">
        <f aca="false">SUM(N24:N29)</f>
        <v>27551</v>
      </c>
      <c r="O30" s="115" t="n">
        <f aca="false">SUM(O24:O29)</f>
        <v>27472</v>
      </c>
      <c r="P30" s="112" t="n">
        <f aca="false">SUM(P24:P29)</f>
        <v>27392</v>
      </c>
      <c r="Q30" s="112" t="n">
        <f aca="false">SUM(Q24:Q29)</f>
        <v>27288</v>
      </c>
      <c r="R30" s="112" t="n">
        <f aca="false">SUM(R24:R29)</f>
        <v>27183</v>
      </c>
      <c r="S30" s="112" t="n">
        <f aca="false">SUM(S24:S29)</f>
        <v>27091</v>
      </c>
      <c r="T30" s="112" t="n">
        <f aca="false">SUM(T24:T29)</f>
        <v>27012</v>
      </c>
      <c r="U30" s="112" t="n">
        <f aca="false">SUM(U24:U29)</f>
        <v>26923</v>
      </c>
      <c r="V30" s="112" t="n">
        <f aca="false">SUM(V24:V29)</f>
        <v>26813</v>
      </c>
      <c r="W30" s="112" t="n">
        <f aca="false">SUM(W24:W29)</f>
        <v>26692</v>
      </c>
      <c r="X30" s="112" t="n">
        <f aca="false">SUM(X24:X29)</f>
        <v>26574</v>
      </c>
      <c r="Y30" s="112" t="n">
        <f aca="false">SUM(Y24:Y29)</f>
        <v>26437</v>
      </c>
      <c r="Z30" s="112" t="n">
        <f aca="false">SUM(Z24:Z29)</f>
        <v>26304</v>
      </c>
      <c r="AA30" s="112" t="n">
        <f aca="false">SUM(AA24:AA29)</f>
        <v>26192</v>
      </c>
      <c r="AB30" s="112" t="n">
        <f aca="false">SUM(AB24:AB29)</f>
        <v>26064</v>
      </c>
      <c r="AC30" s="112" t="n">
        <f aca="false">SUM(AC24:AC29)</f>
        <v>25943</v>
      </c>
      <c r="AD30" s="112" t="n">
        <f aca="false">SUM(AD24:AD29)</f>
        <v>25796</v>
      </c>
      <c r="AE30" s="112" t="n">
        <f aca="false">SUM(AE24:AE29)</f>
        <v>25644</v>
      </c>
      <c r="AF30" s="112" t="n">
        <f aca="false">SUM(AF24:AF29)</f>
        <v>25502</v>
      </c>
      <c r="AG30" s="112" t="n">
        <f aca="false">SUM(AG24:AG29)</f>
        <v>25348</v>
      </c>
      <c r="AH30" s="112" t="n">
        <f aca="false">SUM(AH24:AH29)</f>
        <v>25211</v>
      </c>
      <c r="AI30" s="112" t="n">
        <f aca="false">SUM(AI24:AI29)</f>
        <v>25044</v>
      </c>
      <c r="AJ30" s="112" t="n">
        <f aca="false">SUM(AJ24:AJ29)</f>
        <v>24874</v>
      </c>
      <c r="AK30" s="112" t="n">
        <f aca="false">SUM(AK24:AK29)</f>
        <v>24697</v>
      </c>
      <c r="AL30" s="112" t="n">
        <f aca="false">SUM(AL24:AL29)</f>
        <v>24537</v>
      </c>
      <c r="AM30" s="112" t="n">
        <f aca="false">SUM(AM24:AM29)</f>
        <v>24354</v>
      </c>
      <c r="AN30" s="112" t="n">
        <f aca="false">SUM(AN24:AN29)</f>
        <v>24189</v>
      </c>
      <c r="AO30" s="112" t="n">
        <f aca="false">SUM(AO24:AO29)</f>
        <v>23994</v>
      </c>
      <c r="AP30" s="112" t="n">
        <f aca="false">SUM(AP24:AP29)</f>
        <v>23792</v>
      </c>
      <c r="AQ30" s="112" t="n">
        <f aca="false">SUM(AQ24:AQ29)</f>
        <v>23580</v>
      </c>
      <c r="AR30" s="112" t="n">
        <f aca="false">SUM(AR24:AR29)</f>
        <v>23325</v>
      </c>
      <c r="AS30" s="112" t="n">
        <f aca="false">SUM(AS24:AS29)</f>
        <v>23061</v>
      </c>
      <c r="AT30" s="112" t="n">
        <f aca="false">SUM(AT24:AT29)</f>
        <v>22811</v>
      </c>
      <c r="AU30" s="112" t="n">
        <f aca="false">SUM(AU24:AU29)</f>
        <v>22552</v>
      </c>
      <c r="AV30" s="112" t="n">
        <f aca="false">SUM(AV24:AV29)</f>
        <v>22301</v>
      </c>
      <c r="AW30" s="112" t="n">
        <f aca="false">SUM(AW24:AW29)</f>
        <v>22034</v>
      </c>
      <c r="AX30" s="112" t="n">
        <f aca="false">SUM(AX24:AX29)</f>
        <v>21728</v>
      </c>
      <c r="AY30" s="112" t="n">
        <f aca="false">SUM(AY24:AY29)</f>
        <v>21416</v>
      </c>
      <c r="AZ30" s="112" t="n">
        <f aca="false">SUM(AZ24:AZ29)</f>
        <v>21094</v>
      </c>
      <c r="BA30" s="112" t="n">
        <f aca="false">SUM(BA24:BA29)</f>
        <v>20754</v>
      </c>
      <c r="BB30" s="112" t="n">
        <f aca="false">SUM(BB24:BB29)</f>
        <v>20411</v>
      </c>
      <c r="BC30" s="112" t="n">
        <f aca="false">SUM(BC24:BC29)</f>
        <v>20031</v>
      </c>
      <c r="BD30" s="112" t="n">
        <f aca="false">SUM(BD24:BD29)</f>
        <v>19647</v>
      </c>
      <c r="BE30" s="112" t="n">
        <f aca="false">SUM(BE24:BE29)</f>
        <v>19210</v>
      </c>
      <c r="BF30" s="112" t="n">
        <f aca="false">SUM(BF24:BF29)</f>
        <v>18759</v>
      </c>
      <c r="BG30" s="112" t="n">
        <f aca="false">SUM(BG24:BG29)</f>
        <v>18258</v>
      </c>
      <c r="BH30" s="112" t="n">
        <f aca="false">SUM(BH24:BH29)</f>
        <v>17774</v>
      </c>
      <c r="BI30" s="112" t="n">
        <f aca="false">SUM(BI24:BI29)</f>
        <v>17210</v>
      </c>
      <c r="BJ30" s="112" t="n">
        <f aca="false">SUM(BJ24:BJ29)</f>
        <v>16688</v>
      </c>
      <c r="BK30" s="112" t="n">
        <f aca="false">SUM(BK24:BK29)</f>
        <v>16118</v>
      </c>
      <c r="BL30" s="112" t="n">
        <f aca="false">SUM(BL24:BL29)</f>
        <v>15509</v>
      </c>
      <c r="BM30" s="112" t="n">
        <f aca="false">SUM(BM24:BM29)</f>
        <v>14872</v>
      </c>
      <c r="BN30" s="112" t="n">
        <f aca="false">SUM(BN24:BN29)</f>
        <v>14187</v>
      </c>
      <c r="BO30" s="112" t="n">
        <f aca="false">SUM(BO24:BO29)</f>
        <v>13539</v>
      </c>
      <c r="BP30" s="112" t="n">
        <f aca="false">SUM(BP24:BP29)</f>
        <v>12841</v>
      </c>
      <c r="BQ30" s="112" t="n">
        <f aca="false">SUM(BQ24:BQ29)</f>
        <v>12122</v>
      </c>
      <c r="BR30" s="112" t="n">
        <f aca="false">SUM(BR24:BR29)</f>
        <v>11344</v>
      </c>
      <c r="BS30" s="112" t="n">
        <f aca="false">SUM(BS24:BS29)</f>
        <v>10605</v>
      </c>
      <c r="BT30" s="112" t="n">
        <f aca="false">SUM(BT24:BT29)</f>
        <v>9815</v>
      </c>
      <c r="BU30" s="112" t="n">
        <f aca="false">SUM(BU24:BU29)</f>
        <v>8916</v>
      </c>
      <c r="BV30" s="112" t="n">
        <f aca="false">SUM(BV24:BV29)</f>
        <v>8106</v>
      </c>
      <c r="BW30" s="112" t="n">
        <f aca="false">SUM(BW24:BW29)</f>
        <v>7379</v>
      </c>
      <c r="BX30" s="112" t="n">
        <f aca="false">SUM(BX24:BX29)</f>
        <v>6636</v>
      </c>
      <c r="BY30" s="112" t="n">
        <f aca="false">SUM(BY24:BY29)</f>
        <v>5859</v>
      </c>
      <c r="BZ30" s="112" t="n">
        <f aca="false">SUM(BZ24:BZ29)</f>
        <v>5162</v>
      </c>
      <c r="CA30" s="112" t="n">
        <f aca="false">SUM(CA24:CA29)</f>
        <v>4518</v>
      </c>
      <c r="CB30" s="112" t="n">
        <f aca="false">SUM(CB24:CB29)</f>
        <v>3873</v>
      </c>
      <c r="CC30" s="112" t="n">
        <f aca="false">SUM(CC24:CC29)</f>
        <v>3299</v>
      </c>
      <c r="CD30" s="112" t="n">
        <f aca="false">SUM(CD24:CD29)</f>
        <v>2802</v>
      </c>
      <c r="CE30" s="112" t="n">
        <f aca="false">SUM(CE24:CE29)</f>
        <v>2364</v>
      </c>
      <c r="CF30" s="112" t="n">
        <f aca="false">SUM(CF24:CF29)</f>
        <v>2005</v>
      </c>
      <c r="CG30" s="112" t="n">
        <f aca="false">SUM(CG24:CG29)</f>
        <v>1655</v>
      </c>
      <c r="CH30" s="112" t="n">
        <f aca="false">SUM(CH24:CH29)</f>
        <v>1330</v>
      </c>
      <c r="CI30" s="112" t="n">
        <f aca="false">SUM(CI24:CI29)</f>
        <v>1066</v>
      </c>
      <c r="CJ30" s="112" t="n">
        <f aca="false">SUM(CJ24:CJ29)</f>
        <v>861</v>
      </c>
      <c r="CK30" s="112" t="n">
        <f aca="false">SUM(CK24:CK29)</f>
        <v>699</v>
      </c>
      <c r="CL30" s="112" t="n">
        <f aca="false">SUM(CL24:CL29)</f>
        <v>548</v>
      </c>
      <c r="CM30" s="112" t="n">
        <f aca="false">SUM(CM24:CM29)</f>
        <v>444</v>
      </c>
      <c r="CN30" s="112" t="n">
        <f aca="false">SUM(CN24:CN29)</f>
        <v>338</v>
      </c>
      <c r="CO30" s="112" t="n">
        <f aca="false">SUM(CO24:CO29)</f>
        <v>274</v>
      </c>
      <c r="CP30" s="112" t="n">
        <f aca="false">SUM(CP24:CP29)</f>
        <v>205</v>
      </c>
      <c r="CQ30" s="112" t="n">
        <f aca="false">SUM(CQ24:CQ29)</f>
        <v>157</v>
      </c>
      <c r="CR30" s="112" t="n">
        <f aca="false">SUM(CR24:CR29)</f>
        <v>114</v>
      </c>
      <c r="CS30" s="112" t="n">
        <f aca="false">SUM(CS24:CS29)</f>
        <v>86</v>
      </c>
      <c r="CT30" s="112" t="n">
        <f aca="false">SUM(CT24:CT29)</f>
        <v>63</v>
      </c>
      <c r="CU30" s="112" t="n">
        <f aca="false">SUM(CU24:CU29)</f>
        <v>43</v>
      </c>
      <c r="CV30" s="112" t="n">
        <f aca="false">SUM(CV24:CV29)</f>
        <v>29</v>
      </c>
      <c r="CW30" s="112" t="n">
        <f aca="false">SUM(CW24:CW29)</f>
        <v>18</v>
      </c>
      <c r="CX30" s="112" t="n">
        <f aca="false">SUM(CX24:CX29)</f>
        <v>17</v>
      </c>
      <c r="CY30" s="112" t="n">
        <f aca="false">SUM(CY24:CY29)</f>
        <v>13</v>
      </c>
      <c r="CZ30" s="112" t="n">
        <f aca="false">SUM(CZ24:CZ29)</f>
        <v>8</v>
      </c>
      <c r="DA30" s="112" t="n">
        <f aca="false">SUM(DA24:DA29)</f>
        <v>7</v>
      </c>
      <c r="DB30" s="112" t="n">
        <f aca="false">SUM(DB24:DB29)</f>
        <v>5</v>
      </c>
      <c r="DC30" s="112" t="n">
        <f aca="false">SUM(DC24:DC29)</f>
        <v>3</v>
      </c>
      <c r="DD30" s="112" t="n">
        <f aca="false">SUM(DD24:DD29)</f>
        <v>3</v>
      </c>
      <c r="DE30" s="112" t="n">
        <f aca="false">SUM(DE24:DE29)</f>
        <v>1</v>
      </c>
      <c r="DF30" s="112" t="n">
        <f aca="false">SUM(DF24:DF29)</f>
        <v>0</v>
      </c>
    </row>
    <row r="31" customFormat="false" ht="12.8" hidden="false" customHeight="false" outlineLevel="0" collapsed="false">
      <c r="A31" s="111"/>
      <c r="B31" s="111"/>
      <c r="C31" s="112"/>
      <c r="D31" s="113"/>
      <c r="E31" s="113"/>
      <c r="F31" s="113"/>
      <c r="G31" s="113"/>
      <c r="H31" s="113"/>
      <c r="I31" s="113"/>
      <c r="J31" s="114"/>
      <c r="K31" s="115"/>
      <c r="L31" s="115"/>
      <c r="M31" s="115"/>
      <c r="N31" s="115"/>
      <c r="O31" s="115"/>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row>
    <row r="32" customFormat="false" ht="12.8" hidden="false" customHeight="false" outlineLevel="0" collapsed="false">
      <c r="A32" s="69" t="s">
        <v>31</v>
      </c>
      <c r="B32" s="117" t="n">
        <v>0</v>
      </c>
      <c r="C32" s="118" t="n">
        <f aca="false">D32+E32</f>
        <v>0</v>
      </c>
      <c r="D32" s="119" t="n">
        <v>0</v>
      </c>
      <c r="E32" s="119" t="n">
        <v>0</v>
      </c>
      <c r="F32" s="119" t="n">
        <v>0</v>
      </c>
      <c r="G32" s="119" t="n">
        <v>0</v>
      </c>
      <c r="H32" s="119" t="n">
        <v>0</v>
      </c>
      <c r="I32" s="119" t="n">
        <v>0</v>
      </c>
      <c r="J32" s="120" t="n">
        <v>0</v>
      </c>
      <c r="K32" s="121" t="n">
        <v>0</v>
      </c>
      <c r="L32" s="121" t="n">
        <v>0</v>
      </c>
      <c r="M32" s="121" t="n">
        <v>0</v>
      </c>
      <c r="N32" s="121" t="n">
        <v>0</v>
      </c>
      <c r="O32" s="121" t="n">
        <v>0</v>
      </c>
      <c r="P32" s="122" t="n">
        <v>0</v>
      </c>
      <c r="Q32" s="122" t="n">
        <v>0</v>
      </c>
      <c r="R32" s="122" t="n">
        <v>0</v>
      </c>
      <c r="S32" s="122" t="n">
        <v>0</v>
      </c>
      <c r="T32" s="122" t="n">
        <v>0</v>
      </c>
      <c r="U32" s="122" t="n">
        <v>0</v>
      </c>
      <c r="V32" s="122" t="n">
        <v>0</v>
      </c>
      <c r="W32" s="122" t="n">
        <v>0</v>
      </c>
      <c r="X32" s="122" t="n">
        <v>0</v>
      </c>
      <c r="Y32" s="122" t="n">
        <v>0</v>
      </c>
      <c r="Z32" s="122" t="n">
        <v>0</v>
      </c>
      <c r="AA32" s="122" t="n">
        <v>0</v>
      </c>
      <c r="AB32" s="122" t="n">
        <v>0</v>
      </c>
      <c r="AC32" s="122" t="n">
        <v>0</v>
      </c>
      <c r="AD32" s="122" t="n">
        <v>0</v>
      </c>
      <c r="AE32" s="122" t="n">
        <v>0</v>
      </c>
      <c r="AF32" s="122" t="n">
        <v>0</v>
      </c>
      <c r="AG32" s="122" t="n">
        <v>0</v>
      </c>
      <c r="AH32" s="122" t="n">
        <v>0</v>
      </c>
      <c r="AI32" s="122" t="n">
        <v>0</v>
      </c>
      <c r="AJ32" s="122" t="n">
        <v>0</v>
      </c>
      <c r="AK32" s="122" t="n">
        <v>0</v>
      </c>
      <c r="AL32" s="122" t="n">
        <v>0</v>
      </c>
      <c r="AM32" s="122" t="n">
        <v>0</v>
      </c>
      <c r="AN32" s="122" t="n">
        <v>0</v>
      </c>
      <c r="AO32" s="122" t="n">
        <v>0</v>
      </c>
      <c r="AP32" s="122" t="n">
        <v>0</v>
      </c>
      <c r="AQ32" s="122" t="n">
        <v>0</v>
      </c>
      <c r="AR32" s="122" t="n">
        <v>0</v>
      </c>
      <c r="AS32" s="122" t="n">
        <v>0</v>
      </c>
      <c r="AT32" s="122" t="n">
        <v>0</v>
      </c>
      <c r="AU32" s="122" t="n">
        <v>0</v>
      </c>
      <c r="AV32" s="122" t="n">
        <v>0</v>
      </c>
      <c r="AW32" s="122" t="n">
        <v>0</v>
      </c>
      <c r="AX32" s="122" t="n">
        <v>0</v>
      </c>
      <c r="AY32" s="122" t="n">
        <v>0</v>
      </c>
      <c r="AZ32" s="122" t="n">
        <v>0</v>
      </c>
      <c r="BA32" s="122" t="n">
        <v>0</v>
      </c>
      <c r="BB32" s="122" t="n">
        <v>0</v>
      </c>
      <c r="BC32" s="122" t="n">
        <v>0</v>
      </c>
      <c r="BD32" s="122" t="n">
        <v>0</v>
      </c>
      <c r="BE32" s="122" t="n">
        <v>0</v>
      </c>
      <c r="BF32" s="122" t="n">
        <v>0</v>
      </c>
      <c r="BG32" s="122" t="n">
        <v>0</v>
      </c>
      <c r="BH32" s="122" t="n">
        <v>0</v>
      </c>
      <c r="BI32" s="122" t="n">
        <v>0</v>
      </c>
      <c r="BJ32" s="122" t="n">
        <v>0</v>
      </c>
      <c r="BK32" s="122" t="n">
        <v>0</v>
      </c>
      <c r="BL32" s="122" t="n">
        <v>0</v>
      </c>
      <c r="BM32" s="122" t="n">
        <v>0</v>
      </c>
      <c r="BN32" s="122" t="n">
        <v>0</v>
      </c>
      <c r="BO32" s="122" t="n">
        <v>0</v>
      </c>
      <c r="BP32" s="122" t="n">
        <v>0</v>
      </c>
      <c r="BQ32" s="122" t="n">
        <v>0</v>
      </c>
      <c r="BR32" s="122" t="n">
        <v>0</v>
      </c>
      <c r="BS32" s="122" t="n">
        <v>0</v>
      </c>
      <c r="BT32" s="122" t="n">
        <v>0</v>
      </c>
      <c r="BU32" s="122" t="n">
        <v>0</v>
      </c>
      <c r="BV32" s="122" t="n">
        <v>0</v>
      </c>
      <c r="BW32" s="122" t="n">
        <v>0</v>
      </c>
      <c r="BX32" s="122" t="n">
        <v>0</v>
      </c>
      <c r="BY32" s="122" t="n">
        <v>0</v>
      </c>
      <c r="BZ32" s="122" t="n">
        <v>0</v>
      </c>
      <c r="CA32" s="122" t="n">
        <v>0</v>
      </c>
      <c r="CB32" s="122" t="n">
        <v>0</v>
      </c>
      <c r="CC32" s="122" t="n">
        <v>0</v>
      </c>
      <c r="CD32" s="122" t="n">
        <v>0</v>
      </c>
      <c r="CE32" s="122" t="n">
        <v>0</v>
      </c>
      <c r="CF32" s="122" t="n">
        <v>0</v>
      </c>
      <c r="CG32" s="122" t="n">
        <v>0</v>
      </c>
      <c r="CH32" s="122" t="n">
        <v>0</v>
      </c>
      <c r="CI32" s="122" t="n">
        <v>0</v>
      </c>
      <c r="CJ32" s="122" t="n">
        <v>0</v>
      </c>
      <c r="CK32" s="122" t="n">
        <v>0</v>
      </c>
      <c r="CL32" s="122" t="n">
        <v>0</v>
      </c>
      <c r="CM32" s="122" t="n">
        <v>0</v>
      </c>
      <c r="CN32" s="122" t="n">
        <v>0</v>
      </c>
      <c r="CO32" s="122" t="n">
        <v>0</v>
      </c>
      <c r="CP32" s="122" t="n">
        <v>0</v>
      </c>
      <c r="CQ32" s="122" t="n">
        <v>0</v>
      </c>
      <c r="CR32" s="122" t="n">
        <v>0</v>
      </c>
      <c r="CS32" s="122" t="n">
        <v>0</v>
      </c>
      <c r="CT32" s="122" t="n">
        <v>0</v>
      </c>
      <c r="CU32" s="122" t="n">
        <v>0</v>
      </c>
      <c r="CV32" s="122" t="n">
        <v>0</v>
      </c>
      <c r="CW32" s="122" t="n">
        <v>0</v>
      </c>
      <c r="CX32" s="122" t="n">
        <v>0</v>
      </c>
      <c r="CY32" s="122" t="n">
        <v>0</v>
      </c>
      <c r="CZ32" s="122" t="n">
        <v>0</v>
      </c>
      <c r="DA32" s="122" t="n">
        <v>0</v>
      </c>
      <c r="DB32" s="122" t="n">
        <v>0</v>
      </c>
      <c r="DC32" s="122" t="n">
        <v>0</v>
      </c>
      <c r="DD32" s="122" t="n">
        <v>0</v>
      </c>
      <c r="DE32" s="122" t="n">
        <v>0</v>
      </c>
      <c r="DF32" s="122" t="n">
        <v>0</v>
      </c>
    </row>
    <row r="33" customFormat="false" ht="12.8" hidden="false" customHeight="false" outlineLevel="0" collapsed="false">
      <c r="A33" s="140" t="s">
        <v>66</v>
      </c>
      <c r="B33" s="124" t="n">
        <f aca="false">B30+B32</f>
        <v>55977178</v>
      </c>
      <c r="C33" s="141" t="n">
        <f aca="false">D33+E33</f>
        <v>27981</v>
      </c>
      <c r="D33" s="142" t="n">
        <f aca="false">SUM(D24:D28)</f>
        <v>0</v>
      </c>
      <c r="E33" s="142" t="n">
        <f aca="false">E30+E32</f>
        <v>27981</v>
      </c>
      <c r="F33" s="142" t="n">
        <f aca="false">F30+F32</f>
        <v>27975</v>
      </c>
      <c r="G33" s="142" t="n">
        <f aca="false">G30+G32</f>
        <v>27960</v>
      </c>
      <c r="H33" s="142" t="n">
        <f aca="false">H30+H32</f>
        <v>27926</v>
      </c>
      <c r="I33" s="142" t="n">
        <f aca="false">I30+I32</f>
        <v>27885</v>
      </c>
      <c r="J33" s="143" t="n">
        <f aca="false">J30+J32</f>
        <v>27822</v>
      </c>
      <c r="K33" s="144" t="n">
        <f aca="false">K30+K32</f>
        <v>27764</v>
      </c>
      <c r="L33" s="144" t="n">
        <f aca="false">L30+L32</f>
        <v>27701</v>
      </c>
      <c r="M33" s="144" t="n">
        <f aca="false">M30+M32</f>
        <v>27628</v>
      </c>
      <c r="N33" s="144" t="n">
        <f aca="false">N30+N32</f>
        <v>27551</v>
      </c>
      <c r="O33" s="144" t="n">
        <f aca="false">O30+O32</f>
        <v>27472</v>
      </c>
      <c r="P33" s="130" t="n">
        <f aca="false">P30+P32</f>
        <v>27392</v>
      </c>
      <c r="Q33" s="130" t="n">
        <f aca="false">Q30+Q32</f>
        <v>27288</v>
      </c>
      <c r="R33" s="130" t="n">
        <f aca="false">R30+R32</f>
        <v>27183</v>
      </c>
      <c r="S33" s="130" t="n">
        <f aca="false">S30+S32</f>
        <v>27091</v>
      </c>
      <c r="T33" s="130" t="n">
        <f aca="false">T30+T32</f>
        <v>27012</v>
      </c>
      <c r="U33" s="130" t="n">
        <f aca="false">U30+U32</f>
        <v>26923</v>
      </c>
      <c r="V33" s="130" t="n">
        <f aca="false">V30+V32</f>
        <v>26813</v>
      </c>
      <c r="W33" s="130" t="n">
        <f aca="false">W30+W32</f>
        <v>26692</v>
      </c>
      <c r="X33" s="130" t="n">
        <f aca="false">X30+X32</f>
        <v>26574</v>
      </c>
      <c r="Y33" s="130" t="n">
        <f aca="false">Y30+Y32</f>
        <v>26437</v>
      </c>
      <c r="Z33" s="130" t="n">
        <f aca="false">Z30+Z32</f>
        <v>26304</v>
      </c>
      <c r="AA33" s="130" t="n">
        <f aca="false">AA30+AA32</f>
        <v>26192</v>
      </c>
      <c r="AB33" s="130" t="n">
        <f aca="false">AB30+AB32</f>
        <v>26064</v>
      </c>
      <c r="AC33" s="130" t="n">
        <f aca="false">AC30+AC32</f>
        <v>25943</v>
      </c>
      <c r="AD33" s="130" t="n">
        <f aca="false">AD30+AD32</f>
        <v>25796</v>
      </c>
      <c r="AE33" s="130" t="n">
        <f aca="false">AE30+AE32</f>
        <v>25644</v>
      </c>
      <c r="AF33" s="130" t="n">
        <f aca="false">AF30+AF32</f>
        <v>25502</v>
      </c>
      <c r="AG33" s="130" t="n">
        <f aca="false">AG30+AG32</f>
        <v>25348</v>
      </c>
      <c r="AH33" s="130" t="n">
        <f aca="false">AH30+AH32</f>
        <v>25211</v>
      </c>
      <c r="AI33" s="130" t="n">
        <f aca="false">AI30+AI32</f>
        <v>25044</v>
      </c>
      <c r="AJ33" s="130" t="n">
        <f aca="false">AJ30+AJ32</f>
        <v>24874</v>
      </c>
      <c r="AK33" s="130" t="n">
        <f aca="false">AK30+AK32</f>
        <v>24697</v>
      </c>
      <c r="AL33" s="130" t="n">
        <f aca="false">AL30+AL32</f>
        <v>24537</v>
      </c>
      <c r="AM33" s="130" t="n">
        <f aca="false">AM30+AM32</f>
        <v>24354</v>
      </c>
      <c r="AN33" s="130" t="n">
        <f aca="false">AN30+AN32</f>
        <v>24189</v>
      </c>
      <c r="AO33" s="130" t="n">
        <f aca="false">AO30+AO32</f>
        <v>23994</v>
      </c>
      <c r="AP33" s="130" t="n">
        <f aca="false">AP30+AP32</f>
        <v>23792</v>
      </c>
      <c r="AQ33" s="130" t="n">
        <f aca="false">AQ30+AQ32</f>
        <v>23580</v>
      </c>
      <c r="AR33" s="130" t="n">
        <f aca="false">AR30+AR32</f>
        <v>23325</v>
      </c>
      <c r="AS33" s="130" t="n">
        <f aca="false">AS30+AS32</f>
        <v>23061</v>
      </c>
      <c r="AT33" s="130" t="n">
        <f aca="false">AT30+AT32</f>
        <v>22811</v>
      </c>
      <c r="AU33" s="130" t="n">
        <f aca="false">AU30+AU32</f>
        <v>22552</v>
      </c>
      <c r="AV33" s="130" t="n">
        <f aca="false">AV30+AV32</f>
        <v>22301</v>
      </c>
      <c r="AW33" s="130" t="n">
        <f aca="false">AW30+AW32</f>
        <v>22034</v>
      </c>
      <c r="AX33" s="130" t="n">
        <f aca="false">AX30+AX32</f>
        <v>21728</v>
      </c>
      <c r="AY33" s="130" t="n">
        <f aca="false">AY30+AY32</f>
        <v>21416</v>
      </c>
      <c r="AZ33" s="130" t="n">
        <f aca="false">AZ30+AZ32</f>
        <v>21094</v>
      </c>
      <c r="BA33" s="130" t="n">
        <f aca="false">BA30+BA32</f>
        <v>20754</v>
      </c>
      <c r="BB33" s="130" t="n">
        <f aca="false">BB30+BB32</f>
        <v>20411</v>
      </c>
      <c r="BC33" s="130" t="n">
        <f aca="false">BC30+BC32</f>
        <v>20031</v>
      </c>
      <c r="BD33" s="130" t="n">
        <f aca="false">BD30+BD32</f>
        <v>19647</v>
      </c>
      <c r="BE33" s="130" t="n">
        <f aca="false">BE30+BE32</f>
        <v>19210</v>
      </c>
      <c r="BF33" s="130" t="n">
        <f aca="false">BF30+BF32</f>
        <v>18759</v>
      </c>
      <c r="BG33" s="130" t="n">
        <f aca="false">BG30+BG32</f>
        <v>18258</v>
      </c>
      <c r="BH33" s="130" t="n">
        <f aca="false">BH30+BH32</f>
        <v>17774</v>
      </c>
      <c r="BI33" s="130" t="n">
        <f aca="false">BI30+BI32</f>
        <v>17210</v>
      </c>
      <c r="BJ33" s="130" t="n">
        <f aca="false">BJ30+BJ32</f>
        <v>16688</v>
      </c>
      <c r="BK33" s="130" t="n">
        <f aca="false">BK30+BK32</f>
        <v>16118</v>
      </c>
      <c r="BL33" s="130" t="n">
        <f aca="false">BL30+BL32</f>
        <v>15509</v>
      </c>
      <c r="BM33" s="130" t="n">
        <f aca="false">BM30+BM32</f>
        <v>14872</v>
      </c>
      <c r="BN33" s="130" t="n">
        <f aca="false">BN30+BN32</f>
        <v>14187</v>
      </c>
      <c r="BO33" s="130" t="n">
        <f aca="false">BO30+BO32</f>
        <v>13539</v>
      </c>
      <c r="BP33" s="130" t="n">
        <f aca="false">BP30+BP32</f>
        <v>12841</v>
      </c>
      <c r="BQ33" s="130" t="n">
        <f aca="false">BQ30+BQ32</f>
        <v>12122</v>
      </c>
      <c r="BR33" s="130" t="n">
        <f aca="false">BR30+BR32</f>
        <v>11344</v>
      </c>
      <c r="BS33" s="130" t="n">
        <f aca="false">BS30+BS32</f>
        <v>10605</v>
      </c>
      <c r="BT33" s="130" t="n">
        <f aca="false">BT30+BT32</f>
        <v>9815</v>
      </c>
      <c r="BU33" s="130" t="n">
        <f aca="false">BU30+BU32</f>
        <v>8916</v>
      </c>
      <c r="BV33" s="130" t="n">
        <f aca="false">BV30+BV32</f>
        <v>8106</v>
      </c>
      <c r="BW33" s="130" t="n">
        <f aca="false">BW30+BW32</f>
        <v>7379</v>
      </c>
      <c r="BX33" s="130" t="n">
        <f aca="false">BX30+BX32</f>
        <v>6636</v>
      </c>
      <c r="BY33" s="130" t="n">
        <f aca="false">BY30+BY32</f>
        <v>5859</v>
      </c>
      <c r="BZ33" s="130" t="n">
        <f aca="false">BZ30+BZ32</f>
        <v>5162</v>
      </c>
      <c r="CA33" s="130" t="n">
        <f aca="false">CA30+CA32</f>
        <v>4518</v>
      </c>
      <c r="CB33" s="130" t="n">
        <f aca="false">CB30+CB32</f>
        <v>3873</v>
      </c>
      <c r="CC33" s="130" t="n">
        <f aca="false">CC30+CC32</f>
        <v>3299</v>
      </c>
      <c r="CD33" s="130" t="n">
        <f aca="false">CD30+CD32</f>
        <v>2802</v>
      </c>
      <c r="CE33" s="130" t="n">
        <f aca="false">CE30+CE32</f>
        <v>2364</v>
      </c>
      <c r="CF33" s="130" t="n">
        <f aca="false">CF30+CF32</f>
        <v>2005</v>
      </c>
      <c r="CG33" s="130" t="n">
        <f aca="false">CG30+CG32</f>
        <v>1655</v>
      </c>
      <c r="CH33" s="130" t="n">
        <f aca="false">CH30+CH32</f>
        <v>1330</v>
      </c>
      <c r="CI33" s="130" t="n">
        <f aca="false">CI30+CI32</f>
        <v>1066</v>
      </c>
      <c r="CJ33" s="130" t="n">
        <f aca="false">CJ30+CJ32</f>
        <v>861</v>
      </c>
      <c r="CK33" s="130" t="n">
        <f aca="false">CK30+CK32</f>
        <v>699</v>
      </c>
      <c r="CL33" s="130" t="n">
        <f aca="false">CL30+CL32</f>
        <v>548</v>
      </c>
      <c r="CM33" s="130" t="n">
        <f aca="false">CM30+CM32</f>
        <v>444</v>
      </c>
      <c r="CN33" s="130" t="n">
        <f aca="false">CN30+CN32</f>
        <v>338</v>
      </c>
      <c r="CO33" s="130" t="n">
        <f aca="false">CO30+CO32</f>
        <v>274</v>
      </c>
      <c r="CP33" s="130" t="n">
        <f aca="false">CP30+CP32</f>
        <v>205</v>
      </c>
      <c r="CQ33" s="130" t="n">
        <f aca="false">CQ30+CQ32</f>
        <v>157</v>
      </c>
      <c r="CR33" s="130" t="n">
        <f aca="false">CR30+CR32</f>
        <v>114</v>
      </c>
      <c r="CS33" s="130" t="n">
        <f aca="false">CS30+CS32</f>
        <v>86</v>
      </c>
      <c r="CT33" s="130" t="n">
        <f aca="false">CT30+CT32</f>
        <v>63</v>
      </c>
      <c r="CU33" s="130" t="n">
        <f aca="false">CU30+CU32</f>
        <v>43</v>
      </c>
      <c r="CV33" s="130" t="n">
        <f aca="false">CV30+CV32</f>
        <v>29</v>
      </c>
      <c r="CW33" s="130" t="n">
        <f aca="false">CW30+CW32</f>
        <v>18</v>
      </c>
      <c r="CX33" s="130" t="n">
        <f aca="false">CX30+CX32</f>
        <v>17</v>
      </c>
      <c r="CY33" s="130" t="n">
        <f aca="false">CY30+CY32</f>
        <v>13</v>
      </c>
      <c r="CZ33" s="130" t="n">
        <f aca="false">CZ30+CZ32</f>
        <v>8</v>
      </c>
      <c r="DA33" s="130" t="n">
        <f aca="false">DA30+DA32</f>
        <v>7</v>
      </c>
      <c r="DB33" s="130" t="n">
        <f aca="false">DB30+DB32</f>
        <v>5</v>
      </c>
      <c r="DC33" s="130" t="n">
        <f aca="false">DC30+DC32</f>
        <v>3</v>
      </c>
      <c r="DD33" s="130" t="n">
        <f aca="false">DD30+DD32</f>
        <v>3</v>
      </c>
      <c r="DE33" s="130" t="n">
        <f aca="false">DE30+DE32</f>
        <v>1</v>
      </c>
      <c r="DF33" s="130" t="n">
        <f aca="false">DF30+DF32</f>
        <v>0</v>
      </c>
    </row>
    <row r="35" s="9" customFormat="true" ht="12.8" hidden="false" customHeight="false" outlineLevel="0" collapsed="false">
      <c r="A35" s="145"/>
      <c r="B35" s="145"/>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row>
    <row r="36" s="15" customFormat="true" ht="15" hidden="false" customHeight="false" outlineLevel="0" collapsed="false">
      <c r="A36" s="16" t="s">
        <v>3</v>
      </c>
      <c r="B36" s="1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5"/>
      <c r="BA36" s="5"/>
      <c r="BB36" s="5"/>
      <c r="BC36" s="5"/>
      <c r="BD36" s="5"/>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row>
    <row r="37" s="15" customFormat="true" ht="15" hidden="false" customHeight="false" outlineLevel="0" collapsed="false">
      <c r="A37" s="146" t="s">
        <v>74</v>
      </c>
      <c r="B37" s="14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row>
    <row r="38" s="1" customFormat="true" ht="15" hidden="false" customHeight="false" outlineLevel="0" collapsed="false">
      <c r="A38" s="1" t="s">
        <v>56</v>
      </c>
      <c r="B38" s="147" t="s">
        <v>11</v>
      </c>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row>
    <row r="39" s="15" customFormat="true" ht="15" hidden="false" customHeight="false" outlineLevel="0" collapsed="false">
      <c r="A39" s="1" t="s">
        <v>57</v>
      </c>
      <c r="B39" s="15" t="s">
        <v>75</v>
      </c>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row>
    <row r="40" customFormat="false" ht="12.8" hidden="false" customHeight="false" outlineLevel="0" collapsed="false">
      <c r="A40" s="82" t="s">
        <v>53</v>
      </c>
      <c r="B40" s="9" t="s">
        <v>76</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83"/>
      <c r="AV40" s="83"/>
    </row>
    <row r="41" customFormat="false" ht="12.8" hidden="false" customHeight="false" outlineLevel="0" collapsed="false">
      <c r="A41" s="82"/>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83"/>
      <c r="AV41" s="83"/>
    </row>
    <row r="42" s="9" customFormat="true" ht="13.5" hidden="false" customHeight="true" outlineLevel="0" collapsed="false">
      <c r="A42" s="148" t="s">
        <v>77</v>
      </c>
      <c r="B42" s="148"/>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row>
    <row r="43" s="9" customFormat="true" ht="14" hidden="false" customHeight="true" outlineLevel="0" collapsed="false">
      <c r="A43" s="149" t="s">
        <v>78</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row>
  </sheetData>
  <mergeCells count="5">
    <mergeCell ref="B5:B7"/>
    <mergeCell ref="C5:DF5"/>
    <mergeCell ref="B21:B23"/>
    <mergeCell ref="C21:DF21"/>
    <mergeCell ref="A43:BO43"/>
  </mergeCells>
  <conditionalFormatting sqref="I18:AG18">
    <cfRule type="expression" priority="2" aboveAverage="0" equalAverage="0" bottom="0" percent="0" rank="0" text="" dxfId="0">
      <formula>TODAY()-I$14&lt;6</formula>
    </cfRule>
  </conditionalFormatting>
  <conditionalFormatting sqref="D18:H18">
    <cfRule type="expression" priority="3" aboveAverage="0" equalAverage="0" bottom="0" percent="0" rank="0" text="" dxfId="1">
      <formula>TODAY()-D$14&lt;6</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X129"/>
  <sheetViews>
    <sheetView showFormulas="false" showGridLines="true" showRowColHeaders="true" showZeros="true" rightToLeft="false" tabSelected="false" showOutlineSymbols="true" defaultGridColor="true" view="normal" topLeftCell="A7" colorId="64" zoomScale="110" zoomScaleNormal="110" zoomScalePageLayoutView="100" workbookViewId="0">
      <pane xSplit="2" ySplit="0" topLeftCell="C7" activePane="topRight" state="frozen"/>
      <selection pane="topLeft" activeCell="A7" activeCellId="0" sqref="A7"/>
      <selection pane="topRight" activeCell="A13" activeCellId="0" sqref="A13"/>
    </sheetView>
  </sheetViews>
  <sheetFormatPr defaultRowHeight="12.8" zeroHeight="false" outlineLevelRow="0" outlineLevelCol="0"/>
  <cols>
    <col collapsed="false" customWidth="true" hidden="false" outlineLevel="0" max="1" min="1" style="11" width="9.63"/>
    <col collapsed="false" customWidth="true" hidden="false" outlineLevel="0" max="2" min="2" style="11" width="9"/>
    <col collapsed="false" customWidth="true" hidden="false" outlineLevel="0" max="7" min="3" style="11" width="8.54"/>
    <col collapsed="false" customWidth="true" hidden="false" outlineLevel="0" max="8" min="8" style="11" width="11.45"/>
    <col collapsed="false" customWidth="true" hidden="false" outlineLevel="0" max="12" min="9" style="11" width="10.46"/>
    <col collapsed="false" customWidth="true" hidden="false" outlineLevel="0" max="17" min="13" style="11" width="8.54"/>
    <col collapsed="false" customWidth="true" hidden="false" outlineLevel="0" max="18" min="18" style="11" width="11.99"/>
    <col collapsed="false" customWidth="true" hidden="false" outlineLevel="0" max="21" min="19" style="11" width="10.46"/>
    <col collapsed="false" customWidth="true" hidden="false" outlineLevel="0" max="22" min="22" style="11" width="8.82"/>
    <col collapsed="false" customWidth="true" hidden="false" outlineLevel="0" max="23" min="23" style="9" width="8.82"/>
    <col collapsed="false" customWidth="true" hidden="false" outlineLevel="0" max="33" min="24" style="9" width="8.54"/>
    <col collapsed="false" customWidth="true" hidden="false" outlineLevel="0" max="462" min="34" style="9" width="8.82"/>
    <col collapsed="false" customWidth="true" hidden="false" outlineLevel="0" max="685" min="463" style="0" width="8.63"/>
    <col collapsed="false" customWidth="true" hidden="false" outlineLevel="0" max="798" min="686" style="0" width="8.82"/>
    <col collapsed="false" customWidth="false" hidden="false" outlineLevel="0" max="1025" min="799" style="0" width="11.52"/>
  </cols>
  <sheetData>
    <row r="1" customFormat="false" ht="15" hidden="false" customHeight="false" outlineLevel="0" collapsed="false">
      <c r="A1" s="5" t="s">
        <v>79</v>
      </c>
      <c r="B1" s="1"/>
      <c r="C1" s="1"/>
      <c r="D1" s="1"/>
      <c r="E1" s="1"/>
      <c r="F1" s="1"/>
      <c r="G1" s="1"/>
      <c r="H1" s="1"/>
      <c r="I1" s="1"/>
      <c r="J1" s="1"/>
      <c r="K1" s="1"/>
      <c r="L1" s="1"/>
      <c r="M1" s="1"/>
      <c r="N1" s="1"/>
      <c r="O1" s="1"/>
      <c r="P1" s="1"/>
      <c r="Q1" s="1"/>
      <c r="R1" s="1"/>
      <c r="S1" s="1"/>
      <c r="T1" s="1"/>
      <c r="U1" s="1"/>
      <c r="V1" s="1"/>
      <c r="W1" s="1"/>
      <c r="X1" s="1"/>
    </row>
    <row r="2" customFormat="false" ht="99.75" hidden="false" customHeight="true" outlineLevel="0" collapsed="false">
      <c r="A2" s="150" t="s">
        <v>80</v>
      </c>
      <c r="B2" s="151" t="s">
        <v>81</v>
      </c>
      <c r="C2" s="151"/>
      <c r="D2" s="151"/>
      <c r="E2" s="151"/>
      <c r="F2" s="151"/>
      <c r="G2" s="151"/>
      <c r="H2" s="151"/>
      <c r="I2" s="151"/>
      <c r="J2" s="151"/>
      <c r="K2" s="151"/>
      <c r="L2" s="151"/>
      <c r="M2" s="151"/>
      <c r="N2" s="151"/>
      <c r="O2" s="151"/>
      <c r="P2" s="151"/>
      <c r="Q2" s="151"/>
      <c r="R2" s="151"/>
      <c r="S2" s="151"/>
      <c r="T2" s="151"/>
      <c r="U2" s="151"/>
      <c r="V2" s="13"/>
      <c r="W2" s="13"/>
      <c r="X2" s="13"/>
    </row>
    <row r="3" customFormat="false" ht="15" hidden="false" customHeight="false" outlineLevel="0" collapsed="false">
      <c r="A3" s="5" t="s">
        <v>22</v>
      </c>
      <c r="B3" s="1"/>
      <c r="C3" s="1"/>
      <c r="D3" s="1"/>
      <c r="E3" s="1"/>
      <c r="F3" s="1"/>
      <c r="G3" s="1"/>
      <c r="H3" s="1"/>
      <c r="I3" s="1"/>
      <c r="J3" s="1"/>
      <c r="K3" s="1"/>
      <c r="L3" s="1"/>
      <c r="M3" s="1"/>
      <c r="N3" s="1"/>
      <c r="O3" s="1"/>
      <c r="P3" s="1"/>
      <c r="Q3" s="1"/>
      <c r="R3" s="1"/>
      <c r="S3" s="1"/>
      <c r="T3" s="1"/>
      <c r="U3" s="1"/>
      <c r="V3" s="1"/>
      <c r="W3" s="1"/>
      <c r="X3" s="1"/>
    </row>
    <row r="4" customFormat="false" ht="15" hidden="false" customHeight="false" outlineLevel="0" collapsed="false">
      <c r="A4" s="16" t="s">
        <v>82</v>
      </c>
      <c r="B4" s="1"/>
      <c r="C4" s="1"/>
      <c r="D4" s="1"/>
      <c r="E4" s="1"/>
      <c r="F4" s="1"/>
      <c r="G4" s="1"/>
      <c r="H4" s="1"/>
      <c r="I4" s="1"/>
      <c r="J4" s="1"/>
      <c r="K4" s="1"/>
      <c r="L4" s="1"/>
      <c r="M4" s="1"/>
      <c r="N4" s="1"/>
      <c r="O4" s="1"/>
      <c r="P4" s="1"/>
      <c r="Q4" s="1"/>
      <c r="R4" s="1"/>
      <c r="S4" s="1"/>
      <c r="T4" s="1"/>
      <c r="U4" s="1"/>
      <c r="V4" s="1"/>
      <c r="W4" s="1"/>
      <c r="X4" s="1"/>
    </row>
    <row r="5" customFormat="false" ht="12.8" hidden="false" customHeight="false" outlineLevel="0" collapsed="false">
      <c r="A5" s="152"/>
    </row>
    <row r="6" customFormat="false" ht="12.8" hidden="false" customHeight="false" outlineLevel="0" collapsed="false">
      <c r="A6" s="153"/>
      <c r="B6" s="132"/>
      <c r="C6" s="154" t="s">
        <v>83</v>
      </c>
      <c r="D6" s="154"/>
      <c r="E6" s="154"/>
      <c r="F6" s="154"/>
      <c r="G6" s="154"/>
      <c r="H6" s="154"/>
      <c r="I6" s="154"/>
      <c r="J6" s="154"/>
      <c r="K6" s="154"/>
      <c r="L6" s="154"/>
      <c r="M6" s="155" t="s">
        <v>84</v>
      </c>
      <c r="N6" s="155"/>
      <c r="O6" s="155"/>
      <c r="P6" s="155"/>
      <c r="Q6" s="155"/>
      <c r="R6" s="155"/>
      <c r="S6" s="155"/>
      <c r="T6" s="155"/>
      <c r="U6" s="155"/>
    </row>
    <row r="7" customFormat="false" ht="12.8" hidden="false" customHeight="false" outlineLevel="0" collapsed="false">
      <c r="A7" s="35"/>
      <c r="B7" s="37"/>
      <c r="C7" s="156" t="s">
        <v>85</v>
      </c>
      <c r="D7" s="156"/>
      <c r="E7" s="156"/>
      <c r="F7" s="156"/>
      <c r="G7" s="156"/>
      <c r="H7" s="156"/>
      <c r="I7" s="157"/>
      <c r="J7" s="157"/>
      <c r="K7" s="157"/>
      <c r="L7" s="158"/>
      <c r="M7" s="156" t="s">
        <v>85</v>
      </c>
      <c r="N7" s="156"/>
      <c r="O7" s="156"/>
      <c r="P7" s="156"/>
      <c r="Q7" s="156"/>
      <c r="R7" s="156"/>
      <c r="S7" s="159"/>
      <c r="T7" s="159"/>
      <c r="U7" s="159"/>
    </row>
    <row r="8" customFormat="false" ht="40" hidden="false" customHeight="true" outlineLevel="0" collapsed="false">
      <c r="A8" s="160" t="s">
        <v>86</v>
      </c>
      <c r="B8" s="161" t="s">
        <v>87</v>
      </c>
      <c r="C8" s="162" t="s">
        <v>88</v>
      </c>
      <c r="D8" s="162"/>
      <c r="E8" s="162"/>
      <c r="F8" s="162"/>
      <c r="G8" s="162"/>
      <c r="H8" s="163" t="s">
        <v>89</v>
      </c>
      <c r="I8" s="164" t="s">
        <v>90</v>
      </c>
      <c r="J8" s="164" t="s">
        <v>91</v>
      </c>
      <c r="K8" s="165" t="s">
        <v>92</v>
      </c>
      <c r="L8" s="166" t="s">
        <v>93</v>
      </c>
      <c r="M8" s="162" t="s">
        <v>88</v>
      </c>
      <c r="N8" s="162"/>
      <c r="O8" s="162"/>
      <c r="P8" s="162"/>
      <c r="Q8" s="162"/>
      <c r="R8" s="163" t="s">
        <v>89</v>
      </c>
      <c r="S8" s="167" t="s">
        <v>90</v>
      </c>
      <c r="T8" s="164" t="s">
        <v>91</v>
      </c>
      <c r="U8" s="166" t="s">
        <v>92</v>
      </c>
      <c r="V8" s="168"/>
      <c r="W8" s="168"/>
      <c r="X8" s="168"/>
    </row>
    <row r="9" customFormat="false" ht="13.25" hidden="false" customHeight="true" outlineLevel="0" collapsed="false">
      <c r="A9" s="160"/>
      <c r="B9" s="161"/>
      <c r="C9" s="169" t="s">
        <v>94</v>
      </c>
      <c r="D9" s="170" t="s">
        <v>95</v>
      </c>
      <c r="E9" s="170" t="s">
        <v>96</v>
      </c>
      <c r="F9" s="170" t="s">
        <v>97</v>
      </c>
      <c r="G9" s="171" t="s">
        <v>66</v>
      </c>
      <c r="H9" s="163"/>
      <c r="I9" s="163"/>
      <c r="J9" s="163"/>
      <c r="K9" s="165"/>
      <c r="L9" s="166"/>
      <c r="M9" s="169" t="s">
        <v>94</v>
      </c>
      <c r="N9" s="170" t="s">
        <v>95</v>
      </c>
      <c r="O9" s="170" t="s">
        <v>96</v>
      </c>
      <c r="P9" s="170" t="s">
        <v>97</v>
      </c>
      <c r="Q9" s="171" t="s">
        <v>66</v>
      </c>
      <c r="R9" s="163"/>
      <c r="S9" s="167"/>
      <c r="T9" s="164"/>
      <c r="U9" s="166"/>
      <c r="V9" s="168"/>
      <c r="W9" s="168"/>
      <c r="X9" s="168"/>
    </row>
    <row r="10" customFormat="false" ht="13" hidden="false" customHeight="true" outlineLevel="0" collapsed="false">
      <c r="A10" s="172" t="s">
        <v>98</v>
      </c>
      <c r="B10" s="173"/>
      <c r="C10" s="174"/>
      <c r="D10" s="175"/>
      <c r="E10" s="175"/>
      <c r="F10" s="175"/>
      <c r="G10" s="176"/>
      <c r="H10" s="177"/>
      <c r="I10" s="178" t="n">
        <v>0</v>
      </c>
      <c r="J10" s="178"/>
      <c r="K10" s="178" t="n">
        <f aca="false">I10+J10</f>
        <v>0</v>
      </c>
      <c r="L10" s="179"/>
      <c r="M10" s="174"/>
      <c r="N10" s="175"/>
      <c r="O10" s="175"/>
      <c r="P10" s="175"/>
      <c r="Q10" s="176"/>
      <c r="R10" s="177"/>
      <c r="S10" s="180" t="n">
        <f aca="false">I10</f>
        <v>0</v>
      </c>
      <c r="T10" s="178"/>
      <c r="U10" s="181" t="n">
        <f aca="false">S10+T10</f>
        <v>0</v>
      </c>
      <c r="V10" s="182"/>
      <c r="W10" s="182"/>
      <c r="X10" s="182"/>
    </row>
    <row r="11" customFormat="false" ht="13" hidden="false" customHeight="true" outlineLevel="0" collapsed="false">
      <c r="A11" s="183" t="n">
        <v>43996</v>
      </c>
      <c r="B11" s="184" t="s">
        <v>99</v>
      </c>
      <c r="C11" s="174"/>
      <c r="D11" s="175"/>
      <c r="E11" s="175"/>
      <c r="F11" s="175"/>
      <c r="G11" s="176"/>
      <c r="H11" s="177"/>
      <c r="I11" s="178" t="n">
        <v>6</v>
      </c>
      <c r="J11" s="178" t="n">
        <v>0</v>
      </c>
      <c r="K11" s="49" t="n">
        <f aca="false">I11+J11</f>
        <v>6</v>
      </c>
      <c r="L11" s="179"/>
      <c r="M11" s="174"/>
      <c r="N11" s="175"/>
      <c r="O11" s="175"/>
      <c r="P11" s="175"/>
      <c r="Q11" s="176"/>
      <c r="R11" s="177"/>
      <c r="S11" s="185" t="n">
        <f aca="false">S12+I11</f>
        <v>27981</v>
      </c>
      <c r="T11" s="186" t="n">
        <f aca="false">T12+J11</f>
        <v>1448</v>
      </c>
      <c r="U11" s="187" t="n">
        <f aca="false">U12+K11</f>
        <v>29429</v>
      </c>
      <c r="V11" s="182"/>
      <c r="W11" s="182"/>
      <c r="X11" s="182"/>
    </row>
    <row r="12" customFormat="false" ht="13" hidden="false" customHeight="true" outlineLevel="0" collapsed="false">
      <c r="A12" s="183" t="n">
        <v>43995</v>
      </c>
      <c r="B12" s="184" t="s">
        <v>99</v>
      </c>
      <c r="C12" s="188"/>
      <c r="D12" s="189"/>
      <c r="E12" s="189"/>
      <c r="F12" s="189"/>
      <c r="G12" s="190"/>
      <c r="H12" s="191"/>
      <c r="I12" s="192" t="n">
        <v>15</v>
      </c>
      <c r="J12" s="192" t="n">
        <v>0</v>
      </c>
      <c r="K12" s="49" t="n">
        <f aca="false">I12+J12</f>
        <v>15</v>
      </c>
      <c r="L12" s="193"/>
      <c r="M12" s="188"/>
      <c r="N12" s="189"/>
      <c r="O12" s="189"/>
      <c r="P12" s="189"/>
      <c r="Q12" s="190"/>
      <c r="R12" s="191"/>
      <c r="S12" s="185" t="n">
        <f aca="false">S13+I12</f>
        <v>27975</v>
      </c>
      <c r="T12" s="186" t="n">
        <f aca="false">T13+J12</f>
        <v>1448</v>
      </c>
      <c r="U12" s="187" t="n">
        <f aca="false">U13+K12</f>
        <v>29423</v>
      </c>
      <c r="V12" s="182"/>
      <c r="W12" s="182"/>
      <c r="X12" s="182"/>
    </row>
    <row r="13" customFormat="false" ht="13" hidden="false" customHeight="true" outlineLevel="0" collapsed="false">
      <c r="A13" s="183" t="n">
        <v>43994</v>
      </c>
      <c r="B13" s="184" t="s">
        <v>99</v>
      </c>
      <c r="C13" s="188"/>
      <c r="D13" s="189"/>
      <c r="E13" s="189"/>
      <c r="F13" s="189"/>
      <c r="G13" s="190"/>
      <c r="H13" s="191"/>
      <c r="I13" s="192" t="n">
        <v>34</v>
      </c>
      <c r="J13" s="192" t="n">
        <v>4</v>
      </c>
      <c r="K13" s="49" t="n">
        <f aca="false">I13+J13</f>
        <v>38</v>
      </c>
      <c r="L13" s="193"/>
      <c r="M13" s="188"/>
      <c r="N13" s="189"/>
      <c r="O13" s="189"/>
      <c r="P13" s="189"/>
      <c r="Q13" s="190"/>
      <c r="R13" s="191"/>
      <c r="S13" s="185" t="n">
        <f aca="false">S14+I13</f>
        <v>27960</v>
      </c>
      <c r="T13" s="186" t="n">
        <f aca="false">T14+J13</f>
        <v>1448</v>
      </c>
      <c r="U13" s="187" t="n">
        <f aca="false">U14+K13</f>
        <v>29408</v>
      </c>
      <c r="V13" s="182"/>
      <c r="W13" s="182"/>
      <c r="X13" s="182"/>
    </row>
    <row r="14" customFormat="false" ht="13" hidden="false" customHeight="true" outlineLevel="0" collapsed="false">
      <c r="A14" s="183" t="n">
        <v>43993</v>
      </c>
      <c r="B14" s="184" t="s">
        <v>99</v>
      </c>
      <c r="C14" s="188"/>
      <c r="D14" s="189"/>
      <c r="E14" s="189"/>
      <c r="F14" s="189"/>
      <c r="G14" s="190"/>
      <c r="H14" s="191"/>
      <c r="I14" s="192" t="n">
        <v>41</v>
      </c>
      <c r="J14" s="192" t="n">
        <v>5</v>
      </c>
      <c r="K14" s="49" t="n">
        <f aca="false">I14+J14</f>
        <v>46</v>
      </c>
      <c r="L14" s="193"/>
      <c r="M14" s="188"/>
      <c r="N14" s="189"/>
      <c r="O14" s="189"/>
      <c r="P14" s="189"/>
      <c r="Q14" s="190"/>
      <c r="R14" s="191"/>
      <c r="S14" s="185" t="n">
        <f aca="false">S15+I14</f>
        <v>27926</v>
      </c>
      <c r="T14" s="186" t="n">
        <f aca="false">T15+J14</f>
        <v>1444</v>
      </c>
      <c r="U14" s="187" t="n">
        <f aca="false">U15+K14</f>
        <v>29370</v>
      </c>
      <c r="V14" s="182"/>
      <c r="W14" s="182"/>
      <c r="X14" s="182"/>
    </row>
    <row r="15" customFormat="false" ht="13" hidden="false" customHeight="true" outlineLevel="0" collapsed="false">
      <c r="A15" s="183" t="n">
        <v>43992</v>
      </c>
      <c r="B15" s="184" t="s">
        <v>99</v>
      </c>
      <c r="C15" s="188"/>
      <c r="D15" s="189"/>
      <c r="E15" s="189"/>
      <c r="F15" s="189"/>
      <c r="G15" s="190"/>
      <c r="H15" s="191"/>
      <c r="I15" s="192" t="n">
        <v>63</v>
      </c>
      <c r="J15" s="192" t="n">
        <v>7</v>
      </c>
      <c r="K15" s="49" t="n">
        <f aca="false">I15+J15</f>
        <v>70</v>
      </c>
      <c r="L15" s="193"/>
      <c r="M15" s="188"/>
      <c r="N15" s="189"/>
      <c r="O15" s="189"/>
      <c r="P15" s="189"/>
      <c r="Q15" s="190"/>
      <c r="R15" s="191"/>
      <c r="S15" s="185" t="n">
        <f aca="false">S16+I15</f>
        <v>27885</v>
      </c>
      <c r="T15" s="186" t="n">
        <f aca="false">T16+J15</f>
        <v>1439</v>
      </c>
      <c r="U15" s="187" t="n">
        <f aca="false">U16+K15</f>
        <v>29324</v>
      </c>
      <c r="V15" s="182"/>
      <c r="W15" s="182"/>
      <c r="X15" s="182"/>
    </row>
    <row r="16" customFormat="false" ht="13" hidden="false" customHeight="true" outlineLevel="0" collapsed="false">
      <c r="A16" s="183" t="n">
        <v>43991</v>
      </c>
      <c r="B16" s="184" t="s">
        <v>99</v>
      </c>
      <c r="C16" s="188"/>
      <c r="D16" s="189"/>
      <c r="E16" s="189"/>
      <c r="F16" s="189"/>
      <c r="G16" s="190"/>
      <c r="H16" s="191"/>
      <c r="I16" s="192" t="n">
        <v>58</v>
      </c>
      <c r="J16" s="192" t="n">
        <v>4</v>
      </c>
      <c r="K16" s="49" t="n">
        <f aca="false">I16+J16</f>
        <v>62</v>
      </c>
      <c r="L16" s="193"/>
      <c r="M16" s="188"/>
      <c r="N16" s="189"/>
      <c r="O16" s="189"/>
      <c r="P16" s="189"/>
      <c r="Q16" s="190"/>
      <c r="R16" s="191"/>
      <c r="S16" s="185" t="n">
        <f aca="false">S17+I16</f>
        <v>27822</v>
      </c>
      <c r="T16" s="186" t="n">
        <f aca="false">T17+J16</f>
        <v>1432</v>
      </c>
      <c r="U16" s="187" t="n">
        <f aca="false">U17+K16</f>
        <v>29254</v>
      </c>
      <c r="V16" s="182"/>
      <c r="W16" s="182"/>
      <c r="X16" s="182"/>
    </row>
    <row r="17" customFormat="false" ht="13" hidden="false" customHeight="true" outlineLevel="0" collapsed="false">
      <c r="A17" s="183" t="n">
        <v>43990</v>
      </c>
      <c r="B17" s="184" t="s">
        <v>99</v>
      </c>
      <c r="C17" s="188"/>
      <c r="D17" s="189"/>
      <c r="E17" s="189"/>
      <c r="F17" s="189"/>
      <c r="G17" s="190"/>
      <c r="H17" s="191"/>
      <c r="I17" s="192" t="n">
        <v>63</v>
      </c>
      <c r="J17" s="192" t="n">
        <v>7</v>
      </c>
      <c r="K17" s="49" t="n">
        <f aca="false">I17+J17</f>
        <v>70</v>
      </c>
      <c r="L17" s="193"/>
      <c r="M17" s="188"/>
      <c r="N17" s="189"/>
      <c r="O17" s="189"/>
      <c r="P17" s="189"/>
      <c r="Q17" s="190"/>
      <c r="R17" s="191"/>
      <c r="S17" s="185" t="n">
        <f aca="false">S18+I17</f>
        <v>27764</v>
      </c>
      <c r="T17" s="186" t="n">
        <f aca="false">T18+J17</f>
        <v>1428</v>
      </c>
      <c r="U17" s="187" t="n">
        <f aca="false">U18+K17</f>
        <v>29192</v>
      </c>
      <c r="V17" s="182"/>
      <c r="W17" s="182"/>
      <c r="X17" s="182"/>
    </row>
    <row r="18" customFormat="false" ht="13" hidden="false" customHeight="true" outlineLevel="0" collapsed="false">
      <c r="A18" s="183" t="n">
        <v>43989</v>
      </c>
      <c r="B18" s="184" t="s">
        <v>99</v>
      </c>
      <c r="C18" s="188"/>
      <c r="D18" s="189"/>
      <c r="E18" s="189"/>
      <c r="F18" s="189"/>
      <c r="G18" s="190"/>
      <c r="H18" s="191"/>
      <c r="I18" s="192" t="n">
        <v>73</v>
      </c>
      <c r="J18" s="192" t="n">
        <v>8</v>
      </c>
      <c r="K18" s="49" t="n">
        <f aca="false">I18+J18</f>
        <v>81</v>
      </c>
      <c r="L18" s="193"/>
      <c r="M18" s="188"/>
      <c r="N18" s="189"/>
      <c r="O18" s="189"/>
      <c r="P18" s="189"/>
      <c r="Q18" s="190"/>
      <c r="R18" s="191"/>
      <c r="S18" s="185" t="n">
        <f aca="false">S19+I18</f>
        <v>27701</v>
      </c>
      <c r="T18" s="186" t="n">
        <f aca="false">T19+J18</f>
        <v>1421</v>
      </c>
      <c r="U18" s="187" t="n">
        <f aca="false">U19+K18</f>
        <v>29122</v>
      </c>
      <c r="V18" s="182"/>
      <c r="W18" s="182"/>
      <c r="X18" s="182"/>
    </row>
    <row r="19" customFormat="false" ht="13" hidden="false" customHeight="true" outlineLevel="0" collapsed="false">
      <c r="A19" s="183" t="n">
        <v>43988</v>
      </c>
      <c r="B19" s="184" t="s">
        <v>99</v>
      </c>
      <c r="C19" s="194"/>
      <c r="D19" s="189"/>
      <c r="E19" s="189"/>
      <c r="F19" s="189"/>
      <c r="G19" s="190"/>
      <c r="H19" s="191"/>
      <c r="I19" s="192" t="n">
        <v>77</v>
      </c>
      <c r="J19" s="192" t="n">
        <v>9</v>
      </c>
      <c r="K19" s="49" t="n">
        <f aca="false">I19+J19</f>
        <v>86</v>
      </c>
      <c r="L19" s="193"/>
      <c r="M19" s="188"/>
      <c r="N19" s="189"/>
      <c r="O19" s="189"/>
      <c r="P19" s="189"/>
      <c r="Q19" s="190"/>
      <c r="R19" s="191"/>
      <c r="S19" s="185" t="n">
        <f aca="false">S20+I19</f>
        <v>27628</v>
      </c>
      <c r="T19" s="186" t="n">
        <f aca="false">T20+J19</f>
        <v>1413</v>
      </c>
      <c r="U19" s="187" t="n">
        <f aca="false">U20+K19</f>
        <v>29041</v>
      </c>
      <c r="V19" s="182"/>
      <c r="W19" s="182"/>
      <c r="X19" s="182"/>
    </row>
    <row r="20" customFormat="false" ht="13" hidden="false" customHeight="true" outlineLevel="0" collapsed="false">
      <c r="A20" s="183" t="n">
        <v>43987</v>
      </c>
      <c r="B20" s="184" t="s">
        <v>99</v>
      </c>
      <c r="C20" s="194"/>
      <c r="D20" s="189"/>
      <c r="E20" s="189"/>
      <c r="F20" s="189"/>
      <c r="G20" s="190"/>
      <c r="H20" s="191"/>
      <c r="I20" s="192" t="n">
        <v>79</v>
      </c>
      <c r="J20" s="192" t="n">
        <v>4</v>
      </c>
      <c r="K20" s="49" t="n">
        <f aca="false">I20+J20</f>
        <v>83</v>
      </c>
      <c r="L20" s="193"/>
      <c r="M20" s="188"/>
      <c r="N20" s="189"/>
      <c r="O20" s="189"/>
      <c r="P20" s="189"/>
      <c r="Q20" s="190"/>
      <c r="R20" s="191"/>
      <c r="S20" s="185" t="n">
        <f aca="false">S21+I20</f>
        <v>27551</v>
      </c>
      <c r="T20" s="186" t="n">
        <f aca="false">T21+J20</f>
        <v>1404</v>
      </c>
      <c r="U20" s="187" t="n">
        <f aca="false">U21+K20</f>
        <v>28955</v>
      </c>
      <c r="V20" s="182"/>
      <c r="W20" s="182"/>
      <c r="X20" s="182"/>
    </row>
    <row r="21" customFormat="false" ht="13" hidden="false" customHeight="true" outlineLevel="0" collapsed="false">
      <c r="A21" s="183" t="n">
        <v>43986</v>
      </c>
      <c r="B21" s="184" t="s">
        <v>99</v>
      </c>
      <c r="C21" s="194"/>
      <c r="D21" s="189"/>
      <c r="E21" s="189"/>
      <c r="F21" s="189"/>
      <c r="G21" s="190"/>
      <c r="H21" s="191"/>
      <c r="I21" s="192" t="n">
        <v>80</v>
      </c>
      <c r="J21" s="192" t="n">
        <v>12</v>
      </c>
      <c r="K21" s="49" t="n">
        <f aca="false">I21+J21</f>
        <v>92</v>
      </c>
      <c r="L21" s="193"/>
      <c r="M21" s="188"/>
      <c r="N21" s="189"/>
      <c r="O21" s="189"/>
      <c r="P21" s="189"/>
      <c r="Q21" s="190"/>
      <c r="R21" s="191"/>
      <c r="S21" s="185" t="n">
        <f aca="false">S22+I21</f>
        <v>27472</v>
      </c>
      <c r="T21" s="186" t="n">
        <f aca="false">T22+J21</f>
        <v>1400</v>
      </c>
      <c r="U21" s="187" t="n">
        <f aca="false">U22+K21</f>
        <v>28872</v>
      </c>
      <c r="V21" s="182"/>
      <c r="W21" s="182"/>
      <c r="X21" s="182"/>
    </row>
    <row r="22" customFormat="false" ht="13" hidden="false" customHeight="true" outlineLevel="0" collapsed="false">
      <c r="A22" s="183" t="n">
        <v>43985</v>
      </c>
      <c r="B22" s="184" t="s">
        <v>99</v>
      </c>
      <c r="C22" s="194"/>
      <c r="D22" s="189"/>
      <c r="E22" s="189"/>
      <c r="F22" s="189"/>
      <c r="G22" s="190"/>
      <c r="H22" s="191"/>
      <c r="I22" s="192" t="n">
        <v>104</v>
      </c>
      <c r="J22" s="192" t="n">
        <v>7</v>
      </c>
      <c r="K22" s="49" t="n">
        <f aca="false">I22+J22</f>
        <v>111</v>
      </c>
      <c r="L22" s="193"/>
      <c r="M22" s="188"/>
      <c r="N22" s="189"/>
      <c r="O22" s="189"/>
      <c r="P22" s="189"/>
      <c r="Q22" s="190"/>
      <c r="R22" s="191"/>
      <c r="S22" s="185" t="n">
        <f aca="false">S23+I22</f>
        <v>27392</v>
      </c>
      <c r="T22" s="186" t="n">
        <f aca="false">T23+J22</f>
        <v>1388</v>
      </c>
      <c r="U22" s="187" t="n">
        <f aca="false">U23+K22</f>
        <v>28780</v>
      </c>
      <c r="V22" s="182"/>
      <c r="W22" s="182"/>
      <c r="X22" s="182"/>
    </row>
    <row r="23" customFormat="false" ht="13" hidden="false" customHeight="true" outlineLevel="0" collapsed="false">
      <c r="A23" s="183" t="n">
        <v>43984</v>
      </c>
      <c r="B23" s="184" t="s">
        <v>99</v>
      </c>
      <c r="C23" s="194"/>
      <c r="D23" s="189"/>
      <c r="E23" s="189"/>
      <c r="F23" s="189"/>
      <c r="G23" s="190"/>
      <c r="H23" s="191"/>
      <c r="I23" s="192" t="n">
        <v>105</v>
      </c>
      <c r="J23" s="192" t="n">
        <v>5</v>
      </c>
      <c r="K23" s="49" t="n">
        <f aca="false">I23+J23</f>
        <v>110</v>
      </c>
      <c r="L23" s="193"/>
      <c r="M23" s="188"/>
      <c r="N23" s="189"/>
      <c r="O23" s="189"/>
      <c r="P23" s="189"/>
      <c r="Q23" s="190"/>
      <c r="R23" s="191"/>
      <c r="S23" s="186" t="n">
        <f aca="false">S24+I23</f>
        <v>27288</v>
      </c>
      <c r="T23" s="186" t="n">
        <f aca="false">T24+J23</f>
        <v>1381</v>
      </c>
      <c r="U23" s="187" t="n">
        <f aca="false">U24+K23</f>
        <v>28669</v>
      </c>
      <c r="V23" s="182"/>
      <c r="W23" s="182"/>
      <c r="X23" s="182"/>
    </row>
    <row r="24" customFormat="false" ht="13" hidden="false" customHeight="true" outlineLevel="0" collapsed="false">
      <c r="A24" s="183" t="n">
        <v>43983</v>
      </c>
      <c r="B24" s="184" t="s">
        <v>99</v>
      </c>
      <c r="C24" s="194"/>
      <c r="D24" s="189"/>
      <c r="E24" s="189"/>
      <c r="F24" s="189"/>
      <c r="G24" s="190"/>
      <c r="H24" s="191"/>
      <c r="I24" s="192" t="n">
        <v>92</v>
      </c>
      <c r="J24" s="192" t="n">
        <v>9</v>
      </c>
      <c r="K24" s="49" t="n">
        <f aca="false">I24+J24</f>
        <v>101</v>
      </c>
      <c r="L24" s="193"/>
      <c r="M24" s="188"/>
      <c r="N24" s="189"/>
      <c r="O24" s="189"/>
      <c r="P24" s="189"/>
      <c r="Q24" s="190"/>
      <c r="R24" s="191"/>
      <c r="S24" s="186" t="n">
        <f aca="false">S25+I24</f>
        <v>27183</v>
      </c>
      <c r="T24" s="186" t="n">
        <f aca="false">T25+J24</f>
        <v>1376</v>
      </c>
      <c r="U24" s="187" t="n">
        <f aca="false">U25+K24</f>
        <v>28559</v>
      </c>
      <c r="V24" s="182"/>
      <c r="W24" s="182"/>
      <c r="X24" s="182"/>
    </row>
    <row r="25" customFormat="false" ht="13" hidden="false" customHeight="true" outlineLevel="0" collapsed="false">
      <c r="A25" s="183" t="n">
        <v>43982</v>
      </c>
      <c r="B25" s="184" t="s">
        <v>99</v>
      </c>
      <c r="C25" s="195"/>
      <c r="D25" s="189"/>
      <c r="E25" s="189"/>
      <c r="F25" s="189"/>
      <c r="G25" s="190"/>
      <c r="H25" s="191"/>
      <c r="I25" s="192" t="n">
        <v>79</v>
      </c>
      <c r="J25" s="192" t="n">
        <v>7</v>
      </c>
      <c r="K25" s="49" t="n">
        <f aca="false">I25+J25</f>
        <v>86</v>
      </c>
      <c r="L25" s="193"/>
      <c r="M25" s="188"/>
      <c r="N25" s="189"/>
      <c r="O25" s="189"/>
      <c r="P25" s="189"/>
      <c r="Q25" s="190"/>
      <c r="R25" s="191"/>
      <c r="S25" s="186" t="n">
        <f aca="false">S26+I25</f>
        <v>27091</v>
      </c>
      <c r="T25" s="186" t="n">
        <f aca="false">T26+J25</f>
        <v>1367</v>
      </c>
      <c r="U25" s="187" t="n">
        <f aca="false">U26+K25</f>
        <v>28458</v>
      </c>
      <c r="V25" s="182"/>
      <c r="W25" s="182"/>
      <c r="X25" s="182"/>
    </row>
    <row r="26" customFormat="false" ht="13" hidden="false" customHeight="true" outlineLevel="0" collapsed="false">
      <c r="A26" s="183" t="n">
        <v>43981</v>
      </c>
      <c r="B26" s="184" t="s">
        <v>99</v>
      </c>
      <c r="C26" s="194"/>
      <c r="D26" s="189"/>
      <c r="E26" s="189"/>
      <c r="F26" s="189"/>
      <c r="G26" s="190"/>
      <c r="H26" s="191"/>
      <c r="I26" s="192" t="n">
        <v>89</v>
      </c>
      <c r="J26" s="192" t="n">
        <v>9</v>
      </c>
      <c r="K26" s="49" t="n">
        <f aca="false">I26+J26</f>
        <v>98</v>
      </c>
      <c r="L26" s="193"/>
      <c r="M26" s="188"/>
      <c r="N26" s="189"/>
      <c r="O26" s="189"/>
      <c r="P26" s="189"/>
      <c r="Q26" s="190"/>
      <c r="R26" s="191"/>
      <c r="S26" s="186" t="n">
        <f aca="false">S27+I26</f>
        <v>27012</v>
      </c>
      <c r="T26" s="186" t="n">
        <f aca="false">T27+J26</f>
        <v>1360</v>
      </c>
      <c r="U26" s="187" t="n">
        <f aca="false">U27+K26</f>
        <v>28372</v>
      </c>
      <c r="V26" s="182"/>
      <c r="W26" s="182"/>
      <c r="X26" s="182"/>
    </row>
    <row r="27" customFormat="false" ht="13" hidden="false" customHeight="true" outlineLevel="0" collapsed="false">
      <c r="A27" s="183" t="n">
        <v>43980</v>
      </c>
      <c r="B27" s="184" t="s">
        <v>99</v>
      </c>
      <c r="C27" s="196" t="n">
        <v>71</v>
      </c>
      <c r="D27" s="197" t="n">
        <v>1004</v>
      </c>
      <c r="E27" s="197" t="n">
        <v>741</v>
      </c>
      <c r="F27" s="197" t="n">
        <v>6</v>
      </c>
      <c r="G27" s="198" t="n">
        <f aca="false">ONS_WeeklyRegistratedDeaths!M31-ONS_WeeklyRegistratedDeaths!T31</f>
        <v>1822</v>
      </c>
      <c r="H27" s="192" t="n">
        <f aca="false">ONS_WeeklyOccurrenceDeaths!M31-ONS_WeeklyOccurrenceDeaths!T31</f>
        <v>1627</v>
      </c>
      <c r="I27" s="192" t="n">
        <v>110</v>
      </c>
      <c r="J27" s="192" t="n">
        <v>11</v>
      </c>
      <c r="K27" s="49" t="n">
        <f aca="false">I27+J27</f>
        <v>121</v>
      </c>
      <c r="L27" s="199" t="n">
        <f aca="false">SUM(K27:K33)</f>
        <v>931</v>
      </c>
      <c r="M27" s="200" t="n">
        <f aca="false">M34+C27</f>
        <v>2040</v>
      </c>
      <c r="N27" s="200" t="n">
        <f aca="false">N34+D27</f>
        <v>29054</v>
      </c>
      <c r="O27" s="200" t="n">
        <f aca="false">O34+E27</f>
        <v>14244</v>
      </c>
      <c r="P27" s="200" t="n">
        <f aca="false">P34+F27</f>
        <v>178</v>
      </c>
      <c r="Q27" s="200" t="n">
        <f aca="false">Q34+G27</f>
        <v>45516</v>
      </c>
      <c r="R27" s="197" t="n">
        <f aca="false">R34+H27</f>
        <v>46421</v>
      </c>
      <c r="S27" s="186" t="n">
        <f aca="false">S28+I27</f>
        <v>26923</v>
      </c>
      <c r="T27" s="186" t="n">
        <f aca="false">T28+J27</f>
        <v>1351</v>
      </c>
      <c r="U27" s="187" t="n">
        <f aca="false">U28+K27</f>
        <v>28274</v>
      </c>
      <c r="V27" s="182"/>
      <c r="W27" s="182"/>
      <c r="X27" s="182"/>
    </row>
    <row r="28" customFormat="false" ht="13" hidden="false" customHeight="true" outlineLevel="0" collapsed="false">
      <c r="A28" s="183" t="n">
        <v>43979</v>
      </c>
      <c r="B28" s="184" t="s">
        <v>99</v>
      </c>
      <c r="C28" s="194"/>
      <c r="D28" s="189"/>
      <c r="E28" s="189"/>
      <c r="F28" s="189"/>
      <c r="G28" s="190"/>
      <c r="H28" s="191"/>
      <c r="I28" s="192" t="n">
        <v>121</v>
      </c>
      <c r="J28" s="192" t="n">
        <v>16</v>
      </c>
      <c r="K28" s="49" t="n">
        <f aca="false">I28+J28</f>
        <v>137</v>
      </c>
      <c r="L28" s="193"/>
      <c r="M28" s="188"/>
      <c r="N28" s="189"/>
      <c r="O28" s="189"/>
      <c r="P28" s="189"/>
      <c r="Q28" s="190"/>
      <c r="R28" s="191"/>
      <c r="S28" s="186" t="n">
        <f aca="false">S29+I28</f>
        <v>26813</v>
      </c>
      <c r="T28" s="186" t="n">
        <f aca="false">T29+J28</f>
        <v>1340</v>
      </c>
      <c r="U28" s="187" t="n">
        <f aca="false">U29+K28</f>
        <v>28153</v>
      </c>
      <c r="V28" s="182"/>
      <c r="W28" s="182"/>
      <c r="X28" s="182"/>
    </row>
    <row r="29" customFormat="false" ht="13" hidden="false" customHeight="true" outlineLevel="0" collapsed="false">
      <c r="A29" s="183" t="n">
        <v>43978</v>
      </c>
      <c r="B29" s="184" t="s">
        <v>99</v>
      </c>
      <c r="C29" s="194"/>
      <c r="D29" s="189"/>
      <c r="E29" s="189"/>
      <c r="F29" s="189"/>
      <c r="G29" s="190"/>
      <c r="H29" s="191"/>
      <c r="I29" s="192" t="n">
        <v>118</v>
      </c>
      <c r="J29" s="192" t="n">
        <v>6</v>
      </c>
      <c r="K29" s="49" t="n">
        <f aca="false">I29+J29</f>
        <v>124</v>
      </c>
      <c r="L29" s="193"/>
      <c r="M29" s="188"/>
      <c r="N29" s="189"/>
      <c r="O29" s="189"/>
      <c r="P29" s="189"/>
      <c r="Q29" s="190"/>
      <c r="R29" s="191"/>
      <c r="S29" s="186" t="n">
        <f aca="false">S30+I29</f>
        <v>26692</v>
      </c>
      <c r="T29" s="186" t="n">
        <f aca="false">T30+J29</f>
        <v>1324</v>
      </c>
      <c r="U29" s="187" t="n">
        <f aca="false">U30+K29</f>
        <v>28016</v>
      </c>
      <c r="V29" s="182"/>
      <c r="W29" s="182"/>
      <c r="X29" s="182"/>
    </row>
    <row r="30" customFormat="false" ht="13" hidden="false" customHeight="true" outlineLevel="0" collapsed="false">
      <c r="A30" s="183" t="n">
        <v>43977</v>
      </c>
      <c r="B30" s="184" t="s">
        <v>99</v>
      </c>
      <c r="C30" s="194"/>
      <c r="D30" s="189"/>
      <c r="E30" s="189"/>
      <c r="F30" s="189"/>
      <c r="G30" s="190"/>
      <c r="H30" s="191"/>
      <c r="I30" s="192" t="n">
        <v>137</v>
      </c>
      <c r="J30" s="192" t="n">
        <v>10</v>
      </c>
      <c r="K30" s="49" t="n">
        <f aca="false">I30+J30</f>
        <v>147</v>
      </c>
      <c r="L30" s="193"/>
      <c r="M30" s="188"/>
      <c r="N30" s="189"/>
      <c r="O30" s="189"/>
      <c r="P30" s="189"/>
      <c r="Q30" s="190"/>
      <c r="R30" s="191"/>
      <c r="S30" s="186" t="n">
        <f aca="false">S31+I30</f>
        <v>26574</v>
      </c>
      <c r="T30" s="186" t="n">
        <f aca="false">T31+J30</f>
        <v>1318</v>
      </c>
      <c r="U30" s="187" t="n">
        <f aca="false">U31+K30</f>
        <v>27892</v>
      </c>
      <c r="V30" s="182"/>
      <c r="W30" s="182"/>
      <c r="X30" s="182"/>
    </row>
    <row r="31" customFormat="false" ht="13" hidden="false" customHeight="true" outlineLevel="0" collapsed="false">
      <c r="A31" s="183" t="n">
        <v>43976</v>
      </c>
      <c r="B31" s="184" t="s">
        <v>99</v>
      </c>
      <c r="C31" s="188"/>
      <c r="D31" s="189"/>
      <c r="E31" s="189"/>
      <c r="F31" s="189"/>
      <c r="G31" s="190"/>
      <c r="H31" s="191"/>
      <c r="I31" s="192" t="n">
        <v>133</v>
      </c>
      <c r="J31" s="192" t="n">
        <v>10</v>
      </c>
      <c r="K31" s="49" t="n">
        <f aca="false">I31+J31</f>
        <v>143</v>
      </c>
      <c r="L31" s="193"/>
      <c r="M31" s="188"/>
      <c r="N31" s="189"/>
      <c r="O31" s="189"/>
      <c r="P31" s="189"/>
      <c r="Q31" s="190"/>
      <c r="R31" s="191"/>
      <c r="S31" s="186" t="n">
        <f aca="false">S32+I31</f>
        <v>26437</v>
      </c>
      <c r="T31" s="186" t="n">
        <f aca="false">T32+J31</f>
        <v>1308</v>
      </c>
      <c r="U31" s="187" t="n">
        <f aca="false">U32+K31</f>
        <v>27745</v>
      </c>
      <c r="V31" s="182"/>
      <c r="W31" s="182"/>
      <c r="X31" s="182"/>
    </row>
    <row r="32" customFormat="false" ht="13" hidden="false" customHeight="true" outlineLevel="0" collapsed="false">
      <c r="A32" s="183" t="n">
        <v>43975</v>
      </c>
      <c r="B32" s="184" t="s">
        <v>99</v>
      </c>
      <c r="C32" s="188"/>
      <c r="D32" s="189"/>
      <c r="E32" s="189"/>
      <c r="F32" s="189"/>
      <c r="G32" s="190"/>
      <c r="H32" s="191"/>
      <c r="I32" s="192" t="n">
        <v>112</v>
      </c>
      <c r="J32" s="192" t="n">
        <v>12</v>
      </c>
      <c r="K32" s="49" t="n">
        <f aca="false">I32+J32</f>
        <v>124</v>
      </c>
      <c r="L32" s="193"/>
      <c r="M32" s="188"/>
      <c r="N32" s="189"/>
      <c r="O32" s="189"/>
      <c r="P32" s="189"/>
      <c r="Q32" s="190"/>
      <c r="R32" s="191"/>
      <c r="S32" s="186" t="n">
        <f aca="false">S33+I32</f>
        <v>26304</v>
      </c>
      <c r="T32" s="186" t="n">
        <f aca="false">T33+J32</f>
        <v>1298</v>
      </c>
      <c r="U32" s="187" t="n">
        <f aca="false">U33+K32</f>
        <v>27602</v>
      </c>
      <c r="V32" s="182"/>
      <c r="W32" s="182"/>
      <c r="X32" s="182"/>
    </row>
    <row r="33" customFormat="false" ht="13" hidden="false" customHeight="true" outlineLevel="0" collapsed="false">
      <c r="A33" s="183" t="n">
        <v>43974</v>
      </c>
      <c r="B33" s="184" t="s">
        <v>99</v>
      </c>
      <c r="C33" s="188"/>
      <c r="D33" s="189"/>
      <c r="E33" s="189"/>
      <c r="F33" s="189"/>
      <c r="G33" s="190"/>
      <c r="H33" s="191"/>
      <c r="I33" s="192" t="n">
        <v>128</v>
      </c>
      <c r="J33" s="192" t="n">
        <v>7</v>
      </c>
      <c r="K33" s="49" t="n">
        <f aca="false">I33+J33</f>
        <v>135</v>
      </c>
      <c r="L33" s="193"/>
      <c r="M33" s="188"/>
      <c r="N33" s="189"/>
      <c r="O33" s="189"/>
      <c r="P33" s="189"/>
      <c r="Q33" s="190"/>
      <c r="R33" s="191"/>
      <c r="S33" s="186" t="n">
        <f aca="false">S34+I33</f>
        <v>26192</v>
      </c>
      <c r="T33" s="186" t="n">
        <f aca="false">T34+J33</f>
        <v>1286</v>
      </c>
      <c r="U33" s="187" t="n">
        <f aca="false">U34+K33</f>
        <v>27478</v>
      </c>
      <c r="V33" s="182"/>
      <c r="W33" s="182"/>
      <c r="X33" s="182"/>
    </row>
    <row r="34" customFormat="false" ht="13.25" hidden="false" customHeight="true" outlineLevel="0" collapsed="false">
      <c r="A34" s="183" t="n">
        <v>43973</v>
      </c>
      <c r="B34" s="184" t="s">
        <v>99</v>
      </c>
      <c r="C34" s="196" t="n">
        <v>109</v>
      </c>
      <c r="D34" s="197" t="n">
        <v>1320</v>
      </c>
      <c r="E34" s="197" t="n">
        <v>1154</v>
      </c>
      <c r="F34" s="197" t="n">
        <v>6</v>
      </c>
      <c r="G34" s="198" t="n">
        <f aca="false">ONS_WeeklyRegistratedDeaths!T31-ONS_WeeklyRegistratedDeaths!AA31</f>
        <v>2589</v>
      </c>
      <c r="H34" s="192" t="n">
        <f aca="false">ONS_WeeklyOccurrenceDeaths!T31-ONS_WeeklyOccurrenceDeaths!AA31</f>
        <v>2206</v>
      </c>
      <c r="I34" s="192" t="n">
        <v>121</v>
      </c>
      <c r="J34" s="192" t="n">
        <v>10</v>
      </c>
      <c r="K34" s="49" t="n">
        <f aca="false">I34+J34</f>
        <v>131</v>
      </c>
      <c r="L34" s="199" t="n">
        <f aca="false">SUM(K34:K40)</f>
        <v>1089</v>
      </c>
      <c r="M34" s="200" t="n">
        <f aca="false">M41+C34</f>
        <v>1969</v>
      </c>
      <c r="N34" s="200" t="n">
        <f aca="false">N41+D34</f>
        <v>28050</v>
      </c>
      <c r="O34" s="200" t="n">
        <f aca="false">O41+E34</f>
        <v>13503</v>
      </c>
      <c r="P34" s="200" t="n">
        <f aca="false">P41+F34</f>
        <v>172</v>
      </c>
      <c r="Q34" s="200" t="n">
        <f aca="false">Q41+G34</f>
        <v>43694</v>
      </c>
      <c r="R34" s="197" t="n">
        <f aca="false">R41+H34</f>
        <v>44794</v>
      </c>
      <c r="S34" s="186" t="n">
        <f aca="false">S35+I34</f>
        <v>26064</v>
      </c>
      <c r="T34" s="186" t="n">
        <f aca="false">T35+J34</f>
        <v>1279</v>
      </c>
      <c r="U34" s="187" t="n">
        <f aca="false">U35+K34</f>
        <v>27343</v>
      </c>
      <c r="V34" s="182"/>
      <c r="W34" s="182"/>
      <c r="X34" s="182"/>
    </row>
    <row r="35" customFormat="false" ht="13.25" hidden="false" customHeight="true" outlineLevel="0" collapsed="false">
      <c r="A35" s="183" t="n">
        <v>43972</v>
      </c>
      <c r="B35" s="184" t="s">
        <v>99</v>
      </c>
      <c r="C35" s="188"/>
      <c r="D35" s="189"/>
      <c r="E35" s="189"/>
      <c r="F35" s="189"/>
      <c r="G35" s="190"/>
      <c r="H35" s="191"/>
      <c r="I35" s="192" t="n">
        <v>147</v>
      </c>
      <c r="J35" s="192" t="n">
        <v>9</v>
      </c>
      <c r="K35" s="49" t="n">
        <f aca="false">I35+J35</f>
        <v>156</v>
      </c>
      <c r="L35" s="193"/>
      <c r="M35" s="188"/>
      <c r="N35" s="189"/>
      <c r="O35" s="189"/>
      <c r="P35" s="189"/>
      <c r="Q35" s="190"/>
      <c r="R35" s="191"/>
      <c r="S35" s="186" t="n">
        <f aca="false">S36+I35</f>
        <v>25943</v>
      </c>
      <c r="T35" s="186" t="n">
        <f aca="false">T36+J35</f>
        <v>1269</v>
      </c>
      <c r="U35" s="187" t="n">
        <f aca="false">U36+K35</f>
        <v>27212</v>
      </c>
      <c r="V35" s="182"/>
      <c r="W35" s="182"/>
      <c r="X35" s="182"/>
    </row>
    <row r="36" customFormat="false" ht="13.25" hidden="false" customHeight="true" outlineLevel="0" collapsed="false">
      <c r="A36" s="183" t="n">
        <v>43971</v>
      </c>
      <c r="B36" s="184" t="s">
        <v>99</v>
      </c>
      <c r="C36" s="188"/>
      <c r="D36" s="189"/>
      <c r="E36" s="189"/>
      <c r="F36" s="189"/>
      <c r="G36" s="190"/>
      <c r="H36" s="191"/>
      <c r="I36" s="192" t="n">
        <v>152</v>
      </c>
      <c r="J36" s="192" t="n">
        <v>6</v>
      </c>
      <c r="K36" s="49" t="n">
        <f aca="false">I36+J36</f>
        <v>158</v>
      </c>
      <c r="L36" s="193"/>
      <c r="M36" s="188"/>
      <c r="N36" s="189"/>
      <c r="O36" s="189"/>
      <c r="P36" s="189"/>
      <c r="Q36" s="190"/>
      <c r="R36" s="191"/>
      <c r="S36" s="186" t="n">
        <f aca="false">S37+I36</f>
        <v>25796</v>
      </c>
      <c r="T36" s="186" t="n">
        <f aca="false">T37+J36</f>
        <v>1260</v>
      </c>
      <c r="U36" s="187" t="n">
        <f aca="false">U37+K36</f>
        <v>27056</v>
      </c>
      <c r="V36" s="182"/>
      <c r="W36" s="182"/>
      <c r="X36" s="182"/>
    </row>
    <row r="37" customFormat="false" ht="13.25" hidden="false" customHeight="true" outlineLevel="0" collapsed="false">
      <c r="A37" s="183" t="n">
        <v>43970</v>
      </c>
      <c r="B37" s="184" t="s">
        <v>99</v>
      </c>
      <c r="C37" s="188"/>
      <c r="D37" s="189"/>
      <c r="E37" s="189"/>
      <c r="F37" s="189"/>
      <c r="G37" s="190"/>
      <c r="H37" s="191"/>
      <c r="I37" s="192" t="n">
        <v>142</v>
      </c>
      <c r="J37" s="192" t="n">
        <v>11</v>
      </c>
      <c r="K37" s="49" t="n">
        <f aca="false">I37+J37</f>
        <v>153</v>
      </c>
      <c r="L37" s="193"/>
      <c r="M37" s="188"/>
      <c r="N37" s="189"/>
      <c r="O37" s="189"/>
      <c r="P37" s="189"/>
      <c r="Q37" s="190"/>
      <c r="R37" s="191"/>
      <c r="S37" s="186" t="n">
        <f aca="false">S38+I37</f>
        <v>25644</v>
      </c>
      <c r="T37" s="186" t="n">
        <f aca="false">T38+J37</f>
        <v>1254</v>
      </c>
      <c r="U37" s="187" t="n">
        <f aca="false">U38+K37</f>
        <v>26898</v>
      </c>
      <c r="V37" s="168"/>
      <c r="W37" s="168"/>
      <c r="X37" s="168"/>
    </row>
    <row r="38" customFormat="false" ht="13.25" hidden="false" customHeight="true" outlineLevel="0" collapsed="false">
      <c r="A38" s="183" t="n">
        <v>43969</v>
      </c>
      <c r="B38" s="184" t="s">
        <v>99</v>
      </c>
      <c r="C38" s="188"/>
      <c r="D38" s="189"/>
      <c r="E38" s="189"/>
      <c r="F38" s="189"/>
      <c r="G38" s="190"/>
      <c r="H38" s="191"/>
      <c r="I38" s="192" t="n">
        <v>154</v>
      </c>
      <c r="J38" s="192" t="n">
        <v>10</v>
      </c>
      <c r="K38" s="49" t="n">
        <f aca="false">I38+J38</f>
        <v>164</v>
      </c>
      <c r="L38" s="193"/>
      <c r="M38" s="188"/>
      <c r="N38" s="189"/>
      <c r="O38" s="189"/>
      <c r="P38" s="189"/>
      <c r="Q38" s="190"/>
      <c r="R38" s="191"/>
      <c r="S38" s="186" t="n">
        <f aca="false">S39+I38</f>
        <v>25502</v>
      </c>
      <c r="T38" s="186" t="n">
        <f aca="false">T39+J38</f>
        <v>1243</v>
      </c>
      <c r="U38" s="187" t="n">
        <f aca="false">U39+K38</f>
        <v>26745</v>
      </c>
      <c r="V38" s="168"/>
      <c r="W38" s="168"/>
      <c r="X38" s="168"/>
    </row>
    <row r="39" customFormat="false" ht="13.25" hidden="false" customHeight="true" outlineLevel="0" collapsed="false">
      <c r="A39" s="183" t="n">
        <v>43968</v>
      </c>
      <c r="B39" s="184" t="s">
        <v>99</v>
      </c>
      <c r="C39" s="188"/>
      <c r="D39" s="189"/>
      <c r="E39" s="189"/>
      <c r="F39" s="189"/>
      <c r="G39" s="190"/>
      <c r="H39" s="191"/>
      <c r="I39" s="192" t="n">
        <v>137</v>
      </c>
      <c r="J39" s="192" t="n">
        <v>10</v>
      </c>
      <c r="K39" s="49" t="n">
        <f aca="false">I39+J39</f>
        <v>147</v>
      </c>
      <c r="L39" s="193"/>
      <c r="M39" s="188"/>
      <c r="N39" s="189"/>
      <c r="O39" s="189"/>
      <c r="P39" s="189"/>
      <c r="Q39" s="190"/>
      <c r="R39" s="191"/>
      <c r="S39" s="186" t="n">
        <f aca="false">S40+I39</f>
        <v>25348</v>
      </c>
      <c r="T39" s="186" t="n">
        <f aca="false">T40+J39</f>
        <v>1233</v>
      </c>
      <c r="U39" s="187" t="n">
        <f aca="false">U40+K39</f>
        <v>26581</v>
      </c>
      <c r="V39" s="168"/>
      <c r="W39" s="168"/>
      <c r="X39" s="168"/>
    </row>
    <row r="40" customFormat="false" ht="13.25" hidden="false" customHeight="true" outlineLevel="0" collapsed="false">
      <c r="A40" s="183" t="n">
        <v>43967</v>
      </c>
      <c r="B40" s="184" t="s">
        <v>99</v>
      </c>
      <c r="C40" s="188"/>
      <c r="D40" s="189"/>
      <c r="E40" s="189"/>
      <c r="F40" s="189"/>
      <c r="G40" s="190"/>
      <c r="H40" s="191"/>
      <c r="I40" s="192" t="n">
        <v>167</v>
      </c>
      <c r="J40" s="192" t="n">
        <v>13</v>
      </c>
      <c r="K40" s="49" t="n">
        <f aca="false">I40+J40</f>
        <v>180</v>
      </c>
      <c r="L40" s="193"/>
      <c r="M40" s="188"/>
      <c r="N40" s="189"/>
      <c r="O40" s="189"/>
      <c r="P40" s="189"/>
      <c r="Q40" s="190"/>
      <c r="R40" s="191"/>
      <c r="S40" s="186" t="n">
        <f aca="false">S41+I40</f>
        <v>25211</v>
      </c>
      <c r="T40" s="186" t="n">
        <f aca="false">T41+J40</f>
        <v>1223</v>
      </c>
      <c r="U40" s="187" t="n">
        <f aca="false">U41+K40</f>
        <v>26434</v>
      </c>
      <c r="V40" s="168"/>
      <c r="W40" s="168"/>
      <c r="X40" s="168"/>
    </row>
    <row r="41" customFormat="false" ht="13.25" hidden="false" customHeight="true" outlineLevel="0" collapsed="false">
      <c r="A41" s="183" t="n">
        <v>43966</v>
      </c>
      <c r="B41" s="184" t="s">
        <v>99</v>
      </c>
      <c r="C41" s="196" t="n">
        <v>145</v>
      </c>
      <c r="D41" s="197" t="n">
        <v>1909</v>
      </c>
      <c r="E41" s="197" t="n">
        <v>1745</v>
      </c>
      <c r="F41" s="197" t="n">
        <v>11</v>
      </c>
      <c r="G41" s="198" t="n">
        <f aca="false">ONS_WeeklyRegistratedDeaths!AA31-ONS_WeeklyRegistratedDeaths!AH31</f>
        <v>3810</v>
      </c>
      <c r="H41" s="192" t="n">
        <f aca="false">ONS_WeeklyOccurrenceDeaths!AA31-ONS_WeeklyOccurrenceDeaths!AH31</f>
        <v>2801</v>
      </c>
      <c r="I41" s="192" t="n">
        <v>170</v>
      </c>
      <c r="J41" s="192" t="n">
        <v>16</v>
      </c>
      <c r="K41" s="49" t="n">
        <f aca="false">I41+J41</f>
        <v>186</v>
      </c>
      <c r="L41" s="199" t="n">
        <f aca="false">SUM(K41:K47)</f>
        <v>1339</v>
      </c>
      <c r="M41" s="200" t="n">
        <f aca="false">M48+C41</f>
        <v>1860</v>
      </c>
      <c r="N41" s="200" t="n">
        <f aca="false">N48+D41</f>
        <v>26730</v>
      </c>
      <c r="O41" s="200" t="n">
        <f aca="false">O48+E41</f>
        <v>12349</v>
      </c>
      <c r="P41" s="200" t="n">
        <f aca="false">P48+F41</f>
        <v>166</v>
      </c>
      <c r="Q41" s="200" t="n">
        <f aca="false">Q48+G41</f>
        <v>41105</v>
      </c>
      <c r="R41" s="197" t="n">
        <f aca="false">R48+H41</f>
        <v>42588</v>
      </c>
      <c r="S41" s="186" t="n">
        <f aca="false">S42+I41</f>
        <v>25044</v>
      </c>
      <c r="T41" s="186" t="n">
        <f aca="false">T42+J41</f>
        <v>1210</v>
      </c>
      <c r="U41" s="187" t="n">
        <f aca="false">U42+K41</f>
        <v>26254</v>
      </c>
      <c r="V41" s="168"/>
      <c r="W41" s="168"/>
      <c r="X41" s="168"/>
    </row>
    <row r="42" customFormat="false" ht="13.25" hidden="false" customHeight="true" outlineLevel="0" collapsed="false">
      <c r="A42" s="183" t="n">
        <v>43965</v>
      </c>
      <c r="B42" s="184" t="s">
        <v>99</v>
      </c>
      <c r="C42" s="188"/>
      <c r="D42" s="189"/>
      <c r="E42" s="189"/>
      <c r="F42" s="189"/>
      <c r="G42" s="190"/>
      <c r="H42" s="191"/>
      <c r="I42" s="192" t="n">
        <v>177</v>
      </c>
      <c r="J42" s="192" t="n">
        <v>12</v>
      </c>
      <c r="K42" s="49" t="n">
        <f aca="false">I42+J42</f>
        <v>189</v>
      </c>
      <c r="L42" s="193"/>
      <c r="M42" s="188"/>
      <c r="N42" s="189"/>
      <c r="O42" s="189"/>
      <c r="P42" s="189"/>
      <c r="Q42" s="190"/>
      <c r="R42" s="191"/>
      <c r="S42" s="185" t="n">
        <f aca="false">S43+I42</f>
        <v>24874</v>
      </c>
      <c r="T42" s="186" t="n">
        <f aca="false">T43+J42</f>
        <v>1194</v>
      </c>
      <c r="U42" s="187" t="n">
        <f aca="false">U43+K42</f>
        <v>26068</v>
      </c>
      <c r="V42" s="168"/>
      <c r="W42" s="168"/>
      <c r="X42" s="168"/>
    </row>
    <row r="43" customFormat="false" ht="13.25" hidden="false" customHeight="true" outlineLevel="0" collapsed="false">
      <c r="A43" s="183" t="n">
        <v>43964</v>
      </c>
      <c r="B43" s="184" t="s">
        <v>99</v>
      </c>
      <c r="C43" s="188"/>
      <c r="D43" s="189"/>
      <c r="E43" s="189"/>
      <c r="F43" s="189"/>
      <c r="G43" s="190"/>
      <c r="H43" s="191"/>
      <c r="I43" s="192" t="n">
        <v>160</v>
      </c>
      <c r="J43" s="192" t="n">
        <v>16</v>
      </c>
      <c r="K43" s="49" t="n">
        <f aca="false">I43+J43</f>
        <v>176</v>
      </c>
      <c r="L43" s="193"/>
      <c r="M43" s="188"/>
      <c r="N43" s="189"/>
      <c r="O43" s="189"/>
      <c r="P43" s="189"/>
      <c r="Q43" s="190"/>
      <c r="R43" s="191"/>
      <c r="S43" s="185" t="n">
        <f aca="false">S44+I43</f>
        <v>24697</v>
      </c>
      <c r="T43" s="186" t="n">
        <f aca="false">T44+J43</f>
        <v>1182</v>
      </c>
      <c r="U43" s="187" t="n">
        <f aca="false">U44+K43</f>
        <v>25879</v>
      </c>
      <c r="V43" s="168"/>
      <c r="W43" s="168"/>
      <c r="X43" s="168"/>
    </row>
    <row r="44" customFormat="false" ht="13.25" hidden="false" customHeight="true" outlineLevel="0" collapsed="false">
      <c r="A44" s="183" t="n">
        <v>43963</v>
      </c>
      <c r="B44" s="184" t="s">
        <v>99</v>
      </c>
      <c r="C44" s="188"/>
      <c r="D44" s="189"/>
      <c r="E44" s="189"/>
      <c r="F44" s="189"/>
      <c r="G44" s="190"/>
      <c r="H44" s="191"/>
      <c r="I44" s="192" t="n">
        <v>183</v>
      </c>
      <c r="J44" s="192" t="n">
        <v>11</v>
      </c>
      <c r="K44" s="49" t="n">
        <f aca="false">I44+J44</f>
        <v>194</v>
      </c>
      <c r="L44" s="193"/>
      <c r="M44" s="188"/>
      <c r="N44" s="189"/>
      <c r="O44" s="189"/>
      <c r="P44" s="189"/>
      <c r="Q44" s="190"/>
      <c r="R44" s="191"/>
      <c r="S44" s="185" t="n">
        <f aca="false">S45+I44</f>
        <v>24537</v>
      </c>
      <c r="T44" s="186" t="n">
        <f aca="false">T45+J44</f>
        <v>1166</v>
      </c>
      <c r="U44" s="187" t="n">
        <f aca="false">U45+K44</f>
        <v>25703</v>
      </c>
      <c r="V44" s="168"/>
      <c r="W44" s="168"/>
      <c r="X44" s="168"/>
    </row>
    <row r="45" customFormat="false" ht="13.25" hidden="false" customHeight="true" outlineLevel="0" collapsed="false">
      <c r="A45" s="183" t="n">
        <v>43962</v>
      </c>
      <c r="B45" s="184" t="s">
        <v>99</v>
      </c>
      <c r="C45" s="188"/>
      <c r="D45" s="189"/>
      <c r="E45" s="189"/>
      <c r="F45" s="189"/>
      <c r="G45" s="190"/>
      <c r="H45" s="191"/>
      <c r="I45" s="192" t="n">
        <v>165</v>
      </c>
      <c r="J45" s="192" t="n">
        <v>15</v>
      </c>
      <c r="K45" s="49" t="n">
        <f aca="false">I45+J45</f>
        <v>180</v>
      </c>
      <c r="L45" s="193"/>
      <c r="M45" s="188"/>
      <c r="N45" s="189"/>
      <c r="O45" s="189"/>
      <c r="P45" s="189"/>
      <c r="Q45" s="190"/>
      <c r="R45" s="191"/>
      <c r="S45" s="185" t="n">
        <f aca="false">S46+I45</f>
        <v>24354</v>
      </c>
      <c r="T45" s="186" t="n">
        <f aca="false">T46+J45</f>
        <v>1155</v>
      </c>
      <c r="U45" s="187" t="n">
        <f aca="false">U46+K45</f>
        <v>25509</v>
      </c>
      <c r="V45" s="168"/>
      <c r="W45" s="168"/>
      <c r="X45" s="168"/>
    </row>
    <row r="46" customFormat="false" ht="13.25" hidden="false" customHeight="true" outlineLevel="0" collapsed="false">
      <c r="A46" s="183" t="n">
        <v>43961</v>
      </c>
      <c r="B46" s="184" t="s">
        <v>99</v>
      </c>
      <c r="C46" s="188"/>
      <c r="D46" s="189"/>
      <c r="E46" s="189"/>
      <c r="F46" s="189"/>
      <c r="G46" s="190"/>
      <c r="H46" s="191"/>
      <c r="I46" s="192" t="n">
        <v>195</v>
      </c>
      <c r="J46" s="192" t="n">
        <v>10</v>
      </c>
      <c r="K46" s="49" t="n">
        <f aca="false">I46+J46</f>
        <v>205</v>
      </c>
      <c r="L46" s="193"/>
      <c r="M46" s="188"/>
      <c r="N46" s="189"/>
      <c r="O46" s="189"/>
      <c r="P46" s="189"/>
      <c r="Q46" s="190"/>
      <c r="R46" s="191"/>
      <c r="S46" s="185" t="n">
        <f aca="false">S47+I46</f>
        <v>24189</v>
      </c>
      <c r="T46" s="186" t="n">
        <f aca="false">T47+J46</f>
        <v>1140</v>
      </c>
      <c r="U46" s="187" t="n">
        <f aca="false">U47+K46</f>
        <v>25329</v>
      </c>
      <c r="V46" s="168"/>
      <c r="W46" s="168"/>
      <c r="X46" s="168"/>
    </row>
    <row r="47" customFormat="false" ht="13.25" hidden="false" customHeight="true" outlineLevel="0" collapsed="false">
      <c r="A47" s="183" t="n">
        <v>43960</v>
      </c>
      <c r="B47" s="184" t="s">
        <v>99</v>
      </c>
      <c r="C47" s="201"/>
      <c r="D47" s="189"/>
      <c r="E47" s="189"/>
      <c r="F47" s="189"/>
      <c r="G47" s="190"/>
      <c r="H47" s="191"/>
      <c r="I47" s="192" t="n">
        <v>202</v>
      </c>
      <c r="J47" s="192" t="n">
        <v>7</v>
      </c>
      <c r="K47" s="49" t="n">
        <f aca="false">I47+J47</f>
        <v>209</v>
      </c>
      <c r="L47" s="193"/>
      <c r="M47" s="188"/>
      <c r="N47" s="189"/>
      <c r="O47" s="189"/>
      <c r="P47" s="189"/>
      <c r="Q47" s="190"/>
      <c r="R47" s="191"/>
      <c r="S47" s="185" t="n">
        <f aca="false">S48+I47</f>
        <v>23994</v>
      </c>
      <c r="T47" s="186" t="n">
        <f aca="false">T48+J47</f>
        <v>1130</v>
      </c>
      <c r="U47" s="187" t="n">
        <f aca="false">U48+K47</f>
        <v>25124</v>
      </c>
      <c r="V47" s="168"/>
      <c r="W47" s="168"/>
      <c r="X47" s="168"/>
    </row>
    <row r="48" customFormat="false" ht="13.25" hidden="false" customHeight="true" outlineLevel="0" collapsed="false">
      <c r="A48" s="183" t="n">
        <v>43959</v>
      </c>
      <c r="B48" s="184" t="s">
        <v>99</v>
      </c>
      <c r="C48" s="196" t="n">
        <v>156</v>
      </c>
      <c r="D48" s="197" t="n">
        <v>1986</v>
      </c>
      <c r="E48" s="197" t="n">
        <v>1766</v>
      </c>
      <c r="F48" s="197" t="n">
        <v>22</v>
      </c>
      <c r="G48" s="202" t="n">
        <f aca="false">ONS_WeeklyRegistratedDeaths!AH31-ONS_WeeklyRegistratedDeaths!AO31</f>
        <v>3930</v>
      </c>
      <c r="H48" s="197" t="n">
        <f aca="false">ONS_WeeklyOccurrenceDeaths!AH31-ONS_WeeklyOccurrenceDeaths!AO31</f>
        <v>3911</v>
      </c>
      <c r="I48" s="192" t="n">
        <v>212</v>
      </c>
      <c r="J48" s="192" t="n">
        <v>13</v>
      </c>
      <c r="K48" s="49" t="n">
        <f aca="false">I48+J48</f>
        <v>225</v>
      </c>
      <c r="L48" s="199" t="n">
        <f aca="false">SUM(K48:K54)</f>
        <v>1881</v>
      </c>
      <c r="M48" s="200" t="n">
        <f aca="false">M55+C48</f>
        <v>1715</v>
      </c>
      <c r="N48" s="200" t="n">
        <f aca="false">N55+D48</f>
        <v>24821</v>
      </c>
      <c r="O48" s="200" t="n">
        <f aca="false">O55+E48</f>
        <v>10604</v>
      </c>
      <c r="P48" s="200" t="n">
        <f aca="false">P55+F48</f>
        <v>155</v>
      </c>
      <c r="Q48" s="200" t="n">
        <f aca="false">Q55+G48</f>
        <v>37295</v>
      </c>
      <c r="R48" s="197" t="n">
        <f aca="false">R55+H48</f>
        <v>39787</v>
      </c>
      <c r="S48" s="185" t="n">
        <f aca="false">S49+I48</f>
        <v>23792</v>
      </c>
      <c r="T48" s="186" t="n">
        <f aca="false">T49+J48</f>
        <v>1123</v>
      </c>
      <c r="U48" s="187" t="n">
        <f aca="false">U49+K48</f>
        <v>24915</v>
      </c>
      <c r="V48" s="168"/>
      <c r="W48" s="168"/>
      <c r="X48" s="168"/>
    </row>
    <row r="49" customFormat="false" ht="13.25" hidden="false" customHeight="true" outlineLevel="0" collapsed="false">
      <c r="A49" s="183" t="n">
        <v>43958</v>
      </c>
      <c r="B49" s="184" t="s">
        <v>99</v>
      </c>
      <c r="C49" s="201"/>
      <c r="D49" s="189"/>
      <c r="E49" s="189"/>
      <c r="F49" s="189"/>
      <c r="G49" s="190"/>
      <c r="H49" s="191"/>
      <c r="I49" s="192" t="n">
        <v>255</v>
      </c>
      <c r="J49" s="192" t="n">
        <v>19</v>
      </c>
      <c r="K49" s="49" t="n">
        <f aca="false">I49+J49</f>
        <v>274</v>
      </c>
      <c r="L49" s="193"/>
      <c r="M49" s="188"/>
      <c r="N49" s="189"/>
      <c r="O49" s="189"/>
      <c r="P49" s="189"/>
      <c r="Q49" s="190"/>
      <c r="R49" s="191"/>
      <c r="S49" s="185" t="n">
        <f aca="false">S50+I49</f>
        <v>23580</v>
      </c>
      <c r="T49" s="186" t="n">
        <f aca="false">T50+J49</f>
        <v>1110</v>
      </c>
      <c r="U49" s="187" t="n">
        <f aca="false">U50+K49</f>
        <v>24690</v>
      </c>
      <c r="V49" s="168"/>
      <c r="W49" s="168"/>
      <c r="X49" s="168"/>
    </row>
    <row r="50" customFormat="false" ht="13.25" hidden="false" customHeight="true" outlineLevel="0" collapsed="false">
      <c r="A50" s="183" t="n">
        <v>43957</v>
      </c>
      <c r="B50" s="184" t="s">
        <v>99</v>
      </c>
      <c r="C50" s="201"/>
      <c r="D50" s="189"/>
      <c r="E50" s="189"/>
      <c r="F50" s="189"/>
      <c r="G50" s="190"/>
      <c r="H50" s="191"/>
      <c r="I50" s="192" t="n">
        <v>264</v>
      </c>
      <c r="J50" s="192" t="n">
        <v>23</v>
      </c>
      <c r="K50" s="49" t="n">
        <f aca="false">I50+J50</f>
        <v>287</v>
      </c>
      <c r="L50" s="193"/>
      <c r="M50" s="188"/>
      <c r="N50" s="189"/>
      <c r="O50" s="189"/>
      <c r="P50" s="189"/>
      <c r="Q50" s="190"/>
      <c r="R50" s="191"/>
      <c r="S50" s="185" t="n">
        <f aca="false">S51+I50</f>
        <v>23325</v>
      </c>
      <c r="T50" s="186" t="n">
        <f aca="false">T51+J50</f>
        <v>1091</v>
      </c>
      <c r="U50" s="187" t="n">
        <f aca="false">U51+K50</f>
        <v>24416</v>
      </c>
      <c r="V50" s="168"/>
      <c r="W50" s="168"/>
      <c r="X50" s="168"/>
    </row>
    <row r="51" customFormat="false" ht="13.25" hidden="false" customHeight="true" outlineLevel="0" collapsed="false">
      <c r="A51" s="183" t="n">
        <v>43956</v>
      </c>
      <c r="B51" s="184" t="s">
        <v>99</v>
      </c>
      <c r="C51" s="201"/>
      <c r="D51" s="189"/>
      <c r="E51" s="189"/>
      <c r="F51" s="189"/>
      <c r="G51" s="190"/>
      <c r="H51" s="191"/>
      <c r="I51" s="192" t="n">
        <v>250</v>
      </c>
      <c r="J51" s="192" t="n">
        <v>17</v>
      </c>
      <c r="K51" s="49" t="n">
        <f aca="false">I51+J51</f>
        <v>267</v>
      </c>
      <c r="L51" s="193"/>
      <c r="M51" s="188"/>
      <c r="N51" s="189"/>
      <c r="O51" s="189"/>
      <c r="P51" s="189"/>
      <c r="Q51" s="190"/>
      <c r="R51" s="191"/>
      <c r="S51" s="185" t="n">
        <f aca="false">S52+I51</f>
        <v>23061</v>
      </c>
      <c r="T51" s="186" t="n">
        <f aca="false">T52+J51</f>
        <v>1068</v>
      </c>
      <c r="U51" s="187" t="n">
        <f aca="false">U52+K51</f>
        <v>24129</v>
      </c>
      <c r="V51" s="168"/>
      <c r="W51" s="168"/>
      <c r="X51" s="168"/>
    </row>
    <row r="52" customFormat="false" ht="13.25" hidden="false" customHeight="true" outlineLevel="0" collapsed="false">
      <c r="A52" s="183" t="n">
        <v>43955</v>
      </c>
      <c r="B52" s="184" t="s">
        <v>99</v>
      </c>
      <c r="C52" s="203"/>
      <c r="D52" s="204"/>
      <c r="E52" s="189"/>
      <c r="F52" s="189"/>
      <c r="G52" s="190"/>
      <c r="H52" s="191"/>
      <c r="I52" s="192" t="n">
        <v>259</v>
      </c>
      <c r="J52" s="192" t="n">
        <v>23</v>
      </c>
      <c r="K52" s="49" t="n">
        <f aca="false">I52+J52</f>
        <v>282</v>
      </c>
      <c r="L52" s="193"/>
      <c r="M52" s="188"/>
      <c r="N52" s="189"/>
      <c r="O52" s="189"/>
      <c r="P52" s="189"/>
      <c r="Q52" s="190"/>
      <c r="R52" s="191"/>
      <c r="S52" s="185" t="n">
        <f aca="false">S53+I52</f>
        <v>22811</v>
      </c>
      <c r="T52" s="186" t="n">
        <f aca="false">T53+J52</f>
        <v>1051</v>
      </c>
      <c r="U52" s="187" t="n">
        <f aca="false">U53+K52</f>
        <v>23862</v>
      </c>
      <c r="V52" s="168"/>
      <c r="W52" s="168"/>
      <c r="X52" s="168"/>
    </row>
    <row r="53" customFormat="false" ht="13.25" hidden="false" customHeight="true" outlineLevel="0" collapsed="false">
      <c r="A53" s="205" t="n">
        <v>43954</v>
      </c>
      <c r="B53" s="184" t="s">
        <v>99</v>
      </c>
      <c r="C53" s="188"/>
      <c r="D53" s="189"/>
      <c r="E53" s="189"/>
      <c r="F53" s="189"/>
      <c r="G53" s="190"/>
      <c r="H53" s="191"/>
      <c r="I53" s="186" t="n">
        <v>251</v>
      </c>
      <c r="J53" s="192" t="n">
        <v>14</v>
      </c>
      <c r="K53" s="49" t="n">
        <f aca="false">I53+J53</f>
        <v>265</v>
      </c>
      <c r="L53" s="193"/>
      <c r="M53" s="188"/>
      <c r="N53" s="189"/>
      <c r="O53" s="189"/>
      <c r="P53" s="189"/>
      <c r="Q53" s="190"/>
      <c r="R53" s="191"/>
      <c r="S53" s="185" t="n">
        <f aca="false">S54+I53</f>
        <v>22552</v>
      </c>
      <c r="T53" s="186" t="n">
        <f aca="false">T54+J53</f>
        <v>1028</v>
      </c>
      <c r="U53" s="187" t="n">
        <f aca="false">U54+K53</f>
        <v>23580</v>
      </c>
      <c r="V53" s="168"/>
      <c r="W53" s="168"/>
      <c r="X53" s="168"/>
    </row>
    <row r="54" customFormat="false" ht="13.25" hidden="false" customHeight="true" outlineLevel="0" collapsed="false">
      <c r="A54" s="205" t="n">
        <v>43953</v>
      </c>
      <c r="B54" s="184" t="s">
        <v>99</v>
      </c>
      <c r="C54" s="206"/>
      <c r="D54" s="207"/>
      <c r="E54" s="208"/>
      <c r="F54" s="208"/>
      <c r="G54" s="190"/>
      <c r="H54" s="191"/>
      <c r="I54" s="186" t="n">
        <v>267</v>
      </c>
      <c r="J54" s="209" t="n">
        <v>14</v>
      </c>
      <c r="K54" s="49" t="n">
        <f aca="false">I54+J54</f>
        <v>281</v>
      </c>
      <c r="L54" s="193"/>
      <c r="M54" s="188"/>
      <c r="N54" s="189"/>
      <c r="O54" s="189"/>
      <c r="P54" s="189"/>
      <c r="Q54" s="190"/>
      <c r="R54" s="191"/>
      <c r="S54" s="185" t="n">
        <f aca="false">S55+I54</f>
        <v>22301</v>
      </c>
      <c r="T54" s="186" t="n">
        <f aca="false">T55+J54</f>
        <v>1014</v>
      </c>
      <c r="U54" s="187" t="n">
        <f aca="false">U55+K54</f>
        <v>23315</v>
      </c>
      <c r="V54" s="168"/>
      <c r="W54" s="168"/>
      <c r="X54" s="168"/>
    </row>
    <row r="55" customFormat="false" ht="13.25" hidden="false" customHeight="true" outlineLevel="0" collapsed="false">
      <c r="A55" s="205" t="n">
        <v>43952</v>
      </c>
      <c r="B55" s="184" t="s">
        <v>99</v>
      </c>
      <c r="C55" s="196" t="n">
        <v>254</v>
      </c>
      <c r="D55" s="197" t="n">
        <v>3214</v>
      </c>
      <c r="E55" s="197" t="n">
        <v>2545</v>
      </c>
      <c r="F55" s="197" t="n">
        <v>22</v>
      </c>
      <c r="G55" s="202" t="n">
        <f aca="false">ONS_WeeklyRegistratedDeaths!AO31-ONS_WeeklyRegistratedDeaths!AV31</f>
        <v>6035</v>
      </c>
      <c r="H55" s="197" t="n">
        <f aca="false">ONS_WeeklyOccurrenceDeaths!AO31-ONS_WeeklyOccurrenceDeaths!AV31</f>
        <v>5139</v>
      </c>
      <c r="I55" s="186" t="n">
        <v>306</v>
      </c>
      <c r="J55" s="209" t="n">
        <v>29</v>
      </c>
      <c r="K55" s="49" t="n">
        <f aca="false">I55+J55</f>
        <v>335</v>
      </c>
      <c r="L55" s="199" t="n">
        <f aca="false">SUM(K55:K61)</f>
        <v>2534</v>
      </c>
      <c r="M55" s="200" t="n">
        <f aca="false">M62+C55</f>
        <v>1559</v>
      </c>
      <c r="N55" s="200" t="n">
        <f aca="false">N62+D55</f>
        <v>22835</v>
      </c>
      <c r="O55" s="200" t="n">
        <f aca="false">O62+E55</f>
        <v>8838</v>
      </c>
      <c r="P55" s="200" t="n">
        <f aca="false">P62+F55</f>
        <v>133</v>
      </c>
      <c r="Q55" s="200" t="n">
        <f aca="false">Q62+G55</f>
        <v>33365</v>
      </c>
      <c r="R55" s="197" t="n">
        <f aca="false">R62+H55</f>
        <v>35876</v>
      </c>
      <c r="S55" s="185" t="n">
        <f aca="false">S56+I55</f>
        <v>22034</v>
      </c>
      <c r="T55" s="186" t="n">
        <f aca="false">T56+J55</f>
        <v>1000</v>
      </c>
      <c r="U55" s="187" t="n">
        <f aca="false">U56+K55</f>
        <v>23034</v>
      </c>
      <c r="V55" s="168"/>
      <c r="W55" s="168"/>
      <c r="X55" s="168"/>
    </row>
    <row r="56" customFormat="false" ht="13.25" hidden="false" customHeight="true" outlineLevel="0" collapsed="false">
      <c r="A56" s="205" t="n">
        <v>43951</v>
      </c>
      <c r="B56" s="184" t="s">
        <v>99</v>
      </c>
      <c r="C56" s="188"/>
      <c r="D56" s="203"/>
      <c r="E56" s="189"/>
      <c r="F56" s="189"/>
      <c r="G56" s="190"/>
      <c r="H56" s="191"/>
      <c r="I56" s="186" t="n">
        <v>312</v>
      </c>
      <c r="J56" s="209" t="n">
        <v>16</v>
      </c>
      <c r="K56" s="49" t="n">
        <f aca="false">I56+J56</f>
        <v>328</v>
      </c>
      <c r="L56" s="193"/>
      <c r="M56" s="188"/>
      <c r="N56" s="189"/>
      <c r="O56" s="189"/>
      <c r="P56" s="189"/>
      <c r="Q56" s="190"/>
      <c r="R56" s="191"/>
      <c r="S56" s="185" t="n">
        <f aca="false">S57+I56</f>
        <v>21728</v>
      </c>
      <c r="T56" s="186" t="n">
        <f aca="false">T57+J56</f>
        <v>971</v>
      </c>
      <c r="U56" s="187" t="n">
        <f aca="false">U57+K56</f>
        <v>22699</v>
      </c>
      <c r="V56" s="168"/>
      <c r="W56" s="168"/>
      <c r="X56" s="168"/>
    </row>
    <row r="57" customFormat="false" ht="13.25" hidden="false" customHeight="true" outlineLevel="0" collapsed="false">
      <c r="A57" s="183" t="n">
        <v>43950</v>
      </c>
      <c r="B57" s="184" t="s">
        <v>99</v>
      </c>
      <c r="C57" s="188"/>
      <c r="D57" s="203"/>
      <c r="E57" s="210"/>
      <c r="F57" s="210"/>
      <c r="G57" s="211"/>
      <c r="H57" s="191"/>
      <c r="I57" s="186" t="n">
        <v>322</v>
      </c>
      <c r="J57" s="209" t="n">
        <v>26</v>
      </c>
      <c r="K57" s="212" t="n">
        <f aca="false">I57+J57</f>
        <v>348</v>
      </c>
      <c r="L57" s="193"/>
      <c r="M57" s="188"/>
      <c r="N57" s="210"/>
      <c r="O57" s="210"/>
      <c r="P57" s="210"/>
      <c r="Q57" s="213"/>
      <c r="R57" s="214"/>
      <c r="S57" s="185" t="n">
        <f aca="false">S58+I57</f>
        <v>21416</v>
      </c>
      <c r="T57" s="186" t="n">
        <f aca="false">T58+J57</f>
        <v>955</v>
      </c>
      <c r="U57" s="187" t="n">
        <f aca="false">U58+K57</f>
        <v>22371</v>
      </c>
      <c r="V57" s="168"/>
      <c r="W57" s="168"/>
      <c r="X57" s="168"/>
    </row>
    <row r="58" customFormat="false" ht="13.25" hidden="false" customHeight="true" outlineLevel="0" collapsed="false">
      <c r="A58" s="215" t="n">
        <v>43949</v>
      </c>
      <c r="B58" s="184" t="s">
        <v>99</v>
      </c>
      <c r="C58" s="188"/>
      <c r="D58" s="203"/>
      <c r="E58" s="210"/>
      <c r="F58" s="210"/>
      <c r="G58" s="37"/>
      <c r="H58" s="197"/>
      <c r="I58" s="186" t="n">
        <v>340</v>
      </c>
      <c r="J58" s="209" t="n">
        <v>15</v>
      </c>
      <c r="K58" s="49" t="n">
        <f aca="false">I58+J58</f>
        <v>355</v>
      </c>
      <c r="L58" s="199"/>
      <c r="M58" s="188"/>
      <c r="N58" s="189"/>
      <c r="O58" s="189"/>
      <c r="P58" s="189"/>
      <c r="Q58" s="202"/>
      <c r="R58" s="197"/>
      <c r="S58" s="185" t="n">
        <f aca="false">S59+I58</f>
        <v>21094</v>
      </c>
      <c r="T58" s="186" t="n">
        <f aca="false">T59+J58</f>
        <v>929</v>
      </c>
      <c r="U58" s="187" t="n">
        <f aca="false">U59+K58</f>
        <v>22023</v>
      </c>
      <c r="V58" s="168"/>
      <c r="W58" s="168"/>
      <c r="X58" s="168"/>
    </row>
    <row r="59" customFormat="false" ht="13.25" hidden="false" customHeight="true" outlineLevel="0" collapsed="false">
      <c r="A59" s="215" t="n">
        <v>43948</v>
      </c>
      <c r="B59" s="184" t="s">
        <v>99</v>
      </c>
      <c r="C59" s="188"/>
      <c r="D59" s="201"/>
      <c r="E59" s="189"/>
      <c r="F59" s="189"/>
      <c r="G59" s="202"/>
      <c r="H59" s="197"/>
      <c r="I59" s="186" t="n">
        <v>343</v>
      </c>
      <c r="J59" s="209" t="n">
        <v>16</v>
      </c>
      <c r="K59" s="49" t="n">
        <f aca="false">I59+J59</f>
        <v>359</v>
      </c>
      <c r="L59" s="199"/>
      <c r="M59" s="188"/>
      <c r="N59" s="189"/>
      <c r="O59" s="189"/>
      <c r="P59" s="189"/>
      <c r="Q59" s="202"/>
      <c r="R59" s="197"/>
      <c r="S59" s="185" t="n">
        <f aca="false">S60+I59</f>
        <v>20754</v>
      </c>
      <c r="T59" s="186" t="n">
        <f aca="false">T60+J59</f>
        <v>914</v>
      </c>
      <c r="U59" s="187" t="n">
        <f aca="false">U60+K59</f>
        <v>21668</v>
      </c>
      <c r="V59" s="168"/>
      <c r="W59" s="168"/>
      <c r="X59" s="168"/>
    </row>
    <row r="60" customFormat="false" ht="13.25" hidden="false" customHeight="true" outlineLevel="0" collapsed="false">
      <c r="A60" s="215" t="n">
        <v>43947</v>
      </c>
      <c r="B60" s="184" t="s">
        <v>99</v>
      </c>
      <c r="C60" s="188"/>
      <c r="D60" s="189"/>
      <c r="E60" s="189"/>
      <c r="F60" s="189"/>
      <c r="G60" s="202"/>
      <c r="H60" s="197"/>
      <c r="I60" s="216" t="n">
        <v>380</v>
      </c>
      <c r="J60" s="209" t="n">
        <v>16</v>
      </c>
      <c r="K60" s="49" t="n">
        <f aca="false">I60+J60</f>
        <v>396</v>
      </c>
      <c r="L60" s="199"/>
      <c r="M60" s="188"/>
      <c r="N60" s="189"/>
      <c r="O60" s="189"/>
      <c r="P60" s="189"/>
      <c r="Q60" s="202"/>
      <c r="R60" s="197"/>
      <c r="S60" s="185" t="n">
        <f aca="false">S61+I60</f>
        <v>20411</v>
      </c>
      <c r="T60" s="186" t="n">
        <f aca="false">T61+J60</f>
        <v>898</v>
      </c>
      <c r="U60" s="187" t="n">
        <f aca="false">U61+K60</f>
        <v>21309</v>
      </c>
      <c r="V60" s="217"/>
      <c r="W60" s="168"/>
      <c r="X60" s="168"/>
    </row>
    <row r="61" customFormat="false" ht="13.25" hidden="false" customHeight="true" outlineLevel="0" collapsed="false">
      <c r="A61" s="215" t="n">
        <v>43946</v>
      </c>
      <c r="B61" s="184" t="s">
        <v>99</v>
      </c>
      <c r="C61" s="188"/>
      <c r="D61" s="189"/>
      <c r="E61" s="189"/>
      <c r="F61" s="189"/>
      <c r="G61" s="202"/>
      <c r="H61" s="197"/>
      <c r="I61" s="216" t="n">
        <v>384</v>
      </c>
      <c r="J61" s="209" t="n">
        <v>29</v>
      </c>
      <c r="K61" s="49" t="n">
        <f aca="false">I61+J61</f>
        <v>413</v>
      </c>
      <c r="L61" s="199"/>
      <c r="M61" s="210"/>
      <c r="N61" s="189"/>
      <c r="O61" s="189"/>
      <c r="P61" s="189"/>
      <c r="Q61" s="202"/>
      <c r="R61" s="197"/>
      <c r="S61" s="185" t="n">
        <f aca="false">S62+I61</f>
        <v>20031</v>
      </c>
      <c r="T61" s="186" t="n">
        <f aca="false">T62+J61</f>
        <v>882</v>
      </c>
      <c r="U61" s="187" t="n">
        <f aca="false">U62+K61</f>
        <v>20913</v>
      </c>
      <c r="V61" s="217"/>
      <c r="W61" s="168"/>
      <c r="X61" s="168"/>
    </row>
    <row r="62" customFormat="false" ht="13.25" hidden="false" customHeight="true" outlineLevel="0" collapsed="false">
      <c r="A62" s="215" t="n">
        <v>43945</v>
      </c>
      <c r="B62" s="184" t="s">
        <v>99</v>
      </c>
      <c r="C62" s="196" t="n">
        <v>423</v>
      </c>
      <c r="D62" s="197" t="n">
        <v>4841</v>
      </c>
      <c r="E62" s="197" t="n">
        <v>2948</v>
      </c>
      <c r="F62" s="197" t="n">
        <v>25</v>
      </c>
      <c r="G62" s="202" t="n">
        <f aca="false">ONS_WeeklyRegistratedDeaths!AV31-ONS_WeeklyRegistratedDeaths!BC31</f>
        <v>8237</v>
      </c>
      <c r="H62" s="197" t="n">
        <f aca="false">ONS_WeeklyOccurrenceDeaths!AV31-ONS_WeeklyOccurrenceDeaths!BC31</f>
        <v>6870</v>
      </c>
      <c r="I62" s="216" t="n">
        <v>437</v>
      </c>
      <c r="J62" s="209" t="n">
        <v>31</v>
      </c>
      <c r="K62" s="49" t="n">
        <f aca="false">I62+J62</f>
        <v>468</v>
      </c>
      <c r="L62" s="199" t="n">
        <f aca="false">SUM(K62:K68)</f>
        <v>3714</v>
      </c>
      <c r="M62" s="200" t="n">
        <f aca="false">M69+C62</f>
        <v>1305</v>
      </c>
      <c r="N62" s="200" t="n">
        <f aca="false">N69+D62</f>
        <v>19621</v>
      </c>
      <c r="O62" s="200" t="n">
        <f aca="false">O69+E62</f>
        <v>6293</v>
      </c>
      <c r="P62" s="200" t="n">
        <f aca="false">P69+F62</f>
        <v>111</v>
      </c>
      <c r="Q62" s="200" t="n">
        <f aca="false">Q69+G62</f>
        <v>27330</v>
      </c>
      <c r="R62" s="197" t="n">
        <f aca="false">R69+H62</f>
        <v>30737</v>
      </c>
      <c r="S62" s="185" t="n">
        <f aca="false">S63+I62</f>
        <v>19647</v>
      </c>
      <c r="T62" s="186" t="n">
        <f aca="false">T63+J62</f>
        <v>853</v>
      </c>
      <c r="U62" s="187" t="n">
        <f aca="false">U63+K62</f>
        <v>20500</v>
      </c>
      <c r="V62" s="217"/>
      <c r="W62" s="168"/>
      <c r="X62" s="168"/>
    </row>
    <row r="63" customFormat="false" ht="13.25" hidden="false" customHeight="true" outlineLevel="0" collapsed="false">
      <c r="A63" s="215" t="n">
        <v>43944</v>
      </c>
      <c r="B63" s="184" t="s">
        <v>99</v>
      </c>
      <c r="C63" s="188"/>
      <c r="D63" s="189"/>
      <c r="E63" s="201"/>
      <c r="F63" s="189"/>
      <c r="G63" s="202"/>
      <c r="H63" s="197"/>
      <c r="I63" s="216" t="n">
        <v>451</v>
      </c>
      <c r="J63" s="209" t="n">
        <v>18</v>
      </c>
      <c r="K63" s="49" t="n">
        <f aca="false">I63+J63</f>
        <v>469</v>
      </c>
      <c r="L63" s="199"/>
      <c r="M63" s="210"/>
      <c r="N63" s="189"/>
      <c r="O63" s="189"/>
      <c r="P63" s="189"/>
      <c r="Q63" s="202"/>
      <c r="R63" s="197"/>
      <c r="S63" s="185" t="n">
        <f aca="false">S64+I63</f>
        <v>19210</v>
      </c>
      <c r="T63" s="186" t="n">
        <f aca="false">T64+J63</f>
        <v>822</v>
      </c>
      <c r="U63" s="187" t="n">
        <f aca="false">U64+K63</f>
        <v>20032</v>
      </c>
      <c r="V63" s="217"/>
      <c r="W63" s="168"/>
      <c r="X63" s="168"/>
    </row>
    <row r="64" customFormat="false" ht="13.25" hidden="false" customHeight="true" outlineLevel="0" collapsed="false">
      <c r="A64" s="215" t="n">
        <v>43943</v>
      </c>
      <c r="B64" s="184" t="s">
        <v>99</v>
      </c>
      <c r="C64" s="188"/>
      <c r="D64" s="189"/>
      <c r="E64" s="201"/>
      <c r="F64" s="189"/>
      <c r="G64" s="202"/>
      <c r="H64" s="197"/>
      <c r="I64" s="218" t="n">
        <v>501</v>
      </c>
      <c r="J64" s="209" t="n">
        <v>23</v>
      </c>
      <c r="K64" s="49" t="n">
        <f aca="false">I64+J64</f>
        <v>524</v>
      </c>
      <c r="L64" s="199"/>
      <c r="M64" s="210"/>
      <c r="N64" s="189"/>
      <c r="O64" s="189"/>
      <c r="P64" s="189"/>
      <c r="Q64" s="202"/>
      <c r="R64" s="197"/>
      <c r="S64" s="185" t="n">
        <f aca="false">S65+I64</f>
        <v>18759</v>
      </c>
      <c r="T64" s="186" t="n">
        <f aca="false">T65+J64</f>
        <v>804</v>
      </c>
      <c r="U64" s="187" t="n">
        <f aca="false">U65+K64</f>
        <v>19563</v>
      </c>
      <c r="V64" s="217"/>
      <c r="W64" s="168"/>
      <c r="X64" s="168"/>
    </row>
    <row r="65" customFormat="false" ht="13.25" hidden="false" customHeight="true" outlineLevel="0" collapsed="false">
      <c r="A65" s="215" t="n">
        <v>43942</v>
      </c>
      <c r="B65" s="184" t="s">
        <v>99</v>
      </c>
      <c r="C65" s="188"/>
      <c r="D65" s="189"/>
      <c r="E65" s="201"/>
      <c r="F65" s="189"/>
      <c r="G65" s="202"/>
      <c r="H65" s="197"/>
      <c r="I65" s="218" t="n">
        <v>484</v>
      </c>
      <c r="J65" s="209" t="n">
        <v>30</v>
      </c>
      <c r="K65" s="49" t="n">
        <f aca="false">I65+J65</f>
        <v>514</v>
      </c>
      <c r="L65" s="199"/>
      <c r="M65" s="210"/>
      <c r="N65" s="189"/>
      <c r="O65" s="189"/>
      <c r="P65" s="189"/>
      <c r="Q65" s="202"/>
      <c r="R65" s="197"/>
      <c r="S65" s="185" t="n">
        <f aca="false">S66+I65</f>
        <v>18258</v>
      </c>
      <c r="T65" s="186" t="n">
        <f aca="false">T66+J65</f>
        <v>781</v>
      </c>
      <c r="U65" s="187" t="n">
        <f aca="false">U66+K65</f>
        <v>19039</v>
      </c>
      <c r="V65" s="217"/>
      <c r="W65" s="168"/>
      <c r="X65" s="168"/>
    </row>
    <row r="66" customFormat="false" ht="13.25" hidden="false" customHeight="true" outlineLevel="0" collapsed="false">
      <c r="A66" s="215" t="n">
        <v>43941</v>
      </c>
      <c r="B66" s="184" t="s">
        <v>99</v>
      </c>
      <c r="C66" s="188"/>
      <c r="D66" s="189"/>
      <c r="E66" s="201"/>
      <c r="F66" s="189"/>
      <c r="G66" s="202"/>
      <c r="H66" s="197"/>
      <c r="I66" s="218" t="n">
        <v>564</v>
      </c>
      <c r="J66" s="209" t="n">
        <v>25</v>
      </c>
      <c r="K66" s="49" t="n">
        <f aca="false">I66+J66</f>
        <v>589</v>
      </c>
      <c r="L66" s="199"/>
      <c r="M66" s="210"/>
      <c r="N66" s="189"/>
      <c r="O66" s="189"/>
      <c r="P66" s="189"/>
      <c r="Q66" s="202"/>
      <c r="R66" s="197"/>
      <c r="S66" s="185" t="n">
        <f aca="false">S67+I66</f>
        <v>17774</v>
      </c>
      <c r="T66" s="186" t="n">
        <f aca="false">T67+J66</f>
        <v>751</v>
      </c>
      <c r="U66" s="187" t="n">
        <f aca="false">U67+K66</f>
        <v>18525</v>
      </c>
      <c r="V66" s="217"/>
      <c r="W66" s="168"/>
      <c r="X66" s="168"/>
    </row>
    <row r="67" customFormat="false" ht="13.25" hidden="false" customHeight="true" outlineLevel="0" collapsed="false">
      <c r="A67" s="215" t="n">
        <v>43940</v>
      </c>
      <c r="B67" s="184" t="s">
        <v>99</v>
      </c>
      <c r="C67" s="188"/>
      <c r="D67" s="189"/>
      <c r="E67" s="201"/>
      <c r="F67" s="189"/>
      <c r="G67" s="202"/>
      <c r="H67" s="197"/>
      <c r="I67" s="218" t="n">
        <v>522</v>
      </c>
      <c r="J67" s="209" t="n">
        <v>26</v>
      </c>
      <c r="K67" s="49" t="n">
        <f aca="false">I67+J67</f>
        <v>548</v>
      </c>
      <c r="L67" s="199"/>
      <c r="M67" s="210"/>
      <c r="N67" s="189"/>
      <c r="O67" s="189"/>
      <c r="P67" s="189"/>
      <c r="Q67" s="202"/>
      <c r="R67" s="197"/>
      <c r="S67" s="185" t="n">
        <f aca="false">S68+I67</f>
        <v>17210</v>
      </c>
      <c r="T67" s="186" t="n">
        <f aca="false">T68+J67</f>
        <v>726</v>
      </c>
      <c r="U67" s="187" t="n">
        <f aca="false">U68+K67</f>
        <v>17936</v>
      </c>
      <c r="V67" s="217"/>
      <c r="W67" s="168"/>
      <c r="X67" s="168"/>
    </row>
    <row r="68" customFormat="false" ht="13.25" hidden="false" customHeight="true" outlineLevel="0" collapsed="false">
      <c r="A68" s="215" t="n">
        <v>43939</v>
      </c>
      <c r="B68" s="184" t="s">
        <v>99</v>
      </c>
      <c r="C68" s="188"/>
      <c r="D68" s="189"/>
      <c r="E68" s="201"/>
      <c r="F68" s="189"/>
      <c r="G68" s="202"/>
      <c r="H68" s="197"/>
      <c r="I68" s="218" t="n">
        <v>570</v>
      </c>
      <c r="J68" s="209" t="n">
        <v>32</v>
      </c>
      <c r="K68" s="49" t="n">
        <f aca="false">I68+J68</f>
        <v>602</v>
      </c>
      <c r="L68" s="199"/>
      <c r="M68" s="210"/>
      <c r="N68" s="189"/>
      <c r="O68" s="189"/>
      <c r="P68" s="189"/>
      <c r="Q68" s="202"/>
      <c r="R68" s="197"/>
      <c r="S68" s="185" t="n">
        <f aca="false">S69+I68</f>
        <v>16688</v>
      </c>
      <c r="T68" s="186" t="n">
        <f aca="false">T69+J68</f>
        <v>700</v>
      </c>
      <c r="U68" s="187" t="n">
        <f aca="false">U69+K68</f>
        <v>17388</v>
      </c>
      <c r="V68" s="217"/>
      <c r="W68" s="168"/>
      <c r="X68" s="168"/>
    </row>
    <row r="69" customFormat="false" ht="13.25" hidden="false" customHeight="true" outlineLevel="0" collapsed="false">
      <c r="A69" s="215" t="n">
        <v>43938</v>
      </c>
      <c r="B69" s="184" t="s">
        <v>99</v>
      </c>
      <c r="C69" s="196" t="n">
        <v>416</v>
      </c>
      <c r="D69" s="197" t="n">
        <v>6107</v>
      </c>
      <c r="E69" s="197" t="n">
        <v>2194</v>
      </c>
      <c r="F69" s="197" t="n">
        <v>41</v>
      </c>
      <c r="G69" s="202" t="n">
        <f aca="false">ONS_WeeklyRegistratedDeaths!BC31-ONS_WeeklyRegistratedDeaths!BJ31</f>
        <v>8758</v>
      </c>
      <c r="H69" s="197" t="n">
        <f aca="false">ONS_WeeklyOccurrenceDeaths!BC31-ONS_WeeklyOccurrenceDeaths!BJ31</f>
        <v>8239</v>
      </c>
      <c r="I69" s="218" t="n">
        <v>609</v>
      </c>
      <c r="J69" s="209" t="n">
        <v>29</v>
      </c>
      <c r="K69" s="49" t="n">
        <f aca="false">I69+J69</f>
        <v>638</v>
      </c>
      <c r="L69" s="199" t="n">
        <f aca="false">SUM(K69:K75)</f>
        <v>5013</v>
      </c>
      <c r="M69" s="200" t="n">
        <f aca="false">M76+C69</f>
        <v>882</v>
      </c>
      <c r="N69" s="197" t="n">
        <f aca="false">N76+D69</f>
        <v>14780</v>
      </c>
      <c r="O69" s="197" t="n">
        <f aca="false">O76+E69</f>
        <v>3345</v>
      </c>
      <c r="P69" s="197" t="n">
        <f aca="false">P76+F69</f>
        <v>86</v>
      </c>
      <c r="Q69" s="197" t="n">
        <f aca="false">Q76+G69</f>
        <v>19093</v>
      </c>
      <c r="R69" s="197" t="n">
        <f aca="false">R76+H69</f>
        <v>23867</v>
      </c>
      <c r="S69" s="185" t="n">
        <f aca="false">S70+I69</f>
        <v>16118</v>
      </c>
      <c r="T69" s="186" t="n">
        <f aca="false">T70+J69</f>
        <v>668</v>
      </c>
      <c r="U69" s="187" t="n">
        <f aca="false">U70+K69</f>
        <v>16786</v>
      </c>
      <c r="V69" s="219"/>
    </row>
    <row r="70" customFormat="false" ht="13.25" hidden="false" customHeight="true" outlineLevel="0" collapsed="false">
      <c r="A70" s="215" t="n">
        <v>43937</v>
      </c>
      <c r="B70" s="184" t="s">
        <v>99</v>
      </c>
      <c r="C70" s="188"/>
      <c r="D70" s="189"/>
      <c r="E70" s="189"/>
      <c r="F70" s="189"/>
      <c r="G70" s="202"/>
      <c r="H70" s="197"/>
      <c r="I70" s="218" t="n">
        <v>637</v>
      </c>
      <c r="J70" s="209" t="n">
        <v>35</v>
      </c>
      <c r="K70" s="49" t="n">
        <f aca="false">I70+J70</f>
        <v>672</v>
      </c>
      <c r="L70" s="199"/>
      <c r="M70" s="210"/>
      <c r="N70" s="189"/>
      <c r="O70" s="189"/>
      <c r="P70" s="189"/>
      <c r="Q70" s="202"/>
      <c r="R70" s="197"/>
      <c r="S70" s="185" t="n">
        <f aca="false">S71+I70</f>
        <v>15509</v>
      </c>
      <c r="T70" s="186" t="n">
        <f aca="false">T71+J70</f>
        <v>639</v>
      </c>
      <c r="U70" s="187" t="n">
        <f aca="false">U71+K70</f>
        <v>16148</v>
      </c>
      <c r="V70" s="219"/>
    </row>
    <row r="71" customFormat="false" ht="13.25" hidden="false" customHeight="true" outlineLevel="0" collapsed="false">
      <c r="A71" s="215" t="n">
        <v>43936</v>
      </c>
      <c r="B71" s="184" t="s">
        <v>99</v>
      </c>
      <c r="C71" s="188"/>
      <c r="D71" s="189"/>
      <c r="E71" s="189"/>
      <c r="F71" s="189"/>
      <c r="G71" s="202"/>
      <c r="H71" s="198"/>
      <c r="I71" s="218" t="n">
        <v>685</v>
      </c>
      <c r="J71" s="209" t="n">
        <v>38</v>
      </c>
      <c r="K71" s="49" t="n">
        <f aca="false">I71+J71</f>
        <v>723</v>
      </c>
      <c r="L71" s="220"/>
      <c r="M71" s="210"/>
      <c r="N71" s="189"/>
      <c r="O71" s="189"/>
      <c r="P71" s="189"/>
      <c r="Q71" s="202"/>
      <c r="R71" s="198"/>
      <c r="S71" s="185" t="n">
        <f aca="false">S72+I71</f>
        <v>14872</v>
      </c>
      <c r="T71" s="186" t="n">
        <f aca="false">T72+J71</f>
        <v>604</v>
      </c>
      <c r="U71" s="187" t="n">
        <f aca="false">U72+K71</f>
        <v>15476</v>
      </c>
      <c r="V71" s="219"/>
    </row>
    <row r="72" customFormat="false" ht="13.25" hidden="false" customHeight="true" outlineLevel="0" collapsed="false">
      <c r="A72" s="215" t="n">
        <v>43935</v>
      </c>
      <c r="B72" s="184" t="s">
        <v>99</v>
      </c>
      <c r="C72" s="188"/>
      <c r="D72" s="189"/>
      <c r="E72" s="189"/>
      <c r="F72" s="189"/>
      <c r="G72" s="202"/>
      <c r="H72" s="197"/>
      <c r="I72" s="218" t="n">
        <v>648</v>
      </c>
      <c r="J72" s="209" t="n">
        <v>26</v>
      </c>
      <c r="K72" s="49" t="n">
        <f aca="false">I72+J72</f>
        <v>674</v>
      </c>
      <c r="L72" s="199"/>
      <c r="M72" s="210"/>
      <c r="N72" s="189"/>
      <c r="O72" s="189"/>
      <c r="P72" s="189"/>
      <c r="Q72" s="202"/>
      <c r="R72" s="197"/>
      <c r="S72" s="185" t="n">
        <f aca="false">S73+I72</f>
        <v>14187</v>
      </c>
      <c r="T72" s="186" t="n">
        <f aca="false">T73+J72</f>
        <v>566</v>
      </c>
      <c r="U72" s="187" t="n">
        <f aca="false">U73+K72</f>
        <v>14753</v>
      </c>
      <c r="V72" s="219"/>
    </row>
    <row r="73" customFormat="false" ht="13.25" hidden="false" customHeight="true" outlineLevel="0" collapsed="false">
      <c r="A73" s="215" t="n">
        <v>43934</v>
      </c>
      <c r="B73" s="184" t="s">
        <v>99</v>
      </c>
      <c r="C73" s="188"/>
      <c r="D73" s="189"/>
      <c r="E73" s="189"/>
      <c r="F73" s="189"/>
      <c r="G73" s="202"/>
      <c r="H73" s="197"/>
      <c r="I73" s="218" t="n">
        <v>698</v>
      </c>
      <c r="J73" s="209" t="n">
        <v>43</v>
      </c>
      <c r="K73" s="49" t="n">
        <f aca="false">I73+J73</f>
        <v>741</v>
      </c>
      <c r="L73" s="199"/>
      <c r="M73" s="210"/>
      <c r="N73" s="189"/>
      <c r="O73" s="189"/>
      <c r="P73" s="189"/>
      <c r="Q73" s="202"/>
      <c r="R73" s="197"/>
      <c r="S73" s="185" t="n">
        <f aca="false">S74+I73</f>
        <v>13539</v>
      </c>
      <c r="T73" s="186" t="n">
        <f aca="false">T74+J73</f>
        <v>540</v>
      </c>
      <c r="U73" s="187" t="n">
        <f aca="false">U74+K73</f>
        <v>14079</v>
      </c>
      <c r="V73" s="219"/>
    </row>
    <row r="74" customFormat="false" ht="13.25" hidden="false" customHeight="true" outlineLevel="0" collapsed="false">
      <c r="A74" s="215" t="n">
        <v>43933</v>
      </c>
      <c r="B74" s="184" t="s">
        <v>99</v>
      </c>
      <c r="C74" s="188"/>
      <c r="D74" s="189"/>
      <c r="E74" s="189"/>
      <c r="F74" s="189"/>
      <c r="G74" s="202"/>
      <c r="H74" s="197"/>
      <c r="I74" s="218" t="n">
        <v>719</v>
      </c>
      <c r="J74" s="209" t="n">
        <v>37</v>
      </c>
      <c r="K74" s="49" t="n">
        <f aca="false">I74+J74</f>
        <v>756</v>
      </c>
      <c r="L74" s="199"/>
      <c r="M74" s="210"/>
      <c r="N74" s="189"/>
      <c r="O74" s="189"/>
      <c r="P74" s="189"/>
      <c r="Q74" s="202"/>
      <c r="R74" s="197"/>
      <c r="S74" s="185" t="n">
        <f aca="false">S75+I74</f>
        <v>12841</v>
      </c>
      <c r="T74" s="186" t="n">
        <f aca="false">T75+J74</f>
        <v>497</v>
      </c>
      <c r="U74" s="187" t="n">
        <f aca="false">U75+K74</f>
        <v>13338</v>
      </c>
      <c r="V74" s="219"/>
    </row>
    <row r="75" customFormat="false" ht="13.25" hidden="false" customHeight="true" outlineLevel="0" collapsed="false">
      <c r="A75" s="215" t="n">
        <v>43932</v>
      </c>
      <c r="B75" s="184" t="s">
        <v>99</v>
      </c>
      <c r="C75" s="188"/>
      <c r="D75" s="189"/>
      <c r="E75" s="189"/>
      <c r="F75" s="189"/>
      <c r="G75" s="202"/>
      <c r="H75" s="197"/>
      <c r="I75" s="218" t="n">
        <v>778</v>
      </c>
      <c r="J75" s="209" t="n">
        <v>31</v>
      </c>
      <c r="K75" s="49" t="n">
        <f aca="false">I75+J75</f>
        <v>809</v>
      </c>
      <c r="L75" s="199"/>
      <c r="M75" s="210"/>
      <c r="N75" s="189"/>
      <c r="O75" s="189"/>
      <c r="P75" s="189"/>
      <c r="Q75" s="202"/>
      <c r="R75" s="197"/>
      <c r="S75" s="185" t="n">
        <f aca="false">S76+I75</f>
        <v>12122</v>
      </c>
      <c r="T75" s="186" t="n">
        <f aca="false">T76+J75</f>
        <v>460</v>
      </c>
      <c r="U75" s="187" t="n">
        <f aca="false">U76+K75</f>
        <v>12582</v>
      </c>
      <c r="V75" s="219"/>
    </row>
    <row r="76" customFormat="false" ht="13.25" hidden="false" customHeight="true" outlineLevel="0" collapsed="false">
      <c r="A76" s="215" t="n">
        <v>43931</v>
      </c>
      <c r="B76" s="184" t="s">
        <v>99</v>
      </c>
      <c r="C76" s="196" t="n">
        <v>330</v>
      </c>
      <c r="D76" s="197" t="n">
        <v>4957</v>
      </c>
      <c r="E76" s="197" t="n">
        <v>898</v>
      </c>
      <c r="F76" s="197" t="n">
        <v>28</v>
      </c>
      <c r="G76" s="197" t="n">
        <f aca="false">ONS_WeeklyRegistratedDeaths!BJ31-ONS_WeeklyRegistratedDeaths!BQ31</f>
        <v>6213</v>
      </c>
      <c r="H76" s="197" t="n">
        <f aca="false">ONS_WeeklyOccurrenceDeaths!BJ31-ONS_WeeklyOccurrenceDeaths!BQ31</f>
        <v>8172</v>
      </c>
      <c r="I76" s="218" t="n">
        <v>739</v>
      </c>
      <c r="J76" s="209" t="n">
        <v>25</v>
      </c>
      <c r="K76" s="49" t="n">
        <f aca="false">I76+J76</f>
        <v>764</v>
      </c>
      <c r="L76" s="199" t="n">
        <f aca="false">SUM(K76:K82)</f>
        <v>5708</v>
      </c>
      <c r="M76" s="200" t="n">
        <f aca="false">M83+C76</f>
        <v>466</v>
      </c>
      <c r="N76" s="197" t="n">
        <f aca="false">N83+D76</f>
        <v>8673</v>
      </c>
      <c r="O76" s="197" t="n">
        <f aca="false">O83+E76</f>
        <v>1151</v>
      </c>
      <c r="P76" s="197" t="n">
        <f aca="false">P83+F76</f>
        <v>45</v>
      </c>
      <c r="Q76" s="197" t="n">
        <f aca="false">Q83+G76</f>
        <v>10335</v>
      </c>
      <c r="R76" s="197" t="n">
        <f aca="false">R83+H76</f>
        <v>15628</v>
      </c>
      <c r="S76" s="185" t="n">
        <f aca="false">S77+I76</f>
        <v>11344</v>
      </c>
      <c r="T76" s="186" t="n">
        <f aca="false">T77+J76</f>
        <v>429</v>
      </c>
      <c r="U76" s="187" t="n">
        <f aca="false">U77+K76</f>
        <v>11773</v>
      </c>
      <c r="V76" s="219"/>
    </row>
    <row r="77" customFormat="false" ht="13.25" hidden="false" customHeight="true" outlineLevel="0" collapsed="false">
      <c r="A77" s="215" t="n">
        <v>43930</v>
      </c>
      <c r="B77" s="184" t="s">
        <v>99</v>
      </c>
      <c r="C77" s="188"/>
      <c r="D77" s="189"/>
      <c r="E77" s="189"/>
      <c r="F77" s="189"/>
      <c r="G77" s="202"/>
      <c r="H77" s="197"/>
      <c r="I77" s="218" t="n">
        <v>790</v>
      </c>
      <c r="J77" s="209" t="n">
        <v>43</v>
      </c>
      <c r="K77" s="49" t="n">
        <f aca="false">I77+J77</f>
        <v>833</v>
      </c>
      <c r="L77" s="199"/>
      <c r="M77" s="210"/>
      <c r="N77" s="189"/>
      <c r="O77" s="189"/>
      <c r="P77" s="189"/>
      <c r="Q77" s="202"/>
      <c r="R77" s="197"/>
      <c r="S77" s="185" t="n">
        <f aca="false">S78+I77</f>
        <v>10605</v>
      </c>
      <c r="T77" s="186" t="n">
        <f aca="false">T78+J77</f>
        <v>404</v>
      </c>
      <c r="U77" s="187" t="n">
        <f aca="false">U78+K77</f>
        <v>11009</v>
      </c>
      <c r="V77" s="219"/>
    </row>
    <row r="78" customFormat="false" ht="13.25" hidden="false" customHeight="true" outlineLevel="0" collapsed="false">
      <c r="A78" s="215" t="n">
        <v>43929</v>
      </c>
      <c r="B78" s="184" t="s">
        <v>99</v>
      </c>
      <c r="C78" s="188"/>
      <c r="D78" s="189"/>
      <c r="E78" s="189"/>
      <c r="F78" s="189"/>
      <c r="G78" s="202"/>
      <c r="H78" s="197"/>
      <c r="I78" s="218" t="n">
        <v>899</v>
      </c>
      <c r="J78" s="209" t="n">
        <v>42</v>
      </c>
      <c r="K78" s="49" t="n">
        <f aca="false">I78+J78</f>
        <v>941</v>
      </c>
      <c r="L78" s="199"/>
      <c r="M78" s="210"/>
      <c r="N78" s="189"/>
      <c r="O78" s="189"/>
      <c r="P78" s="189"/>
      <c r="Q78" s="202"/>
      <c r="R78" s="197"/>
      <c r="S78" s="185" t="n">
        <f aca="false">S79+I78</f>
        <v>9815</v>
      </c>
      <c r="T78" s="186" t="n">
        <f aca="false">T79+J78</f>
        <v>361</v>
      </c>
      <c r="U78" s="187" t="n">
        <f aca="false">U79+K78</f>
        <v>10176</v>
      </c>
      <c r="V78" s="219"/>
    </row>
    <row r="79" customFormat="false" ht="13.25" hidden="false" customHeight="true" outlineLevel="0" collapsed="false">
      <c r="A79" s="215" t="n">
        <v>43928</v>
      </c>
      <c r="B79" s="184" t="s">
        <v>99</v>
      </c>
      <c r="C79" s="188"/>
      <c r="D79" s="189"/>
      <c r="E79" s="189"/>
      <c r="F79" s="189"/>
      <c r="G79" s="202"/>
      <c r="H79" s="197"/>
      <c r="I79" s="218" t="n">
        <v>810</v>
      </c>
      <c r="J79" s="209" t="n">
        <v>32</v>
      </c>
      <c r="K79" s="49" t="n">
        <f aca="false">I79+J79</f>
        <v>842</v>
      </c>
      <c r="L79" s="199"/>
      <c r="M79" s="210"/>
      <c r="N79" s="189"/>
      <c r="O79" s="189"/>
      <c r="P79" s="189"/>
      <c r="Q79" s="202"/>
      <c r="R79" s="197"/>
      <c r="S79" s="185" t="n">
        <f aca="false">S80+I79</f>
        <v>8916</v>
      </c>
      <c r="T79" s="186" t="n">
        <f aca="false">T80+J79</f>
        <v>319</v>
      </c>
      <c r="U79" s="187" t="n">
        <f aca="false">U80+K79</f>
        <v>9235</v>
      </c>
      <c r="V79" s="219"/>
    </row>
    <row r="80" customFormat="false" ht="13.25" hidden="false" customHeight="true" outlineLevel="0" collapsed="false">
      <c r="A80" s="215" t="n">
        <v>43927</v>
      </c>
      <c r="B80" s="184" t="s">
        <v>99</v>
      </c>
      <c r="C80" s="188"/>
      <c r="D80" s="189"/>
      <c r="E80" s="189"/>
      <c r="F80" s="189"/>
      <c r="G80" s="202"/>
      <c r="H80" s="197"/>
      <c r="I80" s="218" t="n">
        <v>727</v>
      </c>
      <c r="J80" s="209" t="n">
        <v>20</v>
      </c>
      <c r="K80" s="49" t="n">
        <f aca="false">I80+J80</f>
        <v>747</v>
      </c>
      <c r="L80" s="199"/>
      <c r="M80" s="210"/>
      <c r="N80" s="189"/>
      <c r="O80" s="189"/>
      <c r="P80" s="189"/>
      <c r="Q80" s="202"/>
      <c r="R80" s="197"/>
      <c r="S80" s="185" t="n">
        <f aca="false">S81+I80</f>
        <v>8106</v>
      </c>
      <c r="T80" s="186" t="n">
        <f aca="false">T81+J80</f>
        <v>287</v>
      </c>
      <c r="U80" s="187" t="n">
        <f aca="false">U81+K80</f>
        <v>8393</v>
      </c>
      <c r="V80" s="219"/>
    </row>
    <row r="81" customFormat="false" ht="13.25" hidden="false" customHeight="true" outlineLevel="0" collapsed="false">
      <c r="A81" s="215" t="n">
        <v>43926</v>
      </c>
      <c r="B81" s="184" t="s">
        <v>99</v>
      </c>
      <c r="C81" s="188"/>
      <c r="D81" s="189"/>
      <c r="E81" s="189"/>
      <c r="F81" s="189"/>
      <c r="G81" s="202"/>
      <c r="H81" s="197"/>
      <c r="I81" s="218" t="n">
        <v>743</v>
      </c>
      <c r="J81" s="209" t="n">
        <v>30</v>
      </c>
      <c r="K81" s="49" t="n">
        <f aca="false">I81+J81</f>
        <v>773</v>
      </c>
      <c r="L81" s="199"/>
      <c r="M81" s="210"/>
      <c r="N81" s="189"/>
      <c r="O81" s="189"/>
      <c r="P81" s="189"/>
      <c r="Q81" s="202"/>
      <c r="R81" s="197"/>
      <c r="S81" s="185" t="n">
        <f aca="false">S82+I81</f>
        <v>7379</v>
      </c>
      <c r="T81" s="186" t="n">
        <f aca="false">T82+J81</f>
        <v>267</v>
      </c>
      <c r="U81" s="187" t="n">
        <f aca="false">U82+K81</f>
        <v>7646</v>
      </c>
      <c r="V81" s="219"/>
    </row>
    <row r="82" customFormat="false" ht="13.25" hidden="false" customHeight="true" outlineLevel="0" collapsed="false">
      <c r="A82" s="215" t="n">
        <v>43925</v>
      </c>
      <c r="B82" s="184" t="s">
        <v>99</v>
      </c>
      <c r="C82" s="188"/>
      <c r="D82" s="189"/>
      <c r="E82" s="189"/>
      <c r="F82" s="189"/>
      <c r="G82" s="202"/>
      <c r="H82" s="197"/>
      <c r="I82" s="218" t="n">
        <v>777</v>
      </c>
      <c r="J82" s="209" t="n">
        <v>31</v>
      </c>
      <c r="K82" s="49" t="n">
        <f aca="false">I82+J82</f>
        <v>808</v>
      </c>
      <c r="L82" s="199"/>
      <c r="M82" s="210"/>
      <c r="N82" s="189"/>
      <c r="O82" s="189"/>
      <c r="P82" s="189"/>
      <c r="Q82" s="202"/>
      <c r="R82" s="197"/>
      <c r="S82" s="185" t="n">
        <f aca="false">S83+I82</f>
        <v>6636</v>
      </c>
      <c r="T82" s="186" t="n">
        <f aca="false">T83+J82</f>
        <v>237</v>
      </c>
      <c r="U82" s="187" t="n">
        <f aca="false">U83+K82</f>
        <v>6873</v>
      </c>
      <c r="V82" s="219"/>
    </row>
    <row r="83" customFormat="false" ht="13.25" hidden="false" customHeight="true" outlineLevel="0" collapsed="false">
      <c r="A83" s="215" t="n">
        <v>43924</v>
      </c>
      <c r="B83" s="184" t="s">
        <v>99</v>
      </c>
      <c r="C83" s="196" t="n">
        <v>120</v>
      </c>
      <c r="D83" s="197" t="n">
        <v>3110</v>
      </c>
      <c r="E83" s="197" t="n">
        <v>229</v>
      </c>
      <c r="F83" s="197" t="n">
        <v>16</v>
      </c>
      <c r="G83" s="197" t="n">
        <f aca="false">ONS_WeeklyRegistratedDeaths!BQ31-ONS_WeeklyRegistratedDeaths!BX31</f>
        <v>3475</v>
      </c>
      <c r="H83" s="197" t="n">
        <f aca="false">ONS_WeeklyOccurrenceDeaths!BQ31-ONS_WeeklyOccurrenceDeaths!BX31</f>
        <v>5149</v>
      </c>
      <c r="I83" s="218" t="n">
        <v>697</v>
      </c>
      <c r="J83" s="209" t="n">
        <v>29</v>
      </c>
      <c r="K83" s="49" t="n">
        <f aca="false">I83+J83</f>
        <v>726</v>
      </c>
      <c r="L83" s="199" t="n">
        <f aca="false">SUM(K83:K89)</f>
        <v>3996</v>
      </c>
      <c r="M83" s="200" t="n">
        <f aca="false">M90+C83</f>
        <v>136</v>
      </c>
      <c r="N83" s="197" t="n">
        <f aca="false">N90+D83</f>
        <v>3716</v>
      </c>
      <c r="O83" s="197" t="n">
        <f aca="false">O90+E83</f>
        <v>253</v>
      </c>
      <c r="P83" s="197" t="n">
        <f aca="false">P90+F83</f>
        <v>17</v>
      </c>
      <c r="Q83" s="197" t="n">
        <f aca="false">Q90+G83</f>
        <v>4122</v>
      </c>
      <c r="R83" s="197" t="n">
        <f aca="false">R90+H83</f>
        <v>7456</v>
      </c>
      <c r="S83" s="185" t="n">
        <f aca="false">S84+I83</f>
        <v>5859</v>
      </c>
      <c r="T83" s="186" t="n">
        <f aca="false">T84+J83</f>
        <v>206</v>
      </c>
      <c r="U83" s="187" t="n">
        <f aca="false">U84+K83</f>
        <v>6065</v>
      </c>
      <c r="V83" s="219"/>
    </row>
    <row r="84" customFormat="false" ht="13.25" hidden="false" customHeight="true" outlineLevel="0" collapsed="false">
      <c r="A84" s="215" t="n">
        <v>43923</v>
      </c>
      <c r="B84" s="184" t="s">
        <v>99</v>
      </c>
      <c r="C84" s="188"/>
      <c r="D84" s="189"/>
      <c r="E84" s="189"/>
      <c r="F84" s="189"/>
      <c r="G84" s="202"/>
      <c r="H84" s="197"/>
      <c r="I84" s="218" t="n">
        <v>644</v>
      </c>
      <c r="J84" s="209" t="n">
        <v>28</v>
      </c>
      <c r="K84" s="49" t="n">
        <f aca="false">I84+J84</f>
        <v>672</v>
      </c>
      <c r="L84" s="199"/>
      <c r="M84" s="210"/>
      <c r="N84" s="189"/>
      <c r="O84" s="189"/>
      <c r="P84" s="189"/>
      <c r="Q84" s="202"/>
      <c r="R84" s="197"/>
      <c r="S84" s="185" t="n">
        <f aca="false">S85+I84</f>
        <v>5162</v>
      </c>
      <c r="T84" s="186" t="n">
        <f aca="false">T85+J84</f>
        <v>177</v>
      </c>
      <c r="U84" s="187" t="n">
        <f aca="false">U85+K84</f>
        <v>5339</v>
      </c>
      <c r="V84" s="219"/>
    </row>
    <row r="85" customFormat="false" ht="13.25" hidden="false" customHeight="true" outlineLevel="0" collapsed="false">
      <c r="A85" s="215" t="n">
        <v>43922</v>
      </c>
      <c r="B85" s="184" t="s">
        <v>99</v>
      </c>
      <c r="C85" s="188"/>
      <c r="D85" s="189"/>
      <c r="E85" s="189"/>
      <c r="F85" s="189"/>
      <c r="G85" s="202"/>
      <c r="H85" s="197"/>
      <c r="I85" s="218" t="n">
        <v>645</v>
      </c>
      <c r="J85" s="209" t="n">
        <v>21</v>
      </c>
      <c r="K85" s="49" t="n">
        <f aca="false">I85+J85</f>
        <v>666</v>
      </c>
      <c r="L85" s="199"/>
      <c r="M85" s="210"/>
      <c r="N85" s="189"/>
      <c r="O85" s="189"/>
      <c r="P85" s="189"/>
      <c r="Q85" s="202"/>
      <c r="R85" s="197"/>
      <c r="S85" s="185" t="n">
        <f aca="false">S86+I85</f>
        <v>4518</v>
      </c>
      <c r="T85" s="186" t="n">
        <f aca="false">T86+J85</f>
        <v>149</v>
      </c>
      <c r="U85" s="187" t="n">
        <f aca="false">U86+K85</f>
        <v>4667</v>
      </c>
      <c r="V85" s="219"/>
    </row>
    <row r="86" customFormat="false" ht="13.25" hidden="false" customHeight="true" outlineLevel="0" collapsed="false">
      <c r="A86" s="215" t="n">
        <v>43921</v>
      </c>
      <c r="B86" s="184" t="s">
        <v>99</v>
      </c>
      <c r="C86" s="188"/>
      <c r="D86" s="189"/>
      <c r="E86" s="189"/>
      <c r="F86" s="189"/>
      <c r="G86" s="202"/>
      <c r="H86" s="197"/>
      <c r="I86" s="218" t="n">
        <v>574</v>
      </c>
      <c r="J86" s="209" t="n">
        <v>15</v>
      </c>
      <c r="K86" s="49" t="n">
        <f aca="false">I86+J86</f>
        <v>589</v>
      </c>
      <c r="L86" s="199"/>
      <c r="M86" s="210"/>
      <c r="N86" s="189"/>
      <c r="O86" s="189"/>
      <c r="P86" s="189"/>
      <c r="Q86" s="202"/>
      <c r="R86" s="197"/>
      <c r="S86" s="185" t="n">
        <f aca="false">S87+I86</f>
        <v>3873</v>
      </c>
      <c r="T86" s="186" t="n">
        <f aca="false">T87+J86</f>
        <v>128</v>
      </c>
      <c r="U86" s="187" t="n">
        <f aca="false">U87+K86</f>
        <v>4001</v>
      </c>
      <c r="V86" s="219"/>
    </row>
    <row r="87" customFormat="false" ht="13.25" hidden="false" customHeight="true" outlineLevel="0" collapsed="false">
      <c r="A87" s="215" t="n">
        <v>43920</v>
      </c>
      <c r="B87" s="184" t="s">
        <v>99</v>
      </c>
      <c r="C87" s="188"/>
      <c r="D87" s="189"/>
      <c r="E87" s="189"/>
      <c r="F87" s="189"/>
      <c r="G87" s="202"/>
      <c r="H87" s="197"/>
      <c r="I87" s="218" t="n">
        <v>497</v>
      </c>
      <c r="J87" s="209" t="n">
        <v>16</v>
      </c>
      <c r="K87" s="49" t="n">
        <f aca="false">I87+J87</f>
        <v>513</v>
      </c>
      <c r="L87" s="199"/>
      <c r="M87" s="210"/>
      <c r="N87" s="189"/>
      <c r="O87" s="189"/>
      <c r="P87" s="189"/>
      <c r="Q87" s="202"/>
      <c r="R87" s="197"/>
      <c r="S87" s="185" t="n">
        <f aca="false">S88+I87</f>
        <v>3299</v>
      </c>
      <c r="T87" s="186" t="n">
        <f aca="false">T88+J87</f>
        <v>113</v>
      </c>
      <c r="U87" s="187" t="n">
        <f aca="false">U88+K87</f>
        <v>3412</v>
      </c>
      <c r="V87" s="219"/>
    </row>
    <row r="88" customFormat="false" ht="13.25" hidden="false" customHeight="true" outlineLevel="0" collapsed="false">
      <c r="A88" s="215" t="n">
        <v>43919</v>
      </c>
      <c r="B88" s="184" t="s">
        <v>99</v>
      </c>
      <c r="C88" s="188"/>
      <c r="D88" s="189"/>
      <c r="E88" s="189"/>
      <c r="F88" s="189"/>
      <c r="G88" s="202"/>
      <c r="H88" s="197"/>
      <c r="I88" s="218" t="n">
        <v>438</v>
      </c>
      <c r="J88" s="209" t="n">
        <v>18</v>
      </c>
      <c r="K88" s="49" t="n">
        <f aca="false">I88+J88</f>
        <v>456</v>
      </c>
      <c r="L88" s="199"/>
      <c r="M88" s="210"/>
      <c r="N88" s="189"/>
      <c r="O88" s="189"/>
      <c r="P88" s="189"/>
      <c r="Q88" s="202"/>
      <c r="R88" s="197"/>
      <c r="S88" s="185" t="n">
        <f aca="false">S89+I88</f>
        <v>2802</v>
      </c>
      <c r="T88" s="186" t="n">
        <f aca="false">T89+J88</f>
        <v>97</v>
      </c>
      <c r="U88" s="187" t="n">
        <f aca="false">U89+K88</f>
        <v>2899</v>
      </c>
      <c r="V88" s="219"/>
    </row>
    <row r="89" customFormat="false" ht="13.25" hidden="false" customHeight="true" outlineLevel="0" collapsed="false">
      <c r="A89" s="215" t="n">
        <v>43918</v>
      </c>
      <c r="B89" s="184" t="s">
        <v>99</v>
      </c>
      <c r="C89" s="188"/>
      <c r="D89" s="189"/>
      <c r="E89" s="189"/>
      <c r="F89" s="189"/>
      <c r="G89" s="202"/>
      <c r="H89" s="197"/>
      <c r="I89" s="218" t="n">
        <v>359</v>
      </c>
      <c r="J89" s="209" t="n">
        <v>15</v>
      </c>
      <c r="K89" s="49" t="n">
        <f aca="false">I89+J89</f>
        <v>374</v>
      </c>
      <c r="L89" s="199"/>
      <c r="M89" s="210"/>
      <c r="N89" s="189"/>
      <c r="O89" s="189"/>
      <c r="P89" s="189"/>
      <c r="Q89" s="202"/>
      <c r="R89" s="197"/>
      <c r="S89" s="185" t="n">
        <f aca="false">S90+I89</f>
        <v>2364</v>
      </c>
      <c r="T89" s="186" t="n">
        <f aca="false">T90+J89</f>
        <v>79</v>
      </c>
      <c r="U89" s="187" t="n">
        <f aca="false">U90+K89</f>
        <v>2443</v>
      </c>
      <c r="V89" s="219"/>
    </row>
    <row r="90" customFormat="false" ht="13.25" hidden="false" customHeight="true" outlineLevel="0" collapsed="false">
      <c r="A90" s="215" t="n">
        <v>43917</v>
      </c>
      <c r="B90" s="184" t="s">
        <v>99</v>
      </c>
      <c r="C90" s="221" t="n">
        <v>15</v>
      </c>
      <c r="D90" s="198" t="n">
        <v>501</v>
      </c>
      <c r="E90" s="198" t="n">
        <v>22</v>
      </c>
      <c r="F90" s="198" t="n">
        <v>1</v>
      </c>
      <c r="G90" s="197" t="n">
        <f aca="false">ONS_WeeklyRegistratedDeaths!BX31-ONS_WeeklyRegistratedDeaths!CE31</f>
        <v>539</v>
      </c>
      <c r="H90" s="222" t="n">
        <f aca="false">ONS_WeeklyOccurrenceDeaths!BX31-ONS_WeeklyOccurrenceDeaths!CE31</f>
        <v>1861</v>
      </c>
      <c r="I90" s="218" t="n">
        <v>350</v>
      </c>
      <c r="J90" s="209" t="n">
        <v>10</v>
      </c>
      <c r="K90" s="49" t="n">
        <f aca="false">I90+J90</f>
        <v>360</v>
      </c>
      <c r="L90" s="199" t="n">
        <f aca="false">SUM(K90:K96)</f>
        <v>1617</v>
      </c>
      <c r="M90" s="216" t="n">
        <f aca="false">M97+C90</f>
        <v>16</v>
      </c>
      <c r="N90" s="198" t="n">
        <f aca="false">N97+D90</f>
        <v>606</v>
      </c>
      <c r="O90" s="198" t="n">
        <f aca="false">O97+E90</f>
        <v>24</v>
      </c>
      <c r="P90" s="198" t="n">
        <f aca="false">P97+F90</f>
        <v>1</v>
      </c>
      <c r="Q90" s="198" t="n">
        <f aca="false">Q97+G90</f>
        <v>647</v>
      </c>
      <c r="R90" s="198" t="n">
        <f aca="false">R97+H90</f>
        <v>2307</v>
      </c>
      <c r="S90" s="185" t="n">
        <f aca="false">S91+I90</f>
        <v>2005</v>
      </c>
      <c r="T90" s="186" t="n">
        <f aca="false">T91+J90</f>
        <v>64</v>
      </c>
      <c r="U90" s="187" t="n">
        <f aca="false">U91+K90</f>
        <v>2069</v>
      </c>
      <c r="V90" s="219"/>
    </row>
    <row r="91" customFormat="false" ht="13.25" hidden="false" customHeight="true" outlineLevel="0" collapsed="false">
      <c r="A91" s="215" t="n">
        <v>43916</v>
      </c>
      <c r="B91" s="184" t="s">
        <v>99</v>
      </c>
      <c r="C91" s="188"/>
      <c r="D91" s="189"/>
      <c r="E91" s="189"/>
      <c r="F91" s="189"/>
      <c r="G91" s="202"/>
      <c r="H91" s="197"/>
      <c r="I91" s="218" t="n">
        <v>325</v>
      </c>
      <c r="J91" s="209" t="n">
        <v>11</v>
      </c>
      <c r="K91" s="49" t="n">
        <f aca="false">I91+J91</f>
        <v>336</v>
      </c>
      <c r="L91" s="199"/>
      <c r="M91" s="210"/>
      <c r="N91" s="189"/>
      <c r="O91" s="189"/>
      <c r="P91" s="189"/>
      <c r="Q91" s="202"/>
      <c r="R91" s="197"/>
      <c r="S91" s="185" t="n">
        <f aca="false">S92+I91</f>
        <v>1655</v>
      </c>
      <c r="T91" s="186" t="n">
        <f aca="false">T92+J91</f>
        <v>54</v>
      </c>
      <c r="U91" s="187" t="n">
        <f aca="false">U92+K91</f>
        <v>1709</v>
      </c>
      <c r="V91" s="219"/>
    </row>
    <row r="92" customFormat="false" ht="13.25" hidden="false" customHeight="true" outlineLevel="0" collapsed="false">
      <c r="A92" s="215" t="n">
        <v>43915</v>
      </c>
      <c r="B92" s="184" t="s">
        <v>99</v>
      </c>
      <c r="C92" s="188"/>
      <c r="D92" s="189"/>
      <c r="E92" s="189"/>
      <c r="F92" s="189"/>
      <c r="G92" s="202"/>
      <c r="H92" s="197"/>
      <c r="I92" s="218" t="n">
        <v>264</v>
      </c>
      <c r="J92" s="209" t="n">
        <v>10</v>
      </c>
      <c r="K92" s="49" t="n">
        <f aca="false">I92+J92</f>
        <v>274</v>
      </c>
      <c r="L92" s="199"/>
      <c r="M92" s="210"/>
      <c r="N92" s="189"/>
      <c r="O92" s="189"/>
      <c r="P92" s="189"/>
      <c r="Q92" s="202"/>
      <c r="R92" s="197"/>
      <c r="S92" s="185" t="n">
        <f aca="false">S93+I92</f>
        <v>1330</v>
      </c>
      <c r="T92" s="186" t="n">
        <f aca="false">T93+J92</f>
        <v>43</v>
      </c>
      <c r="U92" s="187" t="n">
        <f aca="false">U93+K92</f>
        <v>1373</v>
      </c>
      <c r="V92" s="219"/>
    </row>
    <row r="93" customFormat="false" ht="13.25" hidden="false" customHeight="true" outlineLevel="0" collapsed="false">
      <c r="A93" s="215" t="n">
        <v>43914</v>
      </c>
      <c r="B93" s="184" t="s">
        <v>99</v>
      </c>
      <c r="C93" s="188"/>
      <c r="D93" s="189"/>
      <c r="E93" s="189"/>
      <c r="F93" s="189"/>
      <c r="G93" s="202"/>
      <c r="H93" s="197"/>
      <c r="I93" s="218" t="n">
        <v>205</v>
      </c>
      <c r="J93" s="209" t="n">
        <v>9</v>
      </c>
      <c r="K93" s="49" t="n">
        <f aca="false">I93+J93</f>
        <v>214</v>
      </c>
      <c r="L93" s="199"/>
      <c r="M93" s="210"/>
      <c r="N93" s="189"/>
      <c r="O93" s="189"/>
      <c r="P93" s="189"/>
      <c r="Q93" s="202"/>
      <c r="R93" s="197"/>
      <c r="S93" s="185" t="n">
        <f aca="false">S94+I93</f>
        <v>1066</v>
      </c>
      <c r="T93" s="186" t="n">
        <f aca="false">T94+J93</f>
        <v>33</v>
      </c>
      <c r="U93" s="187" t="n">
        <f aca="false">U94+K93</f>
        <v>1099</v>
      </c>
      <c r="V93" s="219"/>
    </row>
    <row r="94" customFormat="false" ht="13.25" hidden="false" customHeight="true" outlineLevel="0" collapsed="false">
      <c r="A94" s="215" t="n">
        <v>43913</v>
      </c>
      <c r="B94" s="184" t="s">
        <v>99</v>
      </c>
      <c r="C94" s="188"/>
      <c r="D94" s="189"/>
      <c r="E94" s="189"/>
      <c r="F94" s="189"/>
      <c r="G94" s="202"/>
      <c r="H94" s="197"/>
      <c r="I94" s="218" t="n">
        <v>162</v>
      </c>
      <c r="J94" s="209" t="n">
        <v>4</v>
      </c>
      <c r="K94" s="49" t="n">
        <f aca="false">I94+J94</f>
        <v>166</v>
      </c>
      <c r="L94" s="199"/>
      <c r="M94" s="210"/>
      <c r="N94" s="189"/>
      <c r="O94" s="189"/>
      <c r="P94" s="189"/>
      <c r="Q94" s="202"/>
      <c r="R94" s="197"/>
      <c r="S94" s="185" t="n">
        <f aca="false">S95+I94</f>
        <v>861</v>
      </c>
      <c r="T94" s="186" t="n">
        <f aca="false">T95+J94</f>
        <v>24</v>
      </c>
      <c r="U94" s="187" t="n">
        <f aca="false">U95+K94</f>
        <v>885</v>
      </c>
      <c r="V94" s="219"/>
    </row>
    <row r="95" customFormat="false" ht="13.25" hidden="false" customHeight="true" outlineLevel="0" collapsed="false">
      <c r="A95" s="215" t="n">
        <v>43912</v>
      </c>
      <c r="B95" s="184" t="s">
        <v>99</v>
      </c>
      <c r="C95" s="188"/>
      <c r="D95" s="189"/>
      <c r="E95" s="189"/>
      <c r="F95" s="189"/>
      <c r="G95" s="202"/>
      <c r="H95" s="202"/>
      <c r="I95" s="218" t="n">
        <v>151</v>
      </c>
      <c r="J95" s="209" t="n">
        <v>5</v>
      </c>
      <c r="K95" s="49" t="n">
        <f aca="false">I95+J95</f>
        <v>156</v>
      </c>
      <c r="L95" s="223"/>
      <c r="M95" s="210"/>
      <c r="N95" s="189"/>
      <c r="O95" s="189"/>
      <c r="P95" s="189"/>
      <c r="Q95" s="202"/>
      <c r="R95" s="202"/>
      <c r="S95" s="185" t="n">
        <f aca="false">S96+I95</f>
        <v>699</v>
      </c>
      <c r="T95" s="186" t="n">
        <f aca="false">T96+J95</f>
        <v>20</v>
      </c>
      <c r="U95" s="187" t="n">
        <f aca="false">U96+K95</f>
        <v>719</v>
      </c>
      <c r="V95" s="219"/>
    </row>
    <row r="96" customFormat="false" ht="13.25" hidden="false" customHeight="true" outlineLevel="0" collapsed="false">
      <c r="A96" s="215" t="n">
        <v>43911</v>
      </c>
      <c r="B96" s="184" t="s">
        <v>99</v>
      </c>
      <c r="C96" s="188"/>
      <c r="D96" s="189"/>
      <c r="E96" s="189"/>
      <c r="F96" s="189"/>
      <c r="G96" s="202"/>
      <c r="H96" s="202"/>
      <c r="I96" s="218" t="n">
        <v>104</v>
      </c>
      <c r="J96" s="209" t="n">
        <v>7</v>
      </c>
      <c r="K96" s="49" t="n">
        <f aca="false">I96+J96</f>
        <v>111</v>
      </c>
      <c r="L96" s="223"/>
      <c r="M96" s="210"/>
      <c r="N96" s="189"/>
      <c r="O96" s="189"/>
      <c r="P96" s="189"/>
      <c r="Q96" s="202"/>
      <c r="R96" s="202"/>
      <c r="S96" s="185" t="n">
        <f aca="false">S97+I96</f>
        <v>548</v>
      </c>
      <c r="T96" s="186" t="n">
        <f aca="false">T97+J96</f>
        <v>15</v>
      </c>
      <c r="U96" s="187" t="n">
        <f aca="false">U97+K96</f>
        <v>563</v>
      </c>
      <c r="V96" s="219"/>
    </row>
    <row r="97" customFormat="false" ht="13.25" hidden="false" customHeight="true" outlineLevel="0" collapsed="false">
      <c r="A97" s="215" t="n">
        <v>43910</v>
      </c>
      <c r="B97" s="184" t="s">
        <v>99</v>
      </c>
      <c r="C97" s="221" t="n">
        <v>1</v>
      </c>
      <c r="D97" s="198" t="n">
        <v>100</v>
      </c>
      <c r="E97" s="198" t="n">
        <v>2</v>
      </c>
      <c r="F97" s="198" t="n">
        <v>0</v>
      </c>
      <c r="G97" s="197" t="n">
        <f aca="false">ONS_WeeklyRegistratedDeaths!CE31-ONS_WeeklyRegistratedDeaths!CL31</f>
        <v>103</v>
      </c>
      <c r="H97" s="197" t="n">
        <f aca="false">ONS_WeeklyOccurrenceDeaths!CE31-ONS_WeeklyOccurrenceDeaths!CL31</f>
        <v>399</v>
      </c>
      <c r="I97" s="218" t="n">
        <v>106</v>
      </c>
      <c r="J97" s="209" t="n">
        <v>2</v>
      </c>
      <c r="K97" s="49" t="n">
        <f aca="false">I97+J97</f>
        <v>108</v>
      </c>
      <c r="L97" s="199" t="n">
        <f aca="false">SUM(K97:K103)</f>
        <v>389</v>
      </c>
      <c r="M97" s="216" t="n">
        <f aca="false">M104+C97</f>
        <v>1</v>
      </c>
      <c r="N97" s="198" t="n">
        <f aca="false">N104+D97</f>
        <v>105</v>
      </c>
      <c r="O97" s="198" t="n">
        <f aca="false">O104+E97</f>
        <v>2</v>
      </c>
      <c r="P97" s="198" t="n">
        <f aca="false">P104+F97</f>
        <v>0</v>
      </c>
      <c r="Q97" s="198" t="n">
        <f aca="false">Q104+G97</f>
        <v>108</v>
      </c>
      <c r="R97" s="198" t="n">
        <f aca="false">R104+H97</f>
        <v>446</v>
      </c>
      <c r="S97" s="185" t="n">
        <f aca="false">S98+I97</f>
        <v>444</v>
      </c>
      <c r="T97" s="186" t="n">
        <f aca="false">T98+J97</f>
        <v>8</v>
      </c>
      <c r="U97" s="187" t="n">
        <f aca="false">U98+K97</f>
        <v>452</v>
      </c>
      <c r="V97" s="219"/>
    </row>
    <row r="98" customFormat="false" ht="13.25" hidden="false" customHeight="true" outlineLevel="0" collapsed="false">
      <c r="A98" s="215" t="n">
        <v>43909</v>
      </c>
      <c r="B98" s="184" t="s">
        <v>99</v>
      </c>
      <c r="C98" s="188"/>
      <c r="D98" s="189"/>
      <c r="E98" s="189"/>
      <c r="F98" s="189"/>
      <c r="G98" s="202"/>
      <c r="H98" s="202"/>
      <c r="I98" s="218" t="n">
        <v>64</v>
      </c>
      <c r="J98" s="209" t="n">
        <v>3</v>
      </c>
      <c r="K98" s="49" t="n">
        <f aca="false">I98+J98</f>
        <v>67</v>
      </c>
      <c r="L98" s="223"/>
      <c r="M98" s="210"/>
      <c r="N98" s="189"/>
      <c r="O98" s="189"/>
      <c r="P98" s="189"/>
      <c r="Q98" s="202"/>
      <c r="R98" s="202"/>
      <c r="S98" s="185" t="n">
        <f aca="false">S99+I98</f>
        <v>338</v>
      </c>
      <c r="T98" s="186" t="n">
        <f aca="false">T99+J98</f>
        <v>6</v>
      </c>
      <c r="U98" s="187" t="n">
        <f aca="false">U99+K98</f>
        <v>344</v>
      </c>
      <c r="V98" s="219"/>
    </row>
    <row r="99" customFormat="false" ht="13.25" hidden="false" customHeight="true" outlineLevel="0" collapsed="false">
      <c r="A99" s="215" t="n">
        <v>43908</v>
      </c>
      <c r="B99" s="184" t="s">
        <v>99</v>
      </c>
      <c r="C99" s="188"/>
      <c r="D99" s="189"/>
      <c r="E99" s="189"/>
      <c r="F99" s="189"/>
      <c r="G99" s="202"/>
      <c r="H99" s="202"/>
      <c r="I99" s="218" t="n">
        <v>69</v>
      </c>
      <c r="J99" s="209" t="n">
        <v>0</v>
      </c>
      <c r="K99" s="49" t="n">
        <f aca="false">I99+J99</f>
        <v>69</v>
      </c>
      <c r="L99" s="223"/>
      <c r="M99" s="210"/>
      <c r="N99" s="189"/>
      <c r="O99" s="189"/>
      <c r="P99" s="189"/>
      <c r="Q99" s="202"/>
      <c r="R99" s="202"/>
      <c r="S99" s="185" t="n">
        <f aca="false">S100+I99</f>
        <v>274</v>
      </c>
      <c r="T99" s="186" t="n">
        <f aca="false">T100+J99</f>
        <v>3</v>
      </c>
      <c r="U99" s="187" t="n">
        <f aca="false">U100+K99</f>
        <v>277</v>
      </c>
      <c r="V99" s="219"/>
    </row>
    <row r="100" customFormat="false" ht="13.25" hidden="false" customHeight="true" outlineLevel="0" collapsed="false">
      <c r="A100" s="215" t="n">
        <v>43907</v>
      </c>
      <c r="B100" s="184" t="s">
        <v>99</v>
      </c>
      <c r="C100" s="188"/>
      <c r="D100" s="189"/>
      <c r="E100" s="189"/>
      <c r="F100" s="189"/>
      <c r="G100" s="202"/>
      <c r="H100" s="202"/>
      <c r="I100" s="218" t="n">
        <v>48</v>
      </c>
      <c r="J100" s="209" t="n">
        <v>0</v>
      </c>
      <c r="K100" s="49" t="n">
        <f aca="false">I100+J100</f>
        <v>48</v>
      </c>
      <c r="L100" s="223"/>
      <c r="M100" s="210"/>
      <c r="N100" s="189"/>
      <c r="O100" s="189"/>
      <c r="P100" s="189"/>
      <c r="Q100" s="202"/>
      <c r="R100" s="202"/>
      <c r="S100" s="185" t="n">
        <f aca="false">S101+I100</f>
        <v>205</v>
      </c>
      <c r="T100" s="186" t="n">
        <f aca="false">T101+J100</f>
        <v>3</v>
      </c>
      <c r="U100" s="187" t="n">
        <f aca="false">U101+K100</f>
        <v>208</v>
      </c>
      <c r="V100" s="219"/>
    </row>
    <row r="101" customFormat="false" ht="13.25" hidden="false" customHeight="true" outlineLevel="0" collapsed="false">
      <c r="A101" s="215" t="n">
        <v>43906</v>
      </c>
      <c r="B101" s="184" t="s">
        <v>99</v>
      </c>
      <c r="C101" s="188"/>
      <c r="D101" s="189"/>
      <c r="E101" s="189"/>
      <c r="F101" s="189"/>
      <c r="G101" s="202"/>
      <c r="H101" s="202"/>
      <c r="I101" s="218" t="n">
        <v>43</v>
      </c>
      <c r="J101" s="209" t="n">
        <v>3</v>
      </c>
      <c r="K101" s="49" t="n">
        <f aca="false">I101+J101</f>
        <v>46</v>
      </c>
      <c r="L101" s="223"/>
      <c r="M101" s="210"/>
      <c r="N101" s="189"/>
      <c r="O101" s="189"/>
      <c r="P101" s="189"/>
      <c r="Q101" s="202"/>
      <c r="R101" s="202"/>
      <c r="S101" s="185" t="n">
        <f aca="false">S102+I101</f>
        <v>157</v>
      </c>
      <c r="T101" s="186" t="n">
        <f aca="false">T102+J101</f>
        <v>3</v>
      </c>
      <c r="U101" s="187" t="n">
        <f aca="false">U102+K101</f>
        <v>160</v>
      </c>
      <c r="V101" s="219"/>
    </row>
    <row r="102" customFormat="false" ht="13.25" hidden="false" customHeight="true" outlineLevel="0" collapsed="false">
      <c r="A102" s="215" t="n">
        <v>43905</v>
      </c>
      <c r="B102" s="184" t="s">
        <v>99</v>
      </c>
      <c r="C102" s="188"/>
      <c r="D102" s="189"/>
      <c r="E102" s="189"/>
      <c r="F102" s="189"/>
      <c r="G102" s="202"/>
      <c r="H102" s="202"/>
      <c r="I102" s="218" t="n">
        <v>28</v>
      </c>
      <c r="J102" s="209" t="n">
        <v>0</v>
      </c>
      <c r="K102" s="49" t="n">
        <f aca="false">I102+J102</f>
        <v>28</v>
      </c>
      <c r="L102" s="223"/>
      <c r="M102" s="210"/>
      <c r="N102" s="189"/>
      <c r="O102" s="189"/>
      <c r="P102" s="189"/>
      <c r="Q102" s="202"/>
      <c r="R102" s="202"/>
      <c r="S102" s="185" t="n">
        <f aca="false">S103+I102</f>
        <v>114</v>
      </c>
      <c r="T102" s="186" t="n">
        <f aca="false">T103+J102</f>
        <v>0</v>
      </c>
      <c r="U102" s="187" t="n">
        <f aca="false">U103+K102</f>
        <v>114</v>
      </c>
      <c r="V102" s="219"/>
    </row>
    <row r="103" customFormat="false" ht="13.25" hidden="false" customHeight="true" outlineLevel="0" collapsed="false">
      <c r="A103" s="215" t="n">
        <v>43904</v>
      </c>
      <c r="B103" s="184" t="s">
        <v>99</v>
      </c>
      <c r="C103" s="188"/>
      <c r="D103" s="189"/>
      <c r="E103" s="189"/>
      <c r="F103" s="189"/>
      <c r="G103" s="202"/>
      <c r="H103" s="202"/>
      <c r="I103" s="218" t="n">
        <v>23</v>
      </c>
      <c r="J103" s="209"/>
      <c r="K103" s="49" t="n">
        <f aca="false">I103+J103</f>
        <v>23</v>
      </c>
      <c r="L103" s="223"/>
      <c r="M103" s="210"/>
      <c r="N103" s="189"/>
      <c r="O103" s="189"/>
      <c r="P103" s="189"/>
      <c r="Q103" s="202"/>
      <c r="R103" s="202"/>
      <c r="S103" s="185" t="n">
        <f aca="false">S104+I103</f>
        <v>86</v>
      </c>
      <c r="T103" s="186" t="n">
        <f aca="false">T104+J103</f>
        <v>0</v>
      </c>
      <c r="U103" s="187" t="n">
        <f aca="false">U104+K103</f>
        <v>86</v>
      </c>
      <c r="V103" s="219"/>
    </row>
    <row r="104" customFormat="false" ht="13.25" hidden="false" customHeight="true" outlineLevel="0" collapsed="false">
      <c r="A104" s="215" t="n">
        <v>43903</v>
      </c>
      <c r="B104" s="184" t="s">
        <v>99</v>
      </c>
      <c r="C104" s="221" t="n">
        <v>0</v>
      </c>
      <c r="D104" s="198" t="n">
        <v>5</v>
      </c>
      <c r="E104" s="198" t="n">
        <v>0</v>
      </c>
      <c r="F104" s="198" t="n">
        <v>0</v>
      </c>
      <c r="G104" s="197" t="n">
        <f aca="false">ONS_WeeklyRegistratedDeaths!CL31-ONS_WeeklyRegistratedDeaths!CS31</f>
        <v>5</v>
      </c>
      <c r="H104" s="197" t="n">
        <f aca="false">ONS_WeeklyOccurrenceDeaths!CL31-ONS_WeeklyOccurrenceDeaths!CS31</f>
        <v>41</v>
      </c>
      <c r="I104" s="218" t="n">
        <v>20</v>
      </c>
      <c r="J104" s="224"/>
      <c r="K104" s="49" t="n">
        <f aca="false">I104+J104</f>
        <v>20</v>
      </c>
      <c r="L104" s="199" t="n">
        <f aca="false">SUM(K104:K110)</f>
        <v>56</v>
      </c>
      <c r="M104" s="216" t="n">
        <f aca="false">M111+C104</f>
        <v>0</v>
      </c>
      <c r="N104" s="198" t="n">
        <f aca="false">N111+D104</f>
        <v>5</v>
      </c>
      <c r="O104" s="198" t="n">
        <f aca="false">O111+E104</f>
        <v>0</v>
      </c>
      <c r="P104" s="198" t="n">
        <f aca="false">P111+F104</f>
        <v>0</v>
      </c>
      <c r="Q104" s="198" t="n">
        <f aca="false">Q111+G104</f>
        <v>5</v>
      </c>
      <c r="R104" s="198" t="n">
        <f aca="false">R111+H104</f>
        <v>47</v>
      </c>
      <c r="S104" s="185" t="n">
        <f aca="false">S105+I104</f>
        <v>63</v>
      </c>
      <c r="T104" s="186" t="n">
        <f aca="false">T105+J104</f>
        <v>0</v>
      </c>
      <c r="U104" s="187" t="n">
        <f aca="false">U105+K104</f>
        <v>63</v>
      </c>
      <c r="V104" s="219"/>
    </row>
    <row r="105" customFormat="false" ht="13.25" hidden="false" customHeight="true" outlineLevel="0" collapsed="false">
      <c r="A105" s="215" t="n">
        <v>43902</v>
      </c>
      <c r="B105" s="184" t="s">
        <v>99</v>
      </c>
      <c r="C105" s="188"/>
      <c r="D105" s="189"/>
      <c r="E105" s="189"/>
      <c r="F105" s="189"/>
      <c r="G105" s="202"/>
      <c r="H105" s="202"/>
      <c r="I105" s="218" t="n">
        <v>14</v>
      </c>
      <c r="J105" s="224"/>
      <c r="K105" s="49" t="n">
        <f aca="false">I105+J105</f>
        <v>14</v>
      </c>
      <c r="L105" s="223"/>
      <c r="M105" s="210"/>
      <c r="N105" s="189"/>
      <c r="O105" s="189"/>
      <c r="P105" s="189"/>
      <c r="Q105" s="202"/>
      <c r="R105" s="202"/>
      <c r="S105" s="185" t="n">
        <f aca="false">S106+I105</f>
        <v>43</v>
      </c>
      <c r="T105" s="186" t="n">
        <f aca="false">T106+J105</f>
        <v>0</v>
      </c>
      <c r="U105" s="187" t="n">
        <f aca="false">U106+K105</f>
        <v>43</v>
      </c>
      <c r="V105" s="219"/>
    </row>
    <row r="106" customFormat="false" ht="13.25" hidden="false" customHeight="true" outlineLevel="0" collapsed="false">
      <c r="A106" s="215" t="n">
        <v>43901</v>
      </c>
      <c r="B106" s="184" t="s">
        <v>99</v>
      </c>
      <c r="C106" s="188"/>
      <c r="D106" s="189"/>
      <c r="E106" s="189"/>
      <c r="F106" s="189"/>
      <c r="G106" s="202"/>
      <c r="H106" s="202"/>
      <c r="I106" s="218" t="n">
        <v>11</v>
      </c>
      <c r="J106" s="224"/>
      <c r="K106" s="49" t="n">
        <f aca="false">I106+J106</f>
        <v>11</v>
      </c>
      <c r="L106" s="223"/>
      <c r="M106" s="210"/>
      <c r="N106" s="189"/>
      <c r="O106" s="189"/>
      <c r="P106" s="189"/>
      <c r="Q106" s="202"/>
      <c r="R106" s="202"/>
      <c r="S106" s="185" t="n">
        <f aca="false">S107+I106</f>
        <v>29</v>
      </c>
      <c r="T106" s="186" t="n">
        <f aca="false">T107+J106</f>
        <v>0</v>
      </c>
      <c r="U106" s="187" t="n">
        <f aca="false">U107+K106</f>
        <v>29</v>
      </c>
      <c r="V106" s="219"/>
    </row>
    <row r="107" customFormat="false" ht="13.25" hidden="false" customHeight="true" outlineLevel="0" collapsed="false">
      <c r="A107" s="215" t="n">
        <v>43900</v>
      </c>
      <c r="B107" s="184" t="s">
        <v>99</v>
      </c>
      <c r="C107" s="188"/>
      <c r="D107" s="189"/>
      <c r="E107" s="189"/>
      <c r="F107" s="189"/>
      <c r="G107" s="202"/>
      <c r="H107" s="202"/>
      <c r="I107" s="218" t="n">
        <v>1</v>
      </c>
      <c r="J107" s="224"/>
      <c r="K107" s="49" t="n">
        <f aca="false">I107+J107</f>
        <v>1</v>
      </c>
      <c r="L107" s="223"/>
      <c r="M107" s="210"/>
      <c r="N107" s="189"/>
      <c r="O107" s="189"/>
      <c r="P107" s="189"/>
      <c r="Q107" s="202"/>
      <c r="R107" s="202"/>
      <c r="S107" s="185" t="n">
        <f aca="false">S108+I107</f>
        <v>18</v>
      </c>
      <c r="T107" s="186" t="n">
        <f aca="false">T108+J107</f>
        <v>0</v>
      </c>
      <c r="U107" s="187" t="n">
        <f aca="false">U108+K107</f>
        <v>18</v>
      </c>
      <c r="V107" s="219"/>
    </row>
    <row r="108" customFormat="false" ht="13.25" hidden="false" customHeight="true" outlineLevel="0" collapsed="false">
      <c r="A108" s="215" t="n">
        <v>43899</v>
      </c>
      <c r="B108" s="184" t="s">
        <v>99</v>
      </c>
      <c r="C108" s="188"/>
      <c r="D108" s="189"/>
      <c r="E108" s="189"/>
      <c r="F108" s="189"/>
      <c r="G108" s="202"/>
      <c r="H108" s="202"/>
      <c r="I108" s="218" t="n">
        <v>4</v>
      </c>
      <c r="J108" s="224"/>
      <c r="K108" s="49" t="n">
        <f aca="false">I108+J108</f>
        <v>4</v>
      </c>
      <c r="L108" s="223"/>
      <c r="M108" s="210"/>
      <c r="N108" s="189"/>
      <c r="O108" s="189"/>
      <c r="P108" s="189"/>
      <c r="Q108" s="202"/>
      <c r="R108" s="202"/>
      <c r="S108" s="185" t="n">
        <f aca="false">S109+I108</f>
        <v>17</v>
      </c>
      <c r="T108" s="186" t="n">
        <f aca="false">T109+J108</f>
        <v>0</v>
      </c>
      <c r="U108" s="187" t="n">
        <f aca="false">U109+K108</f>
        <v>17</v>
      </c>
      <c r="V108" s="219"/>
    </row>
    <row r="109" customFormat="false" ht="13.25" hidden="false" customHeight="true" outlineLevel="0" collapsed="false">
      <c r="A109" s="215" t="n">
        <v>43898</v>
      </c>
      <c r="B109" s="184" t="s">
        <v>99</v>
      </c>
      <c r="C109" s="188"/>
      <c r="D109" s="189"/>
      <c r="E109" s="189"/>
      <c r="F109" s="189"/>
      <c r="G109" s="202"/>
      <c r="H109" s="202"/>
      <c r="I109" s="218" t="n">
        <v>5</v>
      </c>
      <c r="J109" s="224"/>
      <c r="K109" s="49" t="n">
        <f aca="false">I109+J109</f>
        <v>5</v>
      </c>
      <c r="L109" s="223"/>
      <c r="M109" s="210"/>
      <c r="N109" s="189"/>
      <c r="O109" s="189"/>
      <c r="P109" s="189"/>
      <c r="Q109" s="202"/>
      <c r="R109" s="202"/>
      <c r="S109" s="185" t="n">
        <f aca="false">S110+I109</f>
        <v>13</v>
      </c>
      <c r="T109" s="186" t="n">
        <f aca="false">T110+J109</f>
        <v>0</v>
      </c>
      <c r="U109" s="187" t="n">
        <f aca="false">U110+K109</f>
        <v>13</v>
      </c>
      <c r="V109" s="219"/>
    </row>
    <row r="110" customFormat="false" ht="13.25" hidden="false" customHeight="true" outlineLevel="0" collapsed="false">
      <c r="A110" s="215" t="n">
        <v>43897</v>
      </c>
      <c r="B110" s="184" t="s">
        <v>99</v>
      </c>
      <c r="C110" s="188"/>
      <c r="D110" s="189"/>
      <c r="E110" s="189"/>
      <c r="F110" s="189"/>
      <c r="G110" s="202"/>
      <c r="H110" s="202"/>
      <c r="I110" s="218" t="n">
        <v>1</v>
      </c>
      <c r="J110" s="224"/>
      <c r="K110" s="49" t="n">
        <f aca="false">I110+J110</f>
        <v>1</v>
      </c>
      <c r="L110" s="223"/>
      <c r="M110" s="210"/>
      <c r="N110" s="189"/>
      <c r="O110" s="189"/>
      <c r="P110" s="189"/>
      <c r="Q110" s="202"/>
      <c r="R110" s="202"/>
      <c r="S110" s="185" t="n">
        <f aca="false">S111+I110</f>
        <v>8</v>
      </c>
      <c r="T110" s="186" t="n">
        <f aca="false">T111+J110</f>
        <v>0</v>
      </c>
      <c r="U110" s="187" t="n">
        <f aca="false">U111+K110</f>
        <v>8</v>
      </c>
      <c r="V110" s="219"/>
    </row>
    <row r="111" customFormat="false" ht="13.25" hidden="false" customHeight="true" outlineLevel="0" collapsed="false">
      <c r="A111" s="215" t="n">
        <v>43896</v>
      </c>
      <c r="B111" s="184" t="s">
        <v>99</v>
      </c>
      <c r="C111" s="221" t="n">
        <v>0</v>
      </c>
      <c r="D111" s="198" t="n">
        <v>0</v>
      </c>
      <c r="E111" s="198" t="n">
        <v>0</v>
      </c>
      <c r="F111" s="198" t="n">
        <v>0</v>
      </c>
      <c r="G111" s="197" t="n">
        <f aca="false">ONS_WeeklyRegistratedDeaths!CS31</f>
        <v>0</v>
      </c>
      <c r="H111" s="197" t="n">
        <f aca="false">ONS_WeeklyOccurrenceDeaths!CS31</f>
        <v>6</v>
      </c>
      <c r="I111" s="218" t="n">
        <v>2</v>
      </c>
      <c r="J111" s="224"/>
      <c r="K111" s="49" t="n">
        <f aca="false">I111+J111</f>
        <v>2</v>
      </c>
      <c r="L111" s="199" t="n">
        <f aca="false">SUM(K111:K117)</f>
        <v>7</v>
      </c>
      <c r="M111" s="216" t="n">
        <f aca="false">C111</f>
        <v>0</v>
      </c>
      <c r="N111" s="198" t="n">
        <v>0</v>
      </c>
      <c r="O111" s="198" t="n">
        <f aca="false">E111</f>
        <v>0</v>
      </c>
      <c r="P111" s="198" t="n">
        <f aca="false">F111</f>
        <v>0</v>
      </c>
      <c r="Q111" s="222" t="n">
        <f aca="false">G111</f>
        <v>0</v>
      </c>
      <c r="R111" s="222" t="n">
        <f aca="false">H111</f>
        <v>6</v>
      </c>
      <c r="S111" s="185" t="n">
        <f aca="false">S112+I111</f>
        <v>7</v>
      </c>
      <c r="T111" s="186" t="n">
        <f aca="false">T112+J111</f>
        <v>0</v>
      </c>
      <c r="U111" s="187" t="n">
        <f aca="false">U112+K111</f>
        <v>7</v>
      </c>
      <c r="V111" s="219"/>
    </row>
    <row r="112" customFormat="false" ht="13.25" hidden="false" customHeight="true" outlineLevel="0" collapsed="false">
      <c r="A112" s="215" t="n">
        <v>43895</v>
      </c>
      <c r="B112" s="184" t="s">
        <v>99</v>
      </c>
      <c r="C112" s="188"/>
      <c r="D112" s="189"/>
      <c r="E112" s="189"/>
      <c r="F112" s="189"/>
      <c r="G112" s="202"/>
      <c r="H112" s="202"/>
      <c r="I112" s="218" t="n">
        <v>2</v>
      </c>
      <c r="J112" s="224"/>
      <c r="K112" s="49" t="n">
        <f aca="false">I112+J112</f>
        <v>2</v>
      </c>
      <c r="L112" s="223"/>
      <c r="M112" s="210"/>
      <c r="N112" s="189"/>
      <c r="O112" s="189"/>
      <c r="P112" s="189"/>
      <c r="Q112" s="202"/>
      <c r="R112" s="202"/>
      <c r="S112" s="185" t="n">
        <f aca="false">S113+I112</f>
        <v>5</v>
      </c>
      <c r="T112" s="186" t="n">
        <f aca="false">T113+J112</f>
        <v>0</v>
      </c>
      <c r="U112" s="187" t="n">
        <f aca="false">U113+K112</f>
        <v>5</v>
      </c>
      <c r="V112" s="219"/>
    </row>
    <row r="113" customFormat="false" ht="13.25" hidden="false" customHeight="true" outlineLevel="0" collapsed="false">
      <c r="A113" s="215" t="n">
        <v>43894</v>
      </c>
      <c r="B113" s="184" t="s">
        <v>99</v>
      </c>
      <c r="C113" s="188"/>
      <c r="D113" s="189"/>
      <c r="E113" s="189"/>
      <c r="F113" s="189"/>
      <c r="G113" s="202"/>
      <c r="H113" s="202"/>
      <c r="I113" s="218" t="n">
        <v>0</v>
      </c>
      <c r="J113" s="224"/>
      <c r="K113" s="49" t="n">
        <f aca="false">I113+J113</f>
        <v>0</v>
      </c>
      <c r="L113" s="223"/>
      <c r="M113" s="210"/>
      <c r="N113" s="189"/>
      <c r="O113" s="189"/>
      <c r="P113" s="189"/>
      <c r="Q113" s="202"/>
      <c r="R113" s="202"/>
      <c r="S113" s="185" t="n">
        <f aca="false">S114+I113</f>
        <v>3</v>
      </c>
      <c r="T113" s="186" t="n">
        <f aca="false">T114+J113</f>
        <v>0</v>
      </c>
      <c r="U113" s="187" t="n">
        <f aca="false">U114+K113</f>
        <v>3</v>
      </c>
      <c r="V113" s="219"/>
    </row>
    <row r="114" customFormat="false" ht="13.25" hidden="false" customHeight="true" outlineLevel="0" collapsed="false">
      <c r="A114" s="215" t="n">
        <v>43893</v>
      </c>
      <c r="B114" s="184" t="s">
        <v>99</v>
      </c>
      <c r="C114" s="188"/>
      <c r="D114" s="189"/>
      <c r="E114" s="189"/>
      <c r="F114" s="189"/>
      <c r="G114" s="202"/>
      <c r="H114" s="202"/>
      <c r="I114" s="218" t="n">
        <v>2</v>
      </c>
      <c r="J114" s="224"/>
      <c r="K114" s="49" t="n">
        <f aca="false">I114+J114</f>
        <v>2</v>
      </c>
      <c r="L114" s="223"/>
      <c r="M114" s="210"/>
      <c r="N114" s="189"/>
      <c r="O114" s="189"/>
      <c r="P114" s="189"/>
      <c r="Q114" s="202"/>
      <c r="R114" s="202"/>
      <c r="S114" s="185" t="n">
        <f aca="false">S115+I114</f>
        <v>3</v>
      </c>
      <c r="T114" s="186" t="n">
        <f aca="false">T115+J114</f>
        <v>0</v>
      </c>
      <c r="U114" s="187" t="n">
        <f aca="false">U115+K114</f>
        <v>3</v>
      </c>
      <c r="V114" s="219"/>
    </row>
    <row r="115" customFormat="false" ht="13.25" hidden="false" customHeight="true" outlineLevel="0" collapsed="false">
      <c r="A115" s="215" t="n">
        <v>43892</v>
      </c>
      <c r="B115" s="184" t="s">
        <v>99</v>
      </c>
      <c r="C115" s="188"/>
      <c r="D115" s="189"/>
      <c r="E115" s="189"/>
      <c r="F115" s="189"/>
      <c r="G115" s="202"/>
      <c r="H115" s="202"/>
      <c r="I115" s="218" t="n">
        <v>1</v>
      </c>
      <c r="J115" s="224"/>
      <c r="K115" s="49" t="n">
        <f aca="false">I115+J115</f>
        <v>1</v>
      </c>
      <c r="L115" s="223"/>
      <c r="M115" s="210"/>
      <c r="N115" s="189"/>
      <c r="O115" s="189"/>
      <c r="P115" s="189"/>
      <c r="Q115" s="202"/>
      <c r="R115" s="202"/>
      <c r="S115" s="185" t="n">
        <f aca="false">S116+I115</f>
        <v>1</v>
      </c>
      <c r="T115" s="186" t="n">
        <f aca="false">T116+J115</f>
        <v>0</v>
      </c>
      <c r="U115" s="187" t="n">
        <f aca="false">U116+K115</f>
        <v>1</v>
      </c>
      <c r="V115" s="219"/>
    </row>
    <row r="116" customFormat="false" ht="13.25" hidden="false" customHeight="true" outlineLevel="0" collapsed="false">
      <c r="A116" s="225" t="n">
        <v>43891</v>
      </c>
      <c r="B116" s="226" t="s">
        <v>99</v>
      </c>
      <c r="C116" s="227"/>
      <c r="D116" s="228"/>
      <c r="E116" s="228"/>
      <c r="F116" s="228"/>
      <c r="G116" s="229"/>
      <c r="H116" s="229"/>
      <c r="I116" s="230" t="n">
        <v>0</v>
      </c>
      <c r="J116" s="231"/>
      <c r="K116" s="232" t="n">
        <f aca="false">I116+J116</f>
        <v>0</v>
      </c>
      <c r="L116" s="233"/>
      <c r="M116" s="234"/>
      <c r="N116" s="228"/>
      <c r="O116" s="228"/>
      <c r="P116" s="228"/>
      <c r="Q116" s="229"/>
      <c r="R116" s="229"/>
      <c r="S116" s="235" t="n">
        <f aca="false">I116</f>
        <v>0</v>
      </c>
      <c r="T116" s="236" t="n">
        <f aca="false">J116</f>
        <v>0</v>
      </c>
      <c r="U116" s="237" t="n">
        <f aca="false">K116</f>
        <v>0</v>
      </c>
      <c r="V116" s="219"/>
    </row>
    <row r="117" customFormat="false" ht="12.8" hidden="false" customHeight="false" outlineLevel="0" collapsed="false">
      <c r="A117" s="238"/>
      <c r="B117" s="239"/>
      <c r="C117" s="239"/>
      <c r="D117" s="239"/>
      <c r="E117" s="239"/>
      <c r="F117" s="239"/>
      <c r="G117" s="240"/>
      <c r="H117" s="238"/>
      <c r="I117" s="238"/>
      <c r="J117" s="238"/>
      <c r="K117" s="238"/>
      <c r="L117" s="238"/>
      <c r="T117" s="219"/>
      <c r="U117" s="219"/>
      <c r="V117" s="219"/>
    </row>
    <row r="118" customFormat="false" ht="12.8" hidden="false" customHeight="false" outlineLevel="0" collapsed="false">
      <c r="A118" s="238"/>
      <c r="B118" s="239"/>
      <c r="C118" s="239"/>
      <c r="D118" s="239"/>
      <c r="E118" s="239"/>
      <c r="F118" s="239"/>
      <c r="G118" s="240"/>
      <c r="H118" s="238"/>
      <c r="I118" s="238"/>
      <c r="J118" s="238"/>
      <c r="K118" s="238"/>
      <c r="L118" s="238"/>
      <c r="T118" s="219"/>
      <c r="U118" s="219"/>
      <c r="V118" s="219"/>
    </row>
    <row r="119" customFormat="false" ht="12.8" hidden="false" customHeight="false" outlineLevel="0" collapsed="false">
      <c r="A119" s="241" t="s">
        <v>100</v>
      </c>
      <c r="B119" s="239"/>
      <c r="C119" s="239"/>
      <c r="D119" s="239"/>
      <c r="E119" s="239"/>
      <c r="F119" s="239"/>
      <c r="G119" s="240"/>
      <c r="H119" s="238"/>
      <c r="I119" s="238"/>
      <c r="J119" s="238"/>
      <c r="K119" s="238"/>
      <c r="L119" s="238"/>
      <c r="T119" s="219"/>
      <c r="U119" s="219"/>
      <c r="V119" s="219"/>
    </row>
    <row r="120" customFormat="false" ht="12.8" hidden="false" customHeight="false" outlineLevel="0" collapsed="false">
      <c r="A120" s="11" t="s">
        <v>101</v>
      </c>
      <c r="C120" s="152"/>
      <c r="D120" s="152"/>
      <c r="E120" s="152"/>
      <c r="F120" s="152"/>
      <c r="G120" s="152"/>
      <c r="H120" s="152"/>
      <c r="I120" s="152"/>
      <c r="J120" s="152"/>
      <c r="K120" s="152"/>
      <c r="L120" s="152"/>
      <c r="T120" s="219"/>
      <c r="U120" s="219"/>
      <c r="V120" s="219"/>
      <c r="W120" s="11"/>
      <c r="X120" s="11"/>
    </row>
    <row r="121" customFormat="false" ht="12.8" hidden="false" customHeight="false" outlineLevel="0" collapsed="false">
      <c r="A121" s="218" t="s">
        <v>57</v>
      </c>
      <c r="B121" s="11" t="s">
        <v>102</v>
      </c>
      <c r="T121" s="219"/>
      <c r="U121" s="219"/>
      <c r="V121" s="219"/>
      <c r="W121" s="11"/>
      <c r="X121" s="11"/>
    </row>
    <row r="122" customFormat="false" ht="12.8" hidden="false" customHeight="false" outlineLevel="0" collapsed="false">
      <c r="A122" s="218" t="s">
        <v>56</v>
      </c>
      <c r="B122" s="242" t="s">
        <v>5</v>
      </c>
      <c r="T122" s="219"/>
      <c r="U122" s="219"/>
      <c r="V122" s="219"/>
      <c r="W122" s="11"/>
      <c r="X122" s="11"/>
    </row>
    <row r="123" customFormat="false" ht="12.8" hidden="false" customHeight="false" outlineLevel="0" collapsed="false">
      <c r="A123" s="11" t="s">
        <v>103</v>
      </c>
      <c r="T123" s="219"/>
      <c r="U123" s="219"/>
      <c r="V123" s="219"/>
      <c r="W123" s="11"/>
      <c r="X123" s="11"/>
    </row>
    <row r="124" customFormat="false" ht="12.8" hidden="false" customHeight="false" outlineLevel="0" collapsed="false">
      <c r="A124" s="243" t="s">
        <v>104</v>
      </c>
      <c r="T124" s="219"/>
      <c r="U124" s="219"/>
      <c r="V124" s="219"/>
    </row>
    <row r="125" customFormat="false" ht="12.8" hidden="false" customHeight="false" outlineLevel="0" collapsed="false">
      <c r="A125" s="218" t="s">
        <v>57</v>
      </c>
      <c r="B125" s="244" t="s">
        <v>75</v>
      </c>
    </row>
    <row r="126" customFormat="false" ht="12.8" hidden="false" customHeight="false" outlineLevel="0" collapsed="false">
      <c r="A126" s="218" t="s">
        <v>56</v>
      </c>
      <c r="B126" s="245" t="s">
        <v>5</v>
      </c>
    </row>
    <row r="127" customFormat="false" ht="12.8" hidden="false" customHeight="false" outlineLevel="0" collapsed="false">
      <c r="A127" s="11" t="s">
        <v>105</v>
      </c>
    </row>
    <row r="128" customFormat="false" ht="12.8" hidden="false" customHeight="false" outlineLevel="0" collapsed="false">
      <c r="A128" s="218" t="s">
        <v>57</v>
      </c>
      <c r="B128" s="11" t="s">
        <v>106</v>
      </c>
      <c r="F128" s="11" t="s">
        <v>107</v>
      </c>
    </row>
    <row r="129" customFormat="false" ht="12.8" hidden="false" customHeight="false" outlineLevel="0" collapsed="false">
      <c r="A129" s="218" t="s">
        <v>56</v>
      </c>
      <c r="B129" s="245" t="s">
        <v>108</v>
      </c>
    </row>
  </sheetData>
  <mergeCells count="20">
    <mergeCell ref="B2:U2"/>
    <mergeCell ref="C6:L6"/>
    <mergeCell ref="M6:U6"/>
    <mergeCell ref="C7:H7"/>
    <mergeCell ref="I7:K7"/>
    <mergeCell ref="M7:R7"/>
    <mergeCell ref="S7:U7"/>
    <mergeCell ref="A8:A9"/>
    <mergeCell ref="B8:B9"/>
    <mergeCell ref="C8:G8"/>
    <mergeCell ref="H8:H9"/>
    <mergeCell ref="I8:I9"/>
    <mergeCell ref="J8:J9"/>
    <mergeCell ref="K8:K9"/>
    <mergeCell ref="L8:L9"/>
    <mergeCell ref="M8:Q8"/>
    <mergeCell ref="R8:R9"/>
    <mergeCell ref="S8:S9"/>
    <mergeCell ref="T8:T9"/>
    <mergeCell ref="U8:U9"/>
  </mergeCells>
  <hyperlinks>
    <hyperlink ref="B122" r:id="rId1" display="https://www.ons.gov.uk/peoplepopulationandcommunity/birthsdeathsandmarriages/deaths/datasets/weeklyprovisionalfiguresondeathsregisteredinenglandandwales "/>
    <hyperlink ref="B126" r:id="rId2" display="https://www.ons.gov.uk/peoplepopulationandcommunity/birthsdeathsandmarriages/deaths/datasets/weeklyprovisionalfiguresondeathsregisteredinenglandandwales "/>
    <hyperlink ref="B129" r:id="rId3"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3139</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2020-06-15T18:46:04Z</dcterms:modified>
  <cp:revision>783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