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804"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U86" i="5" l="1"/>
  <c r="U85" i="5" s="1"/>
  <c r="U84" i="5" s="1"/>
  <c r="U83" i="5" s="1"/>
  <c r="U82" i="5" s="1"/>
  <c r="U81" i="5" s="1"/>
  <c r="U80" i="5" s="1"/>
  <c r="T86" i="5"/>
  <c r="T85" i="5" s="1"/>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86" i="5"/>
  <c r="S85" i="5" s="1"/>
  <c r="S84" i="5" s="1"/>
  <c r="S83" i="5" s="1"/>
  <c r="S82" i="5" s="1"/>
  <c r="S81" i="5" s="1"/>
  <c r="S80" i="5" s="1"/>
  <c r="S79" i="5" s="1"/>
  <c r="S78" i="5" s="1"/>
  <c r="S77" i="5" s="1"/>
  <c r="S76" i="5" s="1"/>
  <c r="S75" i="5" s="1"/>
  <c r="S74" i="5" s="1"/>
  <c r="K86" i="5"/>
  <c r="K85" i="5"/>
  <c r="K84" i="5"/>
  <c r="K83" i="5"/>
  <c r="K82" i="5"/>
  <c r="L81" i="5" s="1"/>
  <c r="P81" i="5"/>
  <c r="P74" i="5" s="1"/>
  <c r="P67" i="5" s="1"/>
  <c r="P60" i="5" s="1"/>
  <c r="P53" i="5" s="1"/>
  <c r="P46" i="5" s="1"/>
  <c r="P39" i="5" s="1"/>
  <c r="P32" i="5" s="1"/>
  <c r="P25" i="5" s="1"/>
  <c r="O81" i="5"/>
  <c r="O74" i="5" s="1"/>
  <c r="O67" i="5" s="1"/>
  <c r="O60" i="5" s="1"/>
  <c r="O53" i="5" s="1"/>
  <c r="O46" i="5" s="1"/>
  <c r="M81" i="5"/>
  <c r="K81" i="5"/>
  <c r="K80" i="5"/>
  <c r="K79" i="5"/>
  <c r="K78" i="5"/>
  <c r="K77" i="5"/>
  <c r="K76" i="5"/>
  <c r="K75" i="5"/>
  <c r="N74" i="5"/>
  <c r="N67" i="5" s="1"/>
  <c r="N60" i="5" s="1"/>
  <c r="N53" i="5" s="1"/>
  <c r="N46" i="5" s="1"/>
  <c r="N39" i="5" s="1"/>
  <c r="N32" i="5" s="1"/>
  <c r="N25" i="5" s="1"/>
  <c r="M74" i="5"/>
  <c r="M67" i="5" s="1"/>
  <c r="M60" i="5" s="1"/>
  <c r="K74" i="5"/>
  <c r="S73" i="5"/>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K73" i="5"/>
  <c r="K72" i="5"/>
  <c r="K71" i="5"/>
  <c r="K70" i="5"/>
  <c r="K69" i="5"/>
  <c r="K68" i="5"/>
  <c r="K67" i="5"/>
  <c r="L67" i="5" s="1"/>
  <c r="K66" i="5"/>
  <c r="K65" i="5"/>
  <c r="K64" i="5"/>
  <c r="K63" i="5"/>
  <c r="K62" i="5"/>
  <c r="K61" i="5"/>
  <c r="K60" i="5"/>
  <c r="L60" i="5" s="1"/>
  <c r="K59" i="5"/>
  <c r="K58" i="5"/>
  <c r="K57" i="5"/>
  <c r="K56" i="5"/>
  <c r="K55" i="5"/>
  <c r="K54" i="5"/>
  <c r="M53" i="5"/>
  <c r="M46" i="5" s="1"/>
  <c r="M39" i="5" s="1"/>
  <c r="M32" i="5" s="1"/>
  <c r="M25" i="5" s="1"/>
  <c r="L53" i="5"/>
  <c r="K53" i="5"/>
  <c r="K52" i="5"/>
  <c r="K51" i="5"/>
  <c r="K50" i="5"/>
  <c r="K49" i="5"/>
  <c r="K48" i="5"/>
  <c r="K47" i="5"/>
  <c r="L46" i="5" s="1"/>
  <c r="K46" i="5"/>
  <c r="K45" i="5"/>
  <c r="K44" i="5"/>
  <c r="K43" i="5"/>
  <c r="S42" i="5"/>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42" i="5"/>
  <c r="K41" i="5"/>
  <c r="K40" i="5"/>
  <c r="L39" i="5" s="1"/>
  <c r="O39" i="5"/>
  <c r="O32" i="5" s="1"/>
  <c r="O25" i="5" s="1"/>
  <c r="K39" i="5"/>
  <c r="K38" i="5"/>
  <c r="K37" i="5"/>
  <c r="K36" i="5"/>
  <c r="K35" i="5"/>
  <c r="K34" i="5"/>
  <c r="K33" i="5"/>
  <c r="L32" i="5"/>
  <c r="K32" i="5"/>
  <c r="K31" i="5"/>
  <c r="K30" i="5"/>
  <c r="K29" i="5"/>
  <c r="K28" i="5"/>
  <c r="K27" i="5"/>
  <c r="K26" i="5"/>
  <c r="L25" i="5" s="1"/>
  <c r="K25" i="5"/>
  <c r="K24" i="5"/>
  <c r="K23" i="5"/>
  <c r="K22" i="5"/>
  <c r="K21" i="5"/>
  <c r="K20" i="5"/>
  <c r="K19" i="5"/>
  <c r="K18" i="5"/>
  <c r="K17" i="5"/>
  <c r="K16" i="5"/>
  <c r="K15" i="5"/>
  <c r="K14" i="5"/>
  <c r="K13" i="5"/>
  <c r="K12" i="5"/>
  <c r="K11" i="5"/>
  <c r="U10" i="5"/>
  <c r="S10" i="5"/>
  <c r="K10" i="5"/>
  <c r="BX35" i="4"/>
  <c r="BP35" i="4"/>
  <c r="BH35" i="4"/>
  <c r="AZ35" i="4"/>
  <c r="AJ35" i="4"/>
  <c r="L35" i="4"/>
  <c r="D35" i="4"/>
  <c r="C35" i="4" s="1"/>
  <c r="C34" i="4"/>
  <c r="CB32" i="4"/>
  <c r="CB35" i="4" s="1"/>
  <c r="CA32" i="4"/>
  <c r="CA35" i="4" s="1"/>
  <c r="BZ32" i="4"/>
  <c r="BZ35" i="4" s="1"/>
  <c r="BY32" i="4"/>
  <c r="BY35" i="4" s="1"/>
  <c r="BX32" i="4"/>
  <c r="BW32" i="4"/>
  <c r="BW35" i="4" s="1"/>
  <c r="BV32" i="4"/>
  <c r="BV35" i="4" s="1"/>
  <c r="BU32" i="4"/>
  <c r="BU35" i="4" s="1"/>
  <c r="BT32" i="4"/>
  <c r="BT35" i="4" s="1"/>
  <c r="BS32" i="4"/>
  <c r="BS35" i="4" s="1"/>
  <c r="BR32" i="4"/>
  <c r="BR35" i="4" s="1"/>
  <c r="BQ32" i="4"/>
  <c r="BQ35" i="4" s="1"/>
  <c r="BP32" i="4"/>
  <c r="BO32" i="4"/>
  <c r="BO35" i="4" s="1"/>
  <c r="BN32" i="4"/>
  <c r="BN35" i="4" s="1"/>
  <c r="BM32" i="4"/>
  <c r="BM35" i="4" s="1"/>
  <c r="BL32" i="4"/>
  <c r="BL35" i="4" s="1"/>
  <c r="BK32" i="4"/>
  <c r="BK35" i="4" s="1"/>
  <c r="BJ32" i="4"/>
  <c r="BJ35" i="4" s="1"/>
  <c r="BI32" i="4"/>
  <c r="BI35" i="4" s="1"/>
  <c r="BH32" i="4"/>
  <c r="BG32" i="4"/>
  <c r="BG35" i="4" s="1"/>
  <c r="BF32" i="4"/>
  <c r="BF35" i="4" s="1"/>
  <c r="BE32" i="4"/>
  <c r="BE35" i="4" s="1"/>
  <c r="BD32" i="4"/>
  <c r="BD35" i="4" s="1"/>
  <c r="BC32" i="4"/>
  <c r="BC35" i="4" s="1"/>
  <c r="BB32" i="4"/>
  <c r="BB35" i="4" s="1"/>
  <c r="BA32" i="4"/>
  <c r="BA35" i="4" s="1"/>
  <c r="AZ32" i="4"/>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L35" i="4" s="1"/>
  <c r="AK32" i="4"/>
  <c r="AK35" i="4" s="1"/>
  <c r="AJ32" i="4"/>
  <c r="AI32" i="4"/>
  <c r="AI35" i="4" s="1"/>
  <c r="AH32" i="4"/>
  <c r="AH35" i="4" s="1"/>
  <c r="AG32" i="4"/>
  <c r="AG35" i="4" s="1"/>
  <c r="AF32" i="4"/>
  <c r="AF35" i="4" s="1"/>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K32" i="4"/>
  <c r="K35" i="4" s="1"/>
  <c r="J32" i="4"/>
  <c r="J35" i="4" s="1"/>
  <c r="I32" i="4"/>
  <c r="I35" i="4" s="1"/>
  <c r="H32" i="4"/>
  <c r="H35" i="4" s="1"/>
  <c r="G32" i="4"/>
  <c r="G35" i="4" s="1"/>
  <c r="F32" i="4"/>
  <c r="F35" i="4" s="1"/>
  <c r="E32" i="4"/>
  <c r="E35" i="4" s="1"/>
  <c r="C32" i="4"/>
  <c r="B32" i="4"/>
  <c r="B35" i="4" s="1"/>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E33" i="3"/>
  <c r="AZ33" i="3"/>
  <c r="AQ33" i="3"/>
  <c r="AC33" i="3"/>
  <c r="O33" i="3"/>
  <c r="BP30" i="3"/>
  <c r="BP33" i="3" s="1"/>
  <c r="BN30" i="3"/>
  <c r="BN33" i="3" s="1"/>
  <c r="BL30" i="3"/>
  <c r="BL33" i="3" s="1"/>
  <c r="BI30" i="3"/>
  <c r="BI33" i="3" s="1"/>
  <c r="BG30" i="3"/>
  <c r="BG33" i="3" s="1"/>
  <c r="BE30" i="3"/>
  <c r="BB30" i="3"/>
  <c r="BB33" i="3" s="1"/>
  <c r="AZ30" i="3"/>
  <c r="AX30" i="3"/>
  <c r="AX33" i="3" s="1"/>
  <c r="AU30" i="3"/>
  <c r="AU33" i="3" s="1"/>
  <c r="AS30" i="3"/>
  <c r="AS33" i="3" s="1"/>
  <c r="AQ30" i="3"/>
  <c r="AN30" i="3"/>
  <c r="AN33" i="3" s="1"/>
  <c r="AL30" i="3"/>
  <c r="AJ30" i="3"/>
  <c r="AJ33" i="3" s="1"/>
  <c r="AG30" i="3"/>
  <c r="AG33" i="3" s="1"/>
  <c r="AE30" i="3"/>
  <c r="AE33" i="3" s="1"/>
  <c r="AC30" i="3"/>
  <c r="Z30" i="3"/>
  <c r="Z33" i="3" s="1"/>
  <c r="X30" i="3"/>
  <c r="X33" i="3" s="1"/>
  <c r="V30" i="3"/>
  <c r="V33" i="3" s="1"/>
  <c r="S30" i="3"/>
  <c r="S33" i="3" s="1"/>
  <c r="Q30" i="3"/>
  <c r="Q33" i="3" s="1"/>
  <c r="O30" i="3"/>
  <c r="L30" i="3"/>
  <c r="L33" i="3" s="1"/>
  <c r="J30" i="3"/>
  <c r="J33" i="3" s="1"/>
  <c r="H30" i="3"/>
  <c r="H33" i="3" s="1"/>
  <c r="D30" i="3"/>
  <c r="D33" i="3" s="1"/>
  <c r="B30" i="3"/>
  <c r="B33" i="3" s="1"/>
  <c r="BQ28" i="3"/>
  <c r="BO28" i="3"/>
  <c r="BM28" i="3"/>
  <c r="BJ28" i="3"/>
  <c r="BH28" i="3"/>
  <c r="BF28" i="3"/>
  <c r="BC28" i="3"/>
  <c r="BA28" i="3"/>
  <c r="AY28" i="3"/>
  <c r="AV28" i="3"/>
  <c r="AT28" i="3"/>
  <c r="AR28" i="3"/>
  <c r="AO28" i="3"/>
  <c r="AK28" i="3"/>
  <c r="AH28" i="3"/>
  <c r="AF28" i="3"/>
  <c r="AD28" i="3"/>
  <c r="AA28" i="3"/>
  <c r="Y28" i="3"/>
  <c r="W28" i="3"/>
  <c r="T28" i="3"/>
  <c r="R28" i="3"/>
  <c r="P28" i="3"/>
  <c r="M28" i="3"/>
  <c r="K28" i="3"/>
  <c r="I28" i="3"/>
  <c r="F28" i="3"/>
  <c r="E28" i="3"/>
  <c r="C28" i="3"/>
  <c r="BQ27" i="3"/>
  <c r="BO27" i="3"/>
  <c r="BM27" i="3"/>
  <c r="BJ27" i="3"/>
  <c r="BH27" i="3"/>
  <c r="BF27" i="3"/>
  <c r="BC27" i="3"/>
  <c r="BA27" i="3"/>
  <c r="AY27" i="3"/>
  <c r="AV27" i="3"/>
  <c r="AT27" i="3"/>
  <c r="AR27" i="3"/>
  <c r="AO27" i="3"/>
  <c r="AK27" i="3"/>
  <c r="AH27" i="3"/>
  <c r="AF27" i="3"/>
  <c r="AD27" i="3"/>
  <c r="AA27" i="3"/>
  <c r="Y27" i="3"/>
  <c r="T27" i="3"/>
  <c r="R27" i="3"/>
  <c r="P27" i="3"/>
  <c r="M27" i="3"/>
  <c r="K27" i="3"/>
  <c r="I27" i="3"/>
  <c r="F27" i="3"/>
  <c r="E27" i="3"/>
  <c r="C27" i="3"/>
  <c r="BQ26" i="3"/>
  <c r="BO26" i="3"/>
  <c r="BM26" i="3"/>
  <c r="BJ26" i="3"/>
  <c r="BH26" i="3"/>
  <c r="BF26" i="3"/>
  <c r="BC26" i="3"/>
  <c r="BA26" i="3"/>
  <c r="AY26" i="3"/>
  <c r="AV26" i="3"/>
  <c r="AT26" i="3"/>
  <c r="AR26" i="3"/>
  <c r="AO26" i="3"/>
  <c r="AK26" i="3"/>
  <c r="AH26" i="3"/>
  <c r="AF26" i="3"/>
  <c r="AD26" i="3"/>
  <c r="AA26" i="3"/>
  <c r="Y26" i="3"/>
  <c r="W26" i="3"/>
  <c r="T26" i="3"/>
  <c r="R26" i="3"/>
  <c r="P26" i="3"/>
  <c r="M26" i="3"/>
  <c r="K26" i="3"/>
  <c r="I26" i="3"/>
  <c r="F26" i="3"/>
  <c r="E26" i="3"/>
  <c r="C26" i="3"/>
  <c r="BQ25" i="3"/>
  <c r="BO25" i="3"/>
  <c r="BM25" i="3"/>
  <c r="BJ25" i="3"/>
  <c r="BH25" i="3"/>
  <c r="BF25" i="3"/>
  <c r="BC25" i="3"/>
  <c r="BA25" i="3"/>
  <c r="AY25" i="3"/>
  <c r="AV25" i="3"/>
  <c r="AT25" i="3"/>
  <c r="AR25" i="3"/>
  <c r="AO25" i="3"/>
  <c r="AK25" i="3"/>
  <c r="AH25" i="3"/>
  <c r="AF25" i="3"/>
  <c r="AD25" i="3"/>
  <c r="AA25" i="3"/>
  <c r="Y25" i="3"/>
  <c r="W25" i="3"/>
  <c r="T25" i="3"/>
  <c r="R25" i="3"/>
  <c r="P25" i="3"/>
  <c r="M25" i="3"/>
  <c r="K25" i="3"/>
  <c r="I25" i="3"/>
  <c r="F25" i="3"/>
  <c r="E25" i="3"/>
  <c r="C25" i="3"/>
  <c r="BQ24" i="3"/>
  <c r="BO24" i="3"/>
  <c r="BM24" i="3"/>
  <c r="BJ24" i="3"/>
  <c r="BH24" i="3"/>
  <c r="BF24" i="3"/>
  <c r="BC24" i="3"/>
  <c r="BA24" i="3"/>
  <c r="AY24" i="3"/>
  <c r="AV24" i="3"/>
  <c r="AT24" i="3"/>
  <c r="AR24" i="3"/>
  <c r="AO24" i="3"/>
  <c r="AM24" i="3"/>
  <c r="AK24" i="3"/>
  <c r="AH24" i="3"/>
  <c r="AF24" i="3"/>
  <c r="AD24" i="3"/>
  <c r="AA24" i="3"/>
  <c r="Y24" i="3"/>
  <c r="W24" i="3"/>
  <c r="T24" i="3"/>
  <c r="R24" i="3"/>
  <c r="P24" i="3"/>
  <c r="M24" i="3"/>
  <c r="K24" i="3"/>
  <c r="I24" i="3"/>
  <c r="F24" i="3"/>
  <c r="E24" i="3"/>
  <c r="C24"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BQ22" i="3"/>
  <c r="BO22" i="3"/>
  <c r="BM22" i="3"/>
  <c r="BJ22" i="3"/>
  <c r="BH22" i="3"/>
  <c r="BF22" i="3"/>
  <c r="BC22" i="3"/>
  <c r="BA22" i="3"/>
  <c r="AY22" i="3"/>
  <c r="AV22" i="3"/>
  <c r="AT22" i="3"/>
  <c r="AR22" i="3"/>
  <c r="AO22" i="3"/>
  <c r="AM22" i="3"/>
  <c r="AK22" i="3"/>
  <c r="AH22" i="3"/>
  <c r="AF22" i="3"/>
  <c r="AD22" i="3"/>
  <c r="AA22" i="3"/>
  <c r="Y22" i="3"/>
  <c r="W22" i="3"/>
  <c r="T22" i="3"/>
  <c r="R22" i="3"/>
  <c r="P22" i="3"/>
  <c r="M22" i="3"/>
  <c r="K22" i="3"/>
  <c r="I22" i="3"/>
  <c r="F22" i="3"/>
  <c r="E22" i="3"/>
  <c r="C22" i="3"/>
  <c r="BQ21" i="3"/>
  <c r="BO21" i="3"/>
  <c r="BM21" i="3"/>
  <c r="BJ21" i="3"/>
  <c r="BH21" i="3"/>
  <c r="BF21" i="3"/>
  <c r="BC21" i="3"/>
  <c r="BA21" i="3"/>
  <c r="AY21" i="3"/>
  <c r="AV21" i="3"/>
  <c r="AT21" i="3"/>
  <c r="AR21" i="3"/>
  <c r="AO21" i="3"/>
  <c r="AM21" i="3"/>
  <c r="AK21" i="3"/>
  <c r="AH21" i="3"/>
  <c r="AF21" i="3"/>
  <c r="AD21" i="3"/>
  <c r="AA21" i="3"/>
  <c r="Y21" i="3"/>
  <c r="W21" i="3"/>
  <c r="T21" i="3"/>
  <c r="R21" i="3"/>
  <c r="P21" i="3"/>
  <c r="M21" i="3"/>
  <c r="K21" i="3"/>
  <c r="I21" i="3"/>
  <c r="F21" i="3"/>
  <c r="E21" i="3"/>
  <c r="C21"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F20" i="3"/>
  <c r="E20" i="3"/>
  <c r="C20"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Q18" i="3"/>
  <c r="BO18" i="3"/>
  <c r="BM18" i="3"/>
  <c r="BJ18" i="3"/>
  <c r="BH18" i="3"/>
  <c r="BF18" i="3"/>
  <c r="BC18" i="3"/>
  <c r="BA18" i="3"/>
  <c r="AY18" i="3"/>
  <c r="AV18" i="3"/>
  <c r="AT18" i="3"/>
  <c r="AR18" i="3"/>
  <c r="AO18" i="3"/>
  <c r="AM18" i="3"/>
  <c r="AK18" i="3"/>
  <c r="AH18" i="3"/>
  <c r="AF18" i="3"/>
  <c r="AD18" i="3"/>
  <c r="AA18" i="3"/>
  <c r="Y18" i="3"/>
  <c r="W18" i="3"/>
  <c r="T18" i="3"/>
  <c r="R18" i="3"/>
  <c r="P18" i="3"/>
  <c r="M18" i="3"/>
  <c r="K18" i="3"/>
  <c r="I18" i="3"/>
  <c r="F18" i="3"/>
  <c r="E18" i="3"/>
  <c r="C18"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R16" i="3"/>
  <c r="BQ16" i="3"/>
  <c r="BO16" i="3"/>
  <c r="BM16" i="3"/>
  <c r="BJ16" i="3"/>
  <c r="BH16" i="3"/>
  <c r="BF16" i="3"/>
  <c r="BC16" i="3"/>
  <c r="BA16" i="3"/>
  <c r="AY16" i="3"/>
  <c r="AV16" i="3"/>
  <c r="AT16" i="3"/>
  <c r="AR16" i="3"/>
  <c r="AO16" i="3"/>
  <c r="AM16" i="3"/>
  <c r="AK16" i="3"/>
  <c r="AH16" i="3"/>
  <c r="AF16" i="3"/>
  <c r="AD16" i="3"/>
  <c r="AA16" i="3"/>
  <c r="Y16" i="3"/>
  <c r="W16" i="3"/>
  <c r="T16" i="3"/>
  <c r="R16" i="3"/>
  <c r="P16" i="3"/>
  <c r="N16" i="3"/>
  <c r="M16" i="3"/>
  <c r="K16" i="3"/>
  <c r="I16" i="3"/>
  <c r="F16" i="3"/>
  <c r="E16" i="3"/>
  <c r="C16" i="3"/>
  <c r="BR15" i="3"/>
  <c r="BQ15" i="3"/>
  <c r="BO15" i="3"/>
  <c r="BM15" i="3"/>
  <c r="BJ15" i="3"/>
  <c r="BH15" i="3"/>
  <c r="BF15" i="3"/>
  <c r="BD15" i="3"/>
  <c r="BC15" i="3"/>
  <c r="BA15" i="3"/>
  <c r="AY15" i="3"/>
  <c r="AV15" i="3"/>
  <c r="AT15" i="3"/>
  <c r="AR15" i="3"/>
  <c r="AP15" i="3"/>
  <c r="AO15" i="3"/>
  <c r="AM15" i="3"/>
  <c r="AK15" i="3"/>
  <c r="AH15" i="3"/>
  <c r="AF15" i="3"/>
  <c r="AD15" i="3"/>
  <c r="AA15" i="3"/>
  <c r="Y15" i="3"/>
  <c r="W15" i="3"/>
  <c r="T15" i="3"/>
  <c r="R15" i="3"/>
  <c r="P15" i="3"/>
  <c r="M15" i="3"/>
  <c r="K15" i="3"/>
  <c r="I15" i="3"/>
  <c r="F15" i="3"/>
  <c r="E15" i="3"/>
  <c r="C15" i="3"/>
  <c r="BR14" i="3"/>
  <c r="BQ14" i="3"/>
  <c r="BO14" i="3"/>
  <c r="BM14" i="3"/>
  <c r="BJ14" i="3"/>
  <c r="BH14" i="3"/>
  <c r="BF14" i="3"/>
  <c r="BD14" i="3"/>
  <c r="BC14" i="3"/>
  <c r="BA14" i="3"/>
  <c r="AY14" i="3"/>
  <c r="AV14" i="3"/>
  <c r="AT14" i="3"/>
  <c r="AR14" i="3"/>
  <c r="AP14" i="3"/>
  <c r="AO14" i="3"/>
  <c r="AM14" i="3"/>
  <c r="AK14" i="3"/>
  <c r="AH14" i="3"/>
  <c r="AF14" i="3"/>
  <c r="AD14" i="3"/>
  <c r="AA14" i="3"/>
  <c r="Y14" i="3"/>
  <c r="W14" i="3"/>
  <c r="T14" i="3"/>
  <c r="R14" i="3"/>
  <c r="P14" i="3"/>
  <c r="M14" i="3"/>
  <c r="K14" i="3"/>
  <c r="I14" i="3"/>
  <c r="F14" i="3"/>
  <c r="E14" i="3"/>
  <c r="C14" i="3"/>
  <c r="BR13" i="3"/>
  <c r="BQ13" i="3"/>
  <c r="BO13" i="3"/>
  <c r="BM13" i="3"/>
  <c r="BJ13" i="3"/>
  <c r="BH13" i="3"/>
  <c r="BF13" i="3"/>
  <c r="BD13" i="3"/>
  <c r="BC13" i="3"/>
  <c r="BA13" i="3"/>
  <c r="AY13" i="3"/>
  <c r="AV13" i="3"/>
  <c r="AT13" i="3"/>
  <c r="AR13" i="3"/>
  <c r="AP13" i="3"/>
  <c r="AO13" i="3"/>
  <c r="AM13" i="3"/>
  <c r="AK13" i="3"/>
  <c r="AH13" i="3"/>
  <c r="AF13" i="3"/>
  <c r="AD13" i="3"/>
  <c r="AA13" i="3"/>
  <c r="Y13" i="3"/>
  <c r="W13" i="3"/>
  <c r="T13" i="3"/>
  <c r="R13" i="3"/>
  <c r="P13" i="3"/>
  <c r="N13" i="3"/>
  <c r="M13" i="3"/>
  <c r="K13" i="3"/>
  <c r="I13" i="3"/>
  <c r="F13" i="3"/>
  <c r="E13" i="3"/>
  <c r="C13" i="3"/>
  <c r="BR12" i="3"/>
  <c r="BQ12" i="3"/>
  <c r="BO12" i="3"/>
  <c r="BM12" i="3"/>
  <c r="BJ12" i="3"/>
  <c r="BH12" i="3"/>
  <c r="BF12" i="3"/>
  <c r="BD12" i="3"/>
  <c r="BC12" i="3"/>
  <c r="BA12" i="3"/>
  <c r="AY12" i="3"/>
  <c r="AV12" i="3"/>
  <c r="AT12" i="3"/>
  <c r="AR12" i="3"/>
  <c r="AP12" i="3"/>
  <c r="AO12" i="3"/>
  <c r="AM12" i="3"/>
  <c r="AK12" i="3"/>
  <c r="AH12" i="3"/>
  <c r="AF12" i="3"/>
  <c r="AD12" i="3"/>
  <c r="AA12" i="3"/>
  <c r="Y12" i="3"/>
  <c r="W12" i="3"/>
  <c r="T12" i="3"/>
  <c r="R12" i="3"/>
  <c r="P12" i="3"/>
  <c r="M12" i="3"/>
  <c r="K12" i="3"/>
  <c r="I12" i="3"/>
  <c r="F12" i="3"/>
  <c r="E12" i="3"/>
  <c r="C12" i="3"/>
  <c r="BR11" i="3"/>
  <c r="BQ11" i="3"/>
  <c r="BO11" i="3"/>
  <c r="BM11" i="3"/>
  <c r="BJ11" i="3"/>
  <c r="BH11" i="3"/>
  <c r="BF11" i="3"/>
  <c r="BD11" i="3"/>
  <c r="BC11" i="3"/>
  <c r="BA11" i="3"/>
  <c r="AY11" i="3"/>
  <c r="AV11" i="3"/>
  <c r="AT11" i="3"/>
  <c r="AR11" i="3"/>
  <c r="AP11" i="3"/>
  <c r="AO11" i="3"/>
  <c r="AM11" i="3"/>
  <c r="AK11" i="3"/>
  <c r="AH11" i="3"/>
  <c r="AF11" i="3"/>
  <c r="AD11" i="3"/>
  <c r="AB11" i="3"/>
  <c r="AA11" i="3"/>
  <c r="Y11" i="3"/>
  <c r="W11" i="3"/>
  <c r="T11" i="3"/>
  <c r="R11" i="3"/>
  <c r="P11" i="3"/>
  <c r="M11" i="3"/>
  <c r="K11" i="3"/>
  <c r="I11" i="3"/>
  <c r="F11" i="3"/>
  <c r="E11" i="3"/>
  <c r="C11" i="3"/>
  <c r="BR10" i="3"/>
  <c r="BQ10" i="3"/>
  <c r="BQ30" i="3" s="1"/>
  <c r="BO10" i="3"/>
  <c r="BO30" i="3" s="1"/>
  <c r="BM10" i="3"/>
  <c r="BJ10" i="3"/>
  <c r="BH10" i="3"/>
  <c r="BF10" i="3"/>
  <c r="BD10" i="3"/>
  <c r="BC10" i="3"/>
  <c r="BC30" i="3" s="1"/>
  <c r="BA10" i="3"/>
  <c r="AY10" i="3"/>
  <c r="AY30" i="3" s="1"/>
  <c r="AV10" i="3"/>
  <c r="AT10" i="3"/>
  <c r="AT30" i="3" s="1"/>
  <c r="AR10" i="3"/>
  <c r="AP10" i="3"/>
  <c r="AO10" i="3"/>
  <c r="AO30" i="3" s="1"/>
  <c r="AM10" i="3"/>
  <c r="AK10" i="3"/>
  <c r="AH10" i="3"/>
  <c r="AF10" i="3"/>
  <c r="AD10" i="3"/>
  <c r="AA10" i="3"/>
  <c r="AA30" i="3" s="1"/>
  <c r="AB12" i="3" s="1"/>
  <c r="Y10" i="3"/>
  <c r="W10" i="3"/>
  <c r="T10" i="3"/>
  <c r="R10" i="3"/>
  <c r="R30" i="3" s="1"/>
  <c r="P10" i="3"/>
  <c r="N10" i="3"/>
  <c r="M10" i="3"/>
  <c r="M30" i="3" s="1"/>
  <c r="N12" i="3" s="1"/>
  <c r="K10" i="3"/>
  <c r="I10" i="3"/>
  <c r="F10" i="3"/>
  <c r="E10" i="3"/>
  <c r="C10" i="3"/>
  <c r="C30" i="3" s="1"/>
  <c r="BG33" i="2"/>
  <c r="BB33" i="2"/>
  <c r="AS33" i="2"/>
  <c r="AL33" i="2"/>
  <c r="AE33" i="2"/>
  <c r="BP30" i="2"/>
  <c r="BP33" i="2" s="1"/>
  <c r="BN30" i="2"/>
  <c r="BN33" i="2" s="1"/>
  <c r="BL30" i="2"/>
  <c r="BL33" i="2" s="1"/>
  <c r="BI30" i="2"/>
  <c r="BI33" i="2" s="1"/>
  <c r="BG30" i="2"/>
  <c r="BE30" i="2"/>
  <c r="BF28" i="2" s="1"/>
  <c r="BB30" i="2"/>
  <c r="AZ30" i="2"/>
  <c r="AZ33" i="2" s="1"/>
  <c r="AX30" i="2"/>
  <c r="AY28" i="2" s="1"/>
  <c r="AU30" i="2"/>
  <c r="AU33" i="2" s="1"/>
  <c r="AS30" i="2"/>
  <c r="AQ30" i="2"/>
  <c r="AR28" i="2" s="1"/>
  <c r="AN30" i="2"/>
  <c r="AN33" i="2" s="1"/>
  <c r="AL30" i="2"/>
  <c r="AM27" i="2" s="1"/>
  <c r="AJ30" i="2"/>
  <c r="AJ33" i="2" s="1"/>
  <c r="AG30" i="2"/>
  <c r="AG33" i="2" s="1"/>
  <c r="AE30" i="2"/>
  <c r="AC30" i="2"/>
  <c r="AC33" i="2" s="1"/>
  <c r="Z30" i="2"/>
  <c r="Z33" i="2" s="1"/>
  <c r="X30" i="2"/>
  <c r="X33" i="2" s="1"/>
  <c r="V30" i="2"/>
  <c r="V33" i="2" s="1"/>
  <c r="S30" i="2"/>
  <c r="S33" i="2" s="1"/>
  <c r="Q30" i="2"/>
  <c r="R25" i="2" s="1"/>
  <c r="O30" i="2"/>
  <c r="P28" i="2" s="1"/>
  <c r="L30" i="2"/>
  <c r="L33" i="2" s="1"/>
  <c r="J30" i="2"/>
  <c r="K23" i="2" s="1"/>
  <c r="H30" i="2"/>
  <c r="H33" i="2" s="1"/>
  <c r="D30" i="2"/>
  <c r="E25" i="2" s="1"/>
  <c r="B30" i="2"/>
  <c r="C24" i="2" s="1"/>
  <c r="BQ28" i="2"/>
  <c r="BJ28" i="2"/>
  <c r="BH28" i="2"/>
  <c r="BC28" i="2"/>
  <c r="BA28" i="2"/>
  <c r="AV28" i="2"/>
  <c r="AT28" i="2"/>
  <c r="AO28" i="2"/>
  <c r="AM28" i="2"/>
  <c r="AK28" i="2"/>
  <c r="AH28" i="2"/>
  <c r="AF28" i="2"/>
  <c r="AD28" i="2"/>
  <c r="AA28" i="2"/>
  <c r="Y28" i="2"/>
  <c r="W28" i="2"/>
  <c r="T28" i="2"/>
  <c r="M28" i="2"/>
  <c r="K28" i="2"/>
  <c r="I28" i="2"/>
  <c r="F28" i="2"/>
  <c r="BQ27" i="2"/>
  <c r="BJ27" i="2"/>
  <c r="BH27" i="2"/>
  <c r="BF27" i="2"/>
  <c r="BC27" i="2"/>
  <c r="BD27" i="2" s="1"/>
  <c r="AV27" i="2"/>
  <c r="AT27" i="2"/>
  <c r="AR27" i="2"/>
  <c r="AO27" i="2"/>
  <c r="AK27" i="2"/>
  <c r="AH27" i="2"/>
  <c r="AF27" i="2"/>
  <c r="AD27" i="2"/>
  <c r="AA27" i="2"/>
  <c r="W27" i="2"/>
  <c r="T27" i="2"/>
  <c r="R27" i="2"/>
  <c r="P27" i="2"/>
  <c r="M27" i="2"/>
  <c r="I27" i="2"/>
  <c r="F27" i="2"/>
  <c r="G27" i="2" s="1"/>
  <c r="E27" i="2"/>
  <c r="BQ26" i="2"/>
  <c r="BJ26" i="2"/>
  <c r="BH26" i="2"/>
  <c r="BC26" i="2"/>
  <c r="BA26" i="2"/>
  <c r="AV26" i="2"/>
  <c r="AT26" i="2"/>
  <c r="AR26" i="2"/>
  <c r="AO26" i="2"/>
  <c r="AM26" i="2"/>
  <c r="AH26" i="2"/>
  <c r="AF26" i="2"/>
  <c r="AD26" i="2"/>
  <c r="AA26" i="2"/>
  <c r="Y26" i="2"/>
  <c r="W26" i="2"/>
  <c r="T26" i="2"/>
  <c r="R26" i="2"/>
  <c r="P26" i="2"/>
  <c r="M26" i="2"/>
  <c r="F26" i="2"/>
  <c r="E26" i="2"/>
  <c r="BQ25" i="2"/>
  <c r="BJ25" i="2"/>
  <c r="BH25" i="2"/>
  <c r="BF25" i="2"/>
  <c r="BC25" i="2"/>
  <c r="BD25" i="2" s="1"/>
  <c r="BA25" i="2"/>
  <c r="AY25" i="2"/>
  <c r="AV25" i="2"/>
  <c r="AT25" i="2"/>
  <c r="AR25" i="2"/>
  <c r="AO25" i="2"/>
  <c r="AM25" i="2"/>
  <c r="AK25" i="2"/>
  <c r="AH25" i="2"/>
  <c r="AF25" i="2"/>
  <c r="AD25" i="2"/>
  <c r="AA25" i="2"/>
  <c r="AB25" i="2" s="1"/>
  <c r="W25" i="2"/>
  <c r="T25" i="2"/>
  <c r="P25" i="2"/>
  <c r="M25" i="2"/>
  <c r="N25" i="2" s="1"/>
  <c r="I25" i="2"/>
  <c r="F25" i="2"/>
  <c r="BQ24" i="2"/>
  <c r="BJ24" i="2"/>
  <c r="BH24" i="2"/>
  <c r="BF24" i="2"/>
  <c r="BC24" i="2"/>
  <c r="BA24" i="2"/>
  <c r="AV24" i="2"/>
  <c r="AT24" i="2"/>
  <c r="AR24" i="2"/>
  <c r="AO24" i="2"/>
  <c r="AM24" i="2"/>
  <c r="AH24" i="2"/>
  <c r="AF24" i="2"/>
  <c r="AD24" i="2"/>
  <c r="AA24" i="2"/>
  <c r="Y24" i="2"/>
  <c r="W24" i="2"/>
  <c r="T24" i="2"/>
  <c r="R24" i="2"/>
  <c r="P24" i="2"/>
  <c r="M24" i="2"/>
  <c r="F24" i="2"/>
  <c r="E24" i="2"/>
  <c r="BQ23" i="2"/>
  <c r="BJ23" i="2"/>
  <c r="BH23" i="2"/>
  <c r="BF23" i="2"/>
  <c r="BC23" i="2"/>
  <c r="BA23" i="2"/>
  <c r="AV23" i="2"/>
  <c r="AT23" i="2"/>
  <c r="AR23" i="2"/>
  <c r="AO23" i="2"/>
  <c r="AM23" i="2"/>
  <c r="AK23" i="2"/>
  <c r="AH23" i="2"/>
  <c r="AF23" i="2"/>
  <c r="AD23" i="2"/>
  <c r="AA23" i="2"/>
  <c r="Y23" i="2"/>
  <c r="W23" i="2"/>
  <c r="T23" i="2"/>
  <c r="P23" i="2"/>
  <c r="M23" i="2"/>
  <c r="I23" i="2"/>
  <c r="F23" i="2"/>
  <c r="G23" i="2" s="1"/>
  <c r="BQ22" i="2"/>
  <c r="BJ22" i="2"/>
  <c r="BH22" i="2"/>
  <c r="BF22" i="2"/>
  <c r="BC22" i="2"/>
  <c r="BA22" i="2"/>
  <c r="AV22" i="2"/>
  <c r="AT22" i="2"/>
  <c r="AR22" i="2"/>
  <c r="AO22" i="2"/>
  <c r="AM22" i="2"/>
  <c r="AK22" i="2"/>
  <c r="AH22" i="2"/>
  <c r="AF22" i="2"/>
  <c r="AD22" i="2"/>
  <c r="AA22" i="2"/>
  <c r="Y22" i="2"/>
  <c r="W22" i="2"/>
  <c r="T22" i="2"/>
  <c r="R22" i="2"/>
  <c r="P22" i="2"/>
  <c r="M22" i="2"/>
  <c r="I22" i="2"/>
  <c r="F22" i="2"/>
  <c r="E22" i="2"/>
  <c r="BQ21" i="2"/>
  <c r="BJ21" i="2"/>
  <c r="BH21" i="2"/>
  <c r="BF21" i="2"/>
  <c r="BC21" i="2"/>
  <c r="BA21" i="2"/>
  <c r="AV21" i="2"/>
  <c r="AT21" i="2"/>
  <c r="AR21" i="2"/>
  <c r="AO21" i="2"/>
  <c r="AM21" i="2"/>
  <c r="AK21" i="2"/>
  <c r="AH21" i="2"/>
  <c r="AF21" i="2"/>
  <c r="AD21" i="2"/>
  <c r="AA21" i="2"/>
  <c r="Y21" i="2"/>
  <c r="W21" i="2"/>
  <c r="T21" i="2"/>
  <c r="R21" i="2"/>
  <c r="P21" i="2"/>
  <c r="M21" i="2"/>
  <c r="I21" i="2"/>
  <c r="F21" i="2"/>
  <c r="E21" i="2"/>
  <c r="C21" i="2"/>
  <c r="BQ20" i="2"/>
  <c r="BJ20" i="2"/>
  <c r="BH20" i="2"/>
  <c r="BF20" i="2"/>
  <c r="BC20" i="2"/>
  <c r="BA20" i="2"/>
  <c r="AV20" i="2"/>
  <c r="AT20" i="2"/>
  <c r="AR20" i="2"/>
  <c r="AO20" i="2"/>
  <c r="AM20" i="2"/>
  <c r="AK20" i="2"/>
  <c r="AH20" i="2"/>
  <c r="AF20" i="2"/>
  <c r="AD20" i="2"/>
  <c r="AA20" i="2"/>
  <c r="Y20" i="2"/>
  <c r="W20" i="2"/>
  <c r="T20" i="2"/>
  <c r="R20" i="2"/>
  <c r="P20" i="2"/>
  <c r="M20" i="2"/>
  <c r="K20" i="2"/>
  <c r="I20" i="2"/>
  <c r="F20" i="2"/>
  <c r="E20" i="2"/>
  <c r="BQ19" i="2"/>
  <c r="BJ19" i="2"/>
  <c r="BH19" i="2"/>
  <c r="BF19" i="2"/>
  <c r="BC19" i="2"/>
  <c r="BD19" i="2" s="1"/>
  <c r="BA19" i="2"/>
  <c r="AV19" i="2"/>
  <c r="AT19" i="2"/>
  <c r="AR19" i="2"/>
  <c r="AO19" i="2"/>
  <c r="AM19" i="2"/>
  <c r="AK19" i="2"/>
  <c r="AH19" i="2"/>
  <c r="AI19" i="2" s="1"/>
  <c r="AF19" i="2"/>
  <c r="AD19" i="2"/>
  <c r="AA19" i="2"/>
  <c r="Y19" i="2"/>
  <c r="W19" i="2"/>
  <c r="T19" i="2"/>
  <c r="R19" i="2"/>
  <c r="P19" i="2"/>
  <c r="M19" i="2"/>
  <c r="N19" i="2" s="1"/>
  <c r="I19" i="2"/>
  <c r="F19" i="2"/>
  <c r="E19" i="2"/>
  <c r="BQ18" i="2"/>
  <c r="BJ18" i="2"/>
  <c r="BH18" i="2"/>
  <c r="BF18" i="2"/>
  <c r="BC18" i="2"/>
  <c r="BA18" i="2"/>
  <c r="AV18" i="2"/>
  <c r="AT18" i="2"/>
  <c r="AR18" i="2"/>
  <c r="AO18" i="2"/>
  <c r="AM18" i="2"/>
  <c r="AK18" i="2"/>
  <c r="AH18" i="2"/>
  <c r="AF18" i="2"/>
  <c r="AD18" i="2"/>
  <c r="AA18" i="2"/>
  <c r="Y18" i="2"/>
  <c r="W18" i="2"/>
  <c r="T18" i="2"/>
  <c r="R18" i="2"/>
  <c r="P18" i="2"/>
  <c r="M18" i="2"/>
  <c r="I18" i="2"/>
  <c r="F18" i="2"/>
  <c r="E18" i="2"/>
  <c r="BQ17" i="2"/>
  <c r="BJ17" i="2"/>
  <c r="BH17" i="2"/>
  <c r="BF17" i="2"/>
  <c r="BC17" i="2"/>
  <c r="BD17" i="2" s="1"/>
  <c r="BA17" i="2"/>
  <c r="AY17" i="2"/>
  <c r="AV17" i="2"/>
  <c r="AT17" i="2"/>
  <c r="AR17" i="2"/>
  <c r="AO17" i="2"/>
  <c r="AM17" i="2"/>
  <c r="AK17" i="2"/>
  <c r="AH17" i="2"/>
  <c r="AF17" i="2"/>
  <c r="AD17" i="2"/>
  <c r="AA17" i="2"/>
  <c r="AB17" i="2" s="1"/>
  <c r="Y17" i="2"/>
  <c r="W17" i="2"/>
  <c r="T17" i="2"/>
  <c r="R17" i="2"/>
  <c r="P17" i="2"/>
  <c r="M17" i="2"/>
  <c r="I17" i="2"/>
  <c r="F17" i="2"/>
  <c r="E17" i="2"/>
  <c r="BQ16" i="2"/>
  <c r="BJ16" i="2"/>
  <c r="BH16" i="2"/>
  <c r="BF16" i="2"/>
  <c r="BC16" i="2"/>
  <c r="BA16" i="2"/>
  <c r="AV16" i="2"/>
  <c r="AT16" i="2"/>
  <c r="AR16" i="2"/>
  <c r="AO16" i="2"/>
  <c r="AM16" i="2"/>
  <c r="AK16" i="2"/>
  <c r="AH16" i="2"/>
  <c r="AF16" i="2"/>
  <c r="AD16" i="2"/>
  <c r="AA16" i="2"/>
  <c r="Y16" i="2"/>
  <c r="W16" i="2"/>
  <c r="T16" i="2"/>
  <c r="R16" i="2"/>
  <c r="P16" i="2"/>
  <c r="M16" i="2"/>
  <c r="I16" i="2"/>
  <c r="F16" i="2"/>
  <c r="E16" i="2"/>
  <c r="BQ15" i="2"/>
  <c r="BJ15" i="2"/>
  <c r="BK15" i="2" s="1"/>
  <c r="BH15" i="2"/>
  <c r="BF15" i="2"/>
  <c r="BC15" i="2"/>
  <c r="BA15" i="2"/>
  <c r="AV15" i="2"/>
  <c r="AT15" i="2"/>
  <c r="AR15" i="2"/>
  <c r="AO15" i="2"/>
  <c r="AP15" i="2" s="1"/>
  <c r="AM15" i="2"/>
  <c r="AK15" i="2"/>
  <c r="AH15" i="2"/>
  <c r="AF15" i="2"/>
  <c r="AD15" i="2"/>
  <c r="AA15" i="2"/>
  <c r="AB15" i="2" s="1"/>
  <c r="Y15" i="2"/>
  <c r="W15" i="2"/>
  <c r="T15" i="2"/>
  <c r="R15" i="2"/>
  <c r="P15" i="2"/>
  <c r="M15" i="2"/>
  <c r="N15" i="2" s="1"/>
  <c r="I15" i="2"/>
  <c r="F15" i="2"/>
  <c r="G15" i="2" s="1"/>
  <c r="E15" i="2"/>
  <c r="BQ14" i="2"/>
  <c r="BJ14" i="2"/>
  <c r="BH14" i="2"/>
  <c r="BF14" i="2"/>
  <c r="BC14" i="2"/>
  <c r="BA14" i="2"/>
  <c r="AV14" i="2"/>
  <c r="AT14" i="2"/>
  <c r="AR14" i="2"/>
  <c r="AO14" i="2"/>
  <c r="AM14" i="2"/>
  <c r="AK14" i="2"/>
  <c r="AH14" i="2"/>
  <c r="AF14" i="2"/>
  <c r="AD14" i="2"/>
  <c r="AA14" i="2"/>
  <c r="Y14" i="2"/>
  <c r="W14" i="2"/>
  <c r="T14" i="2"/>
  <c r="R14" i="2"/>
  <c r="P14" i="2"/>
  <c r="M14" i="2"/>
  <c r="I14" i="2"/>
  <c r="F14" i="2"/>
  <c r="E14" i="2"/>
  <c r="BQ13" i="2"/>
  <c r="BJ13" i="2"/>
  <c r="BH13" i="2"/>
  <c r="BF13" i="2"/>
  <c r="BC13" i="2"/>
  <c r="BA13" i="2"/>
  <c r="AV13" i="2"/>
  <c r="AT13" i="2"/>
  <c r="AR13" i="2"/>
  <c r="AO13" i="2"/>
  <c r="AM13" i="2"/>
  <c r="AK13" i="2"/>
  <c r="AH13" i="2"/>
  <c r="AF13" i="2"/>
  <c r="AD13" i="2"/>
  <c r="AA13" i="2"/>
  <c r="AB13" i="2" s="1"/>
  <c r="Y13" i="2"/>
  <c r="W13" i="2"/>
  <c r="T13" i="2"/>
  <c r="R13" i="2"/>
  <c r="P13" i="2"/>
  <c r="M13" i="2"/>
  <c r="N13" i="2" s="1"/>
  <c r="I13" i="2"/>
  <c r="F13" i="2"/>
  <c r="G13" i="2" s="1"/>
  <c r="E13" i="2"/>
  <c r="C13" i="2"/>
  <c r="BQ12" i="2"/>
  <c r="BJ12" i="2"/>
  <c r="BH12" i="2"/>
  <c r="BF12" i="2"/>
  <c r="BC12" i="2"/>
  <c r="BA12" i="2"/>
  <c r="AV12" i="2"/>
  <c r="AT12" i="2"/>
  <c r="AR12" i="2"/>
  <c r="AO12" i="2"/>
  <c r="AM12" i="2"/>
  <c r="AK12" i="2"/>
  <c r="AH12" i="2"/>
  <c r="AF12" i="2"/>
  <c r="AD12" i="2"/>
  <c r="AA12" i="2"/>
  <c r="Y12" i="2"/>
  <c r="W12" i="2"/>
  <c r="T12" i="2"/>
  <c r="R12" i="2"/>
  <c r="P12" i="2"/>
  <c r="M12" i="2"/>
  <c r="K12" i="2"/>
  <c r="I12" i="2"/>
  <c r="F12" i="2"/>
  <c r="E12" i="2"/>
  <c r="BQ11" i="2"/>
  <c r="BJ11" i="2"/>
  <c r="BH11" i="2"/>
  <c r="BF11" i="2"/>
  <c r="BC11" i="2"/>
  <c r="BD11" i="2" s="1"/>
  <c r="BA11" i="2"/>
  <c r="AV11" i="2"/>
  <c r="AT11" i="2"/>
  <c r="AR11" i="2"/>
  <c r="AO11" i="2"/>
  <c r="AM11" i="2"/>
  <c r="AK11" i="2"/>
  <c r="AH11" i="2"/>
  <c r="AH30" i="2" s="1"/>
  <c r="AF11" i="2"/>
  <c r="AD11" i="2"/>
  <c r="AA11" i="2"/>
  <c r="AB11" i="2" s="1"/>
  <c r="Y11" i="2"/>
  <c r="W11" i="2"/>
  <c r="T11" i="2"/>
  <c r="R11" i="2"/>
  <c r="P11" i="2"/>
  <c r="M11" i="2"/>
  <c r="I11" i="2"/>
  <c r="F11" i="2"/>
  <c r="G11" i="2" s="1"/>
  <c r="E11" i="2"/>
  <c r="BQ10" i="2"/>
  <c r="BQ30" i="2" s="1"/>
  <c r="BQ33" i="2" s="1"/>
  <c r="G81" i="5" s="1"/>
  <c r="Q81" i="5" s="1"/>
  <c r="BJ10" i="2"/>
  <c r="BJ30" i="2" s="1"/>
  <c r="BH10" i="2"/>
  <c r="BH30" i="2" s="1"/>
  <c r="BF10" i="2"/>
  <c r="BC10" i="2"/>
  <c r="BC30" i="2" s="1"/>
  <c r="BA10" i="2"/>
  <c r="AV10" i="2"/>
  <c r="AV30" i="2" s="1"/>
  <c r="AT10" i="2"/>
  <c r="AT30" i="2" s="1"/>
  <c r="AR10" i="2"/>
  <c r="AR30" i="2" s="1"/>
  <c r="AO10" i="2"/>
  <c r="AO30" i="2" s="1"/>
  <c r="AM10" i="2"/>
  <c r="AM30" i="2" s="1"/>
  <c r="AK10" i="2"/>
  <c r="AH10" i="2"/>
  <c r="AF10" i="2"/>
  <c r="AF30" i="2" s="1"/>
  <c r="AD10" i="2"/>
  <c r="AD30" i="2" s="1"/>
  <c r="AA10" i="2"/>
  <c r="AA30" i="2" s="1"/>
  <c r="Y10" i="2"/>
  <c r="W10" i="2"/>
  <c r="W30" i="2" s="1"/>
  <c r="T10" i="2"/>
  <c r="T30" i="2" s="1"/>
  <c r="R10" i="2"/>
  <c r="P10" i="2"/>
  <c r="P30" i="2" s="1"/>
  <c r="M10" i="2"/>
  <c r="M30" i="2" s="1"/>
  <c r="I10" i="2"/>
  <c r="F10" i="2"/>
  <c r="F30" i="2" s="1"/>
  <c r="E10" i="2"/>
  <c r="U21" i="2" l="1"/>
  <c r="U23" i="2"/>
  <c r="AP21" i="2"/>
  <c r="AP24" i="2"/>
  <c r="AP16" i="2"/>
  <c r="AP10" i="2"/>
  <c r="AP30" i="2" s="1"/>
  <c r="AP22" i="2"/>
  <c r="AP14" i="2"/>
  <c r="AP26" i="2"/>
  <c r="AP28" i="2"/>
  <c r="AP20" i="2"/>
  <c r="AP12" i="2"/>
  <c r="AO33" i="2"/>
  <c r="AP18" i="2"/>
  <c r="AW13" i="2"/>
  <c r="BK21" i="2"/>
  <c r="BK23" i="2"/>
  <c r="E30" i="2"/>
  <c r="AP11" i="2"/>
  <c r="AP17" i="2"/>
  <c r="N27" i="2"/>
  <c r="AI27" i="2"/>
  <c r="U25" i="2"/>
  <c r="U17" i="2"/>
  <c r="U28" i="2"/>
  <c r="U20" i="2"/>
  <c r="U12" i="2"/>
  <c r="U22" i="2"/>
  <c r="T33" i="2"/>
  <c r="G32" i="5" s="1"/>
  <c r="U26" i="2"/>
  <c r="U18" i="2"/>
  <c r="U10" i="2"/>
  <c r="U24" i="2"/>
  <c r="U16" i="2"/>
  <c r="U14" i="2"/>
  <c r="U11" i="2"/>
  <c r="Q74" i="5"/>
  <c r="Q67" i="5" s="1"/>
  <c r="BK11" i="2"/>
  <c r="G25" i="2"/>
  <c r="G17" i="2"/>
  <c r="G28" i="2"/>
  <c r="G20" i="2"/>
  <c r="G12" i="2"/>
  <c r="G10" i="2"/>
  <c r="F33" i="2"/>
  <c r="G26" i="2"/>
  <c r="G18" i="2"/>
  <c r="G14" i="2"/>
  <c r="G16" i="2"/>
  <c r="G24" i="2"/>
  <c r="G22" i="2"/>
  <c r="AB21" i="2"/>
  <c r="AB24" i="2"/>
  <c r="AB16" i="2"/>
  <c r="AA33" i="2"/>
  <c r="AB10" i="2"/>
  <c r="AB22" i="2"/>
  <c r="AB14" i="2"/>
  <c r="AB18" i="2"/>
  <c r="AB12" i="2"/>
  <c r="AB28" i="2"/>
  <c r="AB20" i="2"/>
  <c r="AB26" i="2"/>
  <c r="AI13" i="2"/>
  <c r="BD13" i="2"/>
  <c r="AW15" i="2"/>
  <c r="G21" i="2"/>
  <c r="AB23" i="2"/>
  <c r="BK27" i="2"/>
  <c r="U19" i="2"/>
  <c r="AP27" i="2"/>
  <c r="N21" i="2"/>
  <c r="N24" i="2"/>
  <c r="N16" i="2"/>
  <c r="N26" i="2"/>
  <c r="N22" i="2"/>
  <c r="N14" i="2"/>
  <c r="M33" i="2"/>
  <c r="N12" i="2"/>
  <c r="N18" i="2"/>
  <c r="N28" i="2"/>
  <c r="N20" i="2"/>
  <c r="N10" i="2"/>
  <c r="AW11" i="2"/>
  <c r="U13" i="2"/>
  <c r="AI15" i="2"/>
  <c r="BD15" i="2"/>
  <c r="AP19" i="2"/>
  <c r="BK19" i="2"/>
  <c r="U27" i="2"/>
  <c r="AW25" i="2"/>
  <c r="AW17" i="2"/>
  <c r="AW28" i="2"/>
  <c r="AW20" i="2"/>
  <c r="AW12" i="2"/>
  <c r="AW14" i="2"/>
  <c r="AV33" i="2"/>
  <c r="AW26" i="2"/>
  <c r="AW18" i="2"/>
  <c r="AW10" i="2"/>
  <c r="AW22" i="2"/>
  <c r="AW24" i="2"/>
  <c r="AW16" i="2"/>
  <c r="AW23" i="2"/>
  <c r="BD21" i="2"/>
  <c r="BD10" i="2"/>
  <c r="BD24" i="2"/>
  <c r="BD16" i="2"/>
  <c r="BD18" i="2"/>
  <c r="BC33" i="2"/>
  <c r="G67" i="5" s="1"/>
  <c r="BD26" i="2"/>
  <c r="BD22" i="2"/>
  <c r="BD14" i="2"/>
  <c r="BD12" i="2"/>
  <c r="BD28" i="2"/>
  <c r="BD20" i="2"/>
  <c r="N11" i="2"/>
  <c r="AP13" i="2"/>
  <c r="BK13" i="2"/>
  <c r="N17" i="2"/>
  <c r="AI21" i="2"/>
  <c r="N23" i="2"/>
  <c r="AI23" i="2"/>
  <c r="BD23" i="2"/>
  <c r="AP25" i="2"/>
  <c r="AW21" i="2"/>
  <c r="AI25" i="2"/>
  <c r="AI17" i="2"/>
  <c r="AI28" i="2"/>
  <c r="AI20" i="2"/>
  <c r="AI12" i="2"/>
  <c r="AI14" i="2"/>
  <c r="AI10" i="2"/>
  <c r="AH33" i="2"/>
  <c r="G46" i="5" s="1"/>
  <c r="AI26" i="2"/>
  <c r="AI18" i="2"/>
  <c r="AI22" i="2"/>
  <c r="AI24" i="2"/>
  <c r="AI16" i="2"/>
  <c r="U15" i="2"/>
  <c r="G19" i="2"/>
  <c r="AB19" i="2"/>
  <c r="AB27" i="2"/>
  <c r="AW27" i="2"/>
  <c r="AW19" i="2"/>
  <c r="BJ33" i="2"/>
  <c r="G74" i="5" s="1"/>
  <c r="BK25" i="2"/>
  <c r="BK17" i="2"/>
  <c r="BK22" i="2"/>
  <c r="BK14" i="2"/>
  <c r="BK28" i="2"/>
  <c r="BK20" i="2"/>
  <c r="BK12" i="2"/>
  <c r="BK10" i="2"/>
  <c r="BK26" i="2"/>
  <c r="BK18" i="2"/>
  <c r="BK24" i="2"/>
  <c r="BK16" i="2"/>
  <c r="AP23" i="2"/>
  <c r="AI17" i="3"/>
  <c r="U22" i="3"/>
  <c r="C10" i="2"/>
  <c r="AI11" i="2"/>
  <c r="AY14" i="2"/>
  <c r="K17" i="2"/>
  <c r="C18" i="2"/>
  <c r="AY22" i="2"/>
  <c r="K25" i="2"/>
  <c r="Y25" i="2"/>
  <c r="Y30" i="2" s="1"/>
  <c r="C26" i="2"/>
  <c r="BF26" i="2"/>
  <c r="BF30" i="2" s="1"/>
  <c r="O33" i="2"/>
  <c r="AQ33" i="2"/>
  <c r="BE33" i="2"/>
  <c r="E30" i="3"/>
  <c r="T30" i="3"/>
  <c r="U10" i="3"/>
  <c r="AK30" i="3"/>
  <c r="BA30" i="3"/>
  <c r="N11" i="3"/>
  <c r="AB14" i="3"/>
  <c r="K14" i="2"/>
  <c r="C15" i="2"/>
  <c r="AY19" i="2"/>
  <c r="K22" i="2"/>
  <c r="C23" i="2"/>
  <c r="AY27" i="2"/>
  <c r="B33" i="2"/>
  <c r="Q33" i="2"/>
  <c r="F30" i="3"/>
  <c r="G22" i="3" s="1"/>
  <c r="G10" i="3"/>
  <c r="AW11" i="3"/>
  <c r="U13" i="3"/>
  <c r="N14" i="3"/>
  <c r="U17" i="3"/>
  <c r="AI20" i="3"/>
  <c r="U21" i="3"/>
  <c r="AW23" i="3"/>
  <c r="AY11" i="2"/>
  <c r="K11" i="2"/>
  <c r="C12" i="2"/>
  <c r="AY16" i="2"/>
  <c r="K19" i="2"/>
  <c r="C20" i="2"/>
  <c r="E23" i="2"/>
  <c r="R23" i="2"/>
  <c r="I24" i="2"/>
  <c r="I30" i="2" s="1"/>
  <c r="AK24" i="2"/>
  <c r="AK30" i="2" s="1"/>
  <c r="AY24" i="2"/>
  <c r="K27" i="2"/>
  <c r="Y27" i="2"/>
  <c r="BA27" i="2"/>
  <c r="BA30" i="2" s="1"/>
  <c r="C28" i="2"/>
  <c r="D33" i="2"/>
  <c r="I30" i="3"/>
  <c r="Y30" i="3"/>
  <c r="G13" i="3"/>
  <c r="AW14" i="3"/>
  <c r="U16" i="3"/>
  <c r="U18" i="3"/>
  <c r="AY13" i="2"/>
  <c r="K16" i="2"/>
  <c r="C17" i="2"/>
  <c r="AY21" i="2"/>
  <c r="K24" i="2"/>
  <c r="C25" i="2"/>
  <c r="E28" i="2"/>
  <c r="R28" i="2"/>
  <c r="R30" i="2" s="1"/>
  <c r="K30" i="3"/>
  <c r="AA33" i="3"/>
  <c r="AB28" i="3"/>
  <c r="AB27" i="3"/>
  <c r="AB26" i="3"/>
  <c r="AB25" i="3"/>
  <c r="AB24" i="3"/>
  <c r="AB23" i="3"/>
  <c r="AB22" i="3"/>
  <c r="AB21" i="3"/>
  <c r="AB20" i="3"/>
  <c r="AB19" i="3"/>
  <c r="AB18" i="3"/>
  <c r="AB17" i="3"/>
  <c r="AB16" i="3"/>
  <c r="BF30" i="3"/>
  <c r="U11" i="3"/>
  <c r="AI14" i="3"/>
  <c r="AB15" i="3"/>
  <c r="AI19" i="3"/>
  <c r="U20" i="3"/>
  <c r="G21" i="3"/>
  <c r="AI23" i="3"/>
  <c r="U24" i="3"/>
  <c r="AH30" i="3"/>
  <c r="AI16" i="3" s="1"/>
  <c r="AI10" i="3"/>
  <c r="G12" i="3"/>
  <c r="AI21" i="3"/>
  <c r="AY10" i="2"/>
  <c r="K13" i="2"/>
  <c r="C14" i="2"/>
  <c r="AY18" i="2"/>
  <c r="K21" i="2"/>
  <c r="C22" i="2"/>
  <c r="I26" i="2"/>
  <c r="AK26" i="2"/>
  <c r="AY26" i="2"/>
  <c r="AX33" i="2"/>
  <c r="M33" i="3"/>
  <c r="N28" i="3"/>
  <c r="N27" i="3"/>
  <c r="N26" i="3"/>
  <c r="N25" i="3"/>
  <c r="N24" i="3"/>
  <c r="N23" i="3"/>
  <c r="N22" i="3"/>
  <c r="N21" i="3"/>
  <c r="N20" i="3"/>
  <c r="N19" i="3"/>
  <c r="N18" i="3"/>
  <c r="N17" i="3"/>
  <c r="AB10" i="3"/>
  <c r="AR30" i="3"/>
  <c r="BH30" i="3"/>
  <c r="G11" i="3"/>
  <c r="U14" i="3"/>
  <c r="N15" i="3"/>
  <c r="N30" i="3" s="1"/>
  <c r="C11" i="2"/>
  <c r="AY15" i="2"/>
  <c r="K18" i="2"/>
  <c r="C19" i="2"/>
  <c r="AY23" i="2"/>
  <c r="K26" i="2"/>
  <c r="C27" i="2"/>
  <c r="J33" i="2"/>
  <c r="AD30" i="3"/>
  <c r="BJ30" i="3"/>
  <c r="BK20" i="3" s="1"/>
  <c r="AI12" i="3"/>
  <c r="AB13" i="3"/>
  <c r="G14" i="3"/>
  <c r="AI18" i="3"/>
  <c r="U19" i="3"/>
  <c r="AW21" i="3"/>
  <c r="AI22" i="3"/>
  <c r="U23" i="3"/>
  <c r="U15" i="3"/>
  <c r="K10" i="2"/>
  <c r="K30" i="2" s="1"/>
  <c r="AY12" i="2"/>
  <c r="K15" i="2"/>
  <c r="C16" i="2"/>
  <c r="AY20" i="2"/>
  <c r="P30" i="3"/>
  <c r="AF30" i="3"/>
  <c r="AV30" i="3"/>
  <c r="AW18" i="3" s="1"/>
  <c r="AW10" i="3"/>
  <c r="BM30" i="3"/>
  <c r="U12" i="3"/>
  <c r="AI15" i="3"/>
  <c r="C16" i="4"/>
  <c r="L74" i="5"/>
  <c r="W27" i="3"/>
  <c r="W30" i="3" s="1"/>
  <c r="AO33" i="3"/>
  <c r="AP28" i="3"/>
  <c r="AP27" i="3"/>
  <c r="AP26" i="3"/>
  <c r="AP25" i="3"/>
  <c r="AP24" i="3"/>
  <c r="BC33" i="3"/>
  <c r="BD28" i="3"/>
  <c r="BD27" i="3"/>
  <c r="BD26" i="3"/>
  <c r="BD25" i="3"/>
  <c r="BD24" i="3"/>
  <c r="BQ33" i="3"/>
  <c r="H81" i="5" s="1"/>
  <c r="R81" i="5" s="1"/>
  <c r="BR28" i="3"/>
  <c r="BR27" i="3"/>
  <c r="BR26" i="3"/>
  <c r="BR25" i="3"/>
  <c r="BR24" i="3"/>
  <c r="AP16" i="3"/>
  <c r="BD16" i="3"/>
  <c r="BD30" i="3" s="1"/>
  <c r="AP17" i="3"/>
  <c r="BD17" i="3"/>
  <c r="BR17" i="3"/>
  <c r="BR30" i="3" s="1"/>
  <c r="AP18" i="3"/>
  <c r="BD18" i="3"/>
  <c r="BR18" i="3"/>
  <c r="AP19" i="3"/>
  <c r="BD19" i="3"/>
  <c r="BR19" i="3"/>
  <c r="AP20" i="3"/>
  <c r="AP30" i="3" s="1"/>
  <c r="BD20" i="3"/>
  <c r="BR20" i="3"/>
  <c r="AP21" i="3"/>
  <c r="BD21" i="3"/>
  <c r="BR21" i="3"/>
  <c r="AP22" i="3"/>
  <c r="BD22" i="3"/>
  <c r="BR22" i="3"/>
  <c r="AP23" i="3"/>
  <c r="BD23" i="3"/>
  <c r="BR23" i="3"/>
  <c r="AW24" i="3"/>
  <c r="AL33" i="3"/>
  <c r="AM28" i="3"/>
  <c r="AM27" i="3"/>
  <c r="AM26" i="3"/>
  <c r="AM25" i="3"/>
  <c r="AM30" i="3" s="1"/>
  <c r="AI24" i="3"/>
  <c r="U79" i="5"/>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BK12" i="3" l="1"/>
  <c r="BK22" i="3"/>
  <c r="BK24" i="3"/>
  <c r="AI11" i="3"/>
  <c r="AI30" i="3" s="1"/>
  <c r="BK30" i="2"/>
  <c r="G25" i="5"/>
  <c r="G39" i="5"/>
  <c r="BK28" i="3"/>
  <c r="BK27" i="3"/>
  <c r="BK26" i="3"/>
  <c r="BK25" i="3"/>
  <c r="BJ33" i="3"/>
  <c r="H74" i="5" s="1"/>
  <c r="BK15" i="3"/>
  <c r="H53" i="5"/>
  <c r="BK13" i="3"/>
  <c r="G28" i="3"/>
  <c r="G27" i="3"/>
  <c r="G26" i="3"/>
  <c r="F33" i="3"/>
  <c r="H67" i="5"/>
  <c r="G20" i="3"/>
  <c r="BK10" i="3"/>
  <c r="AW12" i="3"/>
  <c r="AW30" i="3" s="1"/>
  <c r="AI28" i="3"/>
  <c r="AI27" i="3"/>
  <c r="AI26" i="3"/>
  <c r="AI25" i="3"/>
  <c r="AH33" i="3"/>
  <c r="H46" i="5" s="1"/>
  <c r="G15" i="3"/>
  <c r="U28" i="3"/>
  <c r="U27" i="3"/>
  <c r="U26" i="3"/>
  <c r="U25" i="3"/>
  <c r="U30" i="3" s="1"/>
  <c r="T33" i="3"/>
  <c r="H32" i="5" s="1"/>
  <c r="BK19" i="3"/>
  <c r="AW30" i="2"/>
  <c r="BK23" i="3"/>
  <c r="R74" i="5"/>
  <c r="R67" i="5" s="1"/>
  <c r="R60" i="5" s="1"/>
  <c r="R53" i="5" s="1"/>
  <c r="R46" i="5" s="1"/>
  <c r="AW28" i="3"/>
  <c r="AW27" i="3"/>
  <c r="AW26" i="3"/>
  <c r="AW25" i="3"/>
  <c r="AV33" i="3"/>
  <c r="H60" i="5" s="1"/>
  <c r="G17" i="3"/>
  <c r="AW19" i="3"/>
  <c r="AI13" i="3"/>
  <c r="N30" i="2"/>
  <c r="G30" i="2"/>
  <c r="G53" i="5"/>
  <c r="BK17" i="3"/>
  <c r="BD30" i="2"/>
  <c r="G25" i="3"/>
  <c r="G24" i="3"/>
  <c r="AW17" i="3"/>
  <c r="AY30" i="2"/>
  <c r="AW22" i="3"/>
  <c r="G16" i="3"/>
  <c r="AW13" i="3"/>
  <c r="AW20" i="3"/>
  <c r="BK18" i="3"/>
  <c r="BK11" i="3"/>
  <c r="G60" i="5"/>
  <c r="Q60" i="5" s="1"/>
  <c r="Q53" i="5" s="1"/>
  <c r="Q46" i="5" s="1"/>
  <c r="Q39" i="5" s="1"/>
  <c r="Q32" i="5" s="1"/>
  <c r="Q25" i="5" s="1"/>
  <c r="AW16" i="3"/>
  <c r="AW15" i="3"/>
  <c r="BK16" i="3"/>
  <c r="AB30" i="3"/>
  <c r="G23" i="3"/>
  <c r="G30" i="3" s="1"/>
  <c r="BK21" i="3"/>
  <c r="G19" i="3"/>
  <c r="G18" i="3"/>
  <c r="AI30" i="2"/>
  <c r="BK14" i="3"/>
  <c r="C30" i="2"/>
  <c r="AB30" i="2"/>
  <c r="U30" i="2"/>
  <c r="H39" i="5" l="1"/>
  <c r="R39" i="5" s="1"/>
  <c r="R32" i="5" s="1"/>
  <c r="R25" i="5" s="1"/>
  <c r="BK30" i="3"/>
  <c r="H25" i="5"/>
</calcChain>
</file>

<file path=xl/sharedStrings.xml><?xml version="1.0" encoding="utf-8"?>
<sst xmlns="http://schemas.openxmlformats.org/spreadsheetml/2006/main" count="571" uniqueCount="114">
  <si>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</si>
  <si>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</si>
  <si>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</si>
  <si>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</si>
  <si>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</si>
  <si>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</si>
  <si>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</si>
  <si>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</si>
  <si>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</si>
  <si>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</si>
  <si>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</si>
  <si>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</si>
  <si>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</si>
  <si>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</si>
  <si>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</si>
  <si>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</si>
  <si>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</si>
  <si>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</si>
  <si>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</si>
  <si>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</si>
  <si>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</si>
  <si>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</si>
  <si>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</si>
  <si>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</si>
  <si>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</si>
  <si>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</si>
  <si>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</si>
  <si>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</si>
  <si>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</si>
  <si>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</si>
  <si>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</si>
  <si>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</si>
  <si>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</si>
  <si>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</si>
  <si>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</si>
  <si>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</si>
  <si>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</si>
  <si>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</si>
  <si>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</si>
  <si>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</si>
  <si>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</si>
  <si>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</si>
  <si>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</si>
  <si>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</si>
  <si>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</si>
  <si>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</si>
  <si>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</si>
  <si>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</si>
  <si>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</si>
  <si>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</si>
  <si>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</si>
  <si>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</si>
  <si>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</si>
  <si>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</si>
  <si>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</si>
  <si>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</si>
  <si>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</si>
  <si>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</si>
  <si>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</si>
  <si>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</si>
  <si>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</si>
  <si>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</si>
  <si>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</si>
  <si>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</si>
  <si>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</si>
  <si>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</si>
  <si>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</si>
  <si>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</si>
  <si>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</si>
  <si>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</si>
  <si>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14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</si>
  <si>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</si>
  <si>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</si>
  <si>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</si>
  <si>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</si>
  <si>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</si>
  <si>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</si>
  <si>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</si>
  <si>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14 May 2020 </t>
    </r>
  </si>
  <si>
    <t>National Health Service (NHS)</t>
  </si>
  <si>
    <t>COVID-19-total-announced-deaths-16-May-2020-1.xlsx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</si>
  <si>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</si>
  <si>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</si>
  <si>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</si>
  <si>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</si>
  <si>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</si>
  <si>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</si>
  <si>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</si>
  <si>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</si>
  <si>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</si>
  <si>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</si>
  <si>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</si>
  <si>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</si>
  <si>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</si>
  <si>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</si>
  <si>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</si>
  <si>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</si>
  <si>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</si>
  <si>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</si>
  <si>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</si>
  <si>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</si>
  <si>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</si>
  <si>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</si>
  <si>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</si>
  <si>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</si>
  <si>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</si>
  <si>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</si>
  <si>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</si>
  <si>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</si>
  <si>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</si>
  <si>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</si>
  <si>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data_16may.xlsx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</si>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</sst>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charset val="1"/>
    </font>
    <font>
      <u/>
      <sz val="10"/>
      <color rgb="FF0563C1"/>
      <name val="Calibri"/>
      <family val="2"/>
      <charset val="1"/>
    </font>
    <font>
      <sz val="10"/>
      <name val="Arial"/>
      <family val="2"/>
      <charset val="1"/>
    </font>
  </fonts>
  <fills count="6">
    <fill>
      <patternFill patternType="none"/>
    </fill>
    <fill>
      <patternFill patternType="gray125"/>
    </fill>
    <fill>
      <patternFill patternType="solid">
        <fgColor rgb="FFFFFFFF"/>
        <bgColor rgb="FFFFFFCC"/>
      </patternFill>
    </fill>
    <fill>
      <patternFill patternType="solid">
        <fgColor rgb="FFD9D9D9"/>
        <bgColor rgb="FFC0C0C0"/>
      </patternFill>
    </fill>
    <fill>
      <patternFill patternType="solid">
        <fgColor theme="0"/>
        <bgColor rgb="FFFFFFCC"/>
      </patternFill>
    </fill>
    <fill>
      <patternFill patternType="solid">
        <fgColor theme="0"/>
        <bgColor indexed="64"/>
      </patternFill>
    </fill>
  </fills>
  <borders count="52">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style="thin">
        <color auto="1"/>
      </top>
      <bottom/>
      <diagonal/>
    </border>
    <border>
      <left style="hair">
        <color auto="1"/>
      </left>
      <right/>
      <top style="thin">
        <color auto="1"/>
      </top>
      <bottom/>
      <diagonal/>
    </border>
    <border>
      <left/>
      <right style="hair">
        <color auto="1"/>
      </right>
      <top style="hair">
        <color auto="1"/>
      </top>
      <bottom/>
      <diagonal/>
    </border>
  </borders>
  <cellStyleXfs count="3">
    <xf numFmtId="0" fontId="0" fillId="0" borderId="0"/>
    <xf numFmtId="168" fontId="41" fillId="0" borderId="0" applyBorder="0" applyProtection="0"/>
    <xf numFmtId="0" fontId="4" fillId="0" borderId="0" applyBorder="0" applyProtection="0"/>
  </cellStyleXfs>
  <cellXfs count="255">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0" borderId="5" xfId="0" applyNumberFormat="1" applyFont="1" applyBorder="1" applyAlignment="1">
      <alignment horizontal="center"/>
    </xf>
    <xf numFmtId="164" fontId="22" fillId="0" borderId="5" xfId="0" applyNumberFormat="1" applyFont="1" applyBorder="1" applyAlignment="1">
      <alignment horizontal="center"/>
    </xf>
    <xf numFmtId="164" fontId="22" fillId="2" borderId="5" xfId="0" applyNumberFormat="1" applyFont="1" applyFill="1" applyBorder="1" applyAlignment="1">
      <alignment horizontal="center"/>
    </xf>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0" borderId="15" xfId="0" applyNumberFormat="1" applyFont="1" applyBorder="1" applyAlignment="1">
      <alignment horizontal="center"/>
    </xf>
    <xf numFmtId="164" fontId="22" fillId="0" borderId="15" xfId="0" applyNumberFormat="1" applyFont="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13" fillId="0" borderId="3" xfId="0" applyFont="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0" borderId="15" xfId="0" applyFont="1" applyBorder="1"/>
    <xf numFmtId="0" fontId="13" fillId="0" borderId="15" xfId="0" applyFont="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0" borderId="6" xfId="0" applyFont="1" applyBorder="1"/>
    <xf numFmtId="0" fontId="21" fillId="0" borderId="6" xfId="0" applyFont="1" applyBorder="1"/>
    <xf numFmtId="0" fontId="21" fillId="2" borderId="6" xfId="0" applyFont="1" applyFill="1" applyBorder="1"/>
    <xf numFmtId="49" fontId="21" fillId="2" borderId="0" xfId="0" applyNumberFormat="1" applyFont="1" applyFill="1" applyBorder="1" applyAlignment="1">
      <alignment horizontal="right"/>
    </xf>
    <xf numFmtId="0" fontId="13" fillId="0" borderId="0" xfId="0" applyFont="1" applyBorder="1"/>
    <xf numFmtId="164" fontId="21" fillId="3" borderId="15"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0" borderId="3" xfId="0" applyNumberFormat="1" applyFont="1" applyBorder="1"/>
    <xf numFmtId="166" fontId="13" fillId="2" borderId="3" xfId="0" applyNumberFormat="1" applyFont="1" applyFill="1" applyBorder="1"/>
    <xf numFmtId="0" fontId="21" fillId="2" borderId="6" xfId="0" applyFont="1" applyFill="1" applyBorder="1" applyAlignment="1">
      <alignment horizontal="right"/>
    </xf>
    <xf numFmtId="0" fontId="21" fillId="2" borderId="26"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7" fillId="4" borderId="0" xfId="0" applyFont="1" applyFill="1"/>
    <xf numFmtId="0" fontId="1" fillId="4" borderId="0" xfId="0" applyFont="1" applyFill="1"/>
    <xf numFmtId="0" fontId="20" fillId="4" borderId="0" xfId="0" applyFont="1" applyFill="1"/>
    <xf numFmtId="0" fontId="0" fillId="5" borderId="0" xfId="0" applyFill="1"/>
    <xf numFmtId="0" fontId="37" fillId="4" borderId="0" xfId="0" applyFont="1" applyFill="1" applyAlignment="1">
      <alignment vertical="top"/>
    </xf>
    <xf numFmtId="0" fontId="15" fillId="4" borderId="0" xfId="0" applyFont="1" applyFill="1"/>
    <xf numFmtId="0" fontId="0" fillId="4" borderId="0" xfId="0" applyFill="1"/>
    <xf numFmtId="164" fontId="7" fillId="4" borderId="0" xfId="0" applyNumberFormat="1" applyFont="1" applyFill="1"/>
    <xf numFmtId="0" fontId="21" fillId="4" borderId="0" xfId="0" applyFont="1" applyFill="1"/>
    <xf numFmtId="0" fontId="13" fillId="4" borderId="0" xfId="0" applyFont="1" applyFill="1"/>
    <xf numFmtId="0" fontId="13" fillId="4" borderId="25" xfId="0" applyFont="1" applyFill="1" applyBorder="1"/>
    <xf numFmtId="0" fontId="13" fillId="4" borderId="19" xfId="0" applyFont="1" applyFill="1" applyBorder="1"/>
    <xf numFmtId="0" fontId="13" fillId="4" borderId="14" xfId="0" applyFont="1" applyFill="1" applyBorder="1"/>
    <xf numFmtId="0" fontId="13" fillId="4" borderId="0" xfId="0" applyFont="1" applyFill="1" applyBorder="1"/>
    <xf numFmtId="0" fontId="21" fillId="4" borderId="31" xfId="0" applyFont="1" applyFill="1" applyBorder="1" applyAlignment="1">
      <alignment horizontal="center" vertical="center"/>
    </xf>
    <xf numFmtId="0" fontId="13" fillId="4" borderId="0" xfId="0" applyFont="1" applyFill="1" applyAlignment="1">
      <alignment horizontal="center" vertical="center"/>
    </xf>
    <xf numFmtId="49" fontId="13" fillId="4" borderId="36" xfId="0" applyNumberFormat="1" applyFont="1" applyFill="1" applyBorder="1" applyAlignment="1">
      <alignment horizontal="center" vertical="center" wrapText="1"/>
    </xf>
    <xf numFmtId="49" fontId="21" fillId="4" borderId="37" xfId="0" applyNumberFormat="1" applyFont="1" applyFill="1" applyBorder="1" applyAlignment="1">
      <alignment horizontal="center" vertical="center" wrapText="1"/>
    </xf>
    <xf numFmtId="49" fontId="13" fillId="4" borderId="38" xfId="0" applyNumberFormat="1" applyFont="1" applyFill="1" applyBorder="1" applyAlignment="1">
      <alignment horizontal="center"/>
    </xf>
    <xf numFmtId="49" fontId="13" fillId="4" borderId="39" xfId="0" applyNumberFormat="1" applyFont="1" applyFill="1" applyBorder="1" applyAlignment="1">
      <alignment horizontal="center"/>
    </xf>
    <xf numFmtId="0" fontId="13" fillId="4" borderId="39" xfId="0" applyFont="1" applyFill="1" applyBorder="1" applyAlignment="1">
      <alignment horizontal="center"/>
    </xf>
    <xf numFmtId="0" fontId="13" fillId="4" borderId="39" xfId="0" applyFont="1" applyFill="1" applyBorder="1" applyAlignment="1">
      <alignment horizontal="right" vertical="center" wrapText="1"/>
    </xf>
    <xf numFmtId="0" fontId="13" fillId="4" borderId="41" xfId="0" applyFont="1" applyFill="1" applyBorder="1" applyAlignment="1">
      <alignment horizontal="right" vertical="center" wrapText="1"/>
    </xf>
    <xf numFmtId="167" fontId="13" fillId="4" borderId="0" xfId="0" applyNumberFormat="1" applyFont="1" applyFill="1" applyBorder="1" applyAlignment="1">
      <alignment horizontal="center"/>
    </xf>
    <xf numFmtId="49" fontId="13" fillId="4" borderId="42" xfId="0" applyNumberFormat="1" applyFont="1" applyFill="1" applyBorder="1" applyAlignment="1">
      <alignment horizontal="center"/>
    </xf>
    <xf numFmtId="0" fontId="22" fillId="4" borderId="0" xfId="0" applyFont="1" applyFill="1" applyBorder="1"/>
    <xf numFmtId="0" fontId="13" fillId="4" borderId="43" xfId="0" applyFont="1" applyFill="1" applyBorder="1" applyAlignment="1">
      <alignment horizontal="right" vertical="center"/>
    </xf>
    <xf numFmtId="0" fontId="13" fillId="4" borderId="11" xfId="0" applyFont="1" applyFill="1" applyBorder="1" applyAlignment="1">
      <alignment horizontal="right" vertical="center"/>
    </xf>
    <xf numFmtId="0" fontId="13" fillId="4" borderId="13" xfId="0" applyFont="1" applyFill="1" applyBorder="1" applyAlignment="1">
      <alignment horizontal="right" vertical="center"/>
    </xf>
    <xf numFmtId="49" fontId="13" fillId="4" borderId="44" xfId="0" applyNumberFormat="1" applyFont="1" applyFill="1" applyBorder="1" applyAlignment="1">
      <alignment horizontal="center"/>
    </xf>
    <xf numFmtId="49" fontId="13" fillId="4" borderId="43" xfId="0" applyNumberFormat="1" applyFont="1" applyFill="1" applyBorder="1" applyAlignment="1">
      <alignment horizontal="center"/>
    </xf>
    <xf numFmtId="0" fontId="13" fillId="4" borderId="43" xfId="0" applyFont="1" applyFill="1" applyBorder="1" applyAlignment="1">
      <alignment horizontal="center"/>
    </xf>
    <xf numFmtId="0" fontId="21" fillId="4" borderId="43" xfId="0" applyFont="1" applyFill="1" applyBorder="1" applyAlignment="1">
      <alignment horizontal="center" vertical="center" wrapText="1"/>
    </xf>
    <xf numFmtId="0" fontId="13" fillId="4" borderId="43" xfId="0" applyFont="1" applyFill="1" applyBorder="1" applyAlignment="1">
      <alignment horizontal="right" vertical="center" wrapText="1"/>
    </xf>
    <xf numFmtId="0" fontId="21" fillId="4" borderId="42" xfId="0" applyFont="1" applyFill="1" applyBorder="1" applyAlignment="1">
      <alignment horizontal="center" vertical="center" wrapText="1"/>
    </xf>
    <xf numFmtId="169" fontId="39" fillId="5" borderId="0" xfId="1" applyNumberFormat="1" applyFont="1" applyFill="1" applyBorder="1" applyAlignment="1" applyProtection="1"/>
    <xf numFmtId="49" fontId="13" fillId="4" borderId="0" xfId="0" applyNumberFormat="1" applyFont="1" applyFill="1" applyBorder="1" applyAlignment="1">
      <alignment horizontal="center"/>
    </xf>
    <xf numFmtId="167" fontId="13" fillId="4" borderId="43" xfId="0" applyNumberFormat="1" applyFont="1" applyFill="1" applyBorder="1" applyAlignment="1">
      <alignment horizontal="center"/>
    </xf>
    <xf numFmtId="49" fontId="13" fillId="4" borderId="44" xfId="0" applyNumberFormat="1" applyFont="1" applyFill="1" applyBorder="1" applyAlignment="1">
      <alignment horizontal="right"/>
    </xf>
    <xf numFmtId="169" fontId="0" fillId="4" borderId="0" xfId="1" applyNumberFormat="1" applyFont="1" applyFill="1" applyBorder="1" applyAlignment="1" applyProtection="1">
      <alignment horizontal="right"/>
    </xf>
    <xf numFmtId="49" fontId="13" fillId="4" borderId="43" xfId="0" applyNumberFormat="1" applyFont="1" applyFill="1" applyBorder="1" applyAlignment="1">
      <alignment horizontal="right"/>
    </xf>
    <xf numFmtId="0" fontId="0" fillId="4" borderId="43" xfId="0" applyFill="1" applyBorder="1"/>
    <xf numFmtId="1" fontId="13" fillId="4" borderId="44" xfId="0" applyNumberFormat="1" applyFont="1" applyFill="1" applyBorder="1"/>
    <xf numFmtId="1" fontId="13" fillId="4" borderId="43" xfId="0" applyNumberFormat="1" applyFont="1" applyFill="1" applyBorder="1"/>
    <xf numFmtId="0" fontId="13" fillId="4" borderId="43" xfId="0" applyFont="1" applyFill="1" applyBorder="1"/>
    <xf numFmtId="1" fontId="13" fillId="4" borderId="42" xfId="0" applyNumberFormat="1" applyFont="1" applyFill="1" applyBorder="1"/>
    <xf numFmtId="1" fontId="13" fillId="4" borderId="11" xfId="0" applyNumberFormat="1" applyFont="1" applyFill="1" applyBorder="1"/>
    <xf numFmtId="169" fontId="0" fillId="4" borderId="11" xfId="1" applyNumberFormat="1" applyFont="1" applyFill="1" applyBorder="1" applyAlignment="1" applyProtection="1"/>
    <xf numFmtId="49" fontId="13" fillId="4" borderId="11" xfId="0" applyNumberFormat="1" applyFont="1" applyFill="1" applyBorder="1" applyAlignment="1">
      <alignment horizontal="center"/>
    </xf>
    <xf numFmtId="0" fontId="13" fillId="4" borderId="0" xfId="0" applyFont="1" applyFill="1" applyBorder="1" applyAlignment="1">
      <alignment horizontal="center"/>
    </xf>
    <xf numFmtId="0" fontId="22" fillId="4" borderId="11" xfId="0" applyFont="1" applyFill="1" applyBorder="1"/>
    <xf numFmtId="0" fontId="13" fillId="4" borderId="11" xfId="0" applyFont="1" applyFill="1" applyBorder="1" applyAlignment="1">
      <alignment horizontal="center"/>
    </xf>
    <xf numFmtId="0" fontId="21" fillId="4" borderId="11" xfId="0" applyFont="1" applyFill="1" applyBorder="1" applyAlignment="1">
      <alignment horizontal="center" vertical="center" wrapText="1"/>
    </xf>
    <xf numFmtId="167" fontId="13" fillId="4" borderId="44" xfId="0" applyNumberFormat="1" applyFont="1" applyFill="1" applyBorder="1" applyAlignment="1">
      <alignment horizontal="center"/>
    </xf>
    <xf numFmtId="169" fontId="0" fillId="4" borderId="0" xfId="1" applyNumberFormat="1" applyFont="1" applyFill="1" applyBorder="1" applyAlignment="1" applyProtection="1"/>
    <xf numFmtId="0" fontId="13" fillId="4" borderId="11" xfId="0" applyFont="1" applyFill="1" applyBorder="1" applyAlignment="1">
      <alignment horizontal="right"/>
    </xf>
    <xf numFmtId="0" fontId="22" fillId="4" borderId="0" xfId="0" applyFont="1" applyFill="1" applyAlignment="1">
      <alignment horizontal="center" vertical="center"/>
    </xf>
    <xf numFmtId="0" fontId="13" fillId="4" borderId="0" xfId="0" applyFont="1" applyFill="1" applyAlignment="1">
      <alignment horizontal="right"/>
    </xf>
    <xf numFmtId="0" fontId="22" fillId="4" borderId="0" xfId="0" applyFont="1" applyFill="1"/>
    <xf numFmtId="0" fontId="13" fillId="4" borderId="43" xfId="0" applyFont="1" applyFill="1" applyBorder="1" applyAlignment="1">
      <alignment horizontal="right"/>
    </xf>
    <xf numFmtId="0" fontId="13" fillId="4" borderId="42" xfId="0" applyFont="1" applyFill="1" applyBorder="1" applyAlignment="1">
      <alignment horizontal="right"/>
    </xf>
    <xf numFmtId="0" fontId="13" fillId="4" borderId="44" xfId="0" applyFont="1" applyFill="1" applyBorder="1" applyAlignment="1">
      <alignment horizontal="right"/>
    </xf>
    <xf numFmtId="1" fontId="13" fillId="4" borderId="43" xfId="0" applyNumberFormat="1" applyFont="1" applyFill="1" applyBorder="1" applyAlignment="1">
      <alignment horizontal="right"/>
    </xf>
    <xf numFmtId="0" fontId="13" fillId="4" borderId="42" xfId="0" applyFont="1" applyFill="1" applyBorder="1"/>
    <xf numFmtId="0" fontId="22" fillId="4" borderId="43" xfId="0" applyFont="1" applyFill="1" applyBorder="1"/>
    <xf numFmtId="167" fontId="13" fillId="4" borderId="45" xfId="0" applyNumberFormat="1" applyFont="1" applyFill="1" applyBorder="1" applyAlignment="1">
      <alignment horizontal="center"/>
    </xf>
    <xf numFmtId="49" fontId="13" fillId="4" borderId="46" xfId="0" applyNumberFormat="1" applyFont="1" applyFill="1" applyBorder="1" applyAlignment="1">
      <alignment horizontal="center"/>
    </xf>
    <xf numFmtId="49" fontId="13" fillId="4" borderId="45" xfId="0" applyNumberFormat="1" applyFont="1" applyFill="1" applyBorder="1" applyAlignment="1">
      <alignment horizontal="center"/>
    </xf>
    <xf numFmtId="49" fontId="13" fillId="4" borderId="47" xfId="0" applyNumberFormat="1" applyFont="1" applyFill="1" applyBorder="1" applyAlignment="1">
      <alignment horizontal="center"/>
    </xf>
    <xf numFmtId="0" fontId="13" fillId="4" borderId="47" xfId="0" applyFont="1" applyFill="1" applyBorder="1"/>
    <xf numFmtId="0" fontId="13" fillId="4" borderId="47" xfId="0" applyFont="1" applyFill="1" applyBorder="1" applyAlignment="1">
      <alignment horizontal="right"/>
    </xf>
    <xf numFmtId="0" fontId="22" fillId="4" borderId="48" xfId="0" applyFont="1" applyFill="1" applyBorder="1"/>
    <xf numFmtId="0" fontId="22" fillId="4" borderId="16" xfId="0" applyFont="1" applyFill="1" applyBorder="1"/>
    <xf numFmtId="0" fontId="13" fillId="4" borderId="46" xfId="0" applyFont="1" applyFill="1" applyBorder="1"/>
    <xf numFmtId="49" fontId="13" fillId="4" borderId="48" xfId="0" applyNumberFormat="1" applyFont="1" applyFill="1" applyBorder="1" applyAlignment="1">
      <alignment horizontal="center"/>
    </xf>
    <xf numFmtId="0" fontId="13" fillId="4" borderId="47" xfId="0" applyFont="1" applyFill="1" applyBorder="1" applyAlignment="1">
      <alignment horizontal="right" vertical="center"/>
    </xf>
    <xf numFmtId="0" fontId="13" fillId="4" borderId="48" xfId="0" applyFont="1" applyFill="1" applyBorder="1" applyAlignment="1">
      <alignment horizontal="right" vertical="center"/>
    </xf>
    <xf numFmtId="0" fontId="13" fillId="4" borderId="18" xfId="0" applyFont="1" applyFill="1" applyBorder="1" applyAlignment="1">
      <alignment horizontal="right" vertical="center"/>
    </xf>
    <xf numFmtId="167" fontId="13" fillId="4" borderId="0" xfId="0" applyNumberFormat="1" applyFont="1" applyFill="1" applyAlignment="1">
      <alignment horizontal="center"/>
    </xf>
    <xf numFmtId="49" fontId="13" fillId="4" borderId="0" xfId="0" applyNumberFormat="1" applyFont="1" applyFill="1" applyAlignment="1">
      <alignment horizontal="center"/>
    </xf>
    <xf numFmtId="166" fontId="13" fillId="4" borderId="0" xfId="0" applyNumberFormat="1" applyFont="1" applyFill="1"/>
    <xf numFmtId="167" fontId="21" fillId="4" borderId="0" xfId="0" applyNumberFormat="1" applyFont="1" applyFill="1" applyAlignment="1">
      <alignment horizontal="left"/>
    </xf>
    <xf numFmtId="0" fontId="32" fillId="4" borderId="0" xfId="0" applyFont="1" applyFill="1"/>
    <xf numFmtId="0" fontId="40" fillId="4" borderId="0" xfId="2" applyFont="1" applyFill="1" applyBorder="1" applyProtection="1"/>
    <xf numFmtId="164" fontId="13" fillId="4" borderId="0" xfId="0" applyNumberFormat="1" applyFont="1" applyFill="1"/>
    <xf numFmtId="0" fontId="0" fillId="4" borderId="0" xfId="0" applyFont="1" applyFill="1"/>
    <xf numFmtId="0" fontId="4" fillId="4" borderId="0" xfId="2" applyFont="1" applyFill="1" applyBorder="1" applyProtection="1"/>
    <xf numFmtId="49" fontId="13" fillId="4" borderId="36" xfId="0" applyNumberFormat="1" applyFont="1" applyFill="1" applyBorder="1" applyAlignment="1">
      <alignment horizontal="center"/>
    </xf>
    <xf numFmtId="49" fontId="13" fillId="4" borderId="49" xfId="0" applyNumberFormat="1" applyFont="1" applyFill="1" applyBorder="1" applyAlignment="1">
      <alignment horizontal="center"/>
    </xf>
    <xf numFmtId="0" fontId="13" fillId="4" borderId="49" xfId="0" applyFont="1" applyFill="1" applyBorder="1" applyAlignment="1">
      <alignment horizontal="center"/>
    </xf>
    <xf numFmtId="0" fontId="21" fillId="4" borderId="49" xfId="0" applyFont="1" applyFill="1" applyBorder="1" applyAlignment="1">
      <alignment horizontal="center" vertical="center" wrapText="1"/>
    </xf>
    <xf numFmtId="0" fontId="13" fillId="4" borderId="49" xfId="0" applyFont="1" applyFill="1" applyBorder="1" applyAlignment="1">
      <alignment horizontal="right" vertical="center" wrapText="1"/>
    </xf>
    <xf numFmtId="0" fontId="13" fillId="4" borderId="50" xfId="0" applyFont="1" applyFill="1" applyBorder="1" applyAlignment="1">
      <alignment horizontal="right" vertical="center" wrapText="1"/>
    </xf>
    <xf numFmtId="0" fontId="21" fillId="4" borderId="37" xfId="0" applyFont="1" applyFill="1" applyBorder="1" applyAlignment="1">
      <alignment horizontal="center" vertical="center" wrapText="1"/>
    </xf>
    <xf numFmtId="49" fontId="13" fillId="4" borderId="51" xfId="0" applyNumberFormat="1" applyFont="1" applyFill="1" applyBorder="1" applyAlignment="1">
      <alignment horizontal="center"/>
    </xf>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xf>
    <xf numFmtId="164" fontId="23" fillId="2" borderId="8"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24" xfId="0" applyNumberFormat="1" applyFont="1" applyFill="1" applyBorder="1" applyAlignment="1">
      <alignment horizontal="center" vertical="center"/>
    </xf>
    <xf numFmtId="0" fontId="35" fillId="2" borderId="25" xfId="0" applyFont="1" applyFill="1" applyBorder="1" applyAlignment="1">
      <alignment horizontal="left" vertical="center"/>
    </xf>
    <xf numFmtId="164" fontId="1" fillId="2" borderId="0" xfId="0" applyNumberFormat="1" applyFont="1" applyFill="1" applyBorder="1" applyAlignment="1">
      <alignment wrapText="1"/>
    </xf>
    <xf numFmtId="0" fontId="35" fillId="4" borderId="23" xfId="0" applyFont="1" applyFill="1" applyBorder="1" applyAlignment="1">
      <alignment horizontal="center" vertical="center" wrapText="1"/>
    </xf>
    <xf numFmtId="0" fontId="21" fillId="4" borderId="23" xfId="0" applyFont="1" applyFill="1" applyBorder="1" applyAlignment="1">
      <alignment horizontal="center" vertical="center" wrapText="1"/>
    </xf>
    <xf numFmtId="0" fontId="21" fillId="4" borderId="32" xfId="0" applyFont="1" applyFill="1" applyBorder="1" applyAlignment="1">
      <alignment horizontal="center" vertical="center" wrapText="1"/>
    </xf>
    <xf numFmtId="0" fontId="21" fillId="4" borderId="39" xfId="0" applyFont="1" applyFill="1" applyBorder="1" applyAlignment="1">
      <alignment horizontal="center" vertical="center" wrapText="1"/>
    </xf>
    <xf numFmtId="0" fontId="21" fillId="4" borderId="30" xfId="0" applyFont="1" applyFill="1" applyBorder="1" applyAlignment="1">
      <alignment horizontal="center" vertical="center" wrapText="1"/>
    </xf>
    <xf numFmtId="0" fontId="21" fillId="4" borderId="40" xfId="0" applyFont="1" applyFill="1" applyBorder="1" applyAlignment="1">
      <alignment horizontal="center" vertical="center" wrapText="1"/>
    </xf>
    <xf numFmtId="0" fontId="21" fillId="4" borderId="41" xfId="0" applyFont="1" applyFill="1" applyBorder="1" applyAlignment="1">
      <alignment horizontal="center" vertical="center" wrapText="1"/>
    </xf>
    <xf numFmtId="49" fontId="21" fillId="4" borderId="35" xfId="0" applyNumberFormat="1" applyFont="1" applyFill="1" applyBorder="1" applyAlignment="1">
      <alignment horizontal="center" vertical="center" wrapText="1"/>
    </xf>
    <xf numFmtId="49" fontId="21" fillId="4" borderId="33" xfId="0" applyNumberFormat="1" applyFont="1" applyFill="1" applyBorder="1" applyAlignment="1">
      <alignment horizontal="center" vertical="center" wrapText="1"/>
    </xf>
    <xf numFmtId="49" fontId="21" fillId="4" borderId="34" xfId="0" applyNumberFormat="1" applyFont="1" applyFill="1" applyBorder="1" applyAlignment="1">
      <alignment horizontal="center" vertical="center" wrapText="1"/>
    </xf>
    <xf numFmtId="49" fontId="21" fillId="4" borderId="29" xfId="0" applyNumberFormat="1" applyFont="1" applyFill="1" applyBorder="1" applyAlignment="1">
      <alignment horizontal="center" vertical="center" wrapText="1"/>
    </xf>
    <xf numFmtId="0" fontId="15" fillId="4" borderId="0" xfId="0" applyFont="1" applyFill="1" applyBorder="1" applyAlignment="1">
      <alignment wrapText="1"/>
    </xf>
    <xf numFmtId="0" fontId="21" fillId="4" borderId="27" xfId="0" applyFont="1" applyFill="1" applyBorder="1" applyAlignment="1">
      <alignment horizontal="center" vertical="center"/>
    </xf>
    <xf numFmtId="0" fontId="21" fillId="4" borderId="28" xfId="0" applyFont="1" applyFill="1" applyBorder="1" applyAlignment="1">
      <alignment horizontal="center" vertical="center"/>
    </xf>
    <xf numFmtId="0" fontId="35" fillId="4" borderId="29" xfId="0" applyFont="1" applyFill="1" applyBorder="1" applyAlignment="1">
      <alignment horizontal="center" vertical="center"/>
    </xf>
    <xf numFmtId="0" fontId="21" fillId="4" borderId="30" xfId="0" applyFont="1" applyFill="1" applyBorder="1" applyAlignment="1">
      <alignment horizontal="center" vertical="center"/>
    </xf>
    <xf numFmtId="0" fontId="21" fillId="4" borderId="32" xfId="0" applyFont="1" applyFill="1" applyBorder="1" applyAlignment="1">
      <alignment horizontal="center" vertical="center"/>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Normal="100" workbookViewId="0">
      <selection activeCell="T19" activeCellId="1" sqref="J11:J72 T19"/>
    </sheetView>
  </sheetViews>
  <sheetFormatPr baseColWidth="10" defaultColWidth="8.7265625" defaultRowHeight="15.5" x14ac:dyDescent="0.35"/>
  <cols>
    <col min="1" max="1" width="10.089843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26" t="s">
        <v>2</v>
      </c>
      <c r="B4" s="226"/>
      <c r="C4" s="226"/>
      <c r="D4" s="226"/>
      <c r="E4" s="226"/>
      <c r="F4" s="226"/>
      <c r="G4" s="226"/>
      <c r="H4" s="226"/>
      <c r="I4" s="226"/>
      <c r="J4" s="226"/>
      <c r="K4" s="226"/>
      <c r="L4" s="226"/>
      <c r="M4" s="226"/>
      <c r="N4" s="226"/>
      <c r="O4" s="226"/>
    </row>
    <row r="5" spans="1:15" x14ac:dyDescent="0.35">
      <c r="A5" s="4" t="s">
        <v>3</v>
      </c>
    </row>
    <row r="6" spans="1:15" x14ac:dyDescent="0.35">
      <c r="A6" s="1" t="s">
        <v>4</v>
      </c>
      <c r="J6" s="3" t="s">
        <v>5</v>
      </c>
    </row>
    <row r="8" spans="1:15" x14ac:dyDescent="0.35">
      <c r="A8" s="3" t="s">
        <v>6</v>
      </c>
    </row>
    <row r="9" spans="1:15" ht="30" customHeight="1" x14ac:dyDescent="0.35">
      <c r="A9" s="226" t="s">
        <v>7</v>
      </c>
      <c r="B9" s="226"/>
      <c r="C9" s="226"/>
      <c r="D9" s="226"/>
      <c r="E9" s="226"/>
      <c r="F9" s="226"/>
      <c r="G9" s="226"/>
      <c r="H9" s="226"/>
      <c r="I9" s="226"/>
      <c r="J9" s="226"/>
      <c r="K9" s="226"/>
      <c r="L9" s="226"/>
      <c r="M9" s="226"/>
      <c r="N9" s="226"/>
      <c r="O9" s="226"/>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26" t="s">
        <v>9</v>
      </c>
      <c r="B14" s="226"/>
      <c r="C14" s="226"/>
      <c r="D14" s="226"/>
      <c r="E14" s="226"/>
      <c r="F14" s="226"/>
      <c r="G14" s="226"/>
      <c r="H14" s="226"/>
      <c r="I14" s="226"/>
      <c r="J14" s="226"/>
      <c r="K14" s="226"/>
      <c r="L14" s="226"/>
      <c r="M14" s="226"/>
      <c r="N14" s="226"/>
      <c r="O14" s="226"/>
    </row>
    <row r="15" spans="1:15" x14ac:dyDescent="0.35">
      <c r="A15" s="4" t="s">
        <v>3</v>
      </c>
    </row>
    <row r="16" spans="1:15" x14ac:dyDescent="0.35">
      <c r="A16" s="1" t="s">
        <v>10</v>
      </c>
      <c r="D16" s="3" t="s">
        <v>11</v>
      </c>
    </row>
    <row r="18" spans="1:15" x14ac:dyDescent="0.35">
      <c r="A18" s="3" t="s">
        <v>12</v>
      </c>
    </row>
    <row r="19" spans="1:15" ht="77.5" customHeight="1" x14ac:dyDescent="0.35">
      <c r="A19" s="227" t="s">
        <v>13</v>
      </c>
      <c r="B19" s="227"/>
      <c r="C19" s="227"/>
      <c r="D19" s="227"/>
      <c r="E19" s="227"/>
      <c r="F19" s="227"/>
      <c r="G19" s="227"/>
      <c r="H19" s="227"/>
      <c r="I19" s="227"/>
      <c r="J19" s="227"/>
      <c r="K19" s="227"/>
      <c r="L19" s="227"/>
      <c r="M19" s="227"/>
      <c r="N19" s="227"/>
      <c r="O19" s="227"/>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J1" zoomScaleNormal="100" workbookViewId="0">
      <selection activeCell="B41" activeCellId="1" sqref="J11:J72 B41"/>
    </sheetView>
  </sheetViews>
  <sheetFormatPr baseColWidth="10" defaultColWidth="8.7265625" defaultRowHeight="12.5" x14ac:dyDescent="0.25"/>
  <cols>
    <col min="1" max="1" width="13.54296875" style="7" customWidth="1"/>
    <col min="2" max="1025" width="11.54296875" style="7"/>
  </cols>
  <sheetData>
    <row r="1" spans="1:1024" s="9" customFormat="1" ht="18.5" x14ac:dyDescent="0.45">
      <c r="A1" s="8" t="s">
        <v>19</v>
      </c>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28"/>
      <c r="C7" s="228"/>
      <c r="D7" s="228"/>
      <c r="E7" s="228"/>
      <c r="F7" s="228"/>
      <c r="G7" s="228"/>
      <c r="H7" s="229" t="s">
        <v>24</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30" t="s">
        <v>26</v>
      </c>
      <c r="C8" s="230"/>
      <c r="D8" s="230"/>
      <c r="E8" s="230"/>
      <c r="F8" s="230"/>
      <c r="G8" s="230"/>
      <c r="H8" s="231">
        <v>43835</v>
      </c>
      <c r="I8" s="231"/>
      <c r="J8" s="231"/>
      <c r="K8" s="231"/>
      <c r="L8" s="231"/>
      <c r="M8" s="231"/>
      <c r="N8" s="231"/>
      <c r="O8" s="231" t="s">
        <v>27</v>
      </c>
      <c r="P8" s="231"/>
      <c r="Q8" s="231"/>
      <c r="R8" s="231"/>
      <c r="S8" s="231"/>
      <c r="T8" s="231"/>
      <c r="U8" s="231"/>
      <c r="V8" s="231" t="s">
        <v>28</v>
      </c>
      <c r="W8" s="231"/>
      <c r="X8" s="231"/>
      <c r="Y8" s="231"/>
      <c r="Z8" s="231"/>
      <c r="AA8" s="231"/>
      <c r="AB8" s="231"/>
      <c r="AC8" s="231">
        <v>44108</v>
      </c>
      <c r="AD8" s="231"/>
      <c r="AE8" s="231"/>
      <c r="AF8" s="231"/>
      <c r="AG8" s="231"/>
      <c r="AH8" s="231"/>
      <c r="AI8" s="231"/>
      <c r="AJ8" s="231">
        <v>43894</v>
      </c>
      <c r="AK8" s="231"/>
      <c r="AL8" s="231"/>
      <c r="AM8" s="231"/>
      <c r="AN8" s="231"/>
      <c r="AO8" s="231"/>
      <c r="AP8" s="231"/>
      <c r="AQ8" s="231" t="s">
        <v>29</v>
      </c>
      <c r="AR8" s="231"/>
      <c r="AS8" s="231"/>
      <c r="AT8" s="231"/>
      <c r="AU8" s="231"/>
      <c r="AV8" s="231"/>
      <c r="AW8" s="231"/>
      <c r="AX8" s="231" t="s">
        <v>30</v>
      </c>
      <c r="AY8" s="231"/>
      <c r="AZ8" s="231"/>
      <c r="BA8" s="231"/>
      <c r="BB8" s="231"/>
      <c r="BC8" s="231"/>
      <c r="BD8" s="231"/>
      <c r="BE8" s="231" t="s">
        <v>31</v>
      </c>
      <c r="BF8" s="231"/>
      <c r="BG8" s="231"/>
      <c r="BH8" s="231"/>
      <c r="BI8" s="231"/>
      <c r="BJ8" s="231"/>
      <c r="BK8" s="231"/>
      <c r="BL8" s="231">
        <v>43985</v>
      </c>
      <c r="BM8" s="231"/>
      <c r="BN8" s="231"/>
      <c r="BO8" s="231"/>
      <c r="BP8" s="231"/>
      <c r="BQ8" s="231"/>
      <c r="BR8" s="231"/>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7.0136063964090336E-3</v>
      </c>
      <c r="L10" s="34">
        <v>0</v>
      </c>
      <c r="M10" s="35">
        <f t="shared" ref="M10:M28" si="6">H10+J10</f>
        <v>1</v>
      </c>
      <c r="N10" s="36">
        <f t="shared" ref="N10:N28" si="7">M10/M$30*100</f>
        <v>2.9971527049303163E-3</v>
      </c>
      <c r="O10" s="31">
        <v>0</v>
      </c>
      <c r="P10" s="32">
        <f t="shared" ref="P10:P28" si="8">O10/O$30*100</f>
        <v>0</v>
      </c>
      <c r="Q10" s="33">
        <v>1</v>
      </c>
      <c r="R10" s="32">
        <f t="shared" ref="R10:R28" si="9">Q10/Q$30*100</f>
        <v>8.7896633558934706E-3</v>
      </c>
      <c r="S10" s="34">
        <v>0</v>
      </c>
      <c r="T10" s="35">
        <f t="shared" ref="T10:T28" si="10">O10+Q10</f>
        <v>1</v>
      </c>
      <c r="U10" s="36">
        <f t="shared" ref="U10:U28" si="11">T10/T$30*100</f>
        <v>3.6589828027808269E-3</v>
      </c>
      <c r="V10" s="31">
        <v>0</v>
      </c>
      <c r="W10" s="32">
        <f t="shared" ref="W10:W28" si="12">V10/V$30*100</f>
        <v>0</v>
      </c>
      <c r="X10" s="33">
        <v>1</v>
      </c>
      <c r="Y10" s="32">
        <f t="shared" ref="Y10:Y28" si="13">X10/X$30*100</f>
        <v>1.2997140629061606E-2</v>
      </c>
      <c r="Z10" s="34">
        <v>0</v>
      </c>
      <c r="AA10" s="35">
        <f t="shared" ref="AA10:AA28" si="14">V10+X10</f>
        <v>1</v>
      </c>
      <c r="AB10" s="36">
        <f t="shared" ref="AB10:AB28" si="15">AA10/AA$30*100</f>
        <v>5.2375216047766196E-3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1">
        <v>0</v>
      </c>
      <c r="BH10" s="32">
        <f t="shared" ref="BH10:BH28" si="33">BG10/BG$30*100</f>
        <v>0</v>
      </c>
      <c r="BI10" s="34">
        <v>0</v>
      </c>
      <c r="BJ10" s="35">
        <f t="shared" ref="BJ10:BJ28" si="34">BE10+BG10</f>
        <v>0</v>
      </c>
      <c r="BK10" s="36">
        <f t="shared" ref="BK10:BK28" si="35">BJ10/BJ$30*100</f>
        <v>0</v>
      </c>
      <c r="BL10" s="31">
        <v>0</v>
      </c>
      <c r="BM10" s="32"/>
      <c r="BN10" s="33">
        <v>0</v>
      </c>
      <c r="BO10" s="32"/>
      <c r="BP10" s="34">
        <v>0</v>
      </c>
      <c r="BQ10" s="35">
        <f t="shared" ref="BQ10:BQ28" si="36">BL10+BN10</f>
        <v>0</v>
      </c>
      <c r="BR10" s="36"/>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1">
        <v>0</v>
      </c>
      <c r="BH11" s="32">
        <f t="shared" si="33"/>
        <v>0</v>
      </c>
      <c r="BI11" s="34">
        <v>0</v>
      </c>
      <c r="BJ11" s="35">
        <f t="shared" si="34"/>
        <v>0</v>
      </c>
      <c r="BK11" s="36">
        <f t="shared" si="35"/>
        <v>0</v>
      </c>
      <c r="BL11" s="31">
        <v>0</v>
      </c>
      <c r="BM11" s="32"/>
      <c r="BN11" s="37">
        <v>0</v>
      </c>
      <c r="BO11" s="32"/>
      <c r="BP11" s="34">
        <v>0</v>
      </c>
      <c r="BQ11" s="35">
        <f t="shared" si="36"/>
        <v>0</v>
      </c>
      <c r="BR11" s="36"/>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7.0136063964090336E-3</v>
      </c>
      <c r="L12" s="34">
        <v>0</v>
      </c>
      <c r="M12" s="35">
        <f t="shared" si="6"/>
        <v>1</v>
      </c>
      <c r="N12" s="36">
        <f t="shared" si="7"/>
        <v>2.9971527049303163E-3</v>
      </c>
      <c r="O12" s="31">
        <v>0</v>
      </c>
      <c r="P12" s="32">
        <f t="shared" si="8"/>
        <v>0</v>
      </c>
      <c r="Q12" s="33">
        <v>1</v>
      </c>
      <c r="R12" s="32">
        <f t="shared" si="9"/>
        <v>8.7896633558934706E-3</v>
      </c>
      <c r="S12" s="34">
        <v>0</v>
      </c>
      <c r="T12" s="35">
        <f t="shared" si="10"/>
        <v>1</v>
      </c>
      <c r="U12" s="36">
        <f t="shared" si="11"/>
        <v>3.6589828027808269E-3</v>
      </c>
      <c r="V12" s="31">
        <v>0</v>
      </c>
      <c r="W12" s="32">
        <f t="shared" si="12"/>
        <v>0</v>
      </c>
      <c r="X12" s="33">
        <v>1</v>
      </c>
      <c r="Y12" s="32">
        <f t="shared" si="13"/>
        <v>1.2997140629061606E-2</v>
      </c>
      <c r="Z12" s="34">
        <v>0</v>
      </c>
      <c r="AA12" s="35">
        <f t="shared" si="14"/>
        <v>1</v>
      </c>
      <c r="AB12" s="36">
        <f t="shared" si="15"/>
        <v>5.2375216047766196E-3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1">
        <v>0</v>
      </c>
      <c r="BH12" s="32">
        <f t="shared" si="33"/>
        <v>0</v>
      </c>
      <c r="BI12" s="34">
        <v>0</v>
      </c>
      <c r="BJ12" s="35">
        <f t="shared" si="34"/>
        <v>0</v>
      </c>
      <c r="BK12" s="36">
        <f t="shared" si="35"/>
        <v>0</v>
      </c>
      <c r="BL12" s="31">
        <v>0</v>
      </c>
      <c r="BM12" s="32"/>
      <c r="BN12" s="37">
        <v>0</v>
      </c>
      <c r="BO12" s="32"/>
      <c r="BP12" s="34">
        <v>0</v>
      </c>
      <c r="BQ12" s="35">
        <f t="shared" si="36"/>
        <v>0</v>
      </c>
      <c r="BR12" s="36"/>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2.6168419950803372E-2</v>
      </c>
      <c r="J13" s="33">
        <v>3</v>
      </c>
      <c r="K13" s="32">
        <f t="shared" si="5"/>
        <v>2.1040819189227102E-2</v>
      </c>
      <c r="L13" s="34">
        <v>0</v>
      </c>
      <c r="M13" s="35">
        <f t="shared" si="6"/>
        <v>8</v>
      </c>
      <c r="N13" s="36">
        <f t="shared" si="7"/>
        <v>2.397722163944253E-2</v>
      </c>
      <c r="O13" s="31">
        <v>4</v>
      </c>
      <c r="P13" s="32">
        <f t="shared" si="8"/>
        <v>2.5073653858208485E-2</v>
      </c>
      <c r="Q13" s="33">
        <v>3</v>
      </c>
      <c r="R13" s="32">
        <f t="shared" si="9"/>
        <v>2.6368990067680408E-2</v>
      </c>
      <c r="S13" s="34">
        <v>0</v>
      </c>
      <c r="T13" s="35">
        <f t="shared" si="10"/>
        <v>7</v>
      </c>
      <c r="U13" s="36">
        <f t="shared" si="11"/>
        <v>2.5612879619465789E-2</v>
      </c>
      <c r="V13" s="31">
        <v>4</v>
      </c>
      <c r="W13" s="32">
        <f t="shared" si="12"/>
        <v>3.509079743837179E-2</v>
      </c>
      <c r="X13" s="33">
        <v>3</v>
      </c>
      <c r="Y13" s="32">
        <f t="shared" si="13"/>
        <v>3.8991421887184824E-2</v>
      </c>
      <c r="Z13" s="34">
        <v>0</v>
      </c>
      <c r="AA13" s="35">
        <f t="shared" si="14"/>
        <v>7</v>
      </c>
      <c r="AB13" s="36">
        <f t="shared" si="15"/>
        <v>3.6662651233436337E-2</v>
      </c>
      <c r="AC13" s="31">
        <v>3</v>
      </c>
      <c r="AD13" s="32">
        <f t="shared" si="16"/>
        <v>4.730368968779565E-2</v>
      </c>
      <c r="AE13" s="33">
        <v>3</v>
      </c>
      <c r="AF13" s="32">
        <f t="shared" si="17"/>
        <v>7.5131480090157785E-2</v>
      </c>
      <c r="AG13" s="34">
        <v>0</v>
      </c>
      <c r="AH13" s="35">
        <f t="shared" si="18"/>
        <v>6</v>
      </c>
      <c r="AI13" s="36">
        <f t="shared" si="19"/>
        <v>5.8055152394775031E-2</v>
      </c>
      <c r="AJ13" s="31">
        <v>1</v>
      </c>
      <c r="AK13" s="32">
        <f t="shared" si="20"/>
        <v>3.9635354736424891E-2</v>
      </c>
      <c r="AL13" s="33">
        <v>2</v>
      </c>
      <c r="AM13" s="32">
        <f t="shared" si="21"/>
        <v>0.12507817385866166</v>
      </c>
      <c r="AN13" s="34">
        <v>0</v>
      </c>
      <c r="AO13" s="35">
        <f t="shared" si="22"/>
        <v>3</v>
      </c>
      <c r="AP13" s="36">
        <f t="shared" si="23"/>
        <v>7.2780203784570605E-2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31">
        <v>0</v>
      </c>
      <c r="BF13" s="32">
        <f t="shared" si="32"/>
        <v>0</v>
      </c>
      <c r="BG13" s="31">
        <v>0</v>
      </c>
      <c r="BH13" s="32">
        <f t="shared" si="33"/>
        <v>0</v>
      </c>
      <c r="BI13" s="34">
        <v>0</v>
      </c>
      <c r="BJ13" s="35">
        <f t="shared" si="34"/>
        <v>0</v>
      </c>
      <c r="BK13" s="36">
        <f t="shared" si="35"/>
        <v>0</v>
      </c>
      <c r="BL13" s="31">
        <v>0</v>
      </c>
      <c r="BM13" s="32"/>
      <c r="BN13" s="37">
        <v>0</v>
      </c>
      <c r="BO13" s="32"/>
      <c r="BP13" s="34">
        <v>0</v>
      </c>
      <c r="BQ13" s="35">
        <f t="shared" si="36"/>
        <v>0</v>
      </c>
      <c r="BR13" s="36"/>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10</v>
      </c>
      <c r="I14" s="32">
        <f t="shared" si="4"/>
        <v>5.2336839901606744E-2</v>
      </c>
      <c r="J14" s="33">
        <v>7</v>
      </c>
      <c r="K14" s="32">
        <f t="shared" si="5"/>
        <v>4.9095244774863232E-2</v>
      </c>
      <c r="L14" s="34">
        <v>0</v>
      </c>
      <c r="M14" s="35">
        <f t="shared" si="6"/>
        <v>17</v>
      </c>
      <c r="N14" s="36">
        <f t="shared" si="7"/>
        <v>5.0951595983815372E-2</v>
      </c>
      <c r="O14" s="31">
        <v>8</v>
      </c>
      <c r="P14" s="32">
        <f t="shared" si="8"/>
        <v>5.0147307716416969E-2</v>
      </c>
      <c r="Q14" s="33">
        <v>7</v>
      </c>
      <c r="R14" s="32">
        <f t="shared" si="9"/>
        <v>6.152764349125428E-2</v>
      </c>
      <c r="S14" s="34">
        <v>0</v>
      </c>
      <c r="T14" s="35">
        <f t="shared" si="10"/>
        <v>15</v>
      </c>
      <c r="U14" s="36">
        <f t="shared" si="11"/>
        <v>5.4884742041712405E-2</v>
      </c>
      <c r="V14" s="31">
        <v>6</v>
      </c>
      <c r="W14" s="32">
        <f t="shared" si="12"/>
        <v>5.2636196157557678E-2</v>
      </c>
      <c r="X14" s="33">
        <v>5</v>
      </c>
      <c r="Y14" s="32">
        <f t="shared" si="13"/>
        <v>6.4985703145308035E-2</v>
      </c>
      <c r="Z14" s="34">
        <v>0</v>
      </c>
      <c r="AA14" s="35">
        <f t="shared" si="14"/>
        <v>11</v>
      </c>
      <c r="AB14" s="36">
        <f t="shared" si="15"/>
        <v>5.7612737652542823E-2</v>
      </c>
      <c r="AC14" s="31">
        <v>4</v>
      </c>
      <c r="AD14" s="32">
        <f t="shared" si="16"/>
        <v>6.307158625039419E-2</v>
      </c>
      <c r="AE14" s="33">
        <v>4</v>
      </c>
      <c r="AF14" s="32">
        <f t="shared" si="17"/>
        <v>0.10017530678687703</v>
      </c>
      <c r="AG14" s="34">
        <v>0</v>
      </c>
      <c r="AH14" s="35">
        <f t="shared" si="18"/>
        <v>8</v>
      </c>
      <c r="AI14" s="36">
        <f t="shared" si="19"/>
        <v>7.740686985970005E-2</v>
      </c>
      <c r="AJ14" s="31">
        <v>0</v>
      </c>
      <c r="AK14" s="32">
        <f t="shared" si="20"/>
        <v>0</v>
      </c>
      <c r="AL14" s="33">
        <v>3</v>
      </c>
      <c r="AM14" s="32">
        <f t="shared" si="21"/>
        <v>0.18761726078799248</v>
      </c>
      <c r="AN14" s="34">
        <v>0</v>
      </c>
      <c r="AO14" s="35">
        <f t="shared" si="22"/>
        <v>3</v>
      </c>
      <c r="AP14" s="36">
        <f t="shared" si="23"/>
        <v>7.2780203784570605E-2</v>
      </c>
      <c r="AQ14" s="31">
        <v>0</v>
      </c>
      <c r="AR14" s="32">
        <f t="shared" si="24"/>
        <v>0</v>
      </c>
      <c r="AS14" s="33">
        <v>0</v>
      </c>
      <c r="AT14" s="32">
        <f t="shared" si="25"/>
        <v>0</v>
      </c>
      <c r="AU14" s="34">
        <v>0</v>
      </c>
      <c r="AV14" s="35">
        <f t="shared" si="26"/>
        <v>0</v>
      </c>
      <c r="AW14" s="36">
        <f t="shared" si="27"/>
        <v>0</v>
      </c>
      <c r="AX14" s="31">
        <v>0</v>
      </c>
      <c r="AY14" s="32">
        <f t="shared" si="28"/>
        <v>0</v>
      </c>
      <c r="AZ14" s="33">
        <v>0</v>
      </c>
      <c r="BA14" s="32">
        <f t="shared" si="29"/>
        <v>0</v>
      </c>
      <c r="BB14" s="34">
        <v>0</v>
      </c>
      <c r="BC14" s="35">
        <f t="shared" si="30"/>
        <v>0</v>
      </c>
      <c r="BD14" s="36">
        <f t="shared" si="31"/>
        <v>0</v>
      </c>
      <c r="BE14" s="31">
        <v>0</v>
      </c>
      <c r="BF14" s="32">
        <f t="shared" si="32"/>
        <v>0</v>
      </c>
      <c r="BG14" s="31">
        <v>0</v>
      </c>
      <c r="BH14" s="32">
        <f t="shared" si="33"/>
        <v>0</v>
      </c>
      <c r="BI14" s="34">
        <v>0</v>
      </c>
      <c r="BJ14" s="35">
        <f t="shared" si="34"/>
        <v>0</v>
      </c>
      <c r="BK14" s="36">
        <f t="shared" si="35"/>
        <v>0</v>
      </c>
      <c r="BL14" s="31">
        <v>0</v>
      </c>
      <c r="BM14" s="32"/>
      <c r="BN14" s="37">
        <v>0</v>
      </c>
      <c r="BO14" s="32"/>
      <c r="BP14" s="34">
        <v>0</v>
      </c>
      <c r="BQ14" s="35">
        <f t="shared" si="36"/>
        <v>0</v>
      </c>
      <c r="BR14" s="36"/>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9.420631182289213E-2</v>
      </c>
      <c r="J15" s="33">
        <v>15</v>
      </c>
      <c r="K15" s="32">
        <f t="shared" si="5"/>
        <v>0.1052040959461355</v>
      </c>
      <c r="L15" s="34">
        <v>0</v>
      </c>
      <c r="M15" s="35">
        <f t="shared" si="6"/>
        <v>33</v>
      </c>
      <c r="N15" s="36">
        <f t="shared" si="7"/>
        <v>9.8906039262700446E-2</v>
      </c>
      <c r="O15" s="31">
        <v>17</v>
      </c>
      <c r="P15" s="32">
        <f t="shared" si="8"/>
        <v>0.10656302889738609</v>
      </c>
      <c r="Q15" s="33">
        <v>14</v>
      </c>
      <c r="R15" s="32">
        <f t="shared" si="9"/>
        <v>0.12305528698250856</v>
      </c>
      <c r="S15" s="34">
        <v>0</v>
      </c>
      <c r="T15" s="35">
        <f t="shared" si="10"/>
        <v>31</v>
      </c>
      <c r="U15" s="36">
        <f t="shared" si="11"/>
        <v>0.11342846688620564</v>
      </c>
      <c r="V15" s="31">
        <v>12</v>
      </c>
      <c r="W15" s="32">
        <f t="shared" si="12"/>
        <v>0.10527239231511536</v>
      </c>
      <c r="X15" s="33">
        <v>10</v>
      </c>
      <c r="Y15" s="32">
        <f t="shared" si="13"/>
        <v>0.12997140629061607</v>
      </c>
      <c r="Z15" s="34">
        <v>0</v>
      </c>
      <c r="AA15" s="35">
        <f t="shared" si="14"/>
        <v>22</v>
      </c>
      <c r="AB15" s="36">
        <f t="shared" si="15"/>
        <v>0.11522547530508565</v>
      </c>
      <c r="AC15" s="31">
        <v>7</v>
      </c>
      <c r="AD15" s="32">
        <f t="shared" si="16"/>
        <v>0.11037527593818984</v>
      </c>
      <c r="AE15" s="33">
        <v>7</v>
      </c>
      <c r="AF15" s="32">
        <f t="shared" si="17"/>
        <v>0.1753067868770348</v>
      </c>
      <c r="AG15" s="34">
        <v>0</v>
      </c>
      <c r="AH15" s="35">
        <f t="shared" si="18"/>
        <v>14</v>
      </c>
      <c r="AI15" s="36">
        <f t="shared" si="19"/>
        <v>0.13546202225447507</v>
      </c>
      <c r="AJ15" s="31">
        <v>2</v>
      </c>
      <c r="AK15" s="32">
        <f t="shared" si="20"/>
        <v>7.9270709472849782E-2</v>
      </c>
      <c r="AL15" s="33">
        <v>4</v>
      </c>
      <c r="AM15" s="32">
        <f t="shared" si="21"/>
        <v>0.25015634771732331</v>
      </c>
      <c r="AN15" s="34">
        <v>0</v>
      </c>
      <c r="AO15" s="35">
        <f t="shared" si="22"/>
        <v>6</v>
      </c>
      <c r="AP15" s="36">
        <f t="shared" si="23"/>
        <v>0.14556040756914121</v>
      </c>
      <c r="AQ15" s="31">
        <v>0</v>
      </c>
      <c r="AR15" s="32">
        <f t="shared" si="24"/>
        <v>0</v>
      </c>
      <c r="AS15" s="33">
        <v>1</v>
      </c>
      <c r="AT15" s="32">
        <f t="shared" si="25"/>
        <v>0.4</v>
      </c>
      <c r="AU15" s="34">
        <v>0</v>
      </c>
      <c r="AV15" s="35">
        <f t="shared" si="26"/>
        <v>1</v>
      </c>
      <c r="AW15" s="36">
        <f t="shared" si="27"/>
        <v>0.15455950540958269</v>
      </c>
      <c r="AX15" s="31">
        <v>0</v>
      </c>
      <c r="AY15" s="32">
        <f t="shared" si="28"/>
        <v>0</v>
      </c>
      <c r="AZ15" s="33">
        <v>0</v>
      </c>
      <c r="BA15" s="32">
        <f t="shared" si="29"/>
        <v>0</v>
      </c>
      <c r="BB15" s="34">
        <v>0</v>
      </c>
      <c r="BC15" s="35">
        <f t="shared" si="30"/>
        <v>0</v>
      </c>
      <c r="BD15" s="36">
        <f t="shared" si="31"/>
        <v>0</v>
      </c>
      <c r="BE15" s="31">
        <v>0</v>
      </c>
      <c r="BF15" s="32">
        <f t="shared" si="32"/>
        <v>0</v>
      </c>
      <c r="BG15" s="31">
        <v>0</v>
      </c>
      <c r="BH15" s="32">
        <f t="shared" si="33"/>
        <v>0</v>
      </c>
      <c r="BI15" s="34">
        <v>0</v>
      </c>
      <c r="BJ15" s="35">
        <f t="shared" si="34"/>
        <v>0</v>
      </c>
      <c r="BK15" s="36">
        <f t="shared" si="35"/>
        <v>0</v>
      </c>
      <c r="BL15" s="31">
        <v>0</v>
      </c>
      <c r="BM15" s="32"/>
      <c r="BN15" s="37">
        <v>0</v>
      </c>
      <c r="BO15" s="32"/>
      <c r="BP15" s="34">
        <v>0</v>
      </c>
      <c r="BQ15" s="35">
        <f t="shared" si="36"/>
        <v>0</v>
      </c>
      <c r="BR15" s="36"/>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38</v>
      </c>
      <c r="I16" s="32">
        <f t="shared" si="4"/>
        <v>0.19887999162610559</v>
      </c>
      <c r="J16" s="33">
        <v>21</v>
      </c>
      <c r="K16" s="32">
        <f t="shared" si="5"/>
        <v>0.14728573432458972</v>
      </c>
      <c r="L16" s="34">
        <v>0</v>
      </c>
      <c r="M16" s="35">
        <f t="shared" si="6"/>
        <v>59</v>
      </c>
      <c r="N16" s="36">
        <f t="shared" si="7"/>
        <v>0.17683200959088866</v>
      </c>
      <c r="O16" s="31">
        <v>33</v>
      </c>
      <c r="P16" s="32">
        <f t="shared" si="8"/>
        <v>0.20685764433022005</v>
      </c>
      <c r="Q16" s="33">
        <v>20</v>
      </c>
      <c r="R16" s="32">
        <f t="shared" si="9"/>
        <v>0.17579326711786938</v>
      </c>
      <c r="S16" s="34">
        <v>0</v>
      </c>
      <c r="T16" s="35">
        <f t="shared" si="10"/>
        <v>53</v>
      </c>
      <c r="U16" s="36">
        <f t="shared" si="11"/>
        <v>0.19392608854738383</v>
      </c>
      <c r="V16" s="31">
        <v>21</v>
      </c>
      <c r="W16" s="32">
        <f t="shared" si="12"/>
        <v>0.18422668655145188</v>
      </c>
      <c r="X16" s="33">
        <v>12</v>
      </c>
      <c r="Y16" s="32">
        <f t="shared" si="13"/>
        <v>0.1559656875487393</v>
      </c>
      <c r="Z16" s="34">
        <v>0</v>
      </c>
      <c r="AA16" s="35">
        <f t="shared" si="14"/>
        <v>33</v>
      </c>
      <c r="AB16" s="36">
        <f t="shared" si="15"/>
        <v>0.17283821295762844</v>
      </c>
      <c r="AC16" s="31">
        <v>14</v>
      </c>
      <c r="AD16" s="32">
        <f t="shared" si="16"/>
        <v>0.22075055187637968</v>
      </c>
      <c r="AE16" s="33">
        <v>6</v>
      </c>
      <c r="AF16" s="32">
        <f t="shared" si="17"/>
        <v>0.15026296018031557</v>
      </c>
      <c r="AG16" s="34">
        <v>0</v>
      </c>
      <c r="AH16" s="35">
        <f t="shared" si="18"/>
        <v>20</v>
      </c>
      <c r="AI16" s="36">
        <f t="shared" si="19"/>
        <v>0.19351717464925011</v>
      </c>
      <c r="AJ16" s="31">
        <v>10</v>
      </c>
      <c r="AK16" s="32">
        <f t="shared" si="20"/>
        <v>0.39635354736424888</v>
      </c>
      <c r="AL16" s="33">
        <v>3</v>
      </c>
      <c r="AM16" s="32">
        <f t="shared" si="21"/>
        <v>0.18761726078799248</v>
      </c>
      <c r="AN16" s="34">
        <v>0</v>
      </c>
      <c r="AO16" s="35">
        <f t="shared" si="22"/>
        <v>13</v>
      </c>
      <c r="AP16" s="36">
        <f t="shared" si="23"/>
        <v>0.31538088306647261</v>
      </c>
      <c r="AQ16" s="31">
        <v>4</v>
      </c>
      <c r="AR16" s="32">
        <f t="shared" si="24"/>
        <v>1.0075566750629723</v>
      </c>
      <c r="AS16" s="33">
        <v>0</v>
      </c>
      <c r="AT16" s="32">
        <f t="shared" si="25"/>
        <v>0</v>
      </c>
      <c r="AU16" s="34">
        <v>0</v>
      </c>
      <c r="AV16" s="35">
        <f t="shared" si="26"/>
        <v>4</v>
      </c>
      <c r="AW16" s="36">
        <f t="shared" si="27"/>
        <v>0.61823802163833075</v>
      </c>
      <c r="AX16" s="31">
        <v>0</v>
      </c>
      <c r="AY16" s="32">
        <f t="shared" si="28"/>
        <v>0</v>
      </c>
      <c r="AZ16" s="33">
        <v>0</v>
      </c>
      <c r="BA16" s="32">
        <f t="shared" si="29"/>
        <v>0</v>
      </c>
      <c r="BB16" s="34">
        <v>0</v>
      </c>
      <c r="BC16" s="35">
        <f t="shared" si="30"/>
        <v>0</v>
      </c>
      <c r="BD16" s="36">
        <f t="shared" si="31"/>
        <v>0</v>
      </c>
      <c r="BE16" s="31">
        <v>0</v>
      </c>
      <c r="BF16" s="32">
        <f t="shared" si="32"/>
        <v>0</v>
      </c>
      <c r="BG16" s="31">
        <v>0</v>
      </c>
      <c r="BH16" s="32">
        <f t="shared" si="33"/>
        <v>0</v>
      </c>
      <c r="BI16" s="34">
        <v>0</v>
      </c>
      <c r="BJ16" s="35">
        <f t="shared" si="34"/>
        <v>0</v>
      </c>
      <c r="BK16" s="36">
        <f t="shared" si="35"/>
        <v>0</v>
      </c>
      <c r="BL16" s="31">
        <v>0</v>
      </c>
      <c r="BM16" s="32"/>
      <c r="BN16" s="37">
        <v>0</v>
      </c>
      <c r="BO16" s="32"/>
      <c r="BP16" s="34">
        <v>0</v>
      </c>
      <c r="BQ16" s="35">
        <f t="shared" si="36"/>
        <v>0</v>
      </c>
      <c r="BR16" s="36"/>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54</v>
      </c>
      <c r="I17" s="32">
        <f t="shared" si="4"/>
        <v>0.28261893546867639</v>
      </c>
      <c r="J17" s="33">
        <v>42</v>
      </c>
      <c r="K17" s="32">
        <f t="shared" si="5"/>
        <v>0.29457146864917944</v>
      </c>
      <c r="L17" s="34">
        <v>0</v>
      </c>
      <c r="M17" s="35">
        <f t="shared" si="6"/>
        <v>96</v>
      </c>
      <c r="N17" s="36">
        <f t="shared" si="7"/>
        <v>0.28772665967331035</v>
      </c>
      <c r="O17" s="31">
        <v>44</v>
      </c>
      <c r="P17" s="32">
        <f t="shared" si="8"/>
        <v>0.27581019244029337</v>
      </c>
      <c r="Q17" s="33">
        <v>34</v>
      </c>
      <c r="R17" s="32">
        <f t="shared" si="9"/>
        <v>0.29884855410037797</v>
      </c>
      <c r="S17" s="34">
        <v>0</v>
      </c>
      <c r="T17" s="35">
        <f t="shared" si="10"/>
        <v>78</v>
      </c>
      <c r="U17" s="36">
        <f t="shared" si="11"/>
        <v>0.2854006586169045</v>
      </c>
      <c r="V17" s="31">
        <v>37</v>
      </c>
      <c r="W17" s="32">
        <f t="shared" si="12"/>
        <v>0.32458987630493902</v>
      </c>
      <c r="X17" s="33">
        <v>24</v>
      </c>
      <c r="Y17" s="32">
        <f t="shared" si="13"/>
        <v>0.31193137509747859</v>
      </c>
      <c r="Z17" s="34">
        <v>0</v>
      </c>
      <c r="AA17" s="35">
        <f t="shared" si="14"/>
        <v>61</v>
      </c>
      <c r="AB17" s="36">
        <f t="shared" si="15"/>
        <v>0.31948881789137379</v>
      </c>
      <c r="AC17" s="31">
        <v>22</v>
      </c>
      <c r="AD17" s="32">
        <f t="shared" si="16"/>
        <v>0.34689372437716809</v>
      </c>
      <c r="AE17" s="33">
        <v>12</v>
      </c>
      <c r="AF17" s="32">
        <f t="shared" si="17"/>
        <v>0.30052592036063114</v>
      </c>
      <c r="AG17" s="34">
        <v>0</v>
      </c>
      <c r="AH17" s="35">
        <f t="shared" si="18"/>
        <v>34</v>
      </c>
      <c r="AI17" s="36">
        <f t="shared" si="19"/>
        <v>0.32897919690372524</v>
      </c>
      <c r="AJ17" s="31">
        <v>9</v>
      </c>
      <c r="AK17" s="32">
        <f t="shared" si="20"/>
        <v>0.356718192627824</v>
      </c>
      <c r="AL17" s="33">
        <v>6</v>
      </c>
      <c r="AM17" s="32">
        <f t="shared" si="21"/>
        <v>0.37523452157598497</v>
      </c>
      <c r="AN17" s="34">
        <v>0</v>
      </c>
      <c r="AO17" s="35">
        <f t="shared" si="22"/>
        <v>15</v>
      </c>
      <c r="AP17" s="36">
        <f t="shared" si="23"/>
        <v>0.36390101892285298</v>
      </c>
      <c r="AQ17" s="31">
        <v>2</v>
      </c>
      <c r="AR17" s="32">
        <f t="shared" si="24"/>
        <v>0.50377833753148615</v>
      </c>
      <c r="AS17" s="33">
        <v>1</v>
      </c>
      <c r="AT17" s="32">
        <f t="shared" si="25"/>
        <v>0.4</v>
      </c>
      <c r="AU17" s="34">
        <v>0</v>
      </c>
      <c r="AV17" s="35">
        <f t="shared" si="26"/>
        <v>3</v>
      </c>
      <c r="AW17" s="36">
        <f t="shared" si="27"/>
        <v>0.46367851622874806</v>
      </c>
      <c r="AX17" s="31">
        <v>0</v>
      </c>
      <c r="AY17" s="32">
        <f t="shared" si="28"/>
        <v>0</v>
      </c>
      <c r="AZ17" s="33">
        <v>0</v>
      </c>
      <c r="BA17" s="32">
        <f t="shared" si="29"/>
        <v>0</v>
      </c>
      <c r="BB17" s="34">
        <v>0</v>
      </c>
      <c r="BC17" s="35">
        <f t="shared" si="30"/>
        <v>0</v>
      </c>
      <c r="BD17" s="36">
        <f t="shared" si="31"/>
        <v>0</v>
      </c>
      <c r="BE17" s="31">
        <v>0</v>
      </c>
      <c r="BF17" s="32">
        <f t="shared" si="32"/>
        <v>0</v>
      </c>
      <c r="BG17" s="31">
        <v>0</v>
      </c>
      <c r="BH17" s="32">
        <f t="shared" si="33"/>
        <v>0</v>
      </c>
      <c r="BI17" s="34">
        <v>0</v>
      </c>
      <c r="BJ17" s="35">
        <f t="shared" si="34"/>
        <v>0</v>
      </c>
      <c r="BK17" s="36">
        <f t="shared" si="35"/>
        <v>0</v>
      </c>
      <c r="BL17" s="31">
        <v>0</v>
      </c>
      <c r="BM17" s="32"/>
      <c r="BN17" s="37">
        <v>0</v>
      </c>
      <c r="BO17" s="32"/>
      <c r="BP17" s="34">
        <v>0</v>
      </c>
      <c r="BQ17" s="35">
        <f t="shared" si="36"/>
        <v>0</v>
      </c>
      <c r="BR17" s="36"/>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111</v>
      </c>
      <c r="I18" s="32">
        <f t="shared" si="4"/>
        <v>0.58093892290783478</v>
      </c>
      <c r="J18" s="33">
        <v>58</v>
      </c>
      <c r="K18" s="32">
        <f t="shared" si="5"/>
        <v>0.4067891709917239</v>
      </c>
      <c r="L18" s="34">
        <v>0</v>
      </c>
      <c r="M18" s="35">
        <f t="shared" si="6"/>
        <v>169</v>
      </c>
      <c r="N18" s="36">
        <f t="shared" si="7"/>
        <v>0.50651880713322339</v>
      </c>
      <c r="O18" s="31">
        <v>95</v>
      </c>
      <c r="P18" s="32">
        <f t="shared" si="8"/>
        <v>0.5954992791324516</v>
      </c>
      <c r="Q18" s="33">
        <v>51</v>
      </c>
      <c r="R18" s="32">
        <f t="shared" si="9"/>
        <v>0.44827283115056693</v>
      </c>
      <c r="S18" s="34">
        <v>0</v>
      </c>
      <c r="T18" s="35">
        <f t="shared" si="10"/>
        <v>146</v>
      </c>
      <c r="U18" s="36">
        <f t="shared" si="11"/>
        <v>0.53421148920600081</v>
      </c>
      <c r="V18" s="31">
        <v>57</v>
      </c>
      <c r="W18" s="32">
        <f t="shared" si="12"/>
        <v>0.50004386349679797</v>
      </c>
      <c r="X18" s="33">
        <v>36</v>
      </c>
      <c r="Y18" s="32">
        <f t="shared" si="13"/>
        <v>0.46789706264621783</v>
      </c>
      <c r="Z18" s="34">
        <v>0</v>
      </c>
      <c r="AA18" s="35">
        <f t="shared" si="14"/>
        <v>93</v>
      </c>
      <c r="AB18" s="36">
        <f t="shared" si="15"/>
        <v>0.48708950924422562</v>
      </c>
      <c r="AC18" s="31">
        <v>26</v>
      </c>
      <c r="AD18" s="32">
        <f t="shared" si="16"/>
        <v>0.40996531062756231</v>
      </c>
      <c r="AE18" s="33">
        <v>18</v>
      </c>
      <c r="AF18" s="32">
        <f t="shared" si="17"/>
        <v>0.45078888054094662</v>
      </c>
      <c r="AG18" s="34">
        <v>0</v>
      </c>
      <c r="AH18" s="35">
        <f t="shared" si="18"/>
        <v>44</v>
      </c>
      <c r="AI18" s="36">
        <f t="shared" si="19"/>
        <v>0.42573778422835029</v>
      </c>
      <c r="AJ18" s="31">
        <v>7</v>
      </c>
      <c r="AK18" s="32">
        <f t="shared" si="20"/>
        <v>0.27744748315497425</v>
      </c>
      <c r="AL18" s="33">
        <v>5</v>
      </c>
      <c r="AM18" s="32">
        <f t="shared" si="21"/>
        <v>0.31269543464665417</v>
      </c>
      <c r="AN18" s="34">
        <v>0</v>
      </c>
      <c r="AO18" s="35">
        <f t="shared" si="22"/>
        <v>12</v>
      </c>
      <c r="AP18" s="36">
        <f t="shared" si="23"/>
        <v>0.29112081513828242</v>
      </c>
      <c r="AQ18" s="31">
        <v>0</v>
      </c>
      <c r="AR18" s="32">
        <f t="shared" si="24"/>
        <v>0</v>
      </c>
      <c r="AS18" s="33">
        <v>1</v>
      </c>
      <c r="AT18" s="32">
        <f t="shared" si="25"/>
        <v>0.4</v>
      </c>
      <c r="AU18" s="34">
        <v>0</v>
      </c>
      <c r="AV18" s="35">
        <f t="shared" si="26"/>
        <v>1</v>
      </c>
      <c r="AW18" s="36">
        <f t="shared" si="27"/>
        <v>0.15455950540958269</v>
      </c>
      <c r="AX18" s="31">
        <v>0</v>
      </c>
      <c r="AY18" s="32">
        <f t="shared" si="28"/>
        <v>0</v>
      </c>
      <c r="AZ18" s="33">
        <v>1</v>
      </c>
      <c r="BA18" s="32">
        <f t="shared" si="29"/>
        <v>2.2727272727272729</v>
      </c>
      <c r="BB18" s="34">
        <v>0</v>
      </c>
      <c r="BC18" s="35">
        <f t="shared" si="30"/>
        <v>1</v>
      </c>
      <c r="BD18" s="36">
        <f t="shared" si="31"/>
        <v>0.92592592592592582</v>
      </c>
      <c r="BE18" s="31">
        <v>0</v>
      </c>
      <c r="BF18" s="32">
        <f t="shared" si="32"/>
        <v>0</v>
      </c>
      <c r="BG18" s="31">
        <v>0</v>
      </c>
      <c r="BH18" s="32">
        <f t="shared" si="33"/>
        <v>0</v>
      </c>
      <c r="BI18" s="34">
        <v>0</v>
      </c>
      <c r="BJ18" s="35">
        <f t="shared" si="34"/>
        <v>0</v>
      </c>
      <c r="BK18" s="36">
        <f t="shared" si="35"/>
        <v>0</v>
      </c>
      <c r="BL18" s="31">
        <v>0</v>
      </c>
      <c r="BM18" s="32"/>
      <c r="BN18" s="37">
        <v>0</v>
      </c>
      <c r="BO18" s="32"/>
      <c r="BP18" s="34">
        <v>0</v>
      </c>
      <c r="BQ18" s="35">
        <f t="shared" si="36"/>
        <v>0</v>
      </c>
      <c r="BR18" s="36"/>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212</v>
      </c>
      <c r="I19" s="32">
        <f t="shared" si="4"/>
        <v>1.1095410059140629</v>
      </c>
      <c r="J19" s="33">
        <v>127</v>
      </c>
      <c r="K19" s="32">
        <f t="shared" si="5"/>
        <v>0.89072801234394727</v>
      </c>
      <c r="L19" s="34">
        <v>0</v>
      </c>
      <c r="M19" s="35">
        <f t="shared" si="6"/>
        <v>339</v>
      </c>
      <c r="N19" s="36">
        <f t="shared" si="7"/>
        <v>1.0160347669713772</v>
      </c>
      <c r="O19" s="31">
        <v>179</v>
      </c>
      <c r="P19" s="32">
        <f t="shared" si="8"/>
        <v>1.1220460101548297</v>
      </c>
      <c r="Q19" s="33">
        <v>104</v>
      </c>
      <c r="R19" s="32">
        <f t="shared" si="9"/>
        <v>0.91412498901292083</v>
      </c>
      <c r="S19" s="34">
        <v>0</v>
      </c>
      <c r="T19" s="35">
        <f t="shared" si="10"/>
        <v>283</v>
      </c>
      <c r="U19" s="36">
        <f t="shared" si="11"/>
        <v>1.035492133186974</v>
      </c>
      <c r="V19" s="31">
        <v>122</v>
      </c>
      <c r="W19" s="32">
        <f t="shared" si="12"/>
        <v>1.0702693218703394</v>
      </c>
      <c r="X19" s="33">
        <v>79</v>
      </c>
      <c r="Y19" s="32">
        <f t="shared" si="13"/>
        <v>1.0267741096958669</v>
      </c>
      <c r="Z19" s="34">
        <v>0</v>
      </c>
      <c r="AA19" s="35">
        <f t="shared" si="14"/>
        <v>201</v>
      </c>
      <c r="AB19" s="36">
        <f t="shared" si="15"/>
        <v>1.0527418425601005</v>
      </c>
      <c r="AC19" s="31">
        <v>68</v>
      </c>
      <c r="AD19" s="32">
        <f t="shared" si="16"/>
        <v>1.0722169662567014</v>
      </c>
      <c r="AE19" s="33">
        <v>57</v>
      </c>
      <c r="AF19" s="32">
        <f t="shared" si="17"/>
        <v>1.4274981217129978</v>
      </c>
      <c r="AG19" s="34">
        <v>0</v>
      </c>
      <c r="AH19" s="35">
        <f t="shared" si="18"/>
        <v>125</v>
      </c>
      <c r="AI19" s="36">
        <f t="shared" si="19"/>
        <v>1.2094823415578131</v>
      </c>
      <c r="AJ19" s="31">
        <v>22</v>
      </c>
      <c r="AK19" s="32">
        <f t="shared" si="20"/>
        <v>0.87197780420134752</v>
      </c>
      <c r="AL19" s="33">
        <v>28</v>
      </c>
      <c r="AM19" s="32">
        <f t="shared" si="21"/>
        <v>1.7510944340212633</v>
      </c>
      <c r="AN19" s="34">
        <v>0</v>
      </c>
      <c r="AO19" s="35">
        <f t="shared" si="22"/>
        <v>50</v>
      </c>
      <c r="AP19" s="36">
        <f t="shared" si="23"/>
        <v>1.2130033964095099</v>
      </c>
      <c r="AQ19" s="31">
        <v>4</v>
      </c>
      <c r="AR19" s="32">
        <f t="shared" si="24"/>
        <v>1.0075566750629723</v>
      </c>
      <c r="AS19" s="33">
        <v>4</v>
      </c>
      <c r="AT19" s="32">
        <f t="shared" si="25"/>
        <v>1.6</v>
      </c>
      <c r="AU19" s="34">
        <v>0</v>
      </c>
      <c r="AV19" s="35">
        <f t="shared" si="26"/>
        <v>8</v>
      </c>
      <c r="AW19" s="36">
        <f t="shared" si="27"/>
        <v>1.2364760432766615</v>
      </c>
      <c r="AX19" s="31">
        <v>0</v>
      </c>
      <c r="AY19" s="32">
        <f t="shared" si="28"/>
        <v>0</v>
      </c>
      <c r="AZ19" s="33">
        <v>0</v>
      </c>
      <c r="BA19" s="32">
        <f t="shared" si="29"/>
        <v>0</v>
      </c>
      <c r="BB19" s="34">
        <v>0</v>
      </c>
      <c r="BC19" s="35">
        <f t="shared" si="30"/>
        <v>0</v>
      </c>
      <c r="BD19" s="36">
        <f t="shared" si="31"/>
        <v>0</v>
      </c>
      <c r="BE19" s="31">
        <v>0</v>
      </c>
      <c r="BF19" s="32">
        <f t="shared" si="32"/>
        <v>0</v>
      </c>
      <c r="BG19" s="31">
        <v>0</v>
      </c>
      <c r="BH19" s="32">
        <f t="shared" si="33"/>
        <v>0</v>
      </c>
      <c r="BI19" s="34">
        <v>0</v>
      </c>
      <c r="BJ19" s="35">
        <f t="shared" si="34"/>
        <v>0</v>
      </c>
      <c r="BK19" s="36">
        <f t="shared" si="35"/>
        <v>0</v>
      </c>
      <c r="BL19" s="31">
        <v>0</v>
      </c>
      <c r="BM19" s="32"/>
      <c r="BN19" s="37">
        <v>0</v>
      </c>
      <c r="BO19" s="32"/>
      <c r="BP19" s="34">
        <v>0</v>
      </c>
      <c r="BQ19" s="35">
        <f t="shared" si="36"/>
        <v>0</v>
      </c>
      <c r="BR19" s="36"/>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394</v>
      </c>
      <c r="I20" s="32">
        <f t="shared" si="4"/>
        <v>2.0620714921233056</v>
      </c>
      <c r="J20" s="33">
        <v>230</v>
      </c>
      <c r="K20" s="32">
        <f t="shared" si="5"/>
        <v>1.6131294711740778</v>
      </c>
      <c r="L20" s="34">
        <v>0</v>
      </c>
      <c r="M20" s="35">
        <f t="shared" si="6"/>
        <v>624</v>
      </c>
      <c r="N20" s="36">
        <f t="shared" si="7"/>
        <v>1.8702232878765175</v>
      </c>
      <c r="O20" s="31">
        <v>332</v>
      </c>
      <c r="P20" s="32">
        <f t="shared" si="8"/>
        <v>2.0811132702313042</v>
      </c>
      <c r="Q20" s="33">
        <v>198</v>
      </c>
      <c r="R20" s="32">
        <f t="shared" si="9"/>
        <v>1.7403533444669068</v>
      </c>
      <c r="S20" s="34">
        <v>0</v>
      </c>
      <c r="T20" s="35">
        <f t="shared" si="10"/>
        <v>530</v>
      </c>
      <c r="U20" s="36">
        <f t="shared" si="11"/>
        <v>1.9392608854738382</v>
      </c>
      <c r="V20" s="31">
        <v>237</v>
      </c>
      <c r="W20" s="32">
        <f t="shared" si="12"/>
        <v>2.0791297482235285</v>
      </c>
      <c r="X20" s="33">
        <v>154</v>
      </c>
      <c r="Y20" s="32">
        <f t="shared" si="13"/>
        <v>2.0015596568754872</v>
      </c>
      <c r="Z20" s="34">
        <v>0</v>
      </c>
      <c r="AA20" s="35">
        <f t="shared" si="14"/>
        <v>391</v>
      </c>
      <c r="AB20" s="36">
        <f t="shared" si="15"/>
        <v>2.0478709474676582</v>
      </c>
      <c r="AC20" s="31">
        <v>126</v>
      </c>
      <c r="AD20" s="32">
        <f t="shared" si="16"/>
        <v>1.9867549668874174</v>
      </c>
      <c r="AE20" s="33">
        <v>75</v>
      </c>
      <c r="AF20" s="32">
        <f t="shared" si="17"/>
        <v>1.8782870022539442</v>
      </c>
      <c r="AG20" s="34">
        <v>0</v>
      </c>
      <c r="AH20" s="35">
        <f t="shared" si="18"/>
        <v>201</v>
      </c>
      <c r="AI20" s="36">
        <f t="shared" si="19"/>
        <v>1.9448476052249637</v>
      </c>
      <c r="AJ20" s="31">
        <v>50</v>
      </c>
      <c r="AK20" s="32">
        <f t="shared" si="20"/>
        <v>1.9817677368212445</v>
      </c>
      <c r="AL20" s="33">
        <v>25</v>
      </c>
      <c r="AM20" s="32">
        <f t="shared" si="21"/>
        <v>1.5634771732332706</v>
      </c>
      <c r="AN20" s="34">
        <v>0</v>
      </c>
      <c r="AO20" s="35">
        <f t="shared" si="22"/>
        <v>75</v>
      </c>
      <c r="AP20" s="36">
        <f t="shared" si="23"/>
        <v>1.8195050946142648</v>
      </c>
      <c r="AQ20" s="31">
        <v>7</v>
      </c>
      <c r="AR20" s="32">
        <f t="shared" si="24"/>
        <v>1.7632241813602016</v>
      </c>
      <c r="AS20" s="33">
        <v>4</v>
      </c>
      <c r="AT20" s="32">
        <f t="shared" si="25"/>
        <v>1.6</v>
      </c>
      <c r="AU20" s="34">
        <v>0</v>
      </c>
      <c r="AV20" s="35">
        <f t="shared" si="26"/>
        <v>11</v>
      </c>
      <c r="AW20" s="36">
        <f t="shared" si="27"/>
        <v>1.7001545595054095</v>
      </c>
      <c r="AX20" s="31">
        <v>2</v>
      </c>
      <c r="AY20" s="32">
        <f t="shared" si="28"/>
        <v>3.125</v>
      </c>
      <c r="AZ20" s="33">
        <v>0</v>
      </c>
      <c r="BA20" s="32">
        <f t="shared" si="29"/>
        <v>0</v>
      </c>
      <c r="BB20" s="34">
        <v>0</v>
      </c>
      <c r="BC20" s="35">
        <f t="shared" si="30"/>
        <v>2</v>
      </c>
      <c r="BD20" s="36">
        <f t="shared" si="31"/>
        <v>1.8518518518518516</v>
      </c>
      <c r="BE20" s="31">
        <v>0</v>
      </c>
      <c r="BF20" s="32">
        <f t="shared" si="32"/>
        <v>0</v>
      </c>
      <c r="BG20" s="31">
        <v>0</v>
      </c>
      <c r="BH20" s="32">
        <f t="shared" si="33"/>
        <v>0</v>
      </c>
      <c r="BI20" s="34">
        <v>0</v>
      </c>
      <c r="BJ20" s="35">
        <f t="shared" si="34"/>
        <v>0</v>
      </c>
      <c r="BK20" s="36">
        <f t="shared" si="35"/>
        <v>0</v>
      </c>
      <c r="BL20" s="31">
        <v>0</v>
      </c>
      <c r="BM20" s="32"/>
      <c r="BN20" s="37">
        <v>0</v>
      </c>
      <c r="BO20" s="32"/>
      <c r="BP20" s="34">
        <v>0</v>
      </c>
      <c r="BQ20" s="35">
        <f t="shared" si="36"/>
        <v>0</v>
      </c>
      <c r="BR20" s="36"/>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711</v>
      </c>
      <c r="I21" s="32">
        <f t="shared" si="4"/>
        <v>3.7211493170042393</v>
      </c>
      <c r="J21" s="33">
        <v>343</v>
      </c>
      <c r="K21" s="32">
        <f t="shared" si="5"/>
        <v>2.4056669939682984</v>
      </c>
      <c r="L21" s="34">
        <v>0</v>
      </c>
      <c r="M21" s="35">
        <f t="shared" si="6"/>
        <v>1054</v>
      </c>
      <c r="N21" s="36">
        <f t="shared" si="7"/>
        <v>3.1589989509965535</v>
      </c>
      <c r="O21" s="31">
        <v>599</v>
      </c>
      <c r="P21" s="32">
        <f t="shared" si="8"/>
        <v>3.7547796652667214</v>
      </c>
      <c r="Q21" s="33">
        <v>291</v>
      </c>
      <c r="R21" s="32">
        <f t="shared" si="9"/>
        <v>2.5577920365649995</v>
      </c>
      <c r="S21" s="34">
        <v>0</v>
      </c>
      <c r="T21" s="35">
        <f t="shared" si="10"/>
        <v>890</v>
      </c>
      <c r="U21" s="36">
        <f t="shared" si="11"/>
        <v>3.2564946944749358</v>
      </c>
      <c r="V21" s="31">
        <v>437</v>
      </c>
      <c r="W21" s="32">
        <f t="shared" si="12"/>
        <v>3.8336696201421177</v>
      </c>
      <c r="X21" s="33">
        <v>213</v>
      </c>
      <c r="Y21" s="32">
        <f t="shared" si="13"/>
        <v>2.7683909539901221</v>
      </c>
      <c r="Z21" s="34">
        <v>0</v>
      </c>
      <c r="AA21" s="35">
        <f t="shared" si="14"/>
        <v>650</v>
      </c>
      <c r="AB21" s="36">
        <f t="shared" si="15"/>
        <v>3.4043890431048029</v>
      </c>
      <c r="AC21" s="31">
        <v>234</v>
      </c>
      <c r="AD21" s="32">
        <f t="shared" si="16"/>
        <v>3.6896877956480605</v>
      </c>
      <c r="AE21" s="33">
        <v>129</v>
      </c>
      <c r="AF21" s="32">
        <f t="shared" si="17"/>
        <v>3.2306536438767846</v>
      </c>
      <c r="AG21" s="34">
        <v>0</v>
      </c>
      <c r="AH21" s="35">
        <f t="shared" si="18"/>
        <v>363</v>
      </c>
      <c r="AI21" s="36">
        <f t="shared" si="19"/>
        <v>3.5123367198838897</v>
      </c>
      <c r="AJ21" s="31">
        <v>99</v>
      </c>
      <c r="AK21" s="32">
        <f t="shared" si="20"/>
        <v>3.9239001189060643</v>
      </c>
      <c r="AL21" s="33">
        <v>56</v>
      </c>
      <c r="AM21" s="32">
        <f t="shared" si="21"/>
        <v>3.5021888680425266</v>
      </c>
      <c r="AN21" s="34">
        <v>0</v>
      </c>
      <c r="AO21" s="35">
        <f t="shared" si="22"/>
        <v>155</v>
      </c>
      <c r="AP21" s="36">
        <f t="shared" si="23"/>
        <v>3.7603105288694807</v>
      </c>
      <c r="AQ21" s="31">
        <v>13</v>
      </c>
      <c r="AR21" s="32">
        <f t="shared" si="24"/>
        <v>3.2745591939546599</v>
      </c>
      <c r="AS21" s="33">
        <v>5</v>
      </c>
      <c r="AT21" s="32">
        <f t="shared" si="25"/>
        <v>2</v>
      </c>
      <c r="AU21" s="34">
        <v>0</v>
      </c>
      <c r="AV21" s="35">
        <f t="shared" si="26"/>
        <v>18</v>
      </c>
      <c r="AW21" s="36">
        <f t="shared" si="27"/>
        <v>2.7820710973724885</v>
      </c>
      <c r="AX21" s="31">
        <v>1</v>
      </c>
      <c r="AY21" s="32">
        <f t="shared" si="28"/>
        <v>1.5625</v>
      </c>
      <c r="AZ21" s="33">
        <v>1</v>
      </c>
      <c r="BA21" s="32">
        <f t="shared" si="29"/>
        <v>2.2727272727272729</v>
      </c>
      <c r="BB21" s="34">
        <v>0</v>
      </c>
      <c r="BC21" s="35">
        <f t="shared" si="30"/>
        <v>2</v>
      </c>
      <c r="BD21" s="36">
        <f t="shared" si="31"/>
        <v>1.8518518518518516</v>
      </c>
      <c r="BE21" s="31">
        <v>0</v>
      </c>
      <c r="BF21" s="32">
        <f t="shared" si="32"/>
        <v>0</v>
      </c>
      <c r="BG21" s="31">
        <v>0</v>
      </c>
      <c r="BH21" s="32">
        <f t="shared" si="33"/>
        <v>0</v>
      </c>
      <c r="BI21" s="34">
        <v>0</v>
      </c>
      <c r="BJ21" s="35">
        <f t="shared" si="34"/>
        <v>0</v>
      </c>
      <c r="BK21" s="36">
        <f t="shared" si="35"/>
        <v>0</v>
      </c>
      <c r="BL21" s="31">
        <v>0</v>
      </c>
      <c r="BM21" s="32"/>
      <c r="BN21" s="37">
        <v>0</v>
      </c>
      <c r="BO21" s="32"/>
      <c r="BP21" s="34">
        <v>0</v>
      </c>
      <c r="BQ21" s="35">
        <f t="shared" si="36"/>
        <v>0</v>
      </c>
      <c r="BR21" s="36"/>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1011</v>
      </c>
      <c r="I22" s="32">
        <f t="shared" si="4"/>
        <v>5.2912545140524418</v>
      </c>
      <c r="J22" s="33">
        <v>497</v>
      </c>
      <c r="K22" s="32">
        <f t="shared" si="5"/>
        <v>3.4857623790152901</v>
      </c>
      <c r="L22" s="34">
        <v>0</v>
      </c>
      <c r="M22" s="35">
        <f t="shared" si="6"/>
        <v>1508</v>
      </c>
      <c r="N22" s="36">
        <f t="shared" si="7"/>
        <v>4.5197062790349172</v>
      </c>
      <c r="O22" s="31">
        <v>874</v>
      </c>
      <c r="P22" s="32">
        <f t="shared" si="8"/>
        <v>5.4785933680185543</v>
      </c>
      <c r="Q22" s="33">
        <v>436</v>
      </c>
      <c r="R22" s="32">
        <f t="shared" si="9"/>
        <v>3.832293223169553</v>
      </c>
      <c r="S22" s="34">
        <v>0</v>
      </c>
      <c r="T22" s="35">
        <f t="shared" si="10"/>
        <v>1310</v>
      </c>
      <c r="U22" s="36">
        <f t="shared" si="11"/>
        <v>4.7932674716428831</v>
      </c>
      <c r="V22" s="31">
        <v>635</v>
      </c>
      <c r="W22" s="32">
        <f t="shared" si="12"/>
        <v>5.5706640933415219</v>
      </c>
      <c r="X22" s="33">
        <v>313</v>
      </c>
      <c r="Y22" s="32">
        <f t="shared" si="13"/>
        <v>4.0681050168962827</v>
      </c>
      <c r="Z22" s="34">
        <v>0</v>
      </c>
      <c r="AA22" s="35">
        <f t="shared" si="14"/>
        <v>948</v>
      </c>
      <c r="AB22" s="36">
        <f t="shared" si="15"/>
        <v>4.9651704813282356</v>
      </c>
      <c r="AC22" s="31">
        <v>363</v>
      </c>
      <c r="AD22" s="32">
        <f t="shared" si="16"/>
        <v>5.7237464522232733</v>
      </c>
      <c r="AE22" s="33">
        <v>172</v>
      </c>
      <c r="AF22" s="32">
        <f t="shared" si="17"/>
        <v>4.3075381918357118</v>
      </c>
      <c r="AG22" s="34">
        <v>0</v>
      </c>
      <c r="AH22" s="35">
        <f t="shared" si="18"/>
        <v>535</v>
      </c>
      <c r="AI22" s="36">
        <f t="shared" si="19"/>
        <v>5.1765844218674406</v>
      </c>
      <c r="AJ22" s="31">
        <v>138</v>
      </c>
      <c r="AK22" s="32">
        <f t="shared" si="20"/>
        <v>5.4696789536266346</v>
      </c>
      <c r="AL22" s="33">
        <v>64</v>
      </c>
      <c r="AM22" s="32">
        <f t="shared" si="21"/>
        <v>4.002501563477173</v>
      </c>
      <c r="AN22" s="34">
        <v>0</v>
      </c>
      <c r="AO22" s="35">
        <f t="shared" si="22"/>
        <v>202</v>
      </c>
      <c r="AP22" s="36">
        <f t="shared" si="23"/>
        <v>4.90053372149442</v>
      </c>
      <c r="AQ22" s="31">
        <v>20</v>
      </c>
      <c r="AR22" s="32">
        <f t="shared" si="24"/>
        <v>5.037783375314862</v>
      </c>
      <c r="AS22" s="33">
        <v>13</v>
      </c>
      <c r="AT22" s="32">
        <f t="shared" si="25"/>
        <v>5.2</v>
      </c>
      <c r="AU22" s="34">
        <v>0</v>
      </c>
      <c r="AV22" s="35">
        <f t="shared" si="26"/>
        <v>33</v>
      </c>
      <c r="AW22" s="36">
        <f t="shared" si="27"/>
        <v>5.1004636785162285</v>
      </c>
      <c r="AX22" s="31">
        <v>1</v>
      </c>
      <c r="AY22" s="32">
        <f t="shared" si="28"/>
        <v>1.5625</v>
      </c>
      <c r="AZ22" s="33">
        <v>2</v>
      </c>
      <c r="BA22" s="32">
        <f t="shared" si="29"/>
        <v>4.5454545454545459</v>
      </c>
      <c r="BB22" s="34">
        <v>0</v>
      </c>
      <c r="BC22" s="35">
        <f t="shared" si="30"/>
        <v>3</v>
      </c>
      <c r="BD22" s="36">
        <f t="shared" si="31"/>
        <v>2.7777777777777777</v>
      </c>
      <c r="BE22" s="31">
        <v>1</v>
      </c>
      <c r="BF22" s="32">
        <f t="shared" si="32"/>
        <v>50</v>
      </c>
      <c r="BG22" s="31">
        <v>0</v>
      </c>
      <c r="BH22" s="32">
        <f t="shared" si="33"/>
        <v>0</v>
      </c>
      <c r="BI22" s="34">
        <v>0</v>
      </c>
      <c r="BJ22" s="35">
        <f t="shared" si="34"/>
        <v>1</v>
      </c>
      <c r="BK22" s="36">
        <f t="shared" si="35"/>
        <v>20</v>
      </c>
      <c r="BL22" s="31">
        <v>0</v>
      </c>
      <c r="BM22" s="32"/>
      <c r="BN22" s="37">
        <v>0</v>
      </c>
      <c r="BO22" s="32"/>
      <c r="BP22" s="34">
        <v>0</v>
      </c>
      <c r="BQ22" s="35">
        <f t="shared" si="36"/>
        <v>0</v>
      </c>
      <c r="BR22" s="36"/>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1355</v>
      </c>
      <c r="I23" s="32">
        <f t="shared" si="4"/>
        <v>7.0916418066677132</v>
      </c>
      <c r="J23" s="33">
        <v>670</v>
      </c>
      <c r="K23" s="32">
        <f t="shared" si="5"/>
        <v>4.6991162855940525</v>
      </c>
      <c r="L23" s="34">
        <v>0</v>
      </c>
      <c r="M23" s="35">
        <f t="shared" si="6"/>
        <v>2025</v>
      </c>
      <c r="N23" s="36">
        <f t="shared" si="7"/>
        <v>6.0692342274838902</v>
      </c>
      <c r="O23" s="31">
        <v>1146</v>
      </c>
      <c r="P23" s="32">
        <f t="shared" si="8"/>
        <v>7.1836018303767322</v>
      </c>
      <c r="Q23" s="33">
        <v>569</v>
      </c>
      <c r="R23" s="32">
        <f t="shared" si="9"/>
        <v>5.0013184495033842</v>
      </c>
      <c r="S23" s="34">
        <v>0</v>
      </c>
      <c r="T23" s="35">
        <f t="shared" si="10"/>
        <v>1715</v>
      </c>
      <c r="U23" s="36">
        <f t="shared" si="11"/>
        <v>6.2751555067691189</v>
      </c>
      <c r="V23" s="31">
        <v>839</v>
      </c>
      <c r="W23" s="32">
        <f t="shared" si="12"/>
        <v>7.3602947626984827</v>
      </c>
      <c r="X23" s="33">
        <v>418</v>
      </c>
      <c r="Y23" s="32">
        <f t="shared" si="13"/>
        <v>5.432804782947751</v>
      </c>
      <c r="Z23" s="34">
        <v>0</v>
      </c>
      <c r="AA23" s="35">
        <f t="shared" si="14"/>
        <v>1257</v>
      </c>
      <c r="AB23" s="36">
        <f t="shared" si="15"/>
        <v>6.5835646572042101</v>
      </c>
      <c r="AC23" s="31">
        <v>469</v>
      </c>
      <c r="AD23" s="32">
        <f t="shared" si="16"/>
        <v>7.3951434878587197</v>
      </c>
      <c r="AE23" s="33">
        <v>235</v>
      </c>
      <c r="AF23" s="32">
        <f t="shared" si="17"/>
        <v>5.8852992737290259</v>
      </c>
      <c r="AG23" s="34">
        <v>0</v>
      </c>
      <c r="AH23" s="35">
        <f t="shared" si="18"/>
        <v>704</v>
      </c>
      <c r="AI23" s="36">
        <f t="shared" si="19"/>
        <v>6.8118045476536047</v>
      </c>
      <c r="AJ23" s="31">
        <v>190</v>
      </c>
      <c r="AK23" s="32">
        <f t="shared" si="20"/>
        <v>7.5307173999207295</v>
      </c>
      <c r="AL23" s="33">
        <v>87</v>
      </c>
      <c r="AM23" s="32">
        <f t="shared" si="21"/>
        <v>5.4409005628517821</v>
      </c>
      <c r="AN23" s="34">
        <v>0</v>
      </c>
      <c r="AO23" s="35">
        <f t="shared" si="22"/>
        <v>277</v>
      </c>
      <c r="AP23" s="36">
        <f t="shared" si="23"/>
        <v>6.7200388161086853</v>
      </c>
      <c r="AQ23" s="31">
        <v>37</v>
      </c>
      <c r="AR23" s="32">
        <f t="shared" si="24"/>
        <v>9.3198992443324933</v>
      </c>
      <c r="AS23" s="33">
        <v>16</v>
      </c>
      <c r="AT23" s="32">
        <f t="shared" si="25"/>
        <v>6.4</v>
      </c>
      <c r="AU23" s="34">
        <v>0</v>
      </c>
      <c r="AV23" s="35">
        <f t="shared" si="26"/>
        <v>53</v>
      </c>
      <c r="AW23" s="36">
        <f t="shared" si="27"/>
        <v>8.1916537867078816</v>
      </c>
      <c r="AX23" s="31">
        <v>7</v>
      </c>
      <c r="AY23" s="32">
        <f t="shared" si="28"/>
        <v>10.9375</v>
      </c>
      <c r="AZ23" s="33">
        <v>4</v>
      </c>
      <c r="BA23" s="32">
        <f t="shared" si="29"/>
        <v>9.0909090909090917</v>
      </c>
      <c r="BB23" s="34">
        <v>0</v>
      </c>
      <c r="BC23" s="35">
        <f t="shared" si="30"/>
        <v>11</v>
      </c>
      <c r="BD23" s="36">
        <f t="shared" si="31"/>
        <v>10.185185185185185</v>
      </c>
      <c r="BE23" s="31">
        <v>0</v>
      </c>
      <c r="BF23" s="32">
        <f t="shared" si="32"/>
        <v>0</v>
      </c>
      <c r="BG23" s="31">
        <v>0</v>
      </c>
      <c r="BH23" s="32">
        <f t="shared" si="33"/>
        <v>0</v>
      </c>
      <c r="BI23" s="34">
        <v>0</v>
      </c>
      <c r="BJ23" s="35">
        <f t="shared" si="34"/>
        <v>0</v>
      </c>
      <c r="BK23" s="36">
        <f t="shared" si="35"/>
        <v>0</v>
      </c>
      <c r="BL23" s="31">
        <v>0</v>
      </c>
      <c r="BM23" s="32"/>
      <c r="BN23" s="37">
        <v>0</v>
      </c>
      <c r="BO23" s="32"/>
      <c r="BP23" s="34">
        <v>0</v>
      </c>
      <c r="BQ23" s="35">
        <f t="shared" si="36"/>
        <v>0</v>
      </c>
      <c r="BR23" s="36"/>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2144</v>
      </c>
      <c r="I24" s="32">
        <f t="shared" si="4"/>
        <v>11.221018474904486</v>
      </c>
      <c r="J24" s="33">
        <v>1117</v>
      </c>
      <c r="K24" s="32">
        <f t="shared" si="5"/>
        <v>7.8341983447888914</v>
      </c>
      <c r="L24" s="34">
        <v>0</v>
      </c>
      <c r="M24" s="35">
        <f t="shared" si="6"/>
        <v>3261</v>
      </c>
      <c r="N24" s="36">
        <f t="shared" si="7"/>
        <v>9.7737149707777604</v>
      </c>
      <c r="O24" s="31">
        <v>1817</v>
      </c>
      <c r="P24" s="32">
        <f t="shared" si="8"/>
        <v>11.389707265091205</v>
      </c>
      <c r="Q24" s="33">
        <v>949</v>
      </c>
      <c r="R24" s="32">
        <f t="shared" si="9"/>
        <v>8.3413905247429021</v>
      </c>
      <c r="S24" s="34">
        <v>0</v>
      </c>
      <c r="T24" s="35">
        <f t="shared" si="10"/>
        <v>2766</v>
      </c>
      <c r="U24" s="36">
        <f t="shared" si="11"/>
        <v>10.120746432491767</v>
      </c>
      <c r="V24" s="31">
        <v>1347</v>
      </c>
      <c r="W24" s="32">
        <f t="shared" si="12"/>
        <v>11.816826037371699</v>
      </c>
      <c r="X24" s="33">
        <v>688</v>
      </c>
      <c r="Y24" s="32">
        <f t="shared" si="13"/>
        <v>8.9420327527943844</v>
      </c>
      <c r="Z24" s="34">
        <v>0</v>
      </c>
      <c r="AA24" s="35">
        <f t="shared" si="14"/>
        <v>2035</v>
      </c>
      <c r="AB24" s="36">
        <f t="shared" si="15"/>
        <v>10.658356465720422</v>
      </c>
      <c r="AC24" s="31">
        <v>756</v>
      </c>
      <c r="AD24" s="32">
        <f t="shared" si="16"/>
        <v>11.920529801324504</v>
      </c>
      <c r="AE24" s="33">
        <v>390</v>
      </c>
      <c r="AF24" s="32">
        <f t="shared" si="17"/>
        <v>9.7670924117205118</v>
      </c>
      <c r="AG24" s="34">
        <v>0</v>
      </c>
      <c r="AH24" s="35">
        <f t="shared" si="18"/>
        <v>1146</v>
      </c>
      <c r="AI24" s="36">
        <f t="shared" si="19"/>
        <v>11.088534107402031</v>
      </c>
      <c r="AJ24" s="31">
        <v>310</v>
      </c>
      <c r="AK24" s="32">
        <f t="shared" si="20"/>
        <v>12.286959968291717</v>
      </c>
      <c r="AL24" s="33">
        <v>159</v>
      </c>
      <c r="AM24" s="32">
        <f t="shared" si="21"/>
        <v>9.9437148217636029</v>
      </c>
      <c r="AN24" s="34">
        <v>0</v>
      </c>
      <c r="AO24" s="35">
        <f t="shared" si="22"/>
        <v>469</v>
      </c>
      <c r="AP24" s="36">
        <f t="shared" si="23"/>
        <v>11.377971858321203</v>
      </c>
      <c r="AQ24" s="31">
        <v>44</v>
      </c>
      <c r="AR24" s="32">
        <f t="shared" si="24"/>
        <v>11.083123425692696</v>
      </c>
      <c r="AS24" s="33">
        <v>23</v>
      </c>
      <c r="AT24" s="32">
        <f t="shared" si="25"/>
        <v>9.1999999999999993</v>
      </c>
      <c r="AU24" s="34">
        <v>0</v>
      </c>
      <c r="AV24" s="35">
        <f t="shared" si="26"/>
        <v>67</v>
      </c>
      <c r="AW24" s="36">
        <f t="shared" si="27"/>
        <v>10.35548686244204</v>
      </c>
      <c r="AX24" s="31">
        <v>6</v>
      </c>
      <c r="AY24" s="32">
        <f t="shared" si="28"/>
        <v>9.375</v>
      </c>
      <c r="AZ24" s="33">
        <v>4</v>
      </c>
      <c r="BA24" s="32">
        <f t="shared" si="29"/>
        <v>9.0909090909090917</v>
      </c>
      <c r="BB24" s="34">
        <v>0</v>
      </c>
      <c r="BC24" s="35">
        <f t="shared" si="30"/>
        <v>10</v>
      </c>
      <c r="BD24" s="36">
        <f t="shared" si="31"/>
        <v>9.2592592592592595</v>
      </c>
      <c r="BE24" s="31">
        <v>0</v>
      </c>
      <c r="BF24" s="32">
        <f t="shared" si="32"/>
        <v>0</v>
      </c>
      <c r="BG24" s="31">
        <v>1</v>
      </c>
      <c r="BH24" s="32">
        <f t="shared" si="33"/>
        <v>33.333333333333329</v>
      </c>
      <c r="BI24" s="34">
        <v>0</v>
      </c>
      <c r="BJ24" s="35">
        <f t="shared" si="34"/>
        <v>1</v>
      </c>
      <c r="BK24" s="36">
        <f t="shared" si="35"/>
        <v>20</v>
      </c>
      <c r="BL24" s="31">
        <v>0</v>
      </c>
      <c r="BM24" s="32"/>
      <c r="BN24" s="37">
        <v>0</v>
      </c>
      <c r="BO24" s="32"/>
      <c r="BP24" s="34">
        <v>0</v>
      </c>
      <c r="BQ24" s="35">
        <f t="shared" si="36"/>
        <v>0</v>
      </c>
      <c r="BR24" s="36"/>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2889</v>
      </c>
      <c r="I25" s="32">
        <f t="shared" si="4"/>
        <v>15.120113047574188</v>
      </c>
      <c r="J25" s="33">
        <v>1737</v>
      </c>
      <c r="K25" s="32">
        <f t="shared" si="5"/>
        <v>12.182634310562491</v>
      </c>
      <c r="L25" s="34">
        <v>0</v>
      </c>
      <c r="M25" s="35">
        <f t="shared" si="6"/>
        <v>4626</v>
      </c>
      <c r="N25" s="36">
        <f t="shared" si="7"/>
        <v>13.864828413007643</v>
      </c>
      <c r="O25" s="31">
        <v>2451</v>
      </c>
      <c r="P25" s="32">
        <f t="shared" si="8"/>
        <v>15.363881401617252</v>
      </c>
      <c r="Q25" s="33">
        <v>1405</v>
      </c>
      <c r="R25" s="32">
        <f t="shared" si="9"/>
        <v>12.349477015030324</v>
      </c>
      <c r="S25" s="34">
        <v>0</v>
      </c>
      <c r="T25" s="35">
        <f t="shared" si="10"/>
        <v>3856</v>
      </c>
      <c r="U25" s="36">
        <f t="shared" si="11"/>
        <v>14.109037687522868</v>
      </c>
      <c r="V25" s="31">
        <v>1794</v>
      </c>
      <c r="W25" s="32">
        <f t="shared" si="12"/>
        <v>15.738222651109746</v>
      </c>
      <c r="X25" s="33">
        <v>1022</v>
      </c>
      <c r="Y25" s="32">
        <f t="shared" si="13"/>
        <v>13.283077722900963</v>
      </c>
      <c r="Z25" s="34">
        <v>0</v>
      </c>
      <c r="AA25" s="35">
        <f t="shared" si="14"/>
        <v>2816</v>
      </c>
      <c r="AB25" s="36">
        <f t="shared" si="15"/>
        <v>14.748860839050963</v>
      </c>
      <c r="AC25" s="31">
        <v>1062</v>
      </c>
      <c r="AD25" s="32">
        <f t="shared" si="16"/>
        <v>16.74550614947966</v>
      </c>
      <c r="AE25" s="33">
        <v>557</v>
      </c>
      <c r="AF25" s="32">
        <f t="shared" si="17"/>
        <v>13.949411470072626</v>
      </c>
      <c r="AG25" s="34">
        <v>0</v>
      </c>
      <c r="AH25" s="35">
        <f t="shared" si="18"/>
        <v>1619</v>
      </c>
      <c r="AI25" s="36">
        <f t="shared" si="19"/>
        <v>15.665215287856798</v>
      </c>
      <c r="AJ25" s="31">
        <v>421</v>
      </c>
      <c r="AK25" s="32">
        <f t="shared" si="20"/>
        <v>16.686484344034881</v>
      </c>
      <c r="AL25" s="33">
        <v>225</v>
      </c>
      <c r="AM25" s="32">
        <f t="shared" si="21"/>
        <v>14.071294559099437</v>
      </c>
      <c r="AN25" s="34">
        <v>0</v>
      </c>
      <c r="AO25" s="35">
        <f t="shared" si="22"/>
        <v>646</v>
      </c>
      <c r="AP25" s="36">
        <f t="shared" si="23"/>
        <v>15.672003881610868</v>
      </c>
      <c r="AQ25" s="31">
        <v>69</v>
      </c>
      <c r="AR25" s="32">
        <f t="shared" si="24"/>
        <v>17.380352644836272</v>
      </c>
      <c r="AS25" s="33">
        <v>28</v>
      </c>
      <c r="AT25" s="32">
        <f t="shared" si="25"/>
        <v>11.200000000000001</v>
      </c>
      <c r="AU25" s="34">
        <v>0</v>
      </c>
      <c r="AV25" s="35">
        <f t="shared" si="26"/>
        <v>97</v>
      </c>
      <c r="AW25" s="36">
        <f t="shared" si="27"/>
        <v>14.992272024729521</v>
      </c>
      <c r="AX25" s="31">
        <v>6</v>
      </c>
      <c r="AY25" s="32">
        <f t="shared" si="28"/>
        <v>9.375</v>
      </c>
      <c r="AZ25" s="33">
        <v>7</v>
      </c>
      <c r="BA25" s="32">
        <f t="shared" si="29"/>
        <v>15.909090909090908</v>
      </c>
      <c r="BB25" s="34">
        <v>0</v>
      </c>
      <c r="BC25" s="35">
        <f t="shared" si="30"/>
        <v>13</v>
      </c>
      <c r="BD25" s="36">
        <f t="shared" si="31"/>
        <v>12.037037037037036</v>
      </c>
      <c r="BE25" s="31">
        <v>0</v>
      </c>
      <c r="BF25" s="32">
        <f t="shared" si="32"/>
        <v>0</v>
      </c>
      <c r="BG25" s="31">
        <v>2</v>
      </c>
      <c r="BH25" s="32">
        <f t="shared" si="33"/>
        <v>66.666666666666657</v>
      </c>
      <c r="BI25" s="34">
        <v>0</v>
      </c>
      <c r="BJ25" s="35">
        <f t="shared" si="34"/>
        <v>2</v>
      </c>
      <c r="BK25" s="36">
        <f t="shared" si="35"/>
        <v>40</v>
      </c>
      <c r="BL25" s="31">
        <v>0</v>
      </c>
      <c r="BM25" s="32"/>
      <c r="BN25" s="37">
        <v>0</v>
      </c>
      <c r="BO25" s="32"/>
      <c r="BP25" s="34">
        <v>0</v>
      </c>
      <c r="BQ25" s="35">
        <f t="shared" si="36"/>
        <v>0</v>
      </c>
      <c r="BR25" s="36"/>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3728</v>
      </c>
      <c r="I26" s="32">
        <f t="shared" si="4"/>
        <v>19.511173915318995</v>
      </c>
      <c r="J26" s="33">
        <v>2617</v>
      </c>
      <c r="K26" s="32">
        <f t="shared" si="5"/>
        <v>18.354607939402438</v>
      </c>
      <c r="L26" s="34">
        <v>0</v>
      </c>
      <c r="M26" s="35">
        <f t="shared" si="6"/>
        <v>6345</v>
      </c>
      <c r="N26" s="36">
        <f t="shared" si="7"/>
        <v>19.016933912782857</v>
      </c>
      <c r="O26" s="31">
        <v>3149</v>
      </c>
      <c r="P26" s="32">
        <f t="shared" si="8"/>
        <v>19.739233999874632</v>
      </c>
      <c r="Q26" s="33">
        <v>2100</v>
      </c>
      <c r="R26" s="32">
        <f t="shared" si="9"/>
        <v>18.458293047376287</v>
      </c>
      <c r="S26" s="34">
        <v>0</v>
      </c>
      <c r="T26" s="35">
        <f t="shared" si="10"/>
        <v>5249</v>
      </c>
      <c r="U26" s="36">
        <f t="shared" si="11"/>
        <v>19.206000731796561</v>
      </c>
      <c r="V26" s="31">
        <v>2267</v>
      </c>
      <c r="W26" s="32">
        <f t="shared" si="12"/>
        <v>19.88770944819721</v>
      </c>
      <c r="X26" s="33">
        <v>1407</v>
      </c>
      <c r="Y26" s="32">
        <f t="shared" si="13"/>
        <v>18.286976865089681</v>
      </c>
      <c r="Z26" s="34">
        <v>0</v>
      </c>
      <c r="AA26" s="35">
        <f t="shared" si="14"/>
        <v>3674</v>
      </c>
      <c r="AB26" s="36">
        <f t="shared" si="15"/>
        <v>19.2426543759493</v>
      </c>
      <c r="AC26" s="31">
        <v>1282</v>
      </c>
      <c r="AD26" s="32">
        <f t="shared" si="16"/>
        <v>20.21444339325134</v>
      </c>
      <c r="AE26" s="33">
        <v>755</v>
      </c>
      <c r="AF26" s="32">
        <f t="shared" si="17"/>
        <v>18.908089156023038</v>
      </c>
      <c r="AG26" s="34">
        <v>0</v>
      </c>
      <c r="AH26" s="35">
        <f t="shared" si="18"/>
        <v>2037</v>
      </c>
      <c r="AI26" s="36">
        <f t="shared" si="19"/>
        <v>19.709724238026123</v>
      </c>
      <c r="AJ26" s="31">
        <v>510</v>
      </c>
      <c r="AK26" s="32">
        <f t="shared" si="20"/>
        <v>20.214030915576693</v>
      </c>
      <c r="AL26" s="33">
        <v>290</v>
      </c>
      <c r="AM26" s="32">
        <f t="shared" si="21"/>
        <v>18.13633520950594</v>
      </c>
      <c r="AN26" s="34">
        <v>0</v>
      </c>
      <c r="AO26" s="35">
        <f t="shared" si="22"/>
        <v>800</v>
      </c>
      <c r="AP26" s="36">
        <f t="shared" si="23"/>
        <v>19.408054342552159</v>
      </c>
      <c r="AQ26" s="31">
        <v>69</v>
      </c>
      <c r="AR26" s="32">
        <f t="shared" si="24"/>
        <v>17.380352644836272</v>
      </c>
      <c r="AS26" s="33">
        <v>49</v>
      </c>
      <c r="AT26" s="32">
        <f t="shared" si="25"/>
        <v>19.600000000000001</v>
      </c>
      <c r="AU26" s="34">
        <v>0</v>
      </c>
      <c r="AV26" s="35">
        <f t="shared" si="26"/>
        <v>118</v>
      </c>
      <c r="AW26" s="36">
        <f t="shared" si="27"/>
        <v>18.238021638330757</v>
      </c>
      <c r="AX26" s="31">
        <v>14</v>
      </c>
      <c r="AY26" s="32">
        <f t="shared" si="28"/>
        <v>21.875</v>
      </c>
      <c r="AZ26" s="33">
        <v>7</v>
      </c>
      <c r="BA26" s="32">
        <f t="shared" si="29"/>
        <v>15.909090909090908</v>
      </c>
      <c r="BB26" s="34">
        <v>0</v>
      </c>
      <c r="BC26" s="35">
        <f t="shared" si="30"/>
        <v>21</v>
      </c>
      <c r="BD26" s="36">
        <f t="shared" si="31"/>
        <v>19.444444444444446</v>
      </c>
      <c r="BE26" s="31">
        <v>1</v>
      </c>
      <c r="BF26" s="32">
        <f t="shared" si="32"/>
        <v>50</v>
      </c>
      <c r="BG26" s="31">
        <v>0</v>
      </c>
      <c r="BH26" s="32">
        <f t="shared" si="33"/>
        <v>0</v>
      </c>
      <c r="BI26" s="34">
        <v>0</v>
      </c>
      <c r="BJ26" s="35">
        <f t="shared" si="34"/>
        <v>1</v>
      </c>
      <c r="BK26" s="36">
        <f t="shared" si="35"/>
        <v>20</v>
      </c>
      <c r="BL26" s="31">
        <v>0</v>
      </c>
      <c r="BM26" s="32"/>
      <c r="BN26" s="37">
        <v>0</v>
      </c>
      <c r="BO26" s="32"/>
      <c r="BP26" s="34">
        <v>0</v>
      </c>
      <c r="BQ26" s="35">
        <f t="shared" si="36"/>
        <v>0</v>
      </c>
      <c r="BR26" s="36"/>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3589</v>
      </c>
      <c r="I27" s="32">
        <f t="shared" si="4"/>
        <v>18.783691840686657</v>
      </c>
      <c r="J27" s="33">
        <v>2999</v>
      </c>
      <c r="K27" s="32">
        <f t="shared" si="5"/>
        <v>21.033805582830691</v>
      </c>
      <c r="L27" s="34">
        <v>0</v>
      </c>
      <c r="M27" s="35">
        <f t="shared" si="6"/>
        <v>6588</v>
      </c>
      <c r="N27" s="36">
        <f t="shared" si="7"/>
        <v>19.745242020080923</v>
      </c>
      <c r="O27" s="31">
        <v>2951</v>
      </c>
      <c r="P27" s="32">
        <f t="shared" si="8"/>
        <v>18.498088133893312</v>
      </c>
      <c r="Q27" s="33">
        <v>2331</v>
      </c>
      <c r="R27" s="32">
        <f t="shared" si="9"/>
        <v>20.488705282587677</v>
      </c>
      <c r="S27" s="34">
        <v>0</v>
      </c>
      <c r="T27" s="35">
        <f t="shared" si="10"/>
        <v>5282</v>
      </c>
      <c r="U27" s="36">
        <f t="shared" si="11"/>
        <v>19.326747164288328</v>
      </c>
      <c r="V27" s="31">
        <v>2055</v>
      </c>
      <c r="W27" s="32">
        <f t="shared" si="12"/>
        <v>18.027897183963507</v>
      </c>
      <c r="X27" s="33">
        <v>1518</v>
      </c>
      <c r="Y27" s="32">
        <f t="shared" si="13"/>
        <v>19.729659474915518</v>
      </c>
      <c r="Z27" s="34">
        <v>0</v>
      </c>
      <c r="AA27" s="35">
        <f t="shared" si="14"/>
        <v>3573</v>
      </c>
      <c r="AB27" s="36">
        <f t="shared" si="15"/>
        <v>18.713664693866864</v>
      </c>
      <c r="AC27" s="31">
        <v>1097</v>
      </c>
      <c r="AD27" s="32">
        <f t="shared" si="16"/>
        <v>17.297382529170608</v>
      </c>
      <c r="AE27" s="33">
        <v>737</v>
      </c>
      <c r="AF27" s="32">
        <f t="shared" si="17"/>
        <v>18.457300275482094</v>
      </c>
      <c r="AG27" s="34">
        <v>0</v>
      </c>
      <c r="AH27" s="35">
        <f t="shared" si="18"/>
        <v>1834</v>
      </c>
      <c r="AI27" s="36">
        <f t="shared" si="19"/>
        <v>17.745524915336237</v>
      </c>
      <c r="AJ27" s="31">
        <v>429</v>
      </c>
      <c r="AK27" s="32">
        <f t="shared" si="20"/>
        <v>17.003567181926279</v>
      </c>
      <c r="AL27" s="33">
        <v>314</v>
      </c>
      <c r="AM27" s="32">
        <f t="shared" si="21"/>
        <v>19.63727329580988</v>
      </c>
      <c r="AN27" s="34">
        <v>0</v>
      </c>
      <c r="AO27" s="35">
        <f t="shared" si="22"/>
        <v>743</v>
      </c>
      <c r="AP27" s="36">
        <f t="shared" si="23"/>
        <v>18.025230470645319</v>
      </c>
      <c r="AQ27" s="31">
        <v>75</v>
      </c>
      <c r="AR27" s="32">
        <f t="shared" si="24"/>
        <v>18.89168765743073</v>
      </c>
      <c r="AS27" s="33">
        <v>51</v>
      </c>
      <c r="AT27" s="32">
        <f t="shared" si="25"/>
        <v>20.399999999999999</v>
      </c>
      <c r="AU27" s="34">
        <v>0</v>
      </c>
      <c r="AV27" s="35">
        <f t="shared" si="26"/>
        <v>126</v>
      </c>
      <c r="AW27" s="36">
        <f t="shared" si="27"/>
        <v>19.474497681607421</v>
      </c>
      <c r="AX27" s="31">
        <v>16</v>
      </c>
      <c r="AY27" s="32">
        <f t="shared" si="28"/>
        <v>25</v>
      </c>
      <c r="AZ27" s="33">
        <v>8</v>
      </c>
      <c r="BA27" s="32">
        <f t="shared" si="29"/>
        <v>18.181818181818183</v>
      </c>
      <c r="BB27" s="34">
        <v>0</v>
      </c>
      <c r="BC27" s="35">
        <f t="shared" si="30"/>
        <v>24</v>
      </c>
      <c r="BD27" s="36">
        <f t="shared" si="31"/>
        <v>22.222222222222221</v>
      </c>
      <c r="BE27" s="31">
        <v>0</v>
      </c>
      <c r="BF27" s="32">
        <f t="shared" si="32"/>
        <v>0</v>
      </c>
      <c r="BG27" s="31">
        <v>0</v>
      </c>
      <c r="BH27" s="32">
        <f t="shared" si="33"/>
        <v>0</v>
      </c>
      <c r="BI27" s="34">
        <v>0</v>
      </c>
      <c r="BJ27" s="35">
        <f t="shared" si="34"/>
        <v>0</v>
      </c>
      <c r="BK27" s="36">
        <f t="shared" si="35"/>
        <v>0</v>
      </c>
      <c r="BL27" s="31">
        <v>0</v>
      </c>
      <c r="BM27" s="32"/>
      <c r="BN27" s="37">
        <v>0</v>
      </c>
      <c r="BO27" s="32"/>
      <c r="BP27" s="34">
        <v>0</v>
      </c>
      <c r="BQ27" s="35">
        <f t="shared" si="36"/>
        <v>0</v>
      </c>
      <c r="BR27" s="36"/>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2838</v>
      </c>
      <c r="I28" s="32">
        <f t="shared" si="4"/>
        <v>14.853195164075995</v>
      </c>
      <c r="J28" s="33">
        <v>3773</v>
      </c>
      <c r="K28" s="32">
        <f t="shared" si="5"/>
        <v>26.462336933651283</v>
      </c>
      <c r="L28" s="34">
        <v>0</v>
      </c>
      <c r="M28" s="35">
        <f t="shared" si="6"/>
        <v>6611</v>
      </c>
      <c r="N28" s="36">
        <f t="shared" si="7"/>
        <v>19.814176532294319</v>
      </c>
      <c r="O28" s="31">
        <v>2254</v>
      </c>
      <c r="P28" s="32">
        <f t="shared" si="8"/>
        <v>14.129003949100483</v>
      </c>
      <c r="Q28" s="33">
        <v>2863</v>
      </c>
      <c r="R28" s="32">
        <f t="shared" si="9"/>
        <v>25.164806187922999</v>
      </c>
      <c r="S28" s="34">
        <v>0</v>
      </c>
      <c r="T28" s="35">
        <f t="shared" si="10"/>
        <v>5117</v>
      </c>
      <c r="U28" s="36">
        <f t="shared" si="11"/>
        <v>18.723015001829491</v>
      </c>
      <c r="V28" s="31">
        <v>1529</v>
      </c>
      <c r="W28" s="32">
        <f t="shared" si="12"/>
        <v>13.413457320817615</v>
      </c>
      <c r="X28" s="33">
        <v>1790</v>
      </c>
      <c r="Y28" s="32">
        <f t="shared" si="13"/>
        <v>23.264881726020274</v>
      </c>
      <c r="Z28" s="34">
        <v>0</v>
      </c>
      <c r="AA28" s="35">
        <f t="shared" si="14"/>
        <v>3319</v>
      </c>
      <c r="AB28" s="36">
        <f t="shared" si="15"/>
        <v>17.3833342062536</v>
      </c>
      <c r="AC28" s="31">
        <v>809</v>
      </c>
      <c r="AD28" s="32">
        <f t="shared" si="16"/>
        <v>12.756228319142227</v>
      </c>
      <c r="AE28" s="33">
        <v>836</v>
      </c>
      <c r="AF28" s="32">
        <f t="shared" si="17"/>
        <v>20.9366391184573</v>
      </c>
      <c r="AG28" s="34">
        <v>0</v>
      </c>
      <c r="AH28" s="35">
        <f t="shared" si="18"/>
        <v>1645</v>
      </c>
      <c r="AI28" s="36">
        <f t="shared" si="19"/>
        <v>15.916787614900823</v>
      </c>
      <c r="AJ28" s="31">
        <v>325</v>
      </c>
      <c r="AK28" s="32">
        <f t="shared" si="20"/>
        <v>12.881490289338091</v>
      </c>
      <c r="AL28" s="33">
        <v>328</v>
      </c>
      <c r="AM28" s="32">
        <f t="shared" si="21"/>
        <v>20.512820512820511</v>
      </c>
      <c r="AN28" s="34">
        <v>0</v>
      </c>
      <c r="AO28" s="35">
        <f t="shared" si="22"/>
        <v>653</v>
      </c>
      <c r="AP28" s="36">
        <f t="shared" si="23"/>
        <v>15.8418243571082</v>
      </c>
      <c r="AQ28" s="31">
        <v>53</v>
      </c>
      <c r="AR28" s="32">
        <f t="shared" si="24"/>
        <v>13.350125944584383</v>
      </c>
      <c r="AS28" s="33">
        <v>54</v>
      </c>
      <c r="AT28" s="32">
        <f t="shared" si="25"/>
        <v>21.6</v>
      </c>
      <c r="AU28" s="34">
        <v>0</v>
      </c>
      <c r="AV28" s="35">
        <f t="shared" si="26"/>
        <v>107</v>
      </c>
      <c r="AW28" s="36">
        <f t="shared" si="27"/>
        <v>16.537867078825347</v>
      </c>
      <c r="AX28" s="31">
        <v>11</v>
      </c>
      <c r="AY28" s="32">
        <f t="shared" si="28"/>
        <v>17.1875</v>
      </c>
      <c r="AZ28" s="33">
        <v>10</v>
      </c>
      <c r="BA28" s="32">
        <f t="shared" si="29"/>
        <v>22.727272727272727</v>
      </c>
      <c r="BB28" s="34">
        <v>0</v>
      </c>
      <c r="BC28" s="35">
        <f t="shared" si="30"/>
        <v>21</v>
      </c>
      <c r="BD28" s="36">
        <f t="shared" si="31"/>
        <v>19.444444444444446</v>
      </c>
      <c r="BE28" s="31">
        <v>0</v>
      </c>
      <c r="BF28" s="32">
        <f t="shared" si="32"/>
        <v>0</v>
      </c>
      <c r="BG28" s="31">
        <v>0</v>
      </c>
      <c r="BH28" s="32">
        <f t="shared" si="33"/>
        <v>0</v>
      </c>
      <c r="BI28" s="34">
        <v>0</v>
      </c>
      <c r="BJ28" s="35">
        <f t="shared" si="34"/>
        <v>0</v>
      </c>
      <c r="BK28" s="36">
        <f t="shared" si="35"/>
        <v>0</v>
      </c>
      <c r="BL28" s="31">
        <v>0</v>
      </c>
      <c r="BM28" s="32"/>
      <c r="BN28" s="37">
        <v>0</v>
      </c>
      <c r="BO28" s="32"/>
      <c r="BP28" s="34">
        <v>0</v>
      </c>
      <c r="BQ28" s="35">
        <f t="shared" si="36"/>
        <v>0</v>
      </c>
      <c r="BR28" s="36"/>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7">SUM(B10:B28)</f>
        <v>29215251</v>
      </c>
      <c r="C30" s="48">
        <f t="shared" si="37"/>
        <v>99.999999999999986</v>
      </c>
      <c r="D30" s="29">
        <f t="shared" si="37"/>
        <v>29900558</v>
      </c>
      <c r="E30" s="48">
        <f t="shared" si="37"/>
        <v>100</v>
      </c>
      <c r="F30" s="29">
        <f t="shared" si="37"/>
        <v>59115809</v>
      </c>
      <c r="G30" s="48">
        <f t="shared" si="37"/>
        <v>100</v>
      </c>
      <c r="H30" s="49">
        <f t="shared" si="37"/>
        <v>19107</v>
      </c>
      <c r="I30" s="50">
        <f t="shared" si="37"/>
        <v>100.00000000000001</v>
      </c>
      <c r="J30" s="51">
        <f t="shared" si="37"/>
        <v>14258</v>
      </c>
      <c r="K30" s="52">
        <f t="shared" si="37"/>
        <v>100.00000000000001</v>
      </c>
      <c r="L30" s="53">
        <f t="shared" si="37"/>
        <v>0</v>
      </c>
      <c r="M30" s="51">
        <f t="shared" si="37"/>
        <v>33365</v>
      </c>
      <c r="N30" s="54">
        <f t="shared" si="37"/>
        <v>100</v>
      </c>
      <c r="O30" s="49">
        <f t="shared" si="37"/>
        <v>15953</v>
      </c>
      <c r="P30" s="50">
        <f t="shared" si="37"/>
        <v>100</v>
      </c>
      <c r="Q30" s="51">
        <f t="shared" si="37"/>
        <v>11377</v>
      </c>
      <c r="R30" s="52">
        <f t="shared" si="37"/>
        <v>100</v>
      </c>
      <c r="S30" s="53">
        <f t="shared" si="37"/>
        <v>0</v>
      </c>
      <c r="T30" s="51">
        <f t="shared" si="37"/>
        <v>27330</v>
      </c>
      <c r="U30" s="54">
        <f t="shared" si="37"/>
        <v>100.00000000000001</v>
      </c>
      <c r="V30" s="49">
        <f t="shared" si="37"/>
        <v>11399</v>
      </c>
      <c r="W30" s="50">
        <f t="shared" si="37"/>
        <v>100</v>
      </c>
      <c r="X30" s="51">
        <f t="shared" si="37"/>
        <v>7694</v>
      </c>
      <c r="Y30" s="52">
        <f t="shared" si="37"/>
        <v>100</v>
      </c>
      <c r="Z30" s="53">
        <f t="shared" si="37"/>
        <v>0</v>
      </c>
      <c r="AA30" s="51">
        <f t="shared" si="37"/>
        <v>19093</v>
      </c>
      <c r="AB30" s="54">
        <f t="shared" si="37"/>
        <v>100</v>
      </c>
      <c r="AC30" s="49">
        <f t="shared" si="37"/>
        <v>6342</v>
      </c>
      <c r="AD30" s="50">
        <f t="shared" si="37"/>
        <v>100</v>
      </c>
      <c r="AE30" s="51">
        <f t="shared" si="37"/>
        <v>3993</v>
      </c>
      <c r="AF30" s="52">
        <f t="shared" si="37"/>
        <v>100</v>
      </c>
      <c r="AG30" s="53">
        <f t="shared" si="37"/>
        <v>0</v>
      </c>
      <c r="AH30" s="51">
        <f t="shared" ref="AH30:BL30" si="38">SUM(AH10:AH28)</f>
        <v>10335</v>
      </c>
      <c r="AI30" s="54">
        <f t="shared" si="38"/>
        <v>100</v>
      </c>
      <c r="AJ30" s="49">
        <f t="shared" si="38"/>
        <v>2523</v>
      </c>
      <c r="AK30" s="50">
        <f t="shared" si="38"/>
        <v>100.00000000000001</v>
      </c>
      <c r="AL30" s="51">
        <f t="shared" si="38"/>
        <v>1599</v>
      </c>
      <c r="AM30" s="52">
        <f t="shared" si="38"/>
        <v>100</v>
      </c>
      <c r="AN30" s="53">
        <f t="shared" si="38"/>
        <v>0</v>
      </c>
      <c r="AO30" s="51">
        <f t="shared" si="38"/>
        <v>4122</v>
      </c>
      <c r="AP30" s="54">
        <f t="shared" si="38"/>
        <v>99.999999999999986</v>
      </c>
      <c r="AQ30" s="49">
        <f t="shared" si="38"/>
        <v>397</v>
      </c>
      <c r="AR30" s="50">
        <f t="shared" si="38"/>
        <v>99.999999999999986</v>
      </c>
      <c r="AS30" s="51">
        <f t="shared" si="38"/>
        <v>250</v>
      </c>
      <c r="AT30" s="52">
        <f t="shared" si="38"/>
        <v>100</v>
      </c>
      <c r="AU30" s="53">
        <f t="shared" si="38"/>
        <v>0</v>
      </c>
      <c r="AV30" s="51">
        <f t="shared" si="38"/>
        <v>647</v>
      </c>
      <c r="AW30" s="54">
        <f t="shared" si="38"/>
        <v>100</v>
      </c>
      <c r="AX30" s="49">
        <f t="shared" si="38"/>
        <v>64</v>
      </c>
      <c r="AY30" s="50">
        <f t="shared" si="38"/>
        <v>100</v>
      </c>
      <c r="AZ30" s="51">
        <f t="shared" si="38"/>
        <v>44</v>
      </c>
      <c r="BA30" s="52">
        <f t="shared" si="38"/>
        <v>100</v>
      </c>
      <c r="BB30" s="53">
        <f t="shared" si="38"/>
        <v>0</v>
      </c>
      <c r="BC30" s="51">
        <f t="shared" si="38"/>
        <v>108</v>
      </c>
      <c r="BD30" s="54">
        <f t="shared" si="38"/>
        <v>99.999999999999986</v>
      </c>
      <c r="BE30" s="49">
        <f t="shared" si="38"/>
        <v>2</v>
      </c>
      <c r="BF30" s="50">
        <f t="shared" si="38"/>
        <v>100</v>
      </c>
      <c r="BG30" s="51">
        <f t="shared" si="38"/>
        <v>3</v>
      </c>
      <c r="BH30" s="52">
        <f t="shared" si="38"/>
        <v>99.999999999999986</v>
      </c>
      <c r="BI30" s="53">
        <f t="shared" si="38"/>
        <v>0</v>
      </c>
      <c r="BJ30" s="51">
        <f t="shared" si="38"/>
        <v>5</v>
      </c>
      <c r="BK30" s="54">
        <f t="shared" si="38"/>
        <v>100</v>
      </c>
      <c r="BL30" s="49">
        <f t="shared" si="38"/>
        <v>0</v>
      </c>
      <c r="BM30" s="50"/>
      <c r="BN30" s="51">
        <f>SUM(BN10:BN28)</f>
        <v>0</v>
      </c>
      <c r="BO30" s="52"/>
      <c r="BP30" s="53">
        <f>SUM(BP10:BP28)</f>
        <v>0</v>
      </c>
      <c r="BQ30" s="51">
        <f>SUM(BQ10:BQ28)</f>
        <v>0</v>
      </c>
      <c r="BR30" s="54"/>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19107</v>
      </c>
      <c r="I33" s="66"/>
      <c r="J33" s="66">
        <f>J30+J32</f>
        <v>14258</v>
      </c>
      <c r="K33" s="66"/>
      <c r="L33" s="67">
        <f>L30+L32</f>
        <v>0</v>
      </c>
      <c r="M33" s="67">
        <f>M30+M32</f>
        <v>33365</v>
      </c>
      <c r="N33" s="68"/>
      <c r="O33" s="65">
        <f>O30+O32</f>
        <v>15953</v>
      </c>
      <c r="P33" s="66"/>
      <c r="Q33" s="66">
        <f>Q30+Q32</f>
        <v>11377</v>
      </c>
      <c r="R33" s="66"/>
      <c r="S33" s="67">
        <f>S30+S32</f>
        <v>0</v>
      </c>
      <c r="T33" s="67">
        <f>T30+T32</f>
        <v>27330</v>
      </c>
      <c r="U33" s="68"/>
      <c r="V33" s="65">
        <f>V30+V32</f>
        <v>11399</v>
      </c>
      <c r="W33" s="66"/>
      <c r="X33" s="66">
        <f>X30+X32</f>
        <v>7694</v>
      </c>
      <c r="Y33" s="66"/>
      <c r="Z33" s="67">
        <f>Z30+Z32</f>
        <v>0</v>
      </c>
      <c r="AA33" s="67">
        <f>AA30+AA32</f>
        <v>19093</v>
      </c>
      <c r="AB33" s="68"/>
      <c r="AC33" s="65">
        <f>AC30+AC32</f>
        <v>6342</v>
      </c>
      <c r="AD33" s="66"/>
      <c r="AE33" s="66">
        <f>AE30+AE32</f>
        <v>3993</v>
      </c>
      <c r="AF33" s="66"/>
      <c r="AG33" s="67">
        <f>AG30+AG32</f>
        <v>0</v>
      </c>
      <c r="AH33" s="67">
        <f>AH30+AH32</f>
        <v>10335</v>
      </c>
      <c r="AI33" s="68"/>
      <c r="AJ33" s="65">
        <f>AJ30+AJ32</f>
        <v>2523</v>
      </c>
      <c r="AK33" s="66"/>
      <c r="AL33" s="66">
        <f>AL30+AL32</f>
        <v>1599</v>
      </c>
      <c r="AM33" s="66"/>
      <c r="AN33" s="67">
        <f>AN30+AN32</f>
        <v>0</v>
      </c>
      <c r="AO33" s="67">
        <f>AO30+AO32</f>
        <v>4122</v>
      </c>
      <c r="AP33" s="68"/>
      <c r="AQ33" s="65">
        <f>AQ30+AQ32</f>
        <v>397</v>
      </c>
      <c r="AR33" s="66"/>
      <c r="AS33" s="66">
        <f>AS30+AS32</f>
        <v>250</v>
      </c>
      <c r="AT33" s="66"/>
      <c r="AU33" s="67">
        <f>AU30+AU32</f>
        <v>0</v>
      </c>
      <c r="AV33" s="67">
        <f>AV30+AV32</f>
        <v>647</v>
      </c>
      <c r="AW33" s="68"/>
      <c r="AX33" s="65">
        <f>AX30+AX32</f>
        <v>64</v>
      </c>
      <c r="AY33" s="66"/>
      <c r="AZ33" s="66">
        <f>AZ30+AZ32</f>
        <v>44</v>
      </c>
      <c r="BA33" s="66"/>
      <c r="BB33" s="67">
        <f>BB30+BB32</f>
        <v>0</v>
      </c>
      <c r="BC33" s="67">
        <f>BC30+BC32</f>
        <v>108</v>
      </c>
      <c r="BD33" s="68"/>
      <c r="BE33" s="65">
        <f>BE30+BE32</f>
        <v>2</v>
      </c>
      <c r="BF33" s="66"/>
      <c r="BG33" s="66">
        <f>BG30+BG32</f>
        <v>3</v>
      </c>
      <c r="BH33" s="66"/>
      <c r="BI33" s="67">
        <f>BI30+BI32</f>
        <v>0</v>
      </c>
      <c r="BJ33" s="67">
        <f>BJ30+BJ32</f>
        <v>5</v>
      </c>
      <c r="BK33" s="68"/>
      <c r="BL33" s="65">
        <f>BL30+BL32</f>
        <v>0</v>
      </c>
      <c r="BM33" s="66"/>
      <c r="BN33" s="66">
        <f>BN30+BN32</f>
        <v>0</v>
      </c>
      <c r="BO33" s="66"/>
      <c r="BP33" s="67">
        <f>BP30+BP32</f>
        <v>0</v>
      </c>
      <c r="BQ33" s="67">
        <f>BQ30+BQ32</f>
        <v>0</v>
      </c>
      <c r="BR33" s="68"/>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A34" s="69"/>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3" zoomScaleNormal="100" workbookViewId="0">
      <selection activeCell="N46" activeCellId="1" sqref="J11:J72 N46"/>
    </sheetView>
  </sheetViews>
  <sheetFormatPr baseColWidth="10" defaultColWidth="8.7265625" defaultRowHeight="12.5" x14ac:dyDescent="0.25"/>
  <cols>
    <col min="1" max="1" width="11.81640625" style="7" customWidth="1"/>
    <col min="2" max="1025" width="11.54296875" style="7"/>
  </cols>
  <sheetData>
    <row r="1" spans="1:102"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row>
    <row r="2" spans="1:102"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row>
    <row r="3" spans="1:102"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102"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row>
    <row r="5" spans="1:102"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row>
    <row r="6" spans="1:102"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row>
    <row r="7" spans="1:102" ht="13" x14ac:dyDescent="0.3">
      <c r="A7" s="16"/>
      <c r="B7" s="73"/>
      <c r="C7" s="73"/>
      <c r="D7" s="73"/>
      <c r="E7" s="73"/>
      <c r="F7" s="73"/>
      <c r="G7" s="74"/>
      <c r="H7" s="229" t="s">
        <v>65</v>
      </c>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row>
    <row r="8" spans="1:102" ht="13" x14ac:dyDescent="0.3">
      <c r="A8" s="19" t="s">
        <v>25</v>
      </c>
      <c r="B8" s="232" t="s">
        <v>26</v>
      </c>
      <c r="C8" s="232"/>
      <c r="D8" s="232"/>
      <c r="E8" s="232"/>
      <c r="F8" s="232"/>
      <c r="G8" s="232"/>
      <c r="H8" s="231">
        <v>43835</v>
      </c>
      <c r="I8" s="231"/>
      <c r="J8" s="231"/>
      <c r="K8" s="231"/>
      <c r="L8" s="231"/>
      <c r="M8" s="231"/>
      <c r="N8" s="231"/>
      <c r="O8" s="231" t="s">
        <v>27</v>
      </c>
      <c r="P8" s="231"/>
      <c r="Q8" s="231"/>
      <c r="R8" s="231"/>
      <c r="S8" s="231"/>
      <c r="T8" s="231"/>
      <c r="U8" s="231"/>
      <c r="V8" s="231" t="s">
        <v>28</v>
      </c>
      <c r="W8" s="231"/>
      <c r="X8" s="231"/>
      <c r="Y8" s="231"/>
      <c r="Z8" s="231"/>
      <c r="AA8" s="231"/>
      <c r="AB8" s="231"/>
      <c r="AC8" s="231">
        <v>44108</v>
      </c>
      <c r="AD8" s="231"/>
      <c r="AE8" s="231"/>
      <c r="AF8" s="231"/>
      <c r="AG8" s="231"/>
      <c r="AH8" s="231"/>
      <c r="AI8" s="231"/>
      <c r="AJ8" s="231">
        <v>43894</v>
      </c>
      <c r="AK8" s="231"/>
      <c r="AL8" s="231"/>
      <c r="AM8" s="231"/>
      <c r="AN8" s="231"/>
      <c r="AO8" s="231"/>
      <c r="AP8" s="231"/>
      <c r="AQ8" s="231" t="s">
        <v>29</v>
      </c>
      <c r="AR8" s="231"/>
      <c r="AS8" s="231"/>
      <c r="AT8" s="231"/>
      <c r="AU8" s="231"/>
      <c r="AV8" s="231"/>
      <c r="AW8" s="231"/>
      <c r="AX8" s="231" t="s">
        <v>30</v>
      </c>
      <c r="AY8" s="231"/>
      <c r="AZ8" s="231"/>
      <c r="BA8" s="231"/>
      <c r="BB8" s="231"/>
      <c r="BC8" s="231"/>
      <c r="BD8" s="231"/>
      <c r="BE8" s="231" t="s">
        <v>31</v>
      </c>
      <c r="BF8" s="231"/>
      <c r="BG8" s="231"/>
      <c r="BH8" s="231"/>
      <c r="BI8" s="231"/>
      <c r="BJ8" s="231"/>
      <c r="BK8" s="231"/>
      <c r="BL8" s="231">
        <v>43985</v>
      </c>
      <c r="BM8" s="231"/>
      <c r="BN8" s="231"/>
      <c r="BO8" s="231"/>
      <c r="BP8" s="231"/>
      <c r="BQ8" s="231"/>
      <c r="BR8" s="231"/>
      <c r="BS8" s="20"/>
      <c r="BT8" s="20"/>
      <c r="BU8" s="20"/>
      <c r="BV8" s="20"/>
    </row>
    <row r="9" spans="1:102"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BS9" s="9"/>
      <c r="BT9" s="9"/>
      <c r="BU9" s="9"/>
      <c r="BV9" s="9"/>
    </row>
    <row r="10" spans="1:102"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6.637902422834384E-3</v>
      </c>
      <c r="L10" s="34">
        <v>0</v>
      </c>
      <c r="M10" s="35">
        <f t="shared" ref="M10:M28" si="6">H10+J10</f>
        <v>1</v>
      </c>
      <c r="N10" s="36">
        <f t="shared" ref="N10:N28" si="7">M10/M$30*100</f>
        <v>2.8535555301906178E-3</v>
      </c>
      <c r="O10" s="31">
        <v>0</v>
      </c>
      <c r="P10" s="32">
        <f t="shared" ref="P10:P28" si="8">O10/O$30*100</f>
        <v>0</v>
      </c>
      <c r="Q10" s="33">
        <v>1</v>
      </c>
      <c r="R10" s="32">
        <f t="shared" ref="R10:R28" si="9">Q10/Q$30*100</f>
        <v>7.840677434530343E-3</v>
      </c>
      <c r="S10" s="34">
        <v>0</v>
      </c>
      <c r="T10" s="35">
        <f t="shared" ref="T10:T28" si="10">O10+Q10</f>
        <v>1</v>
      </c>
      <c r="U10" s="36">
        <f t="shared" ref="U10:U28" si="11">T10/T$30*100</f>
        <v>3.3003300330032999E-3</v>
      </c>
      <c r="V10" s="31">
        <v>0</v>
      </c>
      <c r="W10" s="32">
        <f t="shared" ref="W10:W28" si="12">V10/V$30*100</f>
        <v>0</v>
      </c>
      <c r="X10" s="33">
        <v>1</v>
      </c>
      <c r="Y10" s="32">
        <f t="shared" ref="Y10:Y28" si="13">X10/X$30*100</f>
        <v>1.0390689941812137E-2</v>
      </c>
      <c r="Z10" s="34">
        <v>0</v>
      </c>
      <c r="AA10" s="35">
        <f t="shared" ref="AA10:AA28" si="14">V10+X10</f>
        <v>1</v>
      </c>
      <c r="AB10" s="36">
        <f t="shared" ref="AB10:AB28" si="15">AA10/AA$30*100</f>
        <v>4.245563386261357E-3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31">
        <v>0</v>
      </c>
      <c r="BM10" s="32">
        <f t="shared" ref="BM10:BM28" si="36">BL10/BL$30*100</f>
        <v>0</v>
      </c>
      <c r="BN10" s="33">
        <v>0</v>
      </c>
      <c r="BO10" s="32">
        <f t="shared" ref="BO10:BO28" si="37">BN10/BN$30*100</f>
        <v>0</v>
      </c>
      <c r="BP10" s="34">
        <v>0</v>
      </c>
      <c r="BQ10" s="35">
        <f t="shared" ref="BQ10:BQ28" si="38">BL10+BN10</f>
        <v>0</v>
      </c>
      <c r="BR10" s="36">
        <f t="shared" ref="BR10:BR28" si="39">BQ10/BQ$30*100</f>
        <v>0</v>
      </c>
      <c r="BS10" s="9"/>
      <c r="BT10" s="9"/>
      <c r="BU10" s="9"/>
      <c r="BV10" s="9"/>
    </row>
    <row r="11" spans="1:102"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3">
        <v>0</v>
      </c>
      <c r="BH11" s="32">
        <f t="shared" si="33"/>
        <v>0</v>
      </c>
      <c r="BI11" s="34">
        <v>0</v>
      </c>
      <c r="BJ11" s="35">
        <f t="shared" si="34"/>
        <v>0</v>
      </c>
      <c r="BK11" s="36">
        <f t="shared" si="35"/>
        <v>0</v>
      </c>
      <c r="BL11" s="75">
        <v>0</v>
      </c>
      <c r="BM11" s="32">
        <f t="shared" si="36"/>
        <v>0</v>
      </c>
      <c r="BN11" s="75">
        <v>0</v>
      </c>
      <c r="BO11" s="32">
        <f t="shared" si="37"/>
        <v>0</v>
      </c>
      <c r="BP11" s="34">
        <v>0</v>
      </c>
      <c r="BQ11" s="35">
        <f t="shared" si="38"/>
        <v>0</v>
      </c>
      <c r="BR11" s="36">
        <f t="shared" si="39"/>
        <v>0</v>
      </c>
      <c r="BS11" s="9"/>
      <c r="BT11" s="9"/>
      <c r="BU11" s="9"/>
      <c r="BV11" s="9"/>
    </row>
    <row r="12" spans="1:102"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6.637902422834384E-3</v>
      </c>
      <c r="L12" s="34">
        <v>0</v>
      </c>
      <c r="M12" s="35">
        <f t="shared" si="6"/>
        <v>1</v>
      </c>
      <c r="N12" s="36">
        <f t="shared" si="7"/>
        <v>2.8535555301906178E-3</v>
      </c>
      <c r="O12" s="31">
        <v>0</v>
      </c>
      <c r="P12" s="32">
        <f t="shared" si="8"/>
        <v>0</v>
      </c>
      <c r="Q12" s="33">
        <v>1</v>
      </c>
      <c r="R12" s="32">
        <f t="shared" si="9"/>
        <v>7.840677434530343E-3</v>
      </c>
      <c r="S12" s="34">
        <v>0</v>
      </c>
      <c r="T12" s="35">
        <f t="shared" si="10"/>
        <v>1</v>
      </c>
      <c r="U12" s="36">
        <f t="shared" si="11"/>
        <v>3.3003300330032999E-3</v>
      </c>
      <c r="V12" s="31">
        <v>0</v>
      </c>
      <c r="W12" s="32">
        <f t="shared" si="12"/>
        <v>0</v>
      </c>
      <c r="X12" s="33">
        <v>1</v>
      </c>
      <c r="Y12" s="32">
        <f t="shared" si="13"/>
        <v>1.0390689941812137E-2</v>
      </c>
      <c r="Z12" s="34">
        <v>0</v>
      </c>
      <c r="AA12" s="35">
        <f t="shared" si="14"/>
        <v>1</v>
      </c>
      <c r="AB12" s="36">
        <f t="shared" si="15"/>
        <v>4.245563386261357E-3</v>
      </c>
      <c r="AC12" s="31">
        <v>0</v>
      </c>
      <c r="AD12" s="32">
        <f t="shared" si="16"/>
        <v>0</v>
      </c>
      <c r="AE12" s="33">
        <v>1</v>
      </c>
      <c r="AF12" s="32">
        <f t="shared" si="17"/>
        <v>1.6490765171503958E-2</v>
      </c>
      <c r="AG12" s="34">
        <v>0</v>
      </c>
      <c r="AH12" s="35">
        <f t="shared" si="18"/>
        <v>1</v>
      </c>
      <c r="AI12" s="36">
        <f t="shared" si="19"/>
        <v>6.4796215900991385E-3</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3">
        <v>0</v>
      </c>
      <c r="BH12" s="32">
        <f t="shared" si="33"/>
        <v>0</v>
      </c>
      <c r="BI12" s="34">
        <v>0</v>
      </c>
      <c r="BJ12" s="35">
        <f t="shared" si="34"/>
        <v>0</v>
      </c>
      <c r="BK12" s="36">
        <f t="shared" si="35"/>
        <v>0</v>
      </c>
      <c r="BL12" s="75">
        <v>0</v>
      </c>
      <c r="BM12" s="32">
        <f t="shared" si="36"/>
        <v>0</v>
      </c>
      <c r="BN12" s="75">
        <v>0</v>
      </c>
      <c r="BO12" s="32">
        <f t="shared" si="37"/>
        <v>0</v>
      </c>
      <c r="BP12" s="34">
        <v>0</v>
      </c>
      <c r="BQ12" s="35">
        <f t="shared" si="38"/>
        <v>0</v>
      </c>
      <c r="BR12" s="36">
        <f t="shared" si="39"/>
        <v>0</v>
      </c>
      <c r="BS12" s="9"/>
      <c r="BT12" s="9"/>
      <c r="BU12" s="9"/>
      <c r="BV12" s="9"/>
    </row>
    <row r="13" spans="1:102"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2.5026277591471042E-2</v>
      </c>
      <c r="J13" s="33">
        <v>3</v>
      </c>
      <c r="K13" s="32">
        <f t="shared" si="5"/>
        <v>1.9913707268503153E-2</v>
      </c>
      <c r="L13" s="34">
        <v>0</v>
      </c>
      <c r="M13" s="35">
        <f t="shared" si="6"/>
        <v>8</v>
      </c>
      <c r="N13" s="36">
        <f t="shared" si="7"/>
        <v>2.2828444241524942E-2</v>
      </c>
      <c r="O13" s="31">
        <v>5</v>
      </c>
      <c r="P13" s="32">
        <f t="shared" si="8"/>
        <v>2.8496523424142259E-2</v>
      </c>
      <c r="Q13" s="33">
        <v>3</v>
      </c>
      <c r="R13" s="32">
        <f t="shared" si="9"/>
        <v>2.3522032303591029E-2</v>
      </c>
      <c r="S13" s="34">
        <v>0</v>
      </c>
      <c r="T13" s="35">
        <f t="shared" si="10"/>
        <v>8</v>
      </c>
      <c r="U13" s="36">
        <f t="shared" si="11"/>
        <v>2.6402640264026399E-2</v>
      </c>
      <c r="V13" s="31">
        <v>5</v>
      </c>
      <c r="W13" s="32">
        <f t="shared" si="12"/>
        <v>3.5893754486719311E-2</v>
      </c>
      <c r="X13" s="33">
        <v>3</v>
      </c>
      <c r="Y13" s="32">
        <f t="shared" si="13"/>
        <v>3.1172069825436407E-2</v>
      </c>
      <c r="Z13" s="34">
        <v>0</v>
      </c>
      <c r="AA13" s="35">
        <f t="shared" si="14"/>
        <v>8</v>
      </c>
      <c r="AB13" s="36">
        <f t="shared" si="15"/>
        <v>3.3964507090090856E-2</v>
      </c>
      <c r="AC13" s="31">
        <v>3</v>
      </c>
      <c r="AD13" s="32">
        <f t="shared" si="16"/>
        <v>3.2020493115593976E-2</v>
      </c>
      <c r="AE13" s="33">
        <v>3</v>
      </c>
      <c r="AF13" s="32">
        <f t="shared" si="17"/>
        <v>4.9472295514511877E-2</v>
      </c>
      <c r="AG13" s="34">
        <v>0</v>
      </c>
      <c r="AH13" s="35">
        <f t="shared" si="18"/>
        <v>6</v>
      </c>
      <c r="AI13" s="36">
        <f t="shared" si="19"/>
        <v>3.8877729540594826E-2</v>
      </c>
      <c r="AJ13" s="31">
        <v>2</v>
      </c>
      <c r="AK13" s="32">
        <f t="shared" si="20"/>
        <v>4.4043162299053071E-2</v>
      </c>
      <c r="AL13" s="33">
        <v>3</v>
      </c>
      <c r="AM13" s="32">
        <f t="shared" si="21"/>
        <v>0.1064207165661582</v>
      </c>
      <c r="AN13" s="34">
        <v>0</v>
      </c>
      <c r="AO13" s="35">
        <f t="shared" si="22"/>
        <v>5</v>
      </c>
      <c r="AP13" s="36">
        <f t="shared" si="23"/>
        <v>6.7934782608695649E-2</v>
      </c>
      <c r="AQ13" s="31">
        <v>1</v>
      </c>
      <c r="AR13" s="32">
        <f t="shared" si="24"/>
        <v>7.2150072150072145E-2</v>
      </c>
      <c r="AS13" s="33">
        <v>1</v>
      </c>
      <c r="AT13" s="32">
        <f t="shared" si="25"/>
        <v>0.11173184357541899</v>
      </c>
      <c r="AU13" s="34">
        <v>0</v>
      </c>
      <c r="AV13" s="35">
        <f t="shared" si="26"/>
        <v>2</v>
      </c>
      <c r="AW13" s="36">
        <f t="shared" si="27"/>
        <v>8.7680841736080664E-2</v>
      </c>
      <c r="AX13" s="31">
        <v>0</v>
      </c>
      <c r="AY13" s="32">
        <f t="shared" si="28"/>
        <v>0</v>
      </c>
      <c r="AZ13" s="33">
        <v>0</v>
      </c>
      <c r="BA13" s="32">
        <f t="shared" si="29"/>
        <v>0</v>
      </c>
      <c r="BB13" s="34">
        <v>0</v>
      </c>
      <c r="BC13" s="35">
        <f t="shared" si="30"/>
        <v>0</v>
      </c>
      <c r="BD13" s="36">
        <f t="shared" si="31"/>
        <v>0</v>
      </c>
      <c r="BE13" s="31">
        <v>0</v>
      </c>
      <c r="BF13" s="32">
        <f t="shared" si="32"/>
        <v>0</v>
      </c>
      <c r="BG13" s="33">
        <v>0</v>
      </c>
      <c r="BH13" s="32">
        <f t="shared" si="33"/>
        <v>0</v>
      </c>
      <c r="BI13" s="34">
        <v>0</v>
      </c>
      <c r="BJ13" s="35">
        <f t="shared" si="34"/>
        <v>0</v>
      </c>
      <c r="BK13" s="36">
        <f t="shared" si="35"/>
        <v>0</v>
      </c>
      <c r="BL13" s="7">
        <v>0</v>
      </c>
      <c r="BM13" s="32">
        <f t="shared" si="36"/>
        <v>0</v>
      </c>
      <c r="BN13" s="7">
        <v>0</v>
      </c>
      <c r="BO13" s="32">
        <f t="shared" si="37"/>
        <v>0</v>
      </c>
      <c r="BP13" s="34">
        <v>0</v>
      </c>
      <c r="BQ13" s="35">
        <f t="shared" si="38"/>
        <v>0</v>
      </c>
      <c r="BR13" s="36">
        <f t="shared" si="39"/>
        <v>0</v>
      </c>
      <c r="BS13" s="9"/>
      <c r="BT13" s="9"/>
      <c r="BU13" s="9"/>
      <c r="BV13" s="9"/>
    </row>
    <row r="14" spans="1:102" ht="13" x14ac:dyDescent="0.3">
      <c r="A14" s="27" t="s">
        <v>41</v>
      </c>
      <c r="B14" s="9">
        <v>1913637</v>
      </c>
      <c r="C14" s="28">
        <f t="shared" si="0"/>
        <v>6.5501302727127007</v>
      </c>
      <c r="D14" s="9">
        <v>1804323</v>
      </c>
      <c r="E14" s="28">
        <f t="shared" si="1"/>
        <v>6.0344124681552769</v>
      </c>
      <c r="F14" s="29">
        <f t="shared" si="2"/>
        <v>3717960</v>
      </c>
      <c r="G14" s="30">
        <f t="shared" si="3"/>
        <v>6.2892821106448862</v>
      </c>
      <c r="H14" s="31">
        <v>11</v>
      </c>
      <c r="I14" s="32">
        <f t="shared" si="4"/>
        <v>5.5057810701236297E-2</v>
      </c>
      <c r="J14" s="33">
        <v>8</v>
      </c>
      <c r="K14" s="32">
        <f t="shared" si="5"/>
        <v>5.3103219382675072E-2</v>
      </c>
      <c r="L14" s="34">
        <v>0</v>
      </c>
      <c r="M14" s="35">
        <f t="shared" si="6"/>
        <v>19</v>
      </c>
      <c r="N14" s="36">
        <f t="shared" si="7"/>
        <v>5.4217555073621734E-2</v>
      </c>
      <c r="O14" s="31">
        <v>9</v>
      </c>
      <c r="P14" s="32">
        <f t="shared" si="8"/>
        <v>5.1293742163456058E-2</v>
      </c>
      <c r="Q14" s="33">
        <v>7</v>
      </c>
      <c r="R14" s="32">
        <f t="shared" si="9"/>
        <v>5.4884742041712405E-2</v>
      </c>
      <c r="S14" s="34">
        <v>0</v>
      </c>
      <c r="T14" s="35">
        <f t="shared" si="10"/>
        <v>16</v>
      </c>
      <c r="U14" s="36">
        <f t="shared" si="11"/>
        <v>5.2805280528052799E-2</v>
      </c>
      <c r="V14" s="31">
        <v>6</v>
      </c>
      <c r="W14" s="32">
        <f t="shared" si="12"/>
        <v>4.3072505384063174E-2</v>
      </c>
      <c r="X14" s="33">
        <v>6</v>
      </c>
      <c r="Y14" s="32">
        <f t="shared" si="13"/>
        <v>6.2344139650872814E-2</v>
      </c>
      <c r="Z14" s="34">
        <v>0</v>
      </c>
      <c r="AA14" s="35">
        <f t="shared" si="14"/>
        <v>12</v>
      </c>
      <c r="AB14" s="36">
        <f t="shared" si="15"/>
        <v>5.0946760635136278E-2</v>
      </c>
      <c r="AC14" s="31">
        <v>5</v>
      </c>
      <c r="AD14" s="32">
        <f t="shared" si="16"/>
        <v>5.3367488525989971E-2</v>
      </c>
      <c r="AE14" s="33">
        <v>4</v>
      </c>
      <c r="AF14" s="32">
        <f t="shared" si="17"/>
        <v>6.5963060686015831E-2</v>
      </c>
      <c r="AG14" s="34">
        <v>0</v>
      </c>
      <c r="AH14" s="35">
        <f t="shared" si="18"/>
        <v>9</v>
      </c>
      <c r="AI14" s="36">
        <f t="shared" si="19"/>
        <v>5.8316594310892242E-2</v>
      </c>
      <c r="AJ14" s="31">
        <v>3</v>
      </c>
      <c r="AK14" s="32">
        <f t="shared" si="20"/>
        <v>6.6064743448579613E-2</v>
      </c>
      <c r="AL14" s="33">
        <v>4</v>
      </c>
      <c r="AM14" s="32">
        <f t="shared" si="21"/>
        <v>0.14189428875487761</v>
      </c>
      <c r="AN14" s="34">
        <v>0</v>
      </c>
      <c r="AO14" s="35">
        <f t="shared" si="22"/>
        <v>7</v>
      </c>
      <c r="AP14" s="36">
        <f t="shared" si="23"/>
        <v>9.5108695652173919E-2</v>
      </c>
      <c r="AQ14" s="31">
        <v>0</v>
      </c>
      <c r="AR14" s="32">
        <f t="shared" si="24"/>
        <v>0</v>
      </c>
      <c r="AS14" s="33">
        <v>2</v>
      </c>
      <c r="AT14" s="32">
        <f t="shared" si="25"/>
        <v>0.22346368715083798</v>
      </c>
      <c r="AU14" s="34">
        <v>0</v>
      </c>
      <c r="AV14" s="35">
        <f t="shared" si="26"/>
        <v>2</v>
      </c>
      <c r="AW14" s="36">
        <f t="shared" si="27"/>
        <v>8.7680841736080664E-2</v>
      </c>
      <c r="AX14" s="31">
        <v>0</v>
      </c>
      <c r="AY14" s="32">
        <f t="shared" si="28"/>
        <v>0</v>
      </c>
      <c r="AZ14" s="33">
        <v>1</v>
      </c>
      <c r="BA14" s="32">
        <f t="shared" si="29"/>
        <v>0.5181347150259068</v>
      </c>
      <c r="BB14" s="34">
        <v>0</v>
      </c>
      <c r="BC14" s="35">
        <f t="shared" si="30"/>
        <v>1</v>
      </c>
      <c r="BD14" s="36">
        <f t="shared" si="31"/>
        <v>0.22573363431151239</v>
      </c>
      <c r="BE14" s="31">
        <v>0</v>
      </c>
      <c r="BF14" s="32">
        <f t="shared" si="32"/>
        <v>0</v>
      </c>
      <c r="BG14" s="33">
        <v>0</v>
      </c>
      <c r="BH14" s="32">
        <f t="shared" si="33"/>
        <v>0</v>
      </c>
      <c r="BI14" s="34">
        <v>0</v>
      </c>
      <c r="BJ14" s="35">
        <f t="shared" si="34"/>
        <v>0</v>
      </c>
      <c r="BK14" s="36">
        <f t="shared" si="35"/>
        <v>0</v>
      </c>
      <c r="BL14" s="7">
        <v>0</v>
      </c>
      <c r="BM14" s="32">
        <f t="shared" si="36"/>
        <v>0</v>
      </c>
      <c r="BN14" s="7">
        <v>0</v>
      </c>
      <c r="BO14" s="32">
        <f t="shared" si="37"/>
        <v>0</v>
      </c>
      <c r="BP14" s="34">
        <v>0</v>
      </c>
      <c r="BQ14" s="35">
        <f t="shared" si="38"/>
        <v>0</v>
      </c>
      <c r="BR14" s="36">
        <f t="shared" si="39"/>
        <v>0</v>
      </c>
      <c r="BS14" s="9"/>
      <c r="BT14" s="9"/>
      <c r="BU14" s="9"/>
      <c r="BV14" s="9"/>
    </row>
    <row r="15" spans="1:102" ht="13" x14ac:dyDescent="0.3">
      <c r="A15" s="27" t="s">
        <v>42</v>
      </c>
      <c r="B15" s="9">
        <v>2040911</v>
      </c>
      <c r="C15" s="28">
        <f t="shared" si="0"/>
        <v>6.985772602124829</v>
      </c>
      <c r="D15" s="9">
        <v>1981361</v>
      </c>
      <c r="E15" s="28">
        <f t="shared" si="1"/>
        <v>6.6265017529104311</v>
      </c>
      <c r="F15" s="29">
        <f t="shared" si="2"/>
        <v>4022272</v>
      </c>
      <c r="G15" s="30">
        <f t="shared" si="3"/>
        <v>6.8040547326350547</v>
      </c>
      <c r="H15" s="31">
        <v>20</v>
      </c>
      <c r="I15" s="32">
        <f t="shared" si="4"/>
        <v>0.10010511036588417</v>
      </c>
      <c r="J15" s="33">
        <v>15</v>
      </c>
      <c r="K15" s="32">
        <f t="shared" si="5"/>
        <v>9.9568536342515765E-2</v>
      </c>
      <c r="L15" s="34">
        <v>0</v>
      </c>
      <c r="M15" s="35">
        <f t="shared" si="6"/>
        <v>35</v>
      </c>
      <c r="N15" s="36">
        <f t="shared" si="7"/>
        <v>9.9874443556671619E-2</v>
      </c>
      <c r="O15" s="31">
        <v>19</v>
      </c>
      <c r="P15" s="32">
        <f t="shared" si="8"/>
        <v>0.10828678901174058</v>
      </c>
      <c r="Q15" s="33">
        <v>15</v>
      </c>
      <c r="R15" s="32">
        <f t="shared" si="9"/>
        <v>0.11761016151795516</v>
      </c>
      <c r="S15" s="34">
        <v>0</v>
      </c>
      <c r="T15" s="35">
        <f t="shared" si="10"/>
        <v>34</v>
      </c>
      <c r="U15" s="36">
        <f t="shared" si="11"/>
        <v>0.11221122112211222</v>
      </c>
      <c r="V15" s="31">
        <v>15</v>
      </c>
      <c r="W15" s="32">
        <f t="shared" si="12"/>
        <v>0.10768126346015792</v>
      </c>
      <c r="X15" s="33">
        <v>12</v>
      </c>
      <c r="Y15" s="32">
        <f t="shared" si="13"/>
        <v>0.12468827930174563</v>
      </c>
      <c r="Z15" s="34">
        <v>0</v>
      </c>
      <c r="AA15" s="35">
        <f t="shared" si="14"/>
        <v>27</v>
      </c>
      <c r="AB15" s="36">
        <f t="shared" si="15"/>
        <v>0.11463021142905665</v>
      </c>
      <c r="AC15" s="31">
        <v>11</v>
      </c>
      <c r="AD15" s="32">
        <f t="shared" si="16"/>
        <v>0.11740847475717794</v>
      </c>
      <c r="AE15" s="33">
        <v>10</v>
      </c>
      <c r="AF15" s="32">
        <f t="shared" si="17"/>
        <v>0.16490765171503957</v>
      </c>
      <c r="AG15" s="34">
        <v>0</v>
      </c>
      <c r="AH15" s="35">
        <f t="shared" si="18"/>
        <v>21</v>
      </c>
      <c r="AI15" s="36">
        <f t="shared" si="19"/>
        <v>0.13607205339208189</v>
      </c>
      <c r="AJ15" s="31">
        <v>3</v>
      </c>
      <c r="AK15" s="32">
        <f t="shared" si="20"/>
        <v>6.6064743448579613E-2</v>
      </c>
      <c r="AL15" s="33">
        <v>6</v>
      </c>
      <c r="AM15" s="32">
        <f t="shared" si="21"/>
        <v>0.2128414331323164</v>
      </c>
      <c r="AN15" s="34">
        <v>0</v>
      </c>
      <c r="AO15" s="35">
        <f t="shared" si="22"/>
        <v>9</v>
      </c>
      <c r="AP15" s="36">
        <f t="shared" si="23"/>
        <v>0.12228260869565219</v>
      </c>
      <c r="AQ15" s="31">
        <v>1</v>
      </c>
      <c r="AR15" s="32">
        <f t="shared" si="24"/>
        <v>7.2150072150072145E-2</v>
      </c>
      <c r="AS15" s="33">
        <v>3</v>
      </c>
      <c r="AT15" s="32">
        <f t="shared" si="25"/>
        <v>0.33519553072625696</v>
      </c>
      <c r="AU15" s="34">
        <v>0</v>
      </c>
      <c r="AV15" s="35">
        <f t="shared" si="26"/>
        <v>4</v>
      </c>
      <c r="AW15" s="36">
        <f t="shared" si="27"/>
        <v>0.17536168347216133</v>
      </c>
      <c r="AX15" s="31">
        <v>0</v>
      </c>
      <c r="AY15" s="32">
        <f t="shared" si="28"/>
        <v>0</v>
      </c>
      <c r="AZ15" s="33">
        <v>1</v>
      </c>
      <c r="BA15" s="32">
        <f t="shared" si="29"/>
        <v>0.5181347150259068</v>
      </c>
      <c r="BB15" s="34">
        <v>0</v>
      </c>
      <c r="BC15" s="35">
        <f t="shared" si="30"/>
        <v>1</v>
      </c>
      <c r="BD15" s="36">
        <f t="shared" si="31"/>
        <v>0.22573363431151239</v>
      </c>
      <c r="BE15" s="31">
        <v>0</v>
      </c>
      <c r="BF15" s="32">
        <f t="shared" si="32"/>
        <v>0</v>
      </c>
      <c r="BG15" s="33">
        <v>0</v>
      </c>
      <c r="BH15" s="32">
        <f t="shared" si="33"/>
        <v>0</v>
      </c>
      <c r="BI15" s="34">
        <v>0</v>
      </c>
      <c r="BJ15" s="35">
        <f t="shared" si="34"/>
        <v>0</v>
      </c>
      <c r="BK15" s="36">
        <f t="shared" si="35"/>
        <v>0</v>
      </c>
      <c r="BL15" s="7">
        <v>0</v>
      </c>
      <c r="BM15" s="32">
        <f t="shared" si="36"/>
        <v>0</v>
      </c>
      <c r="BN15" s="7">
        <v>0</v>
      </c>
      <c r="BO15" s="32">
        <f t="shared" si="37"/>
        <v>0</v>
      </c>
      <c r="BP15" s="34">
        <v>0</v>
      </c>
      <c r="BQ15" s="35">
        <f t="shared" si="38"/>
        <v>0</v>
      </c>
      <c r="BR15" s="36">
        <f t="shared" si="39"/>
        <v>0</v>
      </c>
      <c r="BS15" s="9"/>
      <c r="BT15" s="9"/>
      <c r="BU15" s="9"/>
      <c r="BV15" s="9"/>
    </row>
    <row r="16" spans="1:102" ht="13" x14ac:dyDescent="0.3">
      <c r="A16" s="27" t="s">
        <v>43</v>
      </c>
      <c r="B16" s="9">
        <v>1983871</v>
      </c>
      <c r="C16" s="28">
        <f t="shared" si="0"/>
        <v>6.7905321094109379</v>
      </c>
      <c r="D16" s="9">
        <v>1992159</v>
      </c>
      <c r="E16" s="28">
        <f t="shared" si="1"/>
        <v>6.6626147913360008</v>
      </c>
      <c r="F16" s="29">
        <f t="shared" si="2"/>
        <v>3976030</v>
      </c>
      <c r="G16" s="30">
        <f t="shared" si="3"/>
        <v>6.7258320020622566</v>
      </c>
      <c r="H16" s="31">
        <v>41</v>
      </c>
      <c r="I16" s="32">
        <f t="shared" si="4"/>
        <v>0.20521547625006256</v>
      </c>
      <c r="J16" s="33">
        <v>23</v>
      </c>
      <c r="K16" s="32">
        <f t="shared" si="5"/>
        <v>0.15267175572519084</v>
      </c>
      <c r="L16" s="34">
        <v>0</v>
      </c>
      <c r="M16" s="35">
        <f t="shared" si="6"/>
        <v>64</v>
      </c>
      <c r="N16" s="36">
        <f t="shared" si="7"/>
        <v>0.18262755393219954</v>
      </c>
      <c r="O16" s="31">
        <v>35</v>
      </c>
      <c r="P16" s="32">
        <f t="shared" si="8"/>
        <v>0.1994756639689958</v>
      </c>
      <c r="Q16" s="33">
        <v>20</v>
      </c>
      <c r="R16" s="32">
        <f t="shared" si="9"/>
        <v>0.15681354869060687</v>
      </c>
      <c r="S16" s="34">
        <v>0</v>
      </c>
      <c r="T16" s="35">
        <f t="shared" si="10"/>
        <v>55</v>
      </c>
      <c r="U16" s="36">
        <f t="shared" si="11"/>
        <v>0.18151815181518152</v>
      </c>
      <c r="V16" s="31">
        <v>28</v>
      </c>
      <c r="W16" s="32">
        <f t="shared" si="12"/>
        <v>0.20100502512562815</v>
      </c>
      <c r="X16" s="33">
        <v>15</v>
      </c>
      <c r="Y16" s="32">
        <f t="shared" si="13"/>
        <v>0.15586034912718205</v>
      </c>
      <c r="Z16" s="34">
        <v>0</v>
      </c>
      <c r="AA16" s="35">
        <f t="shared" si="14"/>
        <v>43</v>
      </c>
      <c r="AB16" s="36">
        <f t="shared" si="15"/>
        <v>0.18255922560923835</v>
      </c>
      <c r="AC16" s="31">
        <v>20</v>
      </c>
      <c r="AD16" s="32">
        <f t="shared" si="16"/>
        <v>0.21346995410395989</v>
      </c>
      <c r="AE16" s="33">
        <v>13</v>
      </c>
      <c r="AF16" s="32">
        <f t="shared" si="17"/>
        <v>0.21437994722955145</v>
      </c>
      <c r="AG16" s="34">
        <v>0</v>
      </c>
      <c r="AH16" s="35">
        <f t="shared" si="18"/>
        <v>33</v>
      </c>
      <c r="AI16" s="36">
        <f t="shared" si="19"/>
        <v>0.21382751247327159</v>
      </c>
      <c r="AJ16" s="31">
        <v>16</v>
      </c>
      <c r="AK16" s="32">
        <f t="shared" si="20"/>
        <v>0.35234529839242457</v>
      </c>
      <c r="AL16" s="33">
        <v>7</v>
      </c>
      <c r="AM16" s="32">
        <f t="shared" si="21"/>
        <v>0.24831500532103584</v>
      </c>
      <c r="AN16" s="34">
        <v>0</v>
      </c>
      <c r="AO16" s="35">
        <f t="shared" si="22"/>
        <v>23</v>
      </c>
      <c r="AP16" s="36">
        <f t="shared" si="23"/>
        <v>0.3125</v>
      </c>
      <c r="AQ16" s="31">
        <v>8</v>
      </c>
      <c r="AR16" s="32">
        <f t="shared" si="24"/>
        <v>0.57720057720057716</v>
      </c>
      <c r="AS16" s="33">
        <v>3</v>
      </c>
      <c r="AT16" s="32">
        <f t="shared" si="25"/>
        <v>0.33519553072625696</v>
      </c>
      <c r="AU16" s="34">
        <v>0</v>
      </c>
      <c r="AV16" s="35">
        <f t="shared" si="26"/>
        <v>11</v>
      </c>
      <c r="AW16" s="36">
        <f t="shared" si="27"/>
        <v>0.48224462954844366</v>
      </c>
      <c r="AX16" s="31">
        <v>0</v>
      </c>
      <c r="AY16" s="32">
        <f t="shared" si="28"/>
        <v>0</v>
      </c>
      <c r="AZ16" s="33">
        <v>0</v>
      </c>
      <c r="BA16" s="32">
        <f t="shared" si="29"/>
        <v>0</v>
      </c>
      <c r="BB16" s="34">
        <v>0</v>
      </c>
      <c r="BC16" s="35">
        <f t="shared" si="30"/>
        <v>0</v>
      </c>
      <c r="BD16" s="36">
        <f t="shared" si="31"/>
        <v>0</v>
      </c>
      <c r="BE16" s="31">
        <v>0</v>
      </c>
      <c r="BF16" s="32">
        <f t="shared" si="32"/>
        <v>0</v>
      </c>
      <c r="BG16" s="33">
        <v>0</v>
      </c>
      <c r="BH16" s="32">
        <f t="shared" si="33"/>
        <v>0</v>
      </c>
      <c r="BI16" s="34">
        <v>0</v>
      </c>
      <c r="BJ16" s="35">
        <f t="shared" si="34"/>
        <v>0</v>
      </c>
      <c r="BK16" s="36">
        <f t="shared" si="35"/>
        <v>0</v>
      </c>
      <c r="BL16" s="7">
        <v>0</v>
      </c>
      <c r="BM16" s="32">
        <f t="shared" si="36"/>
        <v>0</v>
      </c>
      <c r="BN16" s="7">
        <v>0</v>
      </c>
      <c r="BO16" s="32">
        <f t="shared" si="37"/>
        <v>0</v>
      </c>
      <c r="BP16" s="34">
        <v>0</v>
      </c>
      <c r="BQ16" s="35">
        <f t="shared" si="38"/>
        <v>0</v>
      </c>
      <c r="BR16" s="36">
        <f t="shared" si="39"/>
        <v>0</v>
      </c>
      <c r="BS16" s="9"/>
      <c r="BT16" s="9"/>
      <c r="BU16" s="9"/>
      <c r="BV16" s="9"/>
    </row>
    <row r="17" spans="1:74" ht="13" x14ac:dyDescent="0.3">
      <c r="A17" s="27" t="s">
        <v>44</v>
      </c>
      <c r="B17" s="9">
        <v>1936734</v>
      </c>
      <c r="C17" s="28">
        <f t="shared" si="0"/>
        <v>6.6291882962087172</v>
      </c>
      <c r="D17" s="9">
        <v>1964167</v>
      </c>
      <c r="E17" s="28">
        <f t="shared" si="1"/>
        <v>6.5689978093385424</v>
      </c>
      <c r="F17" s="29">
        <f t="shared" si="2"/>
        <v>3900901</v>
      </c>
      <c r="G17" s="30">
        <f t="shared" si="3"/>
        <v>6.5987441701085405</v>
      </c>
      <c r="H17" s="31">
        <v>55</v>
      </c>
      <c r="I17" s="32">
        <f t="shared" si="4"/>
        <v>0.27528905350618149</v>
      </c>
      <c r="J17" s="33">
        <v>44</v>
      </c>
      <c r="K17" s="32">
        <f t="shared" si="5"/>
        <v>0.29206770660471293</v>
      </c>
      <c r="L17" s="34">
        <v>0</v>
      </c>
      <c r="M17" s="35">
        <f t="shared" si="6"/>
        <v>99</v>
      </c>
      <c r="N17" s="36">
        <f t="shared" si="7"/>
        <v>0.28250199748887111</v>
      </c>
      <c r="O17" s="31">
        <v>50</v>
      </c>
      <c r="P17" s="32">
        <f t="shared" si="8"/>
        <v>0.2849652342414225</v>
      </c>
      <c r="Q17" s="33">
        <v>39</v>
      </c>
      <c r="R17" s="32">
        <f t="shared" si="9"/>
        <v>0.30578641994668343</v>
      </c>
      <c r="S17" s="34">
        <v>0</v>
      </c>
      <c r="T17" s="35">
        <f t="shared" si="10"/>
        <v>89</v>
      </c>
      <c r="U17" s="36">
        <f t="shared" si="11"/>
        <v>0.29372937293729373</v>
      </c>
      <c r="V17" s="31">
        <v>45</v>
      </c>
      <c r="W17" s="32">
        <f t="shared" si="12"/>
        <v>0.32304379038047382</v>
      </c>
      <c r="X17" s="33">
        <v>30</v>
      </c>
      <c r="Y17" s="32">
        <f t="shared" si="13"/>
        <v>0.3117206982543641</v>
      </c>
      <c r="Z17" s="34">
        <v>0</v>
      </c>
      <c r="AA17" s="35">
        <f t="shared" si="14"/>
        <v>75</v>
      </c>
      <c r="AB17" s="36">
        <f t="shared" si="15"/>
        <v>0.3184172539696018</v>
      </c>
      <c r="AC17" s="31">
        <v>33</v>
      </c>
      <c r="AD17" s="32">
        <f t="shared" si="16"/>
        <v>0.35222542427153375</v>
      </c>
      <c r="AE17" s="33">
        <v>18</v>
      </c>
      <c r="AF17" s="32">
        <f t="shared" si="17"/>
        <v>0.29683377308707121</v>
      </c>
      <c r="AG17" s="34">
        <v>0</v>
      </c>
      <c r="AH17" s="35">
        <f t="shared" si="18"/>
        <v>51</v>
      </c>
      <c r="AI17" s="36">
        <f t="shared" si="19"/>
        <v>0.33046070109505604</v>
      </c>
      <c r="AJ17" s="31">
        <v>15</v>
      </c>
      <c r="AK17" s="32">
        <f t="shared" si="20"/>
        <v>0.33032371724289805</v>
      </c>
      <c r="AL17" s="33">
        <v>8</v>
      </c>
      <c r="AM17" s="32">
        <f t="shared" si="21"/>
        <v>0.28378857750975522</v>
      </c>
      <c r="AN17" s="34">
        <v>0</v>
      </c>
      <c r="AO17" s="35">
        <f t="shared" si="22"/>
        <v>23</v>
      </c>
      <c r="AP17" s="36">
        <f t="shared" si="23"/>
        <v>0.3125</v>
      </c>
      <c r="AQ17" s="31">
        <v>5</v>
      </c>
      <c r="AR17" s="32">
        <f t="shared" si="24"/>
        <v>0.36075036075036077</v>
      </c>
      <c r="AS17" s="33">
        <v>4</v>
      </c>
      <c r="AT17" s="32">
        <f t="shared" si="25"/>
        <v>0.44692737430167595</v>
      </c>
      <c r="AU17" s="34">
        <v>0</v>
      </c>
      <c r="AV17" s="35">
        <f t="shared" si="26"/>
        <v>9</v>
      </c>
      <c r="AW17" s="36">
        <f t="shared" si="27"/>
        <v>0.39456378781236301</v>
      </c>
      <c r="AX17" s="31">
        <v>0</v>
      </c>
      <c r="AY17" s="32">
        <f t="shared" si="28"/>
        <v>0</v>
      </c>
      <c r="AZ17" s="33">
        <v>0</v>
      </c>
      <c r="BA17" s="32">
        <f t="shared" si="29"/>
        <v>0</v>
      </c>
      <c r="BB17" s="34">
        <v>0</v>
      </c>
      <c r="BC17" s="35">
        <f t="shared" si="30"/>
        <v>0</v>
      </c>
      <c r="BD17" s="36">
        <f t="shared" si="31"/>
        <v>0</v>
      </c>
      <c r="BE17" s="31">
        <v>0</v>
      </c>
      <c r="BF17" s="32">
        <f t="shared" si="32"/>
        <v>0</v>
      </c>
      <c r="BG17" s="33">
        <v>0</v>
      </c>
      <c r="BH17" s="32">
        <f t="shared" si="33"/>
        <v>0</v>
      </c>
      <c r="BI17" s="34">
        <v>0</v>
      </c>
      <c r="BJ17" s="35">
        <f t="shared" si="34"/>
        <v>0</v>
      </c>
      <c r="BK17" s="36">
        <f t="shared" si="35"/>
        <v>0</v>
      </c>
      <c r="BL17" s="7">
        <v>0</v>
      </c>
      <c r="BM17" s="32">
        <f t="shared" si="36"/>
        <v>0</v>
      </c>
      <c r="BN17" s="7">
        <v>0</v>
      </c>
      <c r="BO17" s="32">
        <f t="shared" si="37"/>
        <v>0</v>
      </c>
      <c r="BP17" s="34">
        <v>0</v>
      </c>
      <c r="BQ17" s="35">
        <f t="shared" si="38"/>
        <v>0</v>
      </c>
      <c r="BR17" s="36">
        <f t="shared" si="39"/>
        <v>0</v>
      </c>
      <c r="BS17" s="9"/>
      <c r="BT17" s="9"/>
      <c r="BU17" s="9"/>
      <c r="BV17" s="9"/>
    </row>
    <row r="18" spans="1:74" ht="13" x14ac:dyDescent="0.3">
      <c r="A18" s="27" t="s">
        <v>45</v>
      </c>
      <c r="B18" s="9">
        <v>1769761</v>
      </c>
      <c r="C18" s="28">
        <f t="shared" si="0"/>
        <v>6.057661459078342</v>
      </c>
      <c r="D18" s="9">
        <v>1790194</v>
      </c>
      <c r="E18" s="28">
        <f t="shared" si="1"/>
        <v>5.98715916940413</v>
      </c>
      <c r="F18" s="29">
        <f t="shared" si="2"/>
        <v>3559955</v>
      </c>
      <c r="G18" s="30">
        <f t="shared" si="3"/>
        <v>6.0220016611800071</v>
      </c>
      <c r="H18" s="31">
        <v>115</v>
      </c>
      <c r="I18" s="32">
        <f t="shared" si="4"/>
        <v>0.57560438460383401</v>
      </c>
      <c r="J18" s="33">
        <v>59</v>
      </c>
      <c r="K18" s="32">
        <f t="shared" si="5"/>
        <v>0.39163624294722865</v>
      </c>
      <c r="L18" s="34">
        <v>0</v>
      </c>
      <c r="M18" s="35">
        <f t="shared" si="6"/>
        <v>174</v>
      </c>
      <c r="N18" s="36">
        <f t="shared" si="7"/>
        <v>0.49651866225316743</v>
      </c>
      <c r="O18" s="31">
        <v>107</v>
      </c>
      <c r="P18" s="32">
        <f t="shared" si="8"/>
        <v>0.6098256012766442</v>
      </c>
      <c r="Q18" s="33">
        <v>56</v>
      </c>
      <c r="R18" s="32">
        <f t="shared" si="9"/>
        <v>0.43907793633369924</v>
      </c>
      <c r="S18" s="34">
        <v>0</v>
      </c>
      <c r="T18" s="35">
        <f t="shared" si="10"/>
        <v>163</v>
      </c>
      <c r="U18" s="36">
        <f t="shared" si="11"/>
        <v>0.53795379537953791</v>
      </c>
      <c r="V18" s="31">
        <v>85</v>
      </c>
      <c r="W18" s="32">
        <f t="shared" si="12"/>
        <v>0.61019382627422836</v>
      </c>
      <c r="X18" s="33">
        <v>47</v>
      </c>
      <c r="Y18" s="32">
        <f t="shared" si="13"/>
        <v>0.48836242726517037</v>
      </c>
      <c r="Z18" s="34">
        <v>0</v>
      </c>
      <c r="AA18" s="35">
        <f t="shared" si="14"/>
        <v>132</v>
      </c>
      <c r="AB18" s="36">
        <f t="shared" si="15"/>
        <v>0.56041436698649916</v>
      </c>
      <c r="AC18" s="31">
        <v>56</v>
      </c>
      <c r="AD18" s="32">
        <f t="shared" si="16"/>
        <v>0.59771587149108762</v>
      </c>
      <c r="AE18" s="33">
        <v>33</v>
      </c>
      <c r="AF18" s="32">
        <f t="shared" si="17"/>
        <v>0.54419525065963059</v>
      </c>
      <c r="AG18" s="34">
        <v>0</v>
      </c>
      <c r="AH18" s="35">
        <f t="shared" si="18"/>
        <v>89</v>
      </c>
      <c r="AI18" s="36">
        <f t="shared" si="19"/>
        <v>0.57668632151882337</v>
      </c>
      <c r="AJ18" s="31">
        <v>26</v>
      </c>
      <c r="AK18" s="32">
        <f t="shared" si="20"/>
        <v>0.57256110988768993</v>
      </c>
      <c r="AL18" s="33">
        <v>15</v>
      </c>
      <c r="AM18" s="32">
        <f t="shared" si="21"/>
        <v>0.53210358283079107</v>
      </c>
      <c r="AN18" s="34">
        <v>0</v>
      </c>
      <c r="AO18" s="35">
        <f t="shared" si="22"/>
        <v>41</v>
      </c>
      <c r="AP18" s="36">
        <f t="shared" si="23"/>
        <v>0.55706521739130432</v>
      </c>
      <c r="AQ18" s="31">
        <v>9</v>
      </c>
      <c r="AR18" s="32">
        <f t="shared" si="24"/>
        <v>0.64935064935064934</v>
      </c>
      <c r="AS18" s="33">
        <v>4</v>
      </c>
      <c r="AT18" s="32">
        <f t="shared" si="25"/>
        <v>0.44692737430167595</v>
      </c>
      <c r="AU18" s="34">
        <v>0</v>
      </c>
      <c r="AV18" s="35">
        <f t="shared" si="26"/>
        <v>13</v>
      </c>
      <c r="AW18" s="36">
        <f t="shared" si="27"/>
        <v>0.56992547128452442</v>
      </c>
      <c r="AX18" s="31">
        <v>1</v>
      </c>
      <c r="AY18" s="32">
        <f t="shared" si="28"/>
        <v>0.4</v>
      </c>
      <c r="AZ18" s="33">
        <v>2</v>
      </c>
      <c r="BA18" s="32">
        <f t="shared" si="29"/>
        <v>1.0362694300518136</v>
      </c>
      <c r="BB18" s="34">
        <v>0</v>
      </c>
      <c r="BC18" s="35">
        <f t="shared" si="30"/>
        <v>3</v>
      </c>
      <c r="BD18" s="36">
        <f t="shared" si="31"/>
        <v>0.67720090293453727</v>
      </c>
      <c r="BE18" s="31">
        <v>0</v>
      </c>
      <c r="BF18" s="32">
        <f t="shared" si="32"/>
        <v>0</v>
      </c>
      <c r="BG18" s="33">
        <v>1</v>
      </c>
      <c r="BH18" s="32">
        <f t="shared" si="33"/>
        <v>6.666666666666667</v>
      </c>
      <c r="BI18" s="34">
        <v>0</v>
      </c>
      <c r="BJ18" s="35">
        <f t="shared" si="34"/>
        <v>1</v>
      </c>
      <c r="BK18" s="36">
        <f t="shared" si="35"/>
        <v>2.1739130434782608</v>
      </c>
      <c r="BL18" s="7">
        <v>0</v>
      </c>
      <c r="BM18" s="32">
        <f t="shared" si="36"/>
        <v>0</v>
      </c>
      <c r="BN18" s="7">
        <v>0</v>
      </c>
      <c r="BO18" s="32">
        <f t="shared" si="37"/>
        <v>0</v>
      </c>
      <c r="BP18" s="34">
        <v>0</v>
      </c>
      <c r="BQ18" s="35">
        <f t="shared" si="38"/>
        <v>0</v>
      </c>
      <c r="BR18" s="36">
        <f t="shared" si="39"/>
        <v>0</v>
      </c>
      <c r="BS18" s="9"/>
      <c r="BT18" s="9"/>
      <c r="BU18" s="9"/>
      <c r="BV18" s="9"/>
    </row>
    <row r="19" spans="1:74"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216</v>
      </c>
      <c r="I19" s="32">
        <f t="shared" si="4"/>
        <v>1.0811351919515493</v>
      </c>
      <c r="J19" s="33">
        <v>133</v>
      </c>
      <c r="K19" s="32">
        <f t="shared" si="5"/>
        <v>0.88284102223697303</v>
      </c>
      <c r="L19" s="34">
        <v>0</v>
      </c>
      <c r="M19" s="35">
        <f t="shared" si="6"/>
        <v>349</v>
      </c>
      <c r="N19" s="36">
        <f t="shared" si="7"/>
        <v>0.99589088003652559</v>
      </c>
      <c r="O19" s="31">
        <v>197</v>
      </c>
      <c r="P19" s="32">
        <f t="shared" si="8"/>
        <v>1.1227630229112047</v>
      </c>
      <c r="Q19" s="33">
        <v>115</v>
      </c>
      <c r="R19" s="32">
        <f t="shared" si="9"/>
        <v>0.90167790497098954</v>
      </c>
      <c r="S19" s="34">
        <v>0</v>
      </c>
      <c r="T19" s="35">
        <f t="shared" si="10"/>
        <v>312</v>
      </c>
      <c r="U19" s="36">
        <f t="shared" si="11"/>
        <v>1.0297029702970297</v>
      </c>
      <c r="V19" s="31">
        <v>162</v>
      </c>
      <c r="W19" s="32">
        <f t="shared" si="12"/>
        <v>1.1629576453697057</v>
      </c>
      <c r="X19" s="33">
        <v>98</v>
      </c>
      <c r="Y19" s="32">
        <f t="shared" si="13"/>
        <v>1.0182876142975894</v>
      </c>
      <c r="Z19" s="34">
        <v>0</v>
      </c>
      <c r="AA19" s="35">
        <f t="shared" si="14"/>
        <v>260</v>
      </c>
      <c r="AB19" s="36">
        <f t="shared" si="15"/>
        <v>1.1038464804279529</v>
      </c>
      <c r="AC19" s="31">
        <v>114</v>
      </c>
      <c r="AD19" s="32">
        <f t="shared" si="16"/>
        <v>1.2167787383925712</v>
      </c>
      <c r="AE19" s="33">
        <v>75</v>
      </c>
      <c r="AF19" s="32">
        <f t="shared" si="17"/>
        <v>1.2368073878627968</v>
      </c>
      <c r="AG19" s="34">
        <v>0</v>
      </c>
      <c r="AH19" s="35">
        <f t="shared" si="18"/>
        <v>189</v>
      </c>
      <c r="AI19" s="36">
        <f t="shared" si="19"/>
        <v>1.2246484805287372</v>
      </c>
      <c r="AJ19" s="31">
        <v>55</v>
      </c>
      <c r="AK19" s="32">
        <f t="shared" si="20"/>
        <v>1.2111869632239596</v>
      </c>
      <c r="AL19" s="33">
        <v>47</v>
      </c>
      <c r="AM19" s="32">
        <f t="shared" si="21"/>
        <v>1.6672578928698119</v>
      </c>
      <c r="AN19" s="34">
        <v>0</v>
      </c>
      <c r="AO19" s="35">
        <f t="shared" si="22"/>
        <v>102</v>
      </c>
      <c r="AP19" s="36">
        <f t="shared" si="23"/>
        <v>1.3858695652173914</v>
      </c>
      <c r="AQ19" s="31">
        <v>15</v>
      </c>
      <c r="AR19" s="32">
        <f t="shared" si="24"/>
        <v>1.0822510822510822</v>
      </c>
      <c r="AS19" s="33">
        <v>18</v>
      </c>
      <c r="AT19" s="32">
        <f t="shared" si="25"/>
        <v>2.011173184357542</v>
      </c>
      <c r="AU19" s="34">
        <v>0</v>
      </c>
      <c r="AV19" s="35">
        <f t="shared" si="26"/>
        <v>33</v>
      </c>
      <c r="AW19" s="36">
        <f t="shared" si="27"/>
        <v>1.4467338886453309</v>
      </c>
      <c r="AX19" s="31">
        <v>2</v>
      </c>
      <c r="AY19" s="32">
        <f t="shared" si="28"/>
        <v>0.8</v>
      </c>
      <c r="AZ19" s="33">
        <v>5</v>
      </c>
      <c r="BA19" s="32">
        <f t="shared" si="29"/>
        <v>2.5906735751295336</v>
      </c>
      <c r="BB19" s="34">
        <v>0</v>
      </c>
      <c r="BC19" s="35">
        <f t="shared" si="30"/>
        <v>7</v>
      </c>
      <c r="BD19" s="36">
        <f t="shared" si="31"/>
        <v>1.5801354401805869</v>
      </c>
      <c r="BE19" s="31">
        <v>0</v>
      </c>
      <c r="BF19" s="32">
        <f t="shared" si="32"/>
        <v>0</v>
      </c>
      <c r="BG19" s="33">
        <v>0</v>
      </c>
      <c r="BH19" s="32">
        <f t="shared" si="33"/>
        <v>0</v>
      </c>
      <c r="BI19" s="34">
        <v>0</v>
      </c>
      <c r="BJ19" s="35">
        <f t="shared" si="34"/>
        <v>0</v>
      </c>
      <c r="BK19" s="36">
        <f t="shared" si="35"/>
        <v>0</v>
      </c>
      <c r="BL19" s="7">
        <v>0</v>
      </c>
      <c r="BM19" s="32">
        <f t="shared" si="36"/>
        <v>0</v>
      </c>
      <c r="BN19" s="7">
        <v>0</v>
      </c>
      <c r="BO19" s="32">
        <f t="shared" si="37"/>
        <v>0</v>
      </c>
      <c r="BP19" s="34">
        <v>0</v>
      </c>
      <c r="BQ19" s="35">
        <f t="shared" si="38"/>
        <v>0</v>
      </c>
      <c r="BR19" s="36">
        <f t="shared" si="39"/>
        <v>0</v>
      </c>
      <c r="BS19" s="9"/>
      <c r="BT19" s="9"/>
      <c r="BU19" s="9"/>
      <c r="BV19" s="9"/>
    </row>
    <row r="20" spans="1:74" ht="13" x14ac:dyDescent="0.3">
      <c r="A20" s="27" t="s">
        <v>47</v>
      </c>
      <c r="B20" s="9">
        <v>2039373</v>
      </c>
      <c r="C20" s="28">
        <f t="shared" si="0"/>
        <v>6.9805082283907121</v>
      </c>
      <c r="D20" s="9">
        <v>2097758</v>
      </c>
      <c r="E20" s="28">
        <f t="shared" si="1"/>
        <v>7.0157821134976821</v>
      </c>
      <c r="F20" s="29">
        <f t="shared" si="2"/>
        <v>4137131</v>
      </c>
      <c r="G20" s="30">
        <f t="shared" si="3"/>
        <v>6.9983496292844434</v>
      </c>
      <c r="H20" s="31">
        <v>407</v>
      </c>
      <c r="I20" s="32">
        <f t="shared" si="4"/>
        <v>2.0371389959457429</v>
      </c>
      <c r="J20" s="33">
        <v>244</v>
      </c>
      <c r="K20" s="32">
        <f t="shared" si="5"/>
        <v>1.6196481911715899</v>
      </c>
      <c r="L20" s="34">
        <v>0</v>
      </c>
      <c r="M20" s="35">
        <f t="shared" si="6"/>
        <v>651</v>
      </c>
      <c r="N20" s="36">
        <f t="shared" si="7"/>
        <v>1.8576646501540919</v>
      </c>
      <c r="O20" s="31">
        <v>368</v>
      </c>
      <c r="P20" s="32">
        <f t="shared" si="8"/>
        <v>2.0973441240168702</v>
      </c>
      <c r="Q20" s="33">
        <v>217</v>
      </c>
      <c r="R20" s="32">
        <f t="shared" si="9"/>
        <v>1.7014270032930843</v>
      </c>
      <c r="S20" s="34">
        <v>0</v>
      </c>
      <c r="T20" s="35">
        <f t="shared" si="10"/>
        <v>585</v>
      </c>
      <c r="U20" s="36">
        <f t="shared" si="11"/>
        <v>1.9306930693069306</v>
      </c>
      <c r="V20" s="31">
        <v>288</v>
      </c>
      <c r="W20" s="32">
        <f t="shared" si="12"/>
        <v>2.0674802584350322</v>
      </c>
      <c r="X20" s="33">
        <v>184</v>
      </c>
      <c r="Y20" s="32">
        <f t="shared" si="13"/>
        <v>1.9118869492934332</v>
      </c>
      <c r="Z20" s="34">
        <v>0</v>
      </c>
      <c r="AA20" s="35">
        <f t="shared" si="14"/>
        <v>472</v>
      </c>
      <c r="AB20" s="36">
        <f t="shared" si="15"/>
        <v>2.0039059183153607</v>
      </c>
      <c r="AC20" s="31">
        <v>199</v>
      </c>
      <c r="AD20" s="32">
        <f t="shared" si="16"/>
        <v>2.1240260433344007</v>
      </c>
      <c r="AE20" s="33">
        <v>121</v>
      </c>
      <c r="AF20" s="32">
        <f t="shared" si="17"/>
        <v>1.9953825857519789</v>
      </c>
      <c r="AG20" s="34">
        <v>0</v>
      </c>
      <c r="AH20" s="35">
        <f t="shared" si="18"/>
        <v>320</v>
      </c>
      <c r="AI20" s="36">
        <f t="shared" si="19"/>
        <v>2.0734789088317243</v>
      </c>
      <c r="AJ20" s="31">
        <v>98</v>
      </c>
      <c r="AK20" s="32">
        <f t="shared" si="20"/>
        <v>2.1581149526536008</v>
      </c>
      <c r="AL20" s="33">
        <v>53</v>
      </c>
      <c r="AM20" s="32">
        <f t="shared" si="21"/>
        <v>1.8800993260021284</v>
      </c>
      <c r="AN20" s="34">
        <v>0</v>
      </c>
      <c r="AO20" s="35">
        <f t="shared" si="22"/>
        <v>151</v>
      </c>
      <c r="AP20" s="36">
        <f t="shared" si="23"/>
        <v>2.0516304347826084</v>
      </c>
      <c r="AQ20" s="31">
        <v>35</v>
      </c>
      <c r="AR20" s="32">
        <f t="shared" si="24"/>
        <v>2.5252525252525251</v>
      </c>
      <c r="AS20" s="33">
        <v>22</v>
      </c>
      <c r="AT20" s="32">
        <f t="shared" si="25"/>
        <v>2.4581005586592175</v>
      </c>
      <c r="AU20" s="34">
        <v>0</v>
      </c>
      <c r="AV20" s="35">
        <f t="shared" si="26"/>
        <v>57</v>
      </c>
      <c r="AW20" s="36">
        <f t="shared" si="27"/>
        <v>2.4989039894782987</v>
      </c>
      <c r="AX20" s="31">
        <v>8</v>
      </c>
      <c r="AY20" s="32">
        <f t="shared" si="28"/>
        <v>3.2</v>
      </c>
      <c r="AZ20" s="33">
        <v>8</v>
      </c>
      <c r="BA20" s="32">
        <f t="shared" si="29"/>
        <v>4.1450777202072544</v>
      </c>
      <c r="BB20" s="34">
        <v>0</v>
      </c>
      <c r="BC20" s="35">
        <f t="shared" si="30"/>
        <v>16</v>
      </c>
      <c r="BD20" s="36">
        <f t="shared" si="31"/>
        <v>3.6117381489841982</v>
      </c>
      <c r="BE20" s="31">
        <v>0</v>
      </c>
      <c r="BF20" s="32">
        <f t="shared" si="32"/>
        <v>0</v>
      </c>
      <c r="BG20" s="33">
        <v>0</v>
      </c>
      <c r="BH20" s="32">
        <f t="shared" si="33"/>
        <v>0</v>
      </c>
      <c r="BI20" s="34">
        <v>0</v>
      </c>
      <c r="BJ20" s="35">
        <f t="shared" si="34"/>
        <v>0</v>
      </c>
      <c r="BK20" s="36">
        <f t="shared" si="35"/>
        <v>0</v>
      </c>
      <c r="BL20" s="7">
        <v>0</v>
      </c>
      <c r="BM20" s="32">
        <f t="shared" si="36"/>
        <v>0</v>
      </c>
      <c r="BN20" s="7">
        <v>0</v>
      </c>
      <c r="BO20" s="32">
        <f t="shared" si="37"/>
        <v>0</v>
      </c>
      <c r="BP20" s="34">
        <v>0</v>
      </c>
      <c r="BQ20" s="35">
        <f t="shared" si="38"/>
        <v>0</v>
      </c>
      <c r="BR20" s="36">
        <f t="shared" si="39"/>
        <v>0</v>
      </c>
      <c r="BS20" s="9"/>
      <c r="BT20" s="9"/>
      <c r="BU20" s="9"/>
      <c r="BV20" s="9"/>
    </row>
    <row r="21" spans="1:74" ht="13" x14ac:dyDescent="0.3">
      <c r="A21" s="27" t="s">
        <v>48</v>
      </c>
      <c r="B21" s="9">
        <v>1866897</v>
      </c>
      <c r="C21" s="28">
        <f t="shared" si="0"/>
        <v>6.3901453388163594</v>
      </c>
      <c r="D21" s="9">
        <v>1918667</v>
      </c>
      <c r="E21" s="28">
        <f t="shared" si="1"/>
        <v>6.4168267361431841</v>
      </c>
      <c r="F21" s="29">
        <f t="shared" si="2"/>
        <v>3785564</v>
      </c>
      <c r="G21" s="30">
        <f t="shared" si="3"/>
        <v>6.4036406911051484</v>
      </c>
      <c r="H21" s="31">
        <v>746</v>
      </c>
      <c r="I21" s="32">
        <f t="shared" si="4"/>
        <v>3.7339206166474801</v>
      </c>
      <c r="J21" s="33">
        <v>355</v>
      </c>
      <c r="K21" s="32">
        <f t="shared" si="5"/>
        <v>2.3564553601062062</v>
      </c>
      <c r="L21" s="34">
        <v>0</v>
      </c>
      <c r="M21" s="35">
        <f t="shared" si="6"/>
        <v>1101</v>
      </c>
      <c r="N21" s="36">
        <f t="shared" si="7"/>
        <v>3.1417646387398697</v>
      </c>
      <c r="O21" s="31">
        <v>670</v>
      </c>
      <c r="P21" s="32">
        <f t="shared" si="8"/>
        <v>3.8185341388350622</v>
      </c>
      <c r="Q21" s="33">
        <v>323</v>
      </c>
      <c r="R21" s="32">
        <f t="shared" si="9"/>
        <v>2.5325388113533012</v>
      </c>
      <c r="S21" s="34">
        <v>0</v>
      </c>
      <c r="T21" s="35">
        <f t="shared" si="10"/>
        <v>993</v>
      </c>
      <c r="U21" s="36">
        <f t="shared" si="11"/>
        <v>3.2772277227722775</v>
      </c>
      <c r="V21" s="31">
        <v>527</v>
      </c>
      <c r="W21" s="32">
        <f t="shared" si="12"/>
        <v>3.7832017229002153</v>
      </c>
      <c r="X21" s="33">
        <v>259</v>
      </c>
      <c r="Y21" s="32">
        <f t="shared" si="13"/>
        <v>2.6911886949293433</v>
      </c>
      <c r="Z21" s="34">
        <v>0</v>
      </c>
      <c r="AA21" s="35">
        <f t="shared" si="14"/>
        <v>786</v>
      </c>
      <c r="AB21" s="36">
        <f t="shared" si="15"/>
        <v>3.337012821601427</v>
      </c>
      <c r="AC21" s="31">
        <v>358</v>
      </c>
      <c r="AD21" s="32">
        <f t="shared" si="16"/>
        <v>3.8211121784608815</v>
      </c>
      <c r="AE21" s="33">
        <v>187</v>
      </c>
      <c r="AF21" s="32">
        <f t="shared" si="17"/>
        <v>3.0837730870712403</v>
      </c>
      <c r="AG21" s="34">
        <v>0</v>
      </c>
      <c r="AH21" s="35">
        <f t="shared" si="18"/>
        <v>545</v>
      </c>
      <c r="AI21" s="36">
        <f t="shared" si="19"/>
        <v>3.5313937666040305</v>
      </c>
      <c r="AJ21" s="31">
        <v>180</v>
      </c>
      <c r="AK21" s="32">
        <f t="shared" si="20"/>
        <v>3.9638846069147764</v>
      </c>
      <c r="AL21" s="33">
        <v>106</v>
      </c>
      <c r="AM21" s="32">
        <f t="shared" si="21"/>
        <v>3.7601986520042567</v>
      </c>
      <c r="AN21" s="34">
        <v>0</v>
      </c>
      <c r="AO21" s="35">
        <f t="shared" si="22"/>
        <v>286</v>
      </c>
      <c r="AP21" s="36">
        <f t="shared" si="23"/>
        <v>3.8858695652173911</v>
      </c>
      <c r="AQ21" s="31">
        <v>57</v>
      </c>
      <c r="AR21" s="32">
        <f t="shared" si="24"/>
        <v>4.112554112554113</v>
      </c>
      <c r="AS21" s="33">
        <v>31</v>
      </c>
      <c r="AT21" s="32">
        <f t="shared" si="25"/>
        <v>3.4636871508379885</v>
      </c>
      <c r="AU21" s="34">
        <v>0</v>
      </c>
      <c r="AV21" s="35">
        <f t="shared" si="26"/>
        <v>88</v>
      </c>
      <c r="AW21" s="36">
        <f t="shared" si="27"/>
        <v>3.8579570363875493</v>
      </c>
      <c r="AX21" s="31">
        <v>9</v>
      </c>
      <c r="AY21" s="32">
        <f t="shared" si="28"/>
        <v>3.5999999999999996</v>
      </c>
      <c r="AZ21" s="33">
        <v>5</v>
      </c>
      <c r="BA21" s="32">
        <f t="shared" si="29"/>
        <v>2.5906735751295336</v>
      </c>
      <c r="BB21" s="34">
        <v>0</v>
      </c>
      <c r="BC21" s="35">
        <f t="shared" si="30"/>
        <v>14</v>
      </c>
      <c r="BD21" s="36">
        <f t="shared" si="31"/>
        <v>3.1602708803611739</v>
      </c>
      <c r="BE21" s="31">
        <v>1</v>
      </c>
      <c r="BF21" s="32">
        <f t="shared" si="32"/>
        <v>3.225806451612903</v>
      </c>
      <c r="BG21" s="33">
        <v>0</v>
      </c>
      <c r="BH21" s="32">
        <f t="shared" si="33"/>
        <v>0</v>
      </c>
      <c r="BI21" s="34">
        <v>0</v>
      </c>
      <c r="BJ21" s="35">
        <f t="shared" si="34"/>
        <v>1</v>
      </c>
      <c r="BK21" s="36">
        <f t="shared" si="35"/>
        <v>2.1739130434782608</v>
      </c>
      <c r="BL21" s="7">
        <v>0</v>
      </c>
      <c r="BM21" s="32">
        <f t="shared" si="36"/>
        <v>0</v>
      </c>
      <c r="BN21" s="7">
        <v>0</v>
      </c>
      <c r="BO21" s="32">
        <f t="shared" si="37"/>
        <v>0</v>
      </c>
      <c r="BP21" s="34">
        <v>0</v>
      </c>
      <c r="BQ21" s="35">
        <f t="shared" si="38"/>
        <v>0</v>
      </c>
      <c r="BR21" s="36">
        <f t="shared" si="39"/>
        <v>0</v>
      </c>
      <c r="BS21" s="9"/>
      <c r="BT21" s="9"/>
      <c r="BU21" s="9"/>
      <c r="BV21" s="9"/>
    </row>
    <row r="22" spans="1:74"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1044</v>
      </c>
      <c r="I22" s="32">
        <f t="shared" si="4"/>
        <v>5.2254867610991536</v>
      </c>
      <c r="J22" s="33">
        <v>520</v>
      </c>
      <c r="K22" s="32">
        <f t="shared" si="5"/>
        <v>3.4517092598738799</v>
      </c>
      <c r="L22" s="34">
        <v>0</v>
      </c>
      <c r="M22" s="35">
        <f t="shared" si="6"/>
        <v>1564</v>
      </c>
      <c r="N22" s="36">
        <f t="shared" si="7"/>
        <v>4.4629608492181259</v>
      </c>
      <c r="O22" s="31">
        <v>950</v>
      </c>
      <c r="P22" s="32">
        <f t="shared" si="8"/>
        <v>5.4143394505870281</v>
      </c>
      <c r="Q22" s="33">
        <v>471</v>
      </c>
      <c r="R22" s="32">
        <f t="shared" si="9"/>
        <v>3.6929590716637919</v>
      </c>
      <c r="S22" s="34">
        <v>0</v>
      </c>
      <c r="T22" s="35">
        <f t="shared" si="10"/>
        <v>1421</v>
      </c>
      <c r="U22" s="36">
        <f t="shared" si="11"/>
        <v>4.6897689768976898</v>
      </c>
      <c r="V22" s="31">
        <v>782</v>
      </c>
      <c r="W22" s="32">
        <f t="shared" si="12"/>
        <v>5.6137832017229004</v>
      </c>
      <c r="X22" s="33">
        <v>390</v>
      </c>
      <c r="Y22" s="32">
        <f t="shared" si="13"/>
        <v>4.0523690773067331</v>
      </c>
      <c r="Z22" s="34">
        <v>0</v>
      </c>
      <c r="AA22" s="35">
        <f t="shared" si="14"/>
        <v>1172</v>
      </c>
      <c r="AB22" s="36">
        <f t="shared" si="15"/>
        <v>4.9758002886983101</v>
      </c>
      <c r="AC22" s="31">
        <v>547</v>
      </c>
      <c r="AD22" s="32">
        <f t="shared" si="16"/>
        <v>5.8384032447433025</v>
      </c>
      <c r="AE22" s="33">
        <v>268</v>
      </c>
      <c r="AF22" s="32">
        <f t="shared" si="17"/>
        <v>4.4195250659630609</v>
      </c>
      <c r="AG22" s="34">
        <v>0</v>
      </c>
      <c r="AH22" s="35">
        <f t="shared" si="18"/>
        <v>815</v>
      </c>
      <c r="AI22" s="36">
        <f t="shared" si="19"/>
        <v>5.2808915959307976</v>
      </c>
      <c r="AJ22" s="31">
        <v>261</v>
      </c>
      <c r="AK22" s="32">
        <f t="shared" si="20"/>
        <v>5.7476326800264257</v>
      </c>
      <c r="AL22" s="33">
        <v>126</v>
      </c>
      <c r="AM22" s="32">
        <f t="shared" si="21"/>
        <v>4.4696700957786444</v>
      </c>
      <c r="AN22" s="34">
        <v>0</v>
      </c>
      <c r="AO22" s="35">
        <f t="shared" si="22"/>
        <v>387</v>
      </c>
      <c r="AP22" s="36">
        <f t="shared" si="23"/>
        <v>5.2581521739130439</v>
      </c>
      <c r="AQ22" s="31">
        <v>74</v>
      </c>
      <c r="AR22" s="32">
        <f t="shared" si="24"/>
        <v>5.3391053391053394</v>
      </c>
      <c r="AS22" s="33">
        <v>40</v>
      </c>
      <c r="AT22" s="32">
        <f t="shared" si="25"/>
        <v>4.4692737430167595</v>
      </c>
      <c r="AU22" s="34">
        <v>0</v>
      </c>
      <c r="AV22" s="35">
        <f t="shared" si="26"/>
        <v>114</v>
      </c>
      <c r="AW22" s="36">
        <f t="shared" si="27"/>
        <v>4.9978079789565975</v>
      </c>
      <c r="AX22" s="31">
        <v>12</v>
      </c>
      <c r="AY22" s="32">
        <f t="shared" si="28"/>
        <v>4.8</v>
      </c>
      <c r="AZ22" s="33">
        <v>12</v>
      </c>
      <c r="BA22" s="32">
        <f t="shared" si="29"/>
        <v>6.2176165803108807</v>
      </c>
      <c r="BB22" s="34">
        <v>0</v>
      </c>
      <c r="BC22" s="35">
        <f t="shared" si="30"/>
        <v>24</v>
      </c>
      <c r="BD22" s="36">
        <f t="shared" si="31"/>
        <v>5.4176072234762982</v>
      </c>
      <c r="BE22" s="31">
        <v>1</v>
      </c>
      <c r="BF22" s="32">
        <f t="shared" si="32"/>
        <v>3.225806451612903</v>
      </c>
      <c r="BG22" s="33">
        <v>3</v>
      </c>
      <c r="BH22" s="32">
        <f t="shared" si="33"/>
        <v>20</v>
      </c>
      <c r="BI22" s="34">
        <v>0</v>
      </c>
      <c r="BJ22" s="35">
        <f t="shared" si="34"/>
        <v>4</v>
      </c>
      <c r="BK22" s="36">
        <f t="shared" si="35"/>
        <v>8.695652173913043</v>
      </c>
      <c r="BL22" s="7">
        <v>0</v>
      </c>
      <c r="BM22" s="32">
        <f t="shared" si="36"/>
        <v>0</v>
      </c>
      <c r="BN22" s="7">
        <v>0</v>
      </c>
      <c r="BO22" s="32">
        <f t="shared" si="37"/>
        <v>0</v>
      </c>
      <c r="BP22" s="34">
        <v>0</v>
      </c>
      <c r="BQ22" s="35">
        <f t="shared" si="38"/>
        <v>0</v>
      </c>
      <c r="BR22" s="36">
        <f t="shared" si="39"/>
        <v>0</v>
      </c>
      <c r="BS22" s="9"/>
      <c r="BT22" s="9"/>
      <c r="BU22" s="9"/>
      <c r="BV22" s="9"/>
    </row>
    <row r="23" spans="1:74" ht="13" x14ac:dyDescent="0.3">
      <c r="A23" s="27" t="s">
        <v>50</v>
      </c>
      <c r="B23" s="9">
        <v>1455983</v>
      </c>
      <c r="C23" s="28">
        <f t="shared" si="0"/>
        <v>4.9836402227042313</v>
      </c>
      <c r="D23" s="9">
        <v>1550793</v>
      </c>
      <c r="E23" s="28">
        <f t="shared" si="1"/>
        <v>5.186501870633986</v>
      </c>
      <c r="F23" s="29">
        <f t="shared" si="2"/>
        <v>3006776</v>
      </c>
      <c r="G23" s="30">
        <f t="shared" si="3"/>
        <v>5.0862468954793458</v>
      </c>
      <c r="H23" s="31">
        <v>1413</v>
      </c>
      <c r="I23" s="32">
        <f t="shared" si="4"/>
        <v>7.0724260473497171</v>
      </c>
      <c r="J23" s="33">
        <v>708</v>
      </c>
      <c r="K23" s="32">
        <f t="shared" si="5"/>
        <v>4.6996349153667438</v>
      </c>
      <c r="L23" s="34">
        <v>0</v>
      </c>
      <c r="M23" s="35">
        <f t="shared" si="6"/>
        <v>2121</v>
      </c>
      <c r="N23" s="36">
        <f t="shared" si="7"/>
        <v>6.0523912795342998</v>
      </c>
      <c r="O23" s="31">
        <v>1249</v>
      </c>
      <c r="P23" s="32">
        <f t="shared" si="8"/>
        <v>7.118431551350735</v>
      </c>
      <c r="Q23" s="33">
        <v>622</v>
      </c>
      <c r="R23" s="32">
        <f t="shared" si="9"/>
        <v>4.8769013642778729</v>
      </c>
      <c r="S23" s="34">
        <v>0</v>
      </c>
      <c r="T23" s="35">
        <f t="shared" si="10"/>
        <v>1871</v>
      </c>
      <c r="U23" s="36">
        <f t="shared" si="11"/>
        <v>6.1749174917491745</v>
      </c>
      <c r="V23" s="31">
        <v>1021</v>
      </c>
      <c r="W23" s="32">
        <f t="shared" si="12"/>
        <v>7.3295046661880834</v>
      </c>
      <c r="X23" s="33">
        <v>513</v>
      </c>
      <c r="Y23" s="32">
        <f t="shared" si="13"/>
        <v>5.3304239401496254</v>
      </c>
      <c r="Z23" s="34">
        <v>0</v>
      </c>
      <c r="AA23" s="35">
        <f t="shared" si="14"/>
        <v>1534</v>
      </c>
      <c r="AB23" s="36">
        <f t="shared" si="15"/>
        <v>6.512694234524921</v>
      </c>
      <c r="AC23" s="31">
        <v>701</v>
      </c>
      <c r="AD23" s="32">
        <f t="shared" si="16"/>
        <v>7.4821218913437928</v>
      </c>
      <c r="AE23" s="33">
        <v>352</v>
      </c>
      <c r="AF23" s="32">
        <f t="shared" si="17"/>
        <v>5.8047493403693933</v>
      </c>
      <c r="AG23" s="34">
        <v>0</v>
      </c>
      <c r="AH23" s="35">
        <f t="shared" si="18"/>
        <v>1053</v>
      </c>
      <c r="AI23" s="36">
        <f t="shared" si="19"/>
        <v>6.8230415343743926</v>
      </c>
      <c r="AJ23" s="31">
        <v>353</v>
      </c>
      <c r="AK23" s="32">
        <f t="shared" si="20"/>
        <v>7.7736181457828666</v>
      </c>
      <c r="AL23" s="33">
        <v>172</v>
      </c>
      <c r="AM23" s="32">
        <f t="shared" si="21"/>
        <v>6.1014544164597373</v>
      </c>
      <c r="AN23" s="34">
        <v>0</v>
      </c>
      <c r="AO23" s="35">
        <f t="shared" si="22"/>
        <v>525</v>
      </c>
      <c r="AP23" s="36">
        <f t="shared" si="23"/>
        <v>7.133152173913043</v>
      </c>
      <c r="AQ23" s="31">
        <v>105</v>
      </c>
      <c r="AR23" s="32">
        <f t="shared" si="24"/>
        <v>7.5757575757575761</v>
      </c>
      <c r="AS23" s="33">
        <v>57</v>
      </c>
      <c r="AT23" s="32">
        <f t="shared" si="25"/>
        <v>6.3687150837988833</v>
      </c>
      <c r="AU23" s="34">
        <v>0</v>
      </c>
      <c r="AV23" s="35">
        <f t="shared" si="26"/>
        <v>162</v>
      </c>
      <c r="AW23" s="36">
        <f t="shared" si="27"/>
        <v>7.1021481806225335</v>
      </c>
      <c r="AX23" s="31">
        <v>20</v>
      </c>
      <c r="AY23" s="32">
        <f t="shared" si="28"/>
        <v>8</v>
      </c>
      <c r="AZ23" s="33">
        <v>12</v>
      </c>
      <c r="BA23" s="32">
        <f t="shared" si="29"/>
        <v>6.2176165803108807</v>
      </c>
      <c r="BB23" s="34">
        <v>0</v>
      </c>
      <c r="BC23" s="35">
        <f t="shared" si="30"/>
        <v>32</v>
      </c>
      <c r="BD23" s="36">
        <f t="shared" si="31"/>
        <v>7.2234762979683964</v>
      </c>
      <c r="BE23" s="31">
        <v>4</v>
      </c>
      <c r="BF23" s="32">
        <f t="shared" si="32"/>
        <v>12.903225806451612</v>
      </c>
      <c r="BG23" s="33">
        <v>1</v>
      </c>
      <c r="BH23" s="32">
        <f t="shared" si="33"/>
        <v>6.666666666666667</v>
      </c>
      <c r="BI23" s="34">
        <v>0</v>
      </c>
      <c r="BJ23" s="35">
        <f t="shared" si="34"/>
        <v>5</v>
      </c>
      <c r="BK23" s="36">
        <f t="shared" si="35"/>
        <v>10.869565217391305</v>
      </c>
      <c r="BL23" s="7">
        <v>0</v>
      </c>
      <c r="BM23" s="32">
        <f t="shared" si="36"/>
        <v>0</v>
      </c>
      <c r="BN23" s="7">
        <v>0</v>
      </c>
      <c r="BO23" s="32">
        <f t="shared" si="37"/>
        <v>0</v>
      </c>
      <c r="BP23" s="34">
        <v>0</v>
      </c>
      <c r="BQ23" s="35">
        <f t="shared" si="38"/>
        <v>0</v>
      </c>
      <c r="BR23" s="36">
        <f t="shared" si="39"/>
        <v>0</v>
      </c>
      <c r="BS23" s="9"/>
      <c r="BT23" s="9"/>
      <c r="BU23" s="9"/>
      <c r="BV23" s="9"/>
    </row>
    <row r="24" spans="1:74" ht="13" x14ac:dyDescent="0.3">
      <c r="A24" s="27" t="s">
        <v>51</v>
      </c>
      <c r="B24" s="9">
        <v>1389405</v>
      </c>
      <c r="C24" s="28">
        <f t="shared" si="0"/>
        <v>4.7557523979513299</v>
      </c>
      <c r="D24" s="9">
        <v>1510747</v>
      </c>
      <c r="E24" s="28">
        <f t="shared" si="1"/>
        <v>5.0525712597069257</v>
      </c>
      <c r="F24" s="29">
        <f t="shared" si="2"/>
        <v>2900152</v>
      </c>
      <c r="G24" s="30">
        <f t="shared" si="3"/>
        <v>4.9058822826902357</v>
      </c>
      <c r="H24" s="31">
        <v>2215</v>
      </c>
      <c r="I24" s="32">
        <f t="shared" si="4"/>
        <v>11.086640973021673</v>
      </c>
      <c r="J24" s="33">
        <v>1160</v>
      </c>
      <c r="K24" s="32">
        <f t="shared" si="5"/>
        <v>7.6999668104878864</v>
      </c>
      <c r="L24" s="34">
        <v>0</v>
      </c>
      <c r="M24" s="35">
        <f t="shared" si="6"/>
        <v>3375</v>
      </c>
      <c r="N24" s="36">
        <f t="shared" si="7"/>
        <v>9.6307499143933342</v>
      </c>
      <c r="O24" s="31">
        <v>1992</v>
      </c>
      <c r="P24" s="32">
        <f t="shared" si="8"/>
        <v>11.353014932178274</v>
      </c>
      <c r="Q24" s="33">
        <v>1029</v>
      </c>
      <c r="R24" s="32">
        <f t="shared" si="9"/>
        <v>8.0680570801317231</v>
      </c>
      <c r="S24" s="34">
        <v>0</v>
      </c>
      <c r="T24" s="35">
        <f t="shared" si="10"/>
        <v>3021</v>
      </c>
      <c r="U24" s="36">
        <f t="shared" si="11"/>
        <v>9.9702970297029712</v>
      </c>
      <c r="V24" s="31">
        <v>1632</v>
      </c>
      <c r="W24" s="32">
        <f t="shared" si="12"/>
        <v>11.715721464465183</v>
      </c>
      <c r="X24" s="33">
        <v>825</v>
      </c>
      <c r="Y24" s="32">
        <f t="shared" si="13"/>
        <v>8.572319201995013</v>
      </c>
      <c r="Z24" s="34">
        <v>0</v>
      </c>
      <c r="AA24" s="35">
        <f t="shared" si="14"/>
        <v>2457</v>
      </c>
      <c r="AB24" s="36">
        <f t="shared" si="15"/>
        <v>10.431349240044154</v>
      </c>
      <c r="AC24" s="31">
        <v>1127</v>
      </c>
      <c r="AD24" s="32">
        <f t="shared" si="16"/>
        <v>12.029031913758139</v>
      </c>
      <c r="AE24" s="33">
        <v>568</v>
      </c>
      <c r="AF24" s="32">
        <f t="shared" si="17"/>
        <v>9.366754617414248</v>
      </c>
      <c r="AG24" s="34">
        <v>0</v>
      </c>
      <c r="AH24" s="35">
        <f t="shared" si="18"/>
        <v>1695</v>
      </c>
      <c r="AI24" s="36">
        <f t="shared" si="19"/>
        <v>10.98295859521804</v>
      </c>
      <c r="AJ24" s="31">
        <v>568</v>
      </c>
      <c r="AK24" s="32">
        <f t="shared" si="20"/>
        <v>12.508258092931074</v>
      </c>
      <c r="AL24" s="33">
        <v>276</v>
      </c>
      <c r="AM24" s="32">
        <f t="shared" si="21"/>
        <v>9.7907059240865557</v>
      </c>
      <c r="AN24" s="34">
        <v>0</v>
      </c>
      <c r="AO24" s="35">
        <f t="shared" si="22"/>
        <v>844</v>
      </c>
      <c r="AP24" s="36">
        <f t="shared" si="23"/>
        <v>11.467391304347826</v>
      </c>
      <c r="AQ24" s="31">
        <v>168</v>
      </c>
      <c r="AR24" s="32">
        <f t="shared" si="24"/>
        <v>12.121212121212121</v>
      </c>
      <c r="AS24" s="33">
        <v>89</v>
      </c>
      <c r="AT24" s="32">
        <f t="shared" si="25"/>
        <v>9.9441340782122918</v>
      </c>
      <c r="AU24" s="34">
        <v>0</v>
      </c>
      <c r="AV24" s="35">
        <f t="shared" si="26"/>
        <v>257</v>
      </c>
      <c r="AW24" s="36">
        <f t="shared" si="27"/>
        <v>11.266988163086365</v>
      </c>
      <c r="AX24" s="31">
        <v>29</v>
      </c>
      <c r="AY24" s="32">
        <f t="shared" si="28"/>
        <v>11.600000000000001</v>
      </c>
      <c r="AZ24" s="33">
        <v>15</v>
      </c>
      <c r="BA24" s="32">
        <f t="shared" si="29"/>
        <v>7.7720207253886011</v>
      </c>
      <c r="BB24" s="34">
        <v>0</v>
      </c>
      <c r="BC24" s="35">
        <f t="shared" si="30"/>
        <v>44</v>
      </c>
      <c r="BD24" s="36">
        <f t="shared" si="31"/>
        <v>9.932279909706546</v>
      </c>
      <c r="BE24" s="31">
        <v>5</v>
      </c>
      <c r="BF24" s="32">
        <f t="shared" si="32"/>
        <v>16.129032258064516</v>
      </c>
      <c r="BG24" s="33">
        <v>2</v>
      </c>
      <c r="BH24" s="32">
        <f t="shared" si="33"/>
        <v>13.333333333333334</v>
      </c>
      <c r="BI24" s="34">
        <v>0</v>
      </c>
      <c r="BJ24" s="35">
        <f t="shared" si="34"/>
        <v>7</v>
      </c>
      <c r="BK24" s="36">
        <f t="shared" si="35"/>
        <v>15.217391304347828</v>
      </c>
      <c r="BL24" s="7">
        <v>1</v>
      </c>
      <c r="BM24" s="32">
        <f t="shared" si="36"/>
        <v>50</v>
      </c>
      <c r="BN24" s="7">
        <v>0</v>
      </c>
      <c r="BO24" s="32">
        <f t="shared" si="37"/>
        <v>0</v>
      </c>
      <c r="BP24" s="34">
        <v>0</v>
      </c>
      <c r="BQ24" s="35">
        <f t="shared" si="38"/>
        <v>1</v>
      </c>
      <c r="BR24" s="36">
        <f t="shared" si="39"/>
        <v>20</v>
      </c>
      <c r="BS24" s="9"/>
      <c r="BT24" s="9"/>
      <c r="BU24" s="9"/>
      <c r="BV24" s="9"/>
    </row>
    <row r="25" spans="1:74" ht="13" x14ac:dyDescent="0.3">
      <c r="A25" s="27" t="s">
        <v>52</v>
      </c>
      <c r="B25" s="9">
        <v>918891</v>
      </c>
      <c r="C25" s="28">
        <f t="shared" si="0"/>
        <v>3.1452442424677445</v>
      </c>
      <c r="D25" s="9">
        <v>1066234</v>
      </c>
      <c r="E25" s="28">
        <f t="shared" si="1"/>
        <v>3.5659334518104977</v>
      </c>
      <c r="F25" s="29">
        <f t="shared" si="2"/>
        <v>1985125</v>
      </c>
      <c r="G25" s="30">
        <f t="shared" si="3"/>
        <v>3.3580272918196887</v>
      </c>
      <c r="H25" s="31">
        <v>3011</v>
      </c>
      <c r="I25" s="32">
        <f t="shared" si="4"/>
        <v>15.070824365583862</v>
      </c>
      <c r="J25" s="33">
        <v>1810</v>
      </c>
      <c r="K25" s="32">
        <f t="shared" si="5"/>
        <v>12.014603385330236</v>
      </c>
      <c r="L25" s="34">
        <v>0</v>
      </c>
      <c r="M25" s="35">
        <f t="shared" si="6"/>
        <v>4821</v>
      </c>
      <c r="N25" s="36">
        <f t="shared" si="7"/>
        <v>13.756991211048966</v>
      </c>
      <c r="O25" s="31">
        <v>2666</v>
      </c>
      <c r="P25" s="32">
        <f t="shared" si="8"/>
        <v>15.19434628975265</v>
      </c>
      <c r="Q25" s="33">
        <v>1550</v>
      </c>
      <c r="R25" s="32">
        <f t="shared" si="9"/>
        <v>12.153050023522033</v>
      </c>
      <c r="S25" s="34">
        <v>0</v>
      </c>
      <c r="T25" s="35">
        <f t="shared" si="10"/>
        <v>4216</v>
      </c>
      <c r="U25" s="36">
        <f t="shared" si="11"/>
        <v>13.914191419141913</v>
      </c>
      <c r="V25" s="31">
        <v>2178</v>
      </c>
      <c r="W25" s="32">
        <f t="shared" si="12"/>
        <v>15.635319454414931</v>
      </c>
      <c r="X25" s="33">
        <v>1219</v>
      </c>
      <c r="Y25" s="32">
        <f t="shared" si="13"/>
        <v>12.666251039068992</v>
      </c>
      <c r="Z25" s="34">
        <v>0</v>
      </c>
      <c r="AA25" s="35">
        <f t="shared" si="14"/>
        <v>3397</v>
      </c>
      <c r="AB25" s="36">
        <f t="shared" si="15"/>
        <v>14.42217882312983</v>
      </c>
      <c r="AC25" s="31">
        <v>1508</v>
      </c>
      <c r="AD25" s="32">
        <f t="shared" si="16"/>
        <v>16.095634539438574</v>
      </c>
      <c r="AE25" s="33">
        <v>822</v>
      </c>
      <c r="AF25" s="32">
        <f t="shared" si="17"/>
        <v>13.555408970976254</v>
      </c>
      <c r="AG25" s="34">
        <v>0</v>
      </c>
      <c r="AH25" s="35">
        <f t="shared" si="18"/>
        <v>2330</v>
      </c>
      <c r="AI25" s="36">
        <f t="shared" si="19"/>
        <v>15.097518304930993</v>
      </c>
      <c r="AJ25" s="31">
        <v>741</v>
      </c>
      <c r="AK25" s="32">
        <f t="shared" si="20"/>
        <v>16.317991631799163</v>
      </c>
      <c r="AL25" s="33">
        <v>393</v>
      </c>
      <c r="AM25" s="32">
        <f t="shared" si="21"/>
        <v>13.941113870166728</v>
      </c>
      <c r="AN25" s="34">
        <v>0</v>
      </c>
      <c r="AO25" s="35">
        <f t="shared" si="22"/>
        <v>1134</v>
      </c>
      <c r="AP25" s="36">
        <f t="shared" si="23"/>
        <v>15.407608695652176</v>
      </c>
      <c r="AQ25" s="31">
        <v>223</v>
      </c>
      <c r="AR25" s="32">
        <f t="shared" si="24"/>
        <v>16.089466089466089</v>
      </c>
      <c r="AS25" s="33">
        <v>115</v>
      </c>
      <c r="AT25" s="32">
        <f t="shared" si="25"/>
        <v>12.849162011173185</v>
      </c>
      <c r="AU25" s="34">
        <v>0</v>
      </c>
      <c r="AV25" s="35">
        <f t="shared" si="26"/>
        <v>338</v>
      </c>
      <c r="AW25" s="36">
        <f t="shared" si="27"/>
        <v>14.818062253397631</v>
      </c>
      <c r="AX25" s="31">
        <v>32</v>
      </c>
      <c r="AY25" s="32">
        <f t="shared" si="28"/>
        <v>12.8</v>
      </c>
      <c r="AZ25" s="33">
        <v>19</v>
      </c>
      <c r="BA25" s="32">
        <f t="shared" si="29"/>
        <v>9.8445595854922274</v>
      </c>
      <c r="BB25" s="34">
        <v>0</v>
      </c>
      <c r="BC25" s="35">
        <f t="shared" si="30"/>
        <v>51</v>
      </c>
      <c r="BD25" s="36">
        <f t="shared" si="31"/>
        <v>11.512415349887133</v>
      </c>
      <c r="BE25" s="31">
        <v>1</v>
      </c>
      <c r="BF25" s="32">
        <f t="shared" si="32"/>
        <v>3.225806451612903</v>
      </c>
      <c r="BG25" s="33">
        <v>3</v>
      </c>
      <c r="BH25" s="32">
        <f t="shared" si="33"/>
        <v>20</v>
      </c>
      <c r="BI25" s="34">
        <v>0</v>
      </c>
      <c r="BJ25" s="35">
        <f t="shared" si="34"/>
        <v>4</v>
      </c>
      <c r="BK25" s="36">
        <f t="shared" si="35"/>
        <v>8.695652173913043</v>
      </c>
      <c r="BL25" s="7">
        <v>0</v>
      </c>
      <c r="BM25" s="32">
        <f t="shared" si="36"/>
        <v>0</v>
      </c>
      <c r="BN25" s="7">
        <v>2</v>
      </c>
      <c r="BO25" s="32">
        <f t="shared" si="37"/>
        <v>66.666666666666657</v>
      </c>
      <c r="BP25" s="34">
        <v>0</v>
      </c>
      <c r="BQ25" s="35">
        <f t="shared" si="38"/>
        <v>2</v>
      </c>
      <c r="BR25" s="36">
        <f t="shared" si="39"/>
        <v>40</v>
      </c>
      <c r="BS25" s="9"/>
      <c r="BT25" s="9"/>
      <c r="BU25" s="9"/>
      <c r="BV25" s="9"/>
    </row>
    <row r="26" spans="1:74" ht="13" x14ac:dyDescent="0.3">
      <c r="A26" s="27" t="s">
        <v>53</v>
      </c>
      <c r="B26" s="9">
        <v>655504</v>
      </c>
      <c r="C26" s="28">
        <f t="shared" si="0"/>
        <v>2.2437048375863688</v>
      </c>
      <c r="D26" s="9">
        <v>836293</v>
      </c>
      <c r="E26" s="28">
        <f t="shared" si="1"/>
        <v>2.7969143585882246</v>
      </c>
      <c r="F26" s="29">
        <f t="shared" si="2"/>
        <v>1491797</v>
      </c>
      <c r="G26" s="30">
        <f t="shared" si="3"/>
        <v>2.5235161714525467</v>
      </c>
      <c r="H26" s="31">
        <v>3925</v>
      </c>
      <c r="I26" s="32">
        <f t="shared" si="4"/>
        <v>19.645627909304768</v>
      </c>
      <c r="J26" s="33">
        <v>2769</v>
      </c>
      <c r="K26" s="32">
        <f t="shared" si="5"/>
        <v>18.380351808828411</v>
      </c>
      <c r="L26" s="34">
        <v>0</v>
      </c>
      <c r="M26" s="35">
        <f t="shared" si="6"/>
        <v>6694</v>
      </c>
      <c r="N26" s="36">
        <f t="shared" si="7"/>
        <v>19.101700719095994</v>
      </c>
      <c r="O26" s="31">
        <v>3426</v>
      </c>
      <c r="P26" s="32">
        <f t="shared" si="8"/>
        <v>19.525817850222275</v>
      </c>
      <c r="Q26" s="33">
        <v>2363</v>
      </c>
      <c r="R26" s="32">
        <f t="shared" si="9"/>
        <v>18.5275207777952</v>
      </c>
      <c r="S26" s="34">
        <v>0</v>
      </c>
      <c r="T26" s="35">
        <f t="shared" si="10"/>
        <v>5789</v>
      </c>
      <c r="U26" s="36">
        <f t="shared" si="11"/>
        <v>19.105610561056103</v>
      </c>
      <c r="V26" s="31">
        <v>2738</v>
      </c>
      <c r="W26" s="32">
        <f t="shared" si="12"/>
        <v>19.655419956927496</v>
      </c>
      <c r="X26" s="33">
        <v>1755</v>
      </c>
      <c r="Y26" s="32">
        <f t="shared" si="13"/>
        <v>18.2356608478803</v>
      </c>
      <c r="Z26" s="34">
        <v>0</v>
      </c>
      <c r="AA26" s="35">
        <f t="shared" si="14"/>
        <v>4493</v>
      </c>
      <c r="AB26" s="36">
        <f t="shared" si="15"/>
        <v>19.075316294472277</v>
      </c>
      <c r="AC26" s="31">
        <v>1850</v>
      </c>
      <c r="AD26" s="32">
        <f t="shared" si="16"/>
        <v>19.745970754616287</v>
      </c>
      <c r="AE26" s="33">
        <v>1110</v>
      </c>
      <c r="AF26" s="32">
        <f t="shared" si="17"/>
        <v>18.304749340369394</v>
      </c>
      <c r="AG26" s="34">
        <v>0</v>
      </c>
      <c r="AH26" s="35">
        <f t="shared" si="18"/>
        <v>2960</v>
      </c>
      <c r="AI26" s="36">
        <f t="shared" si="19"/>
        <v>19.179679906693451</v>
      </c>
      <c r="AJ26" s="31">
        <v>904</v>
      </c>
      <c r="AK26" s="32">
        <f t="shared" si="20"/>
        <v>19.907509359171989</v>
      </c>
      <c r="AL26" s="33">
        <v>519</v>
      </c>
      <c r="AM26" s="32">
        <f t="shared" si="21"/>
        <v>18.41078396594537</v>
      </c>
      <c r="AN26" s="34">
        <v>0</v>
      </c>
      <c r="AO26" s="35">
        <f t="shared" si="22"/>
        <v>1423</v>
      </c>
      <c r="AP26" s="36">
        <f t="shared" si="23"/>
        <v>19.334239130434781</v>
      </c>
      <c r="AQ26" s="31">
        <v>270</v>
      </c>
      <c r="AR26" s="32">
        <f t="shared" si="24"/>
        <v>19.480519480519483</v>
      </c>
      <c r="AS26" s="33">
        <v>155</v>
      </c>
      <c r="AT26" s="32">
        <f t="shared" si="25"/>
        <v>17.318435754189945</v>
      </c>
      <c r="AU26" s="34">
        <v>0</v>
      </c>
      <c r="AV26" s="35">
        <f t="shared" si="26"/>
        <v>425</v>
      </c>
      <c r="AW26" s="36">
        <f t="shared" si="27"/>
        <v>18.632178868917141</v>
      </c>
      <c r="AX26" s="31">
        <v>47</v>
      </c>
      <c r="AY26" s="32">
        <f t="shared" si="28"/>
        <v>18.8</v>
      </c>
      <c r="AZ26" s="33">
        <v>34</v>
      </c>
      <c r="BA26" s="32">
        <f t="shared" si="29"/>
        <v>17.616580310880828</v>
      </c>
      <c r="BB26" s="34">
        <v>0</v>
      </c>
      <c r="BC26" s="35">
        <f t="shared" si="30"/>
        <v>81</v>
      </c>
      <c r="BD26" s="36">
        <f t="shared" si="31"/>
        <v>18.284424379232505</v>
      </c>
      <c r="BE26" s="31">
        <v>7</v>
      </c>
      <c r="BF26" s="32">
        <f t="shared" si="32"/>
        <v>22.58064516129032</v>
      </c>
      <c r="BG26" s="33">
        <v>1</v>
      </c>
      <c r="BH26" s="32">
        <f t="shared" si="33"/>
        <v>6.666666666666667</v>
      </c>
      <c r="BI26" s="34">
        <v>0</v>
      </c>
      <c r="BJ26" s="35">
        <f t="shared" si="34"/>
        <v>8</v>
      </c>
      <c r="BK26" s="36">
        <f t="shared" si="35"/>
        <v>17.391304347826086</v>
      </c>
      <c r="BL26" s="7">
        <v>1</v>
      </c>
      <c r="BM26" s="32">
        <f t="shared" si="36"/>
        <v>50</v>
      </c>
      <c r="BN26" s="7">
        <v>0</v>
      </c>
      <c r="BO26" s="32">
        <f t="shared" si="37"/>
        <v>0</v>
      </c>
      <c r="BP26" s="34">
        <v>0</v>
      </c>
      <c r="BQ26" s="35">
        <f t="shared" si="38"/>
        <v>1</v>
      </c>
      <c r="BR26" s="36">
        <f t="shared" si="39"/>
        <v>20</v>
      </c>
      <c r="BS26" s="9"/>
      <c r="BT26" s="9"/>
      <c r="BU26" s="9"/>
      <c r="BV26" s="9"/>
    </row>
    <row r="27" spans="1:74" ht="13" x14ac:dyDescent="0.3">
      <c r="A27" s="27" t="s">
        <v>54</v>
      </c>
      <c r="B27" s="9">
        <v>362168</v>
      </c>
      <c r="C27" s="28">
        <f t="shared" si="0"/>
        <v>1.2396539054208364</v>
      </c>
      <c r="D27" s="9">
        <v>556269</v>
      </c>
      <c r="E27" s="28">
        <f t="shared" si="1"/>
        <v>1.8603967190177522</v>
      </c>
      <c r="F27" s="29">
        <f t="shared" si="2"/>
        <v>918437</v>
      </c>
      <c r="G27" s="30">
        <f t="shared" si="3"/>
        <v>1.5536233294210691</v>
      </c>
      <c r="H27" s="31">
        <v>3758</v>
      </c>
      <c r="I27" s="32">
        <f t="shared" si="4"/>
        <v>18.809750237749636</v>
      </c>
      <c r="J27" s="33">
        <v>3165</v>
      </c>
      <c r="K27" s="32">
        <f t="shared" si="5"/>
        <v>21.008961168270826</v>
      </c>
      <c r="L27" s="34">
        <v>0</v>
      </c>
      <c r="M27" s="35">
        <f t="shared" si="6"/>
        <v>6923</v>
      </c>
      <c r="N27" s="36">
        <f t="shared" si="7"/>
        <v>19.755164935509644</v>
      </c>
      <c r="O27" s="31">
        <v>3271</v>
      </c>
      <c r="P27" s="32">
        <f t="shared" si="8"/>
        <v>18.642425624073862</v>
      </c>
      <c r="Q27" s="33">
        <v>2639</v>
      </c>
      <c r="R27" s="32">
        <f t="shared" si="9"/>
        <v>20.691547749725576</v>
      </c>
      <c r="S27" s="34">
        <v>0</v>
      </c>
      <c r="T27" s="35">
        <f t="shared" si="10"/>
        <v>5910</v>
      </c>
      <c r="U27" s="36">
        <f t="shared" si="11"/>
        <v>19.504950495049506</v>
      </c>
      <c r="V27" s="31">
        <v>2515</v>
      </c>
      <c r="W27" s="32">
        <f t="shared" si="12"/>
        <v>18.054558506819813</v>
      </c>
      <c r="X27" s="33">
        <v>1956</v>
      </c>
      <c r="Y27" s="32">
        <f t="shared" si="13"/>
        <v>20.32418952618454</v>
      </c>
      <c r="Z27" s="34">
        <v>0</v>
      </c>
      <c r="AA27" s="35">
        <f t="shared" si="14"/>
        <v>4471</v>
      </c>
      <c r="AB27" s="36">
        <f t="shared" si="15"/>
        <v>18.981913899974526</v>
      </c>
      <c r="AC27" s="31">
        <v>1638</v>
      </c>
      <c r="AD27" s="32">
        <f t="shared" si="16"/>
        <v>17.483189241114314</v>
      </c>
      <c r="AE27" s="33">
        <v>1141</v>
      </c>
      <c r="AF27" s="32">
        <f t="shared" si="17"/>
        <v>18.815963060686016</v>
      </c>
      <c r="AG27" s="34">
        <v>0</v>
      </c>
      <c r="AH27" s="35">
        <f t="shared" si="18"/>
        <v>2779</v>
      </c>
      <c r="AI27" s="36">
        <f t="shared" si="19"/>
        <v>18.006868398885505</v>
      </c>
      <c r="AJ27" s="31">
        <v>752</v>
      </c>
      <c r="AK27" s="32">
        <f t="shared" si="20"/>
        <v>16.560229024443952</v>
      </c>
      <c r="AL27" s="33">
        <v>521</v>
      </c>
      <c r="AM27" s="32">
        <f t="shared" si="21"/>
        <v>18.481731110322812</v>
      </c>
      <c r="AN27" s="34">
        <v>0</v>
      </c>
      <c r="AO27" s="35">
        <f t="shared" si="22"/>
        <v>1273</v>
      </c>
      <c r="AP27" s="36">
        <f t="shared" si="23"/>
        <v>17.296195652173914</v>
      </c>
      <c r="AQ27" s="31">
        <v>237</v>
      </c>
      <c r="AR27" s="32">
        <f t="shared" si="24"/>
        <v>17.0995670995671</v>
      </c>
      <c r="AS27" s="33">
        <v>186</v>
      </c>
      <c r="AT27" s="32">
        <f t="shared" si="25"/>
        <v>20.782122905027933</v>
      </c>
      <c r="AU27" s="34">
        <v>0</v>
      </c>
      <c r="AV27" s="35">
        <f t="shared" si="26"/>
        <v>423</v>
      </c>
      <c r="AW27" s="36">
        <f t="shared" si="27"/>
        <v>18.54449802718106</v>
      </c>
      <c r="AX27" s="31">
        <v>52</v>
      </c>
      <c r="AY27" s="32">
        <f t="shared" si="28"/>
        <v>20.8</v>
      </c>
      <c r="AZ27" s="33">
        <v>40</v>
      </c>
      <c r="BA27" s="32">
        <f t="shared" si="29"/>
        <v>20.725388601036268</v>
      </c>
      <c r="BB27" s="34">
        <v>0</v>
      </c>
      <c r="BC27" s="35">
        <f t="shared" si="30"/>
        <v>92</v>
      </c>
      <c r="BD27" s="36">
        <f t="shared" si="31"/>
        <v>20.767494356659142</v>
      </c>
      <c r="BE27" s="31">
        <v>7</v>
      </c>
      <c r="BF27" s="32">
        <f t="shared" si="32"/>
        <v>22.58064516129032</v>
      </c>
      <c r="BG27" s="33">
        <v>1</v>
      </c>
      <c r="BH27" s="32">
        <f t="shared" si="33"/>
        <v>6.666666666666667</v>
      </c>
      <c r="BI27" s="34">
        <v>0</v>
      </c>
      <c r="BJ27" s="35">
        <f t="shared" si="34"/>
        <v>8</v>
      </c>
      <c r="BK27" s="36">
        <f t="shared" si="35"/>
        <v>17.391304347826086</v>
      </c>
      <c r="BL27" s="7">
        <v>0</v>
      </c>
      <c r="BM27" s="32">
        <f t="shared" si="36"/>
        <v>0</v>
      </c>
      <c r="BN27" s="7">
        <v>0</v>
      </c>
      <c r="BO27" s="32">
        <f t="shared" si="37"/>
        <v>0</v>
      </c>
      <c r="BP27" s="34">
        <v>0</v>
      </c>
      <c r="BQ27" s="35">
        <f t="shared" si="38"/>
        <v>0</v>
      </c>
      <c r="BR27" s="36">
        <f t="shared" si="39"/>
        <v>0</v>
      </c>
      <c r="BS27" s="9"/>
      <c r="BT27" s="9"/>
      <c r="BU27" s="9"/>
      <c r="BV27" s="9"/>
    </row>
    <row r="28" spans="1:74" ht="13" x14ac:dyDescent="0.3">
      <c r="A28" s="27" t="s">
        <v>55</v>
      </c>
      <c r="B28" s="9">
        <v>167009</v>
      </c>
      <c r="C28" s="28">
        <f t="shared" si="0"/>
        <v>0.57165006044274613</v>
      </c>
      <c r="D28" s="9">
        <v>361950</v>
      </c>
      <c r="E28" s="28">
        <f t="shared" si="1"/>
        <v>1.2105125262210825</v>
      </c>
      <c r="F28" s="29">
        <f t="shared" si="2"/>
        <v>528959</v>
      </c>
      <c r="G28" s="30">
        <f t="shared" si="3"/>
        <v>0.89478433763800824</v>
      </c>
      <c r="H28" s="31">
        <v>2997</v>
      </c>
      <c r="I28" s="32">
        <f t="shared" si="4"/>
        <v>15.000750788327743</v>
      </c>
      <c r="J28" s="33">
        <v>4047</v>
      </c>
      <c r="K28" s="32">
        <f t="shared" si="5"/>
        <v>26.863591105210755</v>
      </c>
      <c r="L28" s="34">
        <v>0</v>
      </c>
      <c r="M28" s="35">
        <f t="shared" si="6"/>
        <v>7044</v>
      </c>
      <c r="N28" s="36">
        <f t="shared" si="7"/>
        <v>20.100445154662712</v>
      </c>
      <c r="O28" s="31">
        <v>2532</v>
      </c>
      <c r="P28" s="32">
        <f t="shared" si="8"/>
        <v>14.430639461985637</v>
      </c>
      <c r="Q28" s="33">
        <v>3283</v>
      </c>
      <c r="R28" s="32">
        <f t="shared" si="9"/>
        <v>25.740944017563116</v>
      </c>
      <c r="S28" s="34">
        <v>0</v>
      </c>
      <c r="T28" s="35">
        <f t="shared" si="10"/>
        <v>5815</v>
      </c>
      <c r="U28" s="36">
        <f t="shared" si="11"/>
        <v>19.191419141914192</v>
      </c>
      <c r="V28" s="31">
        <v>1903</v>
      </c>
      <c r="W28" s="32">
        <f t="shared" si="12"/>
        <v>13.66116295764537</v>
      </c>
      <c r="X28" s="33">
        <v>2310</v>
      </c>
      <c r="Y28" s="32">
        <f t="shared" si="13"/>
        <v>24.002493765586035</v>
      </c>
      <c r="Z28" s="34">
        <v>0</v>
      </c>
      <c r="AA28" s="35">
        <f t="shared" si="14"/>
        <v>4213</v>
      </c>
      <c r="AB28" s="36">
        <f t="shared" si="15"/>
        <v>17.886558546319097</v>
      </c>
      <c r="AC28" s="31">
        <v>1199</v>
      </c>
      <c r="AD28" s="32">
        <f t="shared" si="16"/>
        <v>12.797523748532393</v>
      </c>
      <c r="AE28" s="33">
        <v>1338</v>
      </c>
      <c r="AF28" s="32">
        <f t="shared" si="17"/>
        <v>22.064643799472293</v>
      </c>
      <c r="AG28" s="34">
        <v>0</v>
      </c>
      <c r="AH28" s="35">
        <f t="shared" si="18"/>
        <v>2537</v>
      </c>
      <c r="AI28" s="36">
        <f t="shared" si="19"/>
        <v>16.438799974081515</v>
      </c>
      <c r="AJ28" s="31">
        <v>564</v>
      </c>
      <c r="AK28" s="32">
        <f t="shared" si="20"/>
        <v>12.420171768332967</v>
      </c>
      <c r="AL28" s="33">
        <v>563</v>
      </c>
      <c r="AM28" s="32">
        <f t="shared" si="21"/>
        <v>19.971621142249024</v>
      </c>
      <c r="AN28" s="34">
        <v>0</v>
      </c>
      <c r="AO28" s="35">
        <f t="shared" si="22"/>
        <v>1127</v>
      </c>
      <c r="AP28" s="36">
        <f t="shared" si="23"/>
        <v>15.312500000000002</v>
      </c>
      <c r="AQ28" s="31">
        <v>178</v>
      </c>
      <c r="AR28" s="32">
        <f t="shared" si="24"/>
        <v>12.842712842712842</v>
      </c>
      <c r="AS28" s="33">
        <v>165</v>
      </c>
      <c r="AT28" s="32">
        <f t="shared" si="25"/>
        <v>18.435754189944134</v>
      </c>
      <c r="AU28" s="34">
        <v>0</v>
      </c>
      <c r="AV28" s="35">
        <f t="shared" si="26"/>
        <v>343</v>
      </c>
      <c r="AW28" s="36">
        <f t="shared" si="27"/>
        <v>15.037264357737834</v>
      </c>
      <c r="AX28" s="31">
        <v>38</v>
      </c>
      <c r="AY28" s="32">
        <f t="shared" si="28"/>
        <v>15.2</v>
      </c>
      <c r="AZ28" s="33">
        <v>39</v>
      </c>
      <c r="BA28" s="32">
        <f t="shared" si="29"/>
        <v>20.207253886010363</v>
      </c>
      <c r="BB28" s="34">
        <v>0</v>
      </c>
      <c r="BC28" s="35">
        <f t="shared" si="30"/>
        <v>77</v>
      </c>
      <c r="BD28" s="36">
        <f t="shared" si="31"/>
        <v>17.381489841986454</v>
      </c>
      <c r="BE28" s="31">
        <v>5</v>
      </c>
      <c r="BF28" s="32">
        <f t="shared" si="32"/>
        <v>16.129032258064516</v>
      </c>
      <c r="BG28" s="33">
        <v>3</v>
      </c>
      <c r="BH28" s="32">
        <f t="shared" si="33"/>
        <v>20</v>
      </c>
      <c r="BI28" s="34">
        <v>0</v>
      </c>
      <c r="BJ28" s="35">
        <f t="shared" si="34"/>
        <v>8</v>
      </c>
      <c r="BK28" s="36">
        <f t="shared" si="35"/>
        <v>17.391304347826086</v>
      </c>
      <c r="BL28" s="7">
        <v>0</v>
      </c>
      <c r="BM28" s="32">
        <f t="shared" si="36"/>
        <v>0</v>
      </c>
      <c r="BN28" s="7">
        <v>1</v>
      </c>
      <c r="BO28" s="32">
        <f t="shared" si="37"/>
        <v>33.333333333333329</v>
      </c>
      <c r="BP28" s="34">
        <v>0</v>
      </c>
      <c r="BQ28" s="35">
        <f t="shared" si="38"/>
        <v>1</v>
      </c>
      <c r="BR28" s="36">
        <f t="shared" si="39"/>
        <v>20</v>
      </c>
      <c r="BS28" s="9"/>
      <c r="BT28" s="9"/>
      <c r="BU28" s="9"/>
      <c r="BV28" s="9"/>
    </row>
    <row r="29" spans="1:74"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BS29" s="9"/>
      <c r="BT29" s="9"/>
      <c r="BU29" s="9"/>
      <c r="BV29" s="9"/>
    </row>
    <row r="30" spans="1:74" ht="13" x14ac:dyDescent="0.3">
      <c r="A30" s="46" t="s">
        <v>56</v>
      </c>
      <c r="B30" s="47">
        <f t="shared" ref="B30:AG30" si="40">SUM(B10:B28)</f>
        <v>29215251</v>
      </c>
      <c r="C30" s="48">
        <f t="shared" si="40"/>
        <v>99.999999999999986</v>
      </c>
      <c r="D30" s="29">
        <f t="shared" si="40"/>
        <v>29900558</v>
      </c>
      <c r="E30" s="48">
        <f t="shared" si="40"/>
        <v>100</v>
      </c>
      <c r="F30" s="29">
        <f t="shared" si="40"/>
        <v>59115809</v>
      </c>
      <c r="G30" s="48">
        <f t="shared" si="40"/>
        <v>100</v>
      </c>
      <c r="H30" s="49">
        <f t="shared" si="40"/>
        <v>19979</v>
      </c>
      <c r="I30" s="50">
        <f t="shared" si="40"/>
        <v>100</v>
      </c>
      <c r="J30" s="51">
        <f t="shared" si="40"/>
        <v>15065</v>
      </c>
      <c r="K30" s="52">
        <f t="shared" si="40"/>
        <v>100.00000000000001</v>
      </c>
      <c r="L30" s="53">
        <f t="shared" si="40"/>
        <v>0</v>
      </c>
      <c r="M30" s="51">
        <f t="shared" si="40"/>
        <v>35044</v>
      </c>
      <c r="N30" s="54">
        <f t="shared" si="40"/>
        <v>100</v>
      </c>
      <c r="O30" s="49">
        <f t="shared" si="40"/>
        <v>17546</v>
      </c>
      <c r="P30" s="50">
        <f t="shared" si="40"/>
        <v>100</v>
      </c>
      <c r="Q30" s="51">
        <f t="shared" si="40"/>
        <v>12754</v>
      </c>
      <c r="R30" s="52">
        <f t="shared" si="40"/>
        <v>100</v>
      </c>
      <c r="S30" s="53">
        <f t="shared" si="40"/>
        <v>0</v>
      </c>
      <c r="T30" s="51">
        <f t="shared" si="40"/>
        <v>30300</v>
      </c>
      <c r="U30" s="54">
        <f t="shared" si="40"/>
        <v>100</v>
      </c>
      <c r="V30" s="49">
        <f t="shared" si="40"/>
        <v>13930</v>
      </c>
      <c r="W30" s="50">
        <f t="shared" si="40"/>
        <v>100</v>
      </c>
      <c r="X30" s="51">
        <f t="shared" si="40"/>
        <v>9624</v>
      </c>
      <c r="Y30" s="52">
        <f t="shared" si="40"/>
        <v>100</v>
      </c>
      <c r="Z30" s="53">
        <f t="shared" si="40"/>
        <v>0</v>
      </c>
      <c r="AA30" s="51">
        <f t="shared" si="40"/>
        <v>23554</v>
      </c>
      <c r="AB30" s="54">
        <f t="shared" si="40"/>
        <v>100</v>
      </c>
      <c r="AC30" s="49">
        <f t="shared" si="40"/>
        <v>9369</v>
      </c>
      <c r="AD30" s="50">
        <f t="shared" si="40"/>
        <v>100.00000000000001</v>
      </c>
      <c r="AE30" s="51">
        <f t="shared" si="40"/>
        <v>6064</v>
      </c>
      <c r="AF30" s="52">
        <f t="shared" si="40"/>
        <v>100</v>
      </c>
      <c r="AG30" s="53">
        <f t="shared" si="40"/>
        <v>0</v>
      </c>
      <c r="AH30" s="51">
        <f t="shared" ref="AH30:BR30" si="41">SUM(AH10:AH28)</f>
        <v>15433</v>
      </c>
      <c r="AI30" s="54">
        <f t="shared" si="41"/>
        <v>100</v>
      </c>
      <c r="AJ30" s="49">
        <f t="shared" si="41"/>
        <v>4541</v>
      </c>
      <c r="AK30" s="50">
        <f t="shared" si="41"/>
        <v>100</v>
      </c>
      <c r="AL30" s="51">
        <f t="shared" si="41"/>
        <v>2819</v>
      </c>
      <c r="AM30" s="52">
        <f t="shared" si="41"/>
        <v>100</v>
      </c>
      <c r="AN30" s="53">
        <f t="shared" si="41"/>
        <v>0</v>
      </c>
      <c r="AO30" s="51">
        <f t="shared" si="41"/>
        <v>7360</v>
      </c>
      <c r="AP30" s="54">
        <f t="shared" si="41"/>
        <v>100</v>
      </c>
      <c r="AQ30" s="49">
        <f t="shared" si="41"/>
        <v>1386</v>
      </c>
      <c r="AR30" s="50">
        <f t="shared" si="41"/>
        <v>99.999999999999986</v>
      </c>
      <c r="AS30" s="51">
        <f t="shared" si="41"/>
        <v>895</v>
      </c>
      <c r="AT30" s="52">
        <f t="shared" si="41"/>
        <v>100</v>
      </c>
      <c r="AU30" s="53">
        <f t="shared" si="41"/>
        <v>0</v>
      </c>
      <c r="AV30" s="51">
        <f t="shared" si="41"/>
        <v>2281</v>
      </c>
      <c r="AW30" s="54">
        <f t="shared" si="41"/>
        <v>100</v>
      </c>
      <c r="AX30" s="49">
        <f t="shared" si="41"/>
        <v>250</v>
      </c>
      <c r="AY30" s="50">
        <f t="shared" si="41"/>
        <v>100</v>
      </c>
      <c r="AZ30" s="51">
        <f t="shared" si="41"/>
        <v>193</v>
      </c>
      <c r="BA30" s="52">
        <f t="shared" si="41"/>
        <v>100</v>
      </c>
      <c r="BB30" s="53">
        <f t="shared" si="41"/>
        <v>0</v>
      </c>
      <c r="BC30" s="51">
        <f t="shared" si="41"/>
        <v>443</v>
      </c>
      <c r="BD30" s="54">
        <f t="shared" si="41"/>
        <v>100</v>
      </c>
      <c r="BE30" s="49">
        <f t="shared" si="41"/>
        <v>31</v>
      </c>
      <c r="BF30" s="50">
        <f t="shared" si="41"/>
        <v>100</v>
      </c>
      <c r="BG30" s="51">
        <f t="shared" si="41"/>
        <v>15</v>
      </c>
      <c r="BH30" s="52">
        <f t="shared" si="41"/>
        <v>100.00000000000001</v>
      </c>
      <c r="BI30" s="53">
        <f t="shared" si="41"/>
        <v>0</v>
      </c>
      <c r="BJ30" s="51">
        <f t="shared" si="41"/>
        <v>46</v>
      </c>
      <c r="BK30" s="54">
        <f t="shared" si="41"/>
        <v>100</v>
      </c>
      <c r="BL30" s="49">
        <f t="shared" si="41"/>
        <v>2</v>
      </c>
      <c r="BM30" s="50">
        <f t="shared" si="41"/>
        <v>100</v>
      </c>
      <c r="BN30" s="51">
        <f t="shared" si="41"/>
        <v>3</v>
      </c>
      <c r="BO30" s="52">
        <f t="shared" si="41"/>
        <v>99.999999999999986</v>
      </c>
      <c r="BP30" s="53">
        <f t="shared" si="41"/>
        <v>0</v>
      </c>
      <c r="BQ30" s="51">
        <f t="shared" si="41"/>
        <v>5</v>
      </c>
      <c r="BR30" s="54">
        <f t="shared" si="41"/>
        <v>100</v>
      </c>
      <c r="BS30" s="9"/>
      <c r="BT30" s="9"/>
      <c r="BU30" s="9"/>
      <c r="BV30" s="9"/>
    </row>
    <row r="31" spans="1:74"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BS31" s="9"/>
      <c r="BT31" s="9"/>
      <c r="BU31" s="9"/>
      <c r="BV31" s="9"/>
    </row>
    <row r="32" spans="1:74"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BS32" s="9"/>
      <c r="BT32" s="9"/>
      <c r="BU32" s="9"/>
      <c r="BV32" s="9"/>
    </row>
    <row r="33" spans="1:1024" ht="13" x14ac:dyDescent="0.3">
      <c r="A33" s="21" t="s">
        <v>57</v>
      </c>
      <c r="B33" s="63">
        <f>B30+B32</f>
        <v>29215251</v>
      </c>
      <c r="C33" s="63"/>
      <c r="D33" s="63">
        <f>D30+D32</f>
        <v>29900558</v>
      </c>
      <c r="E33" s="63"/>
      <c r="F33" s="64">
        <f>F30+F32</f>
        <v>59115809</v>
      </c>
      <c r="G33" s="63"/>
      <c r="H33" s="65">
        <f>H30+H32</f>
        <v>19979</v>
      </c>
      <c r="I33" s="66"/>
      <c r="J33" s="66">
        <f>J30+J32</f>
        <v>15065</v>
      </c>
      <c r="K33" s="66"/>
      <c r="L33" s="67">
        <f>L30+L32</f>
        <v>0</v>
      </c>
      <c r="M33" s="67">
        <f>M30+M32</f>
        <v>35044</v>
      </c>
      <c r="N33" s="68"/>
      <c r="O33" s="65">
        <f>O30+O32</f>
        <v>17546</v>
      </c>
      <c r="P33" s="66"/>
      <c r="Q33" s="66">
        <f>Q30+Q32</f>
        <v>12754</v>
      </c>
      <c r="R33" s="66"/>
      <c r="S33" s="67">
        <f>S30+S32</f>
        <v>0</v>
      </c>
      <c r="T33" s="67">
        <f>T30+T32</f>
        <v>30300</v>
      </c>
      <c r="U33" s="68"/>
      <c r="V33" s="65">
        <f>V30+V32</f>
        <v>13930</v>
      </c>
      <c r="W33" s="66"/>
      <c r="X33" s="66">
        <f>X30+X32</f>
        <v>9624</v>
      </c>
      <c r="Y33" s="66"/>
      <c r="Z33" s="67">
        <f>Z30+Z32</f>
        <v>0</v>
      </c>
      <c r="AA33" s="67">
        <f>AA30+AA32</f>
        <v>23554</v>
      </c>
      <c r="AB33" s="68"/>
      <c r="AC33" s="65">
        <f>AC30+AC32</f>
        <v>9369</v>
      </c>
      <c r="AD33" s="66"/>
      <c r="AE33" s="66">
        <f>AE30+AE32</f>
        <v>6064</v>
      </c>
      <c r="AF33" s="66"/>
      <c r="AG33" s="67">
        <f>AG30+AG32</f>
        <v>0</v>
      </c>
      <c r="AH33" s="67">
        <f>AH30+AH32</f>
        <v>15433</v>
      </c>
      <c r="AI33" s="68"/>
      <c r="AJ33" s="65">
        <f>AJ30+AJ32</f>
        <v>4541</v>
      </c>
      <c r="AK33" s="66"/>
      <c r="AL33" s="66">
        <f>AL30+AL32</f>
        <v>2819</v>
      </c>
      <c r="AM33" s="66"/>
      <c r="AN33" s="67">
        <f>AN30+AN32</f>
        <v>0</v>
      </c>
      <c r="AO33" s="67">
        <f>AO30+AO32</f>
        <v>7360</v>
      </c>
      <c r="AP33" s="68"/>
      <c r="AQ33" s="65">
        <f>AQ30+AQ32</f>
        <v>1386</v>
      </c>
      <c r="AR33" s="66"/>
      <c r="AS33" s="66">
        <f>AS30+AS32</f>
        <v>895</v>
      </c>
      <c r="AT33" s="66"/>
      <c r="AU33" s="67">
        <f>AU30+AU32</f>
        <v>0</v>
      </c>
      <c r="AV33" s="67">
        <f>AV30+AV32</f>
        <v>2281</v>
      </c>
      <c r="AW33" s="68"/>
      <c r="AX33" s="65">
        <f>AX30+AX32</f>
        <v>250</v>
      </c>
      <c r="AY33" s="66"/>
      <c r="AZ33" s="66">
        <f>AZ30+AZ32</f>
        <v>193</v>
      </c>
      <c r="BA33" s="66"/>
      <c r="BB33" s="67">
        <f>BB30+BB32</f>
        <v>0</v>
      </c>
      <c r="BC33" s="67">
        <f>BC30+BC32</f>
        <v>443</v>
      </c>
      <c r="BD33" s="68"/>
      <c r="BE33" s="65">
        <f>BE30+BE32</f>
        <v>31</v>
      </c>
      <c r="BF33" s="66"/>
      <c r="BG33" s="66">
        <f>BG30+BG32</f>
        <v>15</v>
      </c>
      <c r="BH33" s="66"/>
      <c r="BI33" s="67">
        <f>BI30+BI32</f>
        <v>0</v>
      </c>
      <c r="BJ33" s="67">
        <f>BJ30+BJ32</f>
        <v>46</v>
      </c>
      <c r="BK33" s="68"/>
      <c r="BL33" s="65">
        <f>BL30+BL32</f>
        <v>2</v>
      </c>
      <c r="BM33" s="66"/>
      <c r="BN33" s="66">
        <f>BN30+BN32</f>
        <v>3</v>
      </c>
      <c r="BO33" s="66"/>
      <c r="BP33" s="67">
        <f>BP30+BP32</f>
        <v>0</v>
      </c>
      <c r="BQ33" s="67">
        <f>BQ30+BQ32</f>
        <v>5</v>
      </c>
      <c r="BR33" s="68"/>
      <c r="BS33" s="9"/>
      <c r="BT33" s="9"/>
      <c r="BU33" s="9"/>
      <c r="BV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6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Normal="100" workbookViewId="0">
      <pane xSplit="1" ySplit="7" topLeftCell="B21"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76" customWidth="1"/>
    <col min="2" max="2" width="24.54296875" style="76" customWidth="1"/>
    <col min="3" max="3" width="10.81640625" style="9" customWidth="1"/>
    <col min="4" max="21" width="13.08984375" style="9" customWidth="1"/>
    <col min="22" max="978" width="10.81640625" style="9" customWidth="1"/>
    <col min="979" max="1025" width="10.81640625" customWidth="1"/>
  </cols>
  <sheetData>
    <row r="1" spans="1:1024" ht="15.5" x14ac:dyDescent="0.35">
      <c r="A1" s="77" t="s">
        <v>67</v>
      </c>
      <c r="B1" s="77"/>
    </row>
    <row r="2" spans="1:1024" s="11" customFormat="1" ht="18.5" x14ac:dyDescent="0.45">
      <c r="A2" s="78" t="s">
        <v>20</v>
      </c>
      <c r="B2" s="11" t="s">
        <v>68</v>
      </c>
    </row>
    <row r="3" spans="1:1024" s="1" customFormat="1" ht="15.5" x14ac:dyDescent="0.35">
      <c r="A3" s="77" t="s">
        <v>22</v>
      </c>
      <c r="B3" s="77"/>
    </row>
    <row r="4" spans="1:1024" s="1" customFormat="1" ht="15.5" x14ac:dyDescent="0.35">
      <c r="A4" s="77" t="s">
        <v>69</v>
      </c>
      <c r="B4" s="77"/>
    </row>
    <row r="5" spans="1:1024" x14ac:dyDescent="0.3">
      <c r="A5" s="79"/>
      <c r="B5" s="79"/>
    </row>
    <row r="6" spans="1:1024" x14ac:dyDescent="0.3">
      <c r="A6" s="79"/>
    </row>
    <row r="7" spans="1:1024" x14ac:dyDescent="0.3">
      <c r="A7" s="80"/>
      <c r="B7" s="233" t="s">
        <v>26</v>
      </c>
      <c r="C7" s="234" t="s">
        <v>70</v>
      </c>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234"/>
      <c r="BZ7" s="234"/>
      <c r="CA7" s="234"/>
      <c r="CB7" s="234"/>
    </row>
    <row r="8" spans="1:1024" s="20" customFormat="1" ht="26" x14ac:dyDescent="0.3">
      <c r="A8" s="81" t="s">
        <v>25</v>
      </c>
      <c r="B8" s="233"/>
      <c r="C8" s="82" t="s">
        <v>71</v>
      </c>
      <c r="D8" s="83" t="s">
        <v>72</v>
      </c>
      <c r="E8" s="84">
        <v>43966</v>
      </c>
      <c r="F8" s="84">
        <v>43965</v>
      </c>
      <c r="G8" s="84">
        <v>43964</v>
      </c>
      <c r="H8" s="84">
        <v>43963</v>
      </c>
      <c r="I8" s="84">
        <v>43962</v>
      </c>
      <c r="J8" s="84">
        <v>43961</v>
      </c>
      <c r="K8" s="85">
        <v>43960</v>
      </c>
      <c r="L8" s="86">
        <v>43959</v>
      </c>
      <c r="M8" s="86">
        <v>43958</v>
      </c>
      <c r="N8" s="86">
        <v>43957</v>
      </c>
      <c r="O8" s="87">
        <v>43956</v>
      </c>
      <c r="P8" s="87">
        <v>43955</v>
      </c>
      <c r="Q8" s="87">
        <v>43954</v>
      </c>
      <c r="R8" s="87">
        <v>43953</v>
      </c>
      <c r="S8" s="87">
        <v>43952</v>
      </c>
      <c r="T8" s="87">
        <v>43951</v>
      </c>
      <c r="U8" s="87">
        <v>43950</v>
      </c>
      <c r="V8" s="87">
        <v>43949</v>
      </c>
      <c r="W8" s="87">
        <v>43948</v>
      </c>
      <c r="X8" s="87">
        <v>43947</v>
      </c>
      <c r="Y8" s="87">
        <v>43946</v>
      </c>
      <c r="Z8" s="87">
        <v>43945</v>
      </c>
      <c r="AA8" s="87">
        <v>43944</v>
      </c>
      <c r="AB8" s="87">
        <v>43943</v>
      </c>
      <c r="AC8" s="87">
        <v>43942</v>
      </c>
      <c r="AD8" s="87">
        <v>43941</v>
      </c>
      <c r="AE8" s="87">
        <v>43940</v>
      </c>
      <c r="AF8" s="87">
        <v>43939</v>
      </c>
      <c r="AG8" s="87">
        <v>43938</v>
      </c>
      <c r="AH8" s="87">
        <v>43937</v>
      </c>
      <c r="AI8" s="87">
        <v>43936</v>
      </c>
      <c r="AJ8" s="87">
        <v>43935</v>
      </c>
      <c r="AK8" s="87">
        <v>43934</v>
      </c>
      <c r="AL8" s="87">
        <v>43933</v>
      </c>
      <c r="AM8" s="87">
        <v>43932</v>
      </c>
      <c r="AN8" s="87">
        <v>43931</v>
      </c>
      <c r="AO8" s="87">
        <v>43930</v>
      </c>
      <c r="AP8" s="87">
        <v>43929</v>
      </c>
      <c r="AQ8" s="87">
        <v>43928</v>
      </c>
      <c r="AR8" s="87">
        <v>43927</v>
      </c>
      <c r="AS8" s="87">
        <v>43926</v>
      </c>
      <c r="AT8" s="87">
        <v>43925</v>
      </c>
      <c r="AU8" s="87">
        <v>43924</v>
      </c>
      <c r="AV8" s="87">
        <v>43923</v>
      </c>
      <c r="AW8" s="87">
        <v>43922</v>
      </c>
      <c r="AX8" s="87">
        <v>43921</v>
      </c>
      <c r="AY8" s="87">
        <v>43920</v>
      </c>
      <c r="AZ8" s="87">
        <v>43919</v>
      </c>
      <c r="BA8" s="87">
        <v>43918</v>
      </c>
      <c r="BB8" s="87">
        <v>43917</v>
      </c>
      <c r="BC8" s="87">
        <v>43916</v>
      </c>
      <c r="BD8" s="87">
        <v>43915</v>
      </c>
      <c r="BE8" s="87">
        <v>43914</v>
      </c>
      <c r="BF8" s="87">
        <v>43913</v>
      </c>
      <c r="BG8" s="87">
        <v>43912</v>
      </c>
      <c r="BH8" s="87">
        <v>43911</v>
      </c>
      <c r="BI8" s="87">
        <v>43910</v>
      </c>
      <c r="BJ8" s="87">
        <v>43909</v>
      </c>
      <c r="BK8" s="87">
        <v>43908</v>
      </c>
      <c r="BL8" s="87">
        <v>43907</v>
      </c>
      <c r="BM8" s="87">
        <v>43906</v>
      </c>
      <c r="BN8" s="87">
        <v>43905</v>
      </c>
      <c r="BO8" s="87">
        <v>43904</v>
      </c>
      <c r="BP8" s="87">
        <v>43903</v>
      </c>
      <c r="BQ8" s="87">
        <v>43902</v>
      </c>
      <c r="BR8" s="87">
        <v>43901</v>
      </c>
      <c r="BS8" s="87">
        <v>43900</v>
      </c>
      <c r="BT8" s="87">
        <v>43899</v>
      </c>
      <c r="BU8" s="87">
        <v>43898</v>
      </c>
      <c r="BV8" s="87">
        <v>43897</v>
      </c>
      <c r="BW8" s="87">
        <v>43896</v>
      </c>
      <c r="BX8" s="87">
        <v>43895</v>
      </c>
      <c r="BY8" s="87">
        <v>43894</v>
      </c>
      <c r="BZ8" s="87">
        <v>43893</v>
      </c>
      <c r="CA8" s="87">
        <v>43892</v>
      </c>
      <c r="CB8" s="87">
        <v>43891</v>
      </c>
      <c r="AKQ8" s="88"/>
      <c r="AKR8" s="88"/>
      <c r="AKS8" s="88"/>
      <c r="AKT8" s="88"/>
      <c r="AKU8" s="88"/>
      <c r="AKV8" s="88"/>
      <c r="AKW8" s="88"/>
      <c r="AKX8" s="88"/>
      <c r="AKY8" s="88"/>
      <c r="AKZ8" s="88"/>
      <c r="ALA8" s="88"/>
      <c r="ALB8" s="88"/>
      <c r="ALC8" s="88"/>
      <c r="ALD8" s="88"/>
      <c r="ALE8" s="88"/>
      <c r="ALF8" s="88"/>
      <c r="ALG8" s="88"/>
      <c r="ALH8" s="88"/>
      <c r="ALI8" s="88"/>
      <c r="ALJ8" s="88"/>
      <c r="ALK8" s="88"/>
      <c r="ALL8" s="88"/>
      <c r="ALM8" s="88"/>
      <c r="ALN8" s="88"/>
      <c r="ALO8" s="88"/>
      <c r="ALP8" s="88"/>
      <c r="ALQ8" s="88"/>
      <c r="ALR8" s="88"/>
      <c r="ALS8" s="88"/>
      <c r="ALT8" s="88"/>
      <c r="ALU8" s="88"/>
      <c r="ALV8" s="88"/>
      <c r="ALW8" s="88"/>
      <c r="ALX8" s="88"/>
      <c r="ALY8" s="88"/>
      <c r="ALZ8" s="88"/>
      <c r="AMA8" s="88"/>
      <c r="AMB8" s="88"/>
      <c r="AMC8" s="88"/>
      <c r="AMD8" s="88"/>
      <c r="AME8" s="88"/>
      <c r="AMF8" s="88"/>
      <c r="AMG8" s="88"/>
      <c r="AMH8" s="88"/>
      <c r="AMI8" s="88"/>
      <c r="AMJ8" s="88"/>
    </row>
    <row r="9" spans="1:1024" x14ac:dyDescent="0.3">
      <c r="A9" s="89"/>
      <c r="B9" s="233"/>
      <c r="C9" s="90"/>
      <c r="D9" s="91" t="s">
        <v>35</v>
      </c>
      <c r="E9" s="91" t="s">
        <v>35</v>
      </c>
      <c r="F9" s="91" t="s">
        <v>35</v>
      </c>
      <c r="G9" s="91" t="s">
        <v>35</v>
      </c>
      <c r="H9" s="91" t="s">
        <v>35</v>
      </c>
      <c r="I9" s="91" t="s">
        <v>35</v>
      </c>
      <c r="J9" s="91" t="s">
        <v>35</v>
      </c>
      <c r="K9" s="92" t="s">
        <v>35</v>
      </c>
      <c r="L9" s="93" t="s">
        <v>35</v>
      </c>
      <c r="M9" s="93" t="s">
        <v>35</v>
      </c>
      <c r="N9" s="93" t="s">
        <v>35</v>
      </c>
      <c r="O9" s="94" t="s">
        <v>35</v>
      </c>
      <c r="P9" s="94" t="s">
        <v>35</v>
      </c>
      <c r="Q9" s="94" t="s">
        <v>35</v>
      </c>
      <c r="R9" s="94" t="s">
        <v>35</v>
      </c>
      <c r="S9" s="94" t="s">
        <v>35</v>
      </c>
      <c r="T9" s="94" t="s">
        <v>35</v>
      </c>
      <c r="U9" s="94" t="s">
        <v>35</v>
      </c>
      <c r="V9" s="94" t="s">
        <v>35</v>
      </c>
      <c r="W9" s="94" t="s">
        <v>35</v>
      </c>
      <c r="X9" s="94" t="s">
        <v>35</v>
      </c>
      <c r="Y9" s="94" t="s">
        <v>35</v>
      </c>
      <c r="Z9" s="94" t="s">
        <v>35</v>
      </c>
      <c r="AA9" s="94" t="s">
        <v>35</v>
      </c>
      <c r="AB9" s="94" t="s">
        <v>35</v>
      </c>
      <c r="AC9" s="94" t="s">
        <v>35</v>
      </c>
      <c r="AD9" s="94" t="s">
        <v>35</v>
      </c>
      <c r="AE9" s="94" t="s">
        <v>35</v>
      </c>
      <c r="AF9" s="94" t="s">
        <v>35</v>
      </c>
      <c r="AG9" s="94" t="s">
        <v>35</v>
      </c>
      <c r="AH9" s="94" t="s">
        <v>35</v>
      </c>
      <c r="AI9" s="94" t="s">
        <v>35</v>
      </c>
      <c r="AJ9" s="94" t="s">
        <v>35</v>
      </c>
      <c r="AK9" s="94" t="s">
        <v>35</v>
      </c>
      <c r="AL9" s="94" t="s">
        <v>35</v>
      </c>
      <c r="AM9" s="94" t="s">
        <v>35</v>
      </c>
      <c r="AN9" s="94" t="s">
        <v>35</v>
      </c>
      <c r="AO9" s="94" t="s">
        <v>35</v>
      </c>
      <c r="AP9" s="94" t="s">
        <v>35</v>
      </c>
      <c r="AQ9" s="94" t="s">
        <v>35</v>
      </c>
      <c r="AR9" s="94" t="s">
        <v>35</v>
      </c>
      <c r="AS9" s="94" t="s">
        <v>35</v>
      </c>
      <c r="AT9" s="94" t="s">
        <v>35</v>
      </c>
      <c r="AU9" s="94" t="s">
        <v>35</v>
      </c>
      <c r="AV9" s="94" t="s">
        <v>35</v>
      </c>
      <c r="AW9" s="94" t="s">
        <v>35</v>
      </c>
      <c r="AX9" s="94" t="s">
        <v>35</v>
      </c>
      <c r="AY9" s="94" t="s">
        <v>35</v>
      </c>
      <c r="AZ9" s="94" t="s">
        <v>35</v>
      </c>
      <c r="BA9" s="94" t="s">
        <v>35</v>
      </c>
      <c r="BB9" s="94" t="s">
        <v>35</v>
      </c>
      <c r="BC9" s="94" t="s">
        <v>35</v>
      </c>
      <c r="BD9" s="94" t="s">
        <v>35</v>
      </c>
      <c r="BE9" s="94" t="s">
        <v>35</v>
      </c>
      <c r="BF9" s="94" t="s">
        <v>35</v>
      </c>
      <c r="BG9" s="94" t="s">
        <v>35</v>
      </c>
      <c r="BH9" s="94" t="s">
        <v>35</v>
      </c>
      <c r="BI9" s="94" t="s">
        <v>35</v>
      </c>
      <c r="BJ9" s="94" t="s">
        <v>35</v>
      </c>
      <c r="BK9" s="94" t="s">
        <v>35</v>
      </c>
      <c r="BL9" s="94" t="s">
        <v>35</v>
      </c>
      <c r="BM9" s="94" t="s">
        <v>35</v>
      </c>
      <c r="BN9" s="94" t="s">
        <v>35</v>
      </c>
      <c r="BO9" s="94" t="s">
        <v>35</v>
      </c>
      <c r="BP9" s="94" t="s">
        <v>35</v>
      </c>
      <c r="BQ9" s="94" t="s">
        <v>35</v>
      </c>
      <c r="BR9" s="94" t="s">
        <v>35</v>
      </c>
      <c r="BS9" s="94" t="s">
        <v>35</v>
      </c>
      <c r="BT9" s="94" t="s">
        <v>35</v>
      </c>
      <c r="BU9" s="94" t="s">
        <v>35</v>
      </c>
      <c r="BV9" s="94" t="s">
        <v>35</v>
      </c>
      <c r="BW9" s="94" t="s">
        <v>35</v>
      </c>
      <c r="BX9" s="94" t="s">
        <v>35</v>
      </c>
      <c r="BY9" s="94" t="s">
        <v>35</v>
      </c>
      <c r="BZ9" s="94" t="s">
        <v>35</v>
      </c>
      <c r="CA9" s="94" t="s">
        <v>35</v>
      </c>
      <c r="CB9" s="94" t="s">
        <v>35</v>
      </c>
    </row>
    <row r="10" spans="1:1024" x14ac:dyDescent="0.3">
      <c r="A10" s="95" t="s">
        <v>73</v>
      </c>
      <c r="B10" s="9">
        <v>13241287</v>
      </c>
      <c r="C10" s="96">
        <f t="shared" ref="C10:C16" si="0">SUM(D10:CB10)</f>
        <v>13</v>
      </c>
      <c r="D10" s="97">
        <v>0</v>
      </c>
      <c r="E10" s="98">
        <v>0</v>
      </c>
      <c r="F10" s="98">
        <v>0</v>
      </c>
      <c r="G10" s="98">
        <v>1</v>
      </c>
      <c r="H10" s="98">
        <v>0</v>
      </c>
      <c r="I10" s="98">
        <v>0</v>
      </c>
      <c r="J10" s="98">
        <v>0</v>
      </c>
      <c r="K10" s="99">
        <v>0</v>
      </c>
      <c r="L10" s="100">
        <v>0</v>
      </c>
      <c r="M10" s="100">
        <v>0</v>
      </c>
      <c r="N10" s="100">
        <v>0</v>
      </c>
      <c r="O10" s="101">
        <v>0</v>
      </c>
      <c r="P10" s="101">
        <v>0</v>
      </c>
      <c r="Q10" s="101">
        <v>1</v>
      </c>
      <c r="R10" s="101">
        <v>0</v>
      </c>
      <c r="S10" s="101">
        <v>0</v>
      </c>
      <c r="T10" s="101">
        <v>0</v>
      </c>
      <c r="U10" s="101">
        <v>0</v>
      </c>
      <c r="V10" s="101">
        <v>0</v>
      </c>
      <c r="W10" s="101">
        <v>0</v>
      </c>
      <c r="X10" s="101">
        <v>0</v>
      </c>
      <c r="Y10" s="101">
        <v>0</v>
      </c>
      <c r="Z10" s="101">
        <v>0</v>
      </c>
      <c r="AA10" s="101">
        <v>0</v>
      </c>
      <c r="AB10" s="101">
        <v>0</v>
      </c>
      <c r="AC10" s="101">
        <v>0</v>
      </c>
      <c r="AD10" s="101">
        <v>1</v>
      </c>
      <c r="AE10" s="101">
        <v>0</v>
      </c>
      <c r="AF10" s="101">
        <v>0</v>
      </c>
      <c r="AG10" s="101">
        <v>0</v>
      </c>
      <c r="AH10" s="101">
        <v>0</v>
      </c>
      <c r="AI10" s="101">
        <v>0</v>
      </c>
      <c r="AJ10" s="101">
        <v>0</v>
      </c>
      <c r="AK10" s="101">
        <v>0</v>
      </c>
      <c r="AL10" s="101">
        <v>0</v>
      </c>
      <c r="AM10" s="101">
        <v>1</v>
      </c>
      <c r="AN10" s="101">
        <v>0</v>
      </c>
      <c r="AO10" s="101">
        <v>1</v>
      </c>
      <c r="AP10" s="101">
        <v>1</v>
      </c>
      <c r="AQ10" s="101">
        <v>0</v>
      </c>
      <c r="AR10" s="101">
        <v>0</v>
      </c>
      <c r="AS10" s="101">
        <v>0</v>
      </c>
      <c r="AT10" s="101">
        <v>1</v>
      </c>
      <c r="AU10" s="101">
        <v>0</v>
      </c>
      <c r="AV10" s="101">
        <v>1</v>
      </c>
      <c r="AW10" s="101">
        <v>0</v>
      </c>
      <c r="AX10" s="101">
        <v>1</v>
      </c>
      <c r="AY10" s="101">
        <v>0</v>
      </c>
      <c r="AZ10" s="101">
        <v>1</v>
      </c>
      <c r="BA10" s="101">
        <v>0</v>
      </c>
      <c r="BB10" s="101">
        <v>0</v>
      </c>
      <c r="BC10" s="101">
        <v>1</v>
      </c>
      <c r="BD10" s="101">
        <v>0</v>
      </c>
      <c r="BE10" s="101">
        <v>1</v>
      </c>
      <c r="BF10" s="101">
        <v>0</v>
      </c>
      <c r="BG10" s="101">
        <v>0</v>
      </c>
      <c r="BH10" s="101">
        <v>0</v>
      </c>
      <c r="BI10" s="101">
        <v>0</v>
      </c>
      <c r="BJ10" s="101">
        <v>0</v>
      </c>
      <c r="BK10" s="101">
        <v>1</v>
      </c>
      <c r="BL10" s="101">
        <v>0</v>
      </c>
      <c r="BM10" s="101">
        <v>0</v>
      </c>
      <c r="BN10" s="101">
        <v>0</v>
      </c>
      <c r="BO10" s="101">
        <v>0</v>
      </c>
      <c r="BP10" s="101">
        <v>0</v>
      </c>
      <c r="BQ10" s="101">
        <v>0</v>
      </c>
      <c r="BR10" s="101">
        <v>0</v>
      </c>
      <c r="BS10" s="101">
        <v>0</v>
      </c>
      <c r="BT10" s="101">
        <v>0</v>
      </c>
      <c r="BU10" s="101">
        <v>0</v>
      </c>
      <c r="BV10" s="101">
        <v>0</v>
      </c>
      <c r="BW10" s="101">
        <v>0</v>
      </c>
      <c r="BX10" s="101">
        <v>0</v>
      </c>
      <c r="BY10" s="101">
        <v>0</v>
      </c>
      <c r="BZ10" s="101">
        <v>0</v>
      </c>
      <c r="CA10" s="101">
        <v>0</v>
      </c>
      <c r="CB10" s="101">
        <v>0</v>
      </c>
    </row>
    <row r="11" spans="1:1024" x14ac:dyDescent="0.3">
      <c r="A11" s="95" t="s">
        <v>74</v>
      </c>
      <c r="B11" s="9">
        <v>14833658</v>
      </c>
      <c r="C11" s="96">
        <f t="shared" si="0"/>
        <v>181</v>
      </c>
      <c r="D11" s="97">
        <v>0</v>
      </c>
      <c r="E11" s="98">
        <v>0</v>
      </c>
      <c r="F11" s="98">
        <v>0</v>
      </c>
      <c r="G11" s="98">
        <v>2</v>
      </c>
      <c r="H11" s="98">
        <v>4</v>
      </c>
      <c r="I11" s="98">
        <v>0</v>
      </c>
      <c r="J11" s="98">
        <v>3</v>
      </c>
      <c r="K11" s="99">
        <v>2</v>
      </c>
      <c r="L11" s="100">
        <v>1</v>
      </c>
      <c r="M11" s="100">
        <v>1</v>
      </c>
      <c r="N11" s="100">
        <v>3</v>
      </c>
      <c r="O11" s="101">
        <v>0</v>
      </c>
      <c r="P11" s="101">
        <v>3</v>
      </c>
      <c r="Q11" s="101">
        <v>1</v>
      </c>
      <c r="R11" s="101">
        <v>3</v>
      </c>
      <c r="S11" s="101">
        <v>2</v>
      </c>
      <c r="T11" s="101">
        <v>2</v>
      </c>
      <c r="U11" s="101">
        <v>1</v>
      </c>
      <c r="V11" s="101">
        <v>0</v>
      </c>
      <c r="W11" s="101">
        <v>3</v>
      </c>
      <c r="X11" s="101">
        <v>3</v>
      </c>
      <c r="Y11" s="101">
        <v>4</v>
      </c>
      <c r="Z11" s="101">
        <v>3</v>
      </c>
      <c r="AA11" s="101">
        <v>2</v>
      </c>
      <c r="AB11" s="101">
        <v>4</v>
      </c>
      <c r="AC11" s="101">
        <v>4</v>
      </c>
      <c r="AD11" s="101">
        <v>6</v>
      </c>
      <c r="AE11" s="101">
        <v>3</v>
      </c>
      <c r="AF11" s="101">
        <v>5</v>
      </c>
      <c r="AG11" s="101">
        <v>2</v>
      </c>
      <c r="AH11" s="101">
        <v>3</v>
      </c>
      <c r="AI11" s="101">
        <v>2</v>
      </c>
      <c r="AJ11" s="101">
        <v>3</v>
      </c>
      <c r="AK11" s="101">
        <v>2</v>
      </c>
      <c r="AL11" s="101">
        <v>9</v>
      </c>
      <c r="AM11" s="101">
        <v>9</v>
      </c>
      <c r="AN11" s="101">
        <v>3</v>
      </c>
      <c r="AO11" s="101">
        <v>5</v>
      </c>
      <c r="AP11" s="101">
        <v>9</v>
      </c>
      <c r="AQ11" s="101">
        <v>7</v>
      </c>
      <c r="AR11" s="101">
        <v>3</v>
      </c>
      <c r="AS11" s="101">
        <v>7</v>
      </c>
      <c r="AT11" s="101">
        <v>1</v>
      </c>
      <c r="AU11" s="101">
        <v>5</v>
      </c>
      <c r="AV11" s="101">
        <v>6</v>
      </c>
      <c r="AW11" s="101">
        <v>5</v>
      </c>
      <c r="AX11" s="101">
        <v>2</v>
      </c>
      <c r="AY11" s="101">
        <v>4</v>
      </c>
      <c r="AZ11" s="101">
        <v>4</v>
      </c>
      <c r="BA11" s="101">
        <v>3</v>
      </c>
      <c r="BB11" s="101">
        <v>2</v>
      </c>
      <c r="BC11" s="101">
        <v>6</v>
      </c>
      <c r="BD11" s="101">
        <v>3</v>
      </c>
      <c r="BE11" s="101">
        <v>1</v>
      </c>
      <c r="BF11" s="101">
        <v>2</v>
      </c>
      <c r="BG11" s="101">
        <v>1</v>
      </c>
      <c r="BH11" s="101">
        <v>2</v>
      </c>
      <c r="BI11" s="101">
        <v>1</v>
      </c>
      <c r="BJ11" s="101">
        <v>1</v>
      </c>
      <c r="BK11" s="101">
        <v>2</v>
      </c>
      <c r="BL11" s="101">
        <v>0</v>
      </c>
      <c r="BM11" s="101">
        <v>0</v>
      </c>
      <c r="BN11" s="101">
        <v>0</v>
      </c>
      <c r="BO11" s="101">
        <v>1</v>
      </c>
      <c r="BP11" s="101">
        <v>0</v>
      </c>
      <c r="BQ11" s="101">
        <v>0</v>
      </c>
      <c r="BR11" s="101">
        <v>0</v>
      </c>
      <c r="BS11" s="101">
        <v>0</v>
      </c>
      <c r="BT11" s="101">
        <v>0</v>
      </c>
      <c r="BU11" s="101">
        <v>0</v>
      </c>
      <c r="BV11" s="101">
        <v>0</v>
      </c>
      <c r="BW11" s="101">
        <v>0</v>
      </c>
      <c r="BX11" s="101">
        <v>0</v>
      </c>
      <c r="BY11" s="101">
        <v>0</v>
      </c>
      <c r="BZ11" s="101">
        <v>0</v>
      </c>
      <c r="CA11" s="101">
        <v>0</v>
      </c>
      <c r="CB11" s="101">
        <v>0</v>
      </c>
    </row>
    <row r="12" spans="1:1024" x14ac:dyDescent="0.3">
      <c r="A12" s="95" t="s">
        <v>75</v>
      </c>
      <c r="B12" s="9">
        <v>14678606</v>
      </c>
      <c r="C12" s="96">
        <f t="shared" si="0"/>
        <v>1956</v>
      </c>
      <c r="D12" s="97">
        <v>0</v>
      </c>
      <c r="E12" s="98">
        <v>1</v>
      </c>
      <c r="F12" s="98">
        <v>16</v>
      </c>
      <c r="G12" s="98">
        <v>10</v>
      </c>
      <c r="H12" s="98">
        <v>16</v>
      </c>
      <c r="I12" s="98">
        <v>13</v>
      </c>
      <c r="J12" s="98">
        <v>10</v>
      </c>
      <c r="K12" s="99">
        <v>12</v>
      </c>
      <c r="L12" s="100">
        <v>12</v>
      </c>
      <c r="M12" s="100">
        <v>12</v>
      </c>
      <c r="N12" s="100">
        <v>17</v>
      </c>
      <c r="O12" s="101">
        <v>24</v>
      </c>
      <c r="P12" s="101">
        <v>15</v>
      </c>
      <c r="Q12" s="101">
        <v>15</v>
      </c>
      <c r="R12" s="101">
        <v>20</v>
      </c>
      <c r="S12" s="101">
        <v>17</v>
      </c>
      <c r="T12" s="101">
        <v>25</v>
      </c>
      <c r="U12" s="101">
        <v>20</v>
      </c>
      <c r="V12" s="101">
        <v>29</v>
      </c>
      <c r="W12" s="101">
        <v>31</v>
      </c>
      <c r="X12" s="101">
        <v>27</v>
      </c>
      <c r="Y12" s="101">
        <v>33</v>
      </c>
      <c r="Z12" s="101">
        <v>33</v>
      </c>
      <c r="AA12" s="101">
        <v>47</v>
      </c>
      <c r="AB12" s="101">
        <v>49</v>
      </c>
      <c r="AC12" s="101">
        <v>47</v>
      </c>
      <c r="AD12" s="101">
        <v>49</v>
      </c>
      <c r="AE12" s="101">
        <v>39</v>
      </c>
      <c r="AF12" s="101">
        <v>49</v>
      </c>
      <c r="AG12" s="101">
        <v>50</v>
      </c>
      <c r="AH12" s="101">
        <v>45</v>
      </c>
      <c r="AI12" s="101">
        <v>54</v>
      </c>
      <c r="AJ12" s="101">
        <v>66</v>
      </c>
      <c r="AK12" s="101">
        <v>60</v>
      </c>
      <c r="AL12" s="101">
        <v>56</v>
      </c>
      <c r="AM12" s="101">
        <v>73</v>
      </c>
      <c r="AN12" s="101">
        <v>68</v>
      </c>
      <c r="AO12" s="101">
        <v>71</v>
      </c>
      <c r="AP12" s="101">
        <v>67</v>
      </c>
      <c r="AQ12" s="101">
        <v>64</v>
      </c>
      <c r="AR12" s="101">
        <v>56</v>
      </c>
      <c r="AS12" s="101">
        <v>49</v>
      </c>
      <c r="AT12" s="101">
        <v>59</v>
      </c>
      <c r="AU12" s="101">
        <v>47</v>
      </c>
      <c r="AV12" s="101">
        <v>47</v>
      </c>
      <c r="AW12" s="101">
        <v>43</v>
      </c>
      <c r="AX12" s="101">
        <v>29</v>
      </c>
      <c r="AY12" s="101">
        <v>41</v>
      </c>
      <c r="AZ12" s="101">
        <v>51</v>
      </c>
      <c r="BA12" s="101">
        <v>27</v>
      </c>
      <c r="BB12" s="101">
        <v>29</v>
      </c>
      <c r="BC12" s="101">
        <v>27</v>
      </c>
      <c r="BD12" s="101">
        <v>19</v>
      </c>
      <c r="BE12" s="101">
        <v>10</v>
      </c>
      <c r="BF12" s="101">
        <v>10</v>
      </c>
      <c r="BG12" s="101">
        <v>10</v>
      </c>
      <c r="BH12" s="101">
        <v>8</v>
      </c>
      <c r="BI12" s="101">
        <v>13</v>
      </c>
      <c r="BJ12" s="101">
        <v>5</v>
      </c>
      <c r="BK12" s="101">
        <v>4</v>
      </c>
      <c r="BL12" s="101">
        <v>1</v>
      </c>
      <c r="BM12" s="101">
        <v>3</v>
      </c>
      <c r="BN12" s="101">
        <v>1</v>
      </c>
      <c r="BO12" s="101">
        <v>2</v>
      </c>
      <c r="BP12" s="101">
        <v>0</v>
      </c>
      <c r="BQ12" s="101">
        <v>0</v>
      </c>
      <c r="BR12" s="101">
        <v>1</v>
      </c>
      <c r="BS12" s="101">
        <v>0</v>
      </c>
      <c r="BT12" s="101">
        <v>1</v>
      </c>
      <c r="BU12" s="101">
        <v>0</v>
      </c>
      <c r="BV12" s="101">
        <v>0</v>
      </c>
      <c r="BW12" s="101">
        <v>0</v>
      </c>
      <c r="BX12" s="101">
        <v>1</v>
      </c>
      <c r="BY12" s="101">
        <v>0</v>
      </c>
      <c r="BZ12" s="101">
        <v>0</v>
      </c>
      <c r="CA12" s="101">
        <v>0</v>
      </c>
      <c r="CB12" s="101">
        <v>0</v>
      </c>
    </row>
    <row r="13" spans="1:1024" x14ac:dyDescent="0.3">
      <c r="A13" s="95" t="s">
        <v>76</v>
      </c>
      <c r="B13" s="9">
        <v>10454893</v>
      </c>
      <c r="C13" s="96">
        <f t="shared" si="0"/>
        <v>9463</v>
      </c>
      <c r="D13" s="97">
        <v>0</v>
      </c>
      <c r="E13" s="98">
        <v>13</v>
      </c>
      <c r="F13" s="98">
        <v>37</v>
      </c>
      <c r="G13" s="98">
        <v>46</v>
      </c>
      <c r="H13" s="98">
        <v>64</v>
      </c>
      <c r="I13" s="98">
        <v>45</v>
      </c>
      <c r="J13" s="98">
        <v>57</v>
      </c>
      <c r="K13" s="99">
        <v>61</v>
      </c>
      <c r="L13" s="100">
        <v>75</v>
      </c>
      <c r="M13" s="100">
        <v>88</v>
      </c>
      <c r="N13" s="100">
        <v>101</v>
      </c>
      <c r="O13" s="101">
        <v>93</v>
      </c>
      <c r="P13" s="101">
        <v>88</v>
      </c>
      <c r="Q13" s="101">
        <v>87</v>
      </c>
      <c r="R13" s="101">
        <v>96</v>
      </c>
      <c r="S13" s="101">
        <v>119</v>
      </c>
      <c r="T13" s="101">
        <v>103</v>
      </c>
      <c r="U13" s="101">
        <v>113</v>
      </c>
      <c r="V13" s="101">
        <v>126</v>
      </c>
      <c r="W13" s="101">
        <v>122</v>
      </c>
      <c r="X13" s="101">
        <v>138</v>
      </c>
      <c r="Y13" s="101">
        <v>154</v>
      </c>
      <c r="Z13" s="101">
        <v>168</v>
      </c>
      <c r="AA13" s="101">
        <v>168</v>
      </c>
      <c r="AB13" s="101">
        <v>184</v>
      </c>
      <c r="AC13" s="101">
        <v>162</v>
      </c>
      <c r="AD13" s="101">
        <v>201</v>
      </c>
      <c r="AE13" s="101">
        <v>179</v>
      </c>
      <c r="AF13" s="101">
        <v>191</v>
      </c>
      <c r="AG13" s="101">
        <v>240</v>
      </c>
      <c r="AH13" s="101">
        <v>251</v>
      </c>
      <c r="AI13" s="101">
        <v>257</v>
      </c>
      <c r="AJ13" s="101">
        <v>239</v>
      </c>
      <c r="AK13" s="101">
        <v>267</v>
      </c>
      <c r="AL13" s="101">
        <v>275</v>
      </c>
      <c r="AM13" s="101">
        <v>316</v>
      </c>
      <c r="AN13" s="101">
        <v>295</v>
      </c>
      <c r="AO13" s="101">
        <v>326</v>
      </c>
      <c r="AP13" s="101">
        <v>350</v>
      </c>
      <c r="AQ13" s="101">
        <v>342</v>
      </c>
      <c r="AR13" s="101">
        <v>294</v>
      </c>
      <c r="AS13" s="101">
        <v>286</v>
      </c>
      <c r="AT13" s="101">
        <v>321</v>
      </c>
      <c r="AU13" s="101">
        <v>285</v>
      </c>
      <c r="AV13" s="101">
        <v>231</v>
      </c>
      <c r="AW13" s="101">
        <v>254</v>
      </c>
      <c r="AX13" s="101">
        <v>154</v>
      </c>
      <c r="AY13" s="101">
        <v>253</v>
      </c>
      <c r="AZ13" s="101">
        <v>241</v>
      </c>
      <c r="BA13" s="101">
        <v>144</v>
      </c>
      <c r="BB13" s="101">
        <v>147</v>
      </c>
      <c r="BC13" s="101">
        <v>130</v>
      </c>
      <c r="BD13" s="101">
        <v>103</v>
      </c>
      <c r="BE13" s="101">
        <v>75</v>
      </c>
      <c r="BF13" s="101">
        <v>67</v>
      </c>
      <c r="BG13" s="101">
        <v>52</v>
      </c>
      <c r="BH13" s="101">
        <v>42</v>
      </c>
      <c r="BI13" s="101">
        <v>29</v>
      </c>
      <c r="BJ13" s="101">
        <v>21</v>
      </c>
      <c r="BK13" s="101">
        <v>20</v>
      </c>
      <c r="BL13" s="101">
        <v>14</v>
      </c>
      <c r="BM13" s="101">
        <v>13</v>
      </c>
      <c r="BN13" s="101">
        <v>17</v>
      </c>
      <c r="BO13" s="101">
        <v>11</v>
      </c>
      <c r="BP13" s="101">
        <v>6</v>
      </c>
      <c r="BQ13" s="101">
        <v>3</v>
      </c>
      <c r="BR13" s="101">
        <v>4</v>
      </c>
      <c r="BS13" s="101">
        <v>0</v>
      </c>
      <c r="BT13" s="101">
        <v>2</v>
      </c>
      <c r="BU13" s="101">
        <v>4</v>
      </c>
      <c r="BV13" s="101">
        <v>0</v>
      </c>
      <c r="BW13" s="101">
        <v>1</v>
      </c>
      <c r="BX13" s="101">
        <v>1</v>
      </c>
      <c r="BY13" s="101">
        <v>0</v>
      </c>
      <c r="BZ13" s="101">
        <v>1</v>
      </c>
      <c r="CA13" s="101">
        <v>0</v>
      </c>
      <c r="CB13" s="101">
        <v>0</v>
      </c>
    </row>
    <row r="14" spans="1:1024" x14ac:dyDescent="0.3">
      <c r="A14" s="95" t="s">
        <v>77</v>
      </c>
      <c r="B14" s="9">
        <v>2768734</v>
      </c>
      <c r="C14" s="96">
        <f t="shared" si="0"/>
        <v>12914</v>
      </c>
      <c r="D14" s="97">
        <v>0</v>
      </c>
      <c r="E14" s="98">
        <v>25</v>
      </c>
      <c r="F14" s="98">
        <v>81</v>
      </c>
      <c r="G14" s="98">
        <v>76</v>
      </c>
      <c r="H14" s="98">
        <v>84</v>
      </c>
      <c r="I14" s="98">
        <v>94</v>
      </c>
      <c r="J14" s="98">
        <v>113</v>
      </c>
      <c r="K14" s="99">
        <v>113</v>
      </c>
      <c r="L14" s="100">
        <v>109</v>
      </c>
      <c r="M14" s="100">
        <v>138</v>
      </c>
      <c r="N14" s="100">
        <v>125</v>
      </c>
      <c r="O14" s="101">
        <v>126</v>
      </c>
      <c r="P14" s="101">
        <v>140</v>
      </c>
      <c r="Q14" s="101">
        <v>139</v>
      </c>
      <c r="R14" s="101">
        <v>144</v>
      </c>
      <c r="S14" s="101">
        <v>163</v>
      </c>
      <c r="T14" s="101">
        <v>172</v>
      </c>
      <c r="U14" s="101">
        <v>185</v>
      </c>
      <c r="V14" s="101">
        <v>182</v>
      </c>
      <c r="W14" s="101">
        <v>184</v>
      </c>
      <c r="X14" s="101">
        <v>205</v>
      </c>
      <c r="Y14" s="101">
        <v>189</v>
      </c>
      <c r="Z14" s="101">
        <v>226</v>
      </c>
      <c r="AA14" s="101">
        <v>229</v>
      </c>
      <c r="AB14" s="101">
        <v>249</v>
      </c>
      <c r="AC14" s="101">
        <v>266</v>
      </c>
      <c r="AD14" s="101">
        <v>299</v>
      </c>
      <c r="AE14" s="101">
        <v>296</v>
      </c>
      <c r="AF14" s="101">
        <v>322</v>
      </c>
      <c r="AG14" s="101">
        <v>311</v>
      </c>
      <c r="AH14" s="101">
        <v>335</v>
      </c>
      <c r="AI14" s="101">
        <v>369</v>
      </c>
      <c r="AJ14" s="101">
        <v>335</v>
      </c>
      <c r="AK14" s="101">
        <v>360</v>
      </c>
      <c r="AL14" s="101">
        <v>375</v>
      </c>
      <c r="AM14" s="101">
        <v>372</v>
      </c>
      <c r="AN14" s="101">
        <v>368</v>
      </c>
      <c r="AO14" s="101">
        <v>378</v>
      </c>
      <c r="AP14" s="101">
        <v>462</v>
      </c>
      <c r="AQ14" s="101">
        <v>391</v>
      </c>
      <c r="AR14" s="101">
        <v>372</v>
      </c>
      <c r="AS14" s="101">
        <v>397</v>
      </c>
      <c r="AT14" s="101">
        <v>389</v>
      </c>
      <c r="AU14" s="101">
        <v>327</v>
      </c>
      <c r="AV14" s="101">
        <v>341</v>
      </c>
      <c r="AW14" s="101">
        <v>312</v>
      </c>
      <c r="AX14" s="101">
        <v>185</v>
      </c>
      <c r="AY14" s="101">
        <v>309</v>
      </c>
      <c r="AZ14" s="101">
        <v>315</v>
      </c>
      <c r="BA14" s="101">
        <v>183</v>
      </c>
      <c r="BB14" s="101">
        <v>182</v>
      </c>
      <c r="BC14" s="101">
        <v>160</v>
      </c>
      <c r="BD14" s="101">
        <v>124</v>
      </c>
      <c r="BE14" s="101">
        <v>115</v>
      </c>
      <c r="BF14" s="101">
        <v>80</v>
      </c>
      <c r="BG14" s="101">
        <v>87</v>
      </c>
      <c r="BH14" s="101">
        <v>51</v>
      </c>
      <c r="BI14" s="101">
        <v>63</v>
      </c>
      <c r="BJ14" s="101">
        <v>35</v>
      </c>
      <c r="BK14" s="101">
        <v>42</v>
      </c>
      <c r="BL14" s="101">
        <v>33</v>
      </c>
      <c r="BM14" s="101">
        <v>26</v>
      </c>
      <c r="BN14" s="101">
        <v>10</v>
      </c>
      <c r="BO14" s="101">
        <v>9</v>
      </c>
      <c r="BP14" s="101">
        <v>13</v>
      </c>
      <c r="BQ14" s="101">
        <v>11</v>
      </c>
      <c r="BR14" s="101">
        <v>6</v>
      </c>
      <c r="BS14" s="101">
        <v>1</v>
      </c>
      <c r="BT14" s="101">
        <v>1</v>
      </c>
      <c r="BU14" s="101">
        <v>1</v>
      </c>
      <c r="BV14" s="101">
        <v>1</v>
      </c>
      <c r="BW14" s="101">
        <v>1</v>
      </c>
      <c r="BX14" s="101">
        <v>0</v>
      </c>
      <c r="BY14" s="101">
        <v>0</v>
      </c>
      <c r="BZ14" s="101">
        <v>1</v>
      </c>
      <c r="CA14" s="101">
        <v>1</v>
      </c>
      <c r="CB14" s="101">
        <v>0</v>
      </c>
    </row>
    <row r="15" spans="1:1024" x14ac:dyDescent="0.3">
      <c r="A15" s="95"/>
      <c r="B15" s="95"/>
      <c r="C15" s="96">
        <f t="shared" si="0"/>
        <v>0</v>
      </c>
      <c r="D15" s="97"/>
      <c r="E15" s="97"/>
      <c r="F15" s="97"/>
      <c r="G15" s="97"/>
      <c r="H15" s="97"/>
      <c r="I15" s="97"/>
      <c r="J15" s="97"/>
      <c r="K15" s="102"/>
      <c r="L15" s="103"/>
      <c r="M15" s="103"/>
      <c r="N15" s="103"/>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row>
    <row r="16" spans="1:1024" x14ac:dyDescent="0.3">
      <c r="A16" s="46" t="s">
        <v>56</v>
      </c>
      <c r="B16" s="46">
        <v>55977178</v>
      </c>
      <c r="C16" s="96">
        <f t="shared" si="0"/>
        <v>24527</v>
      </c>
      <c r="D16" s="97">
        <v>0</v>
      </c>
      <c r="E16" s="97">
        <f t="shared" ref="E16:AJ16" si="1">SUM(E10:E15)</f>
        <v>39</v>
      </c>
      <c r="F16" s="97">
        <f t="shared" si="1"/>
        <v>134</v>
      </c>
      <c r="G16" s="97">
        <f t="shared" si="1"/>
        <v>135</v>
      </c>
      <c r="H16" s="97">
        <f t="shared" si="1"/>
        <v>168</v>
      </c>
      <c r="I16" s="97">
        <f t="shared" si="1"/>
        <v>152</v>
      </c>
      <c r="J16" s="97">
        <f t="shared" si="1"/>
        <v>183</v>
      </c>
      <c r="K16" s="102">
        <f t="shared" si="1"/>
        <v>188</v>
      </c>
      <c r="L16" s="103">
        <f t="shared" si="1"/>
        <v>197</v>
      </c>
      <c r="M16" s="103">
        <f t="shared" si="1"/>
        <v>239</v>
      </c>
      <c r="N16" s="103">
        <f t="shared" si="1"/>
        <v>246</v>
      </c>
      <c r="O16" s="96">
        <f t="shared" si="1"/>
        <v>243</v>
      </c>
      <c r="P16" s="96">
        <f t="shared" si="1"/>
        <v>246</v>
      </c>
      <c r="Q16" s="96">
        <f t="shared" si="1"/>
        <v>243</v>
      </c>
      <c r="R16" s="96">
        <f t="shared" si="1"/>
        <v>263</v>
      </c>
      <c r="S16" s="96">
        <f t="shared" si="1"/>
        <v>301</v>
      </c>
      <c r="T16" s="96">
        <f t="shared" si="1"/>
        <v>302</v>
      </c>
      <c r="U16" s="96">
        <f t="shared" si="1"/>
        <v>319</v>
      </c>
      <c r="V16" s="96">
        <f t="shared" si="1"/>
        <v>337</v>
      </c>
      <c r="W16" s="96">
        <f t="shared" si="1"/>
        <v>340</v>
      </c>
      <c r="X16" s="96">
        <f t="shared" si="1"/>
        <v>373</v>
      </c>
      <c r="Y16" s="96">
        <f t="shared" si="1"/>
        <v>380</v>
      </c>
      <c r="Z16" s="96">
        <f t="shared" si="1"/>
        <v>430</v>
      </c>
      <c r="AA16" s="96">
        <f t="shared" si="1"/>
        <v>446</v>
      </c>
      <c r="AB16" s="96">
        <f t="shared" si="1"/>
        <v>486</v>
      </c>
      <c r="AC16" s="96">
        <f t="shared" si="1"/>
        <v>479</v>
      </c>
      <c r="AD16" s="96">
        <f t="shared" si="1"/>
        <v>556</v>
      </c>
      <c r="AE16" s="96">
        <f t="shared" si="1"/>
        <v>517</v>
      </c>
      <c r="AF16" s="96">
        <f t="shared" si="1"/>
        <v>567</v>
      </c>
      <c r="AG16" s="96">
        <f t="shared" si="1"/>
        <v>603</v>
      </c>
      <c r="AH16" s="96">
        <f t="shared" si="1"/>
        <v>634</v>
      </c>
      <c r="AI16" s="96">
        <f t="shared" si="1"/>
        <v>682</v>
      </c>
      <c r="AJ16" s="96">
        <f t="shared" si="1"/>
        <v>643</v>
      </c>
      <c r="AK16" s="96">
        <f t="shared" ref="AK16:BP16" si="2">SUM(AK10:AK15)</f>
        <v>689</v>
      </c>
      <c r="AL16" s="96">
        <f t="shared" si="2"/>
        <v>715</v>
      </c>
      <c r="AM16" s="96">
        <f t="shared" si="2"/>
        <v>771</v>
      </c>
      <c r="AN16" s="96">
        <f t="shared" si="2"/>
        <v>734</v>
      </c>
      <c r="AO16" s="96">
        <f t="shared" si="2"/>
        <v>781</v>
      </c>
      <c r="AP16" s="96">
        <f t="shared" si="2"/>
        <v>889</v>
      </c>
      <c r="AQ16" s="96">
        <f t="shared" si="2"/>
        <v>804</v>
      </c>
      <c r="AR16" s="96">
        <f t="shared" si="2"/>
        <v>725</v>
      </c>
      <c r="AS16" s="96">
        <f t="shared" si="2"/>
        <v>739</v>
      </c>
      <c r="AT16" s="96">
        <f t="shared" si="2"/>
        <v>771</v>
      </c>
      <c r="AU16" s="96">
        <f t="shared" si="2"/>
        <v>664</v>
      </c>
      <c r="AV16" s="96">
        <f t="shared" si="2"/>
        <v>626</v>
      </c>
      <c r="AW16" s="96">
        <f t="shared" si="2"/>
        <v>614</v>
      </c>
      <c r="AX16" s="96">
        <f t="shared" si="2"/>
        <v>371</v>
      </c>
      <c r="AY16" s="96">
        <f t="shared" si="2"/>
        <v>607</v>
      </c>
      <c r="AZ16" s="96">
        <f t="shared" si="2"/>
        <v>612</v>
      </c>
      <c r="BA16" s="96">
        <f t="shared" si="2"/>
        <v>357</v>
      </c>
      <c r="BB16" s="96">
        <f t="shared" si="2"/>
        <v>360</v>
      </c>
      <c r="BC16" s="96">
        <f t="shared" si="2"/>
        <v>324</v>
      </c>
      <c r="BD16" s="96">
        <f t="shared" si="2"/>
        <v>249</v>
      </c>
      <c r="BE16" s="96">
        <f t="shared" si="2"/>
        <v>202</v>
      </c>
      <c r="BF16" s="96">
        <f t="shared" si="2"/>
        <v>159</v>
      </c>
      <c r="BG16" s="96">
        <f t="shared" si="2"/>
        <v>150</v>
      </c>
      <c r="BH16" s="96">
        <f t="shared" si="2"/>
        <v>103</v>
      </c>
      <c r="BI16" s="96">
        <f t="shared" si="2"/>
        <v>106</v>
      </c>
      <c r="BJ16" s="96">
        <f t="shared" si="2"/>
        <v>62</v>
      </c>
      <c r="BK16" s="96">
        <f t="shared" si="2"/>
        <v>69</v>
      </c>
      <c r="BL16" s="96">
        <f t="shared" si="2"/>
        <v>48</v>
      </c>
      <c r="BM16" s="96">
        <f t="shared" si="2"/>
        <v>42</v>
      </c>
      <c r="BN16" s="96">
        <f t="shared" si="2"/>
        <v>28</v>
      </c>
      <c r="BO16" s="96">
        <f t="shared" si="2"/>
        <v>23</v>
      </c>
      <c r="BP16" s="96">
        <f t="shared" si="2"/>
        <v>19</v>
      </c>
      <c r="BQ16" s="96">
        <f t="shared" ref="BQ16:CB16" si="3">SUM(BQ10:BQ15)</f>
        <v>14</v>
      </c>
      <c r="BR16" s="96">
        <f t="shared" si="3"/>
        <v>11</v>
      </c>
      <c r="BS16" s="96">
        <f t="shared" si="3"/>
        <v>1</v>
      </c>
      <c r="BT16" s="96">
        <f t="shared" si="3"/>
        <v>4</v>
      </c>
      <c r="BU16" s="96">
        <f t="shared" si="3"/>
        <v>5</v>
      </c>
      <c r="BV16" s="96">
        <f t="shared" si="3"/>
        <v>1</v>
      </c>
      <c r="BW16" s="96">
        <f t="shared" si="3"/>
        <v>2</v>
      </c>
      <c r="BX16" s="96">
        <f t="shared" si="3"/>
        <v>2</v>
      </c>
      <c r="BY16" s="96">
        <f t="shared" si="3"/>
        <v>0</v>
      </c>
      <c r="BZ16" s="96">
        <f t="shared" si="3"/>
        <v>2</v>
      </c>
      <c r="CA16" s="96">
        <f t="shared" si="3"/>
        <v>1</v>
      </c>
      <c r="CB16" s="96">
        <f t="shared" si="3"/>
        <v>0</v>
      </c>
    </row>
    <row r="17" spans="1:1024" x14ac:dyDescent="0.3">
      <c r="A17" s="95"/>
      <c r="B17" s="95"/>
      <c r="C17" s="96"/>
      <c r="D17" s="97"/>
      <c r="E17" s="97"/>
      <c r="F17" s="97"/>
      <c r="G17" s="97"/>
      <c r="H17" s="97"/>
      <c r="I17" s="97"/>
      <c r="J17" s="97"/>
      <c r="K17" s="102"/>
      <c r="L17" s="103"/>
      <c r="M17" s="103"/>
      <c r="N17" s="103"/>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c r="CB17" s="96"/>
    </row>
    <row r="18" spans="1:1024" x14ac:dyDescent="0.3">
      <c r="A18" s="57" t="s">
        <v>36</v>
      </c>
      <c r="B18" s="104">
        <v>0</v>
      </c>
      <c r="C18" s="105">
        <f>SUM(D18:CB18)</f>
        <v>0</v>
      </c>
      <c r="D18" s="106">
        <v>0</v>
      </c>
      <c r="E18" s="106">
        <v>0</v>
      </c>
      <c r="F18" s="106">
        <v>0</v>
      </c>
      <c r="G18" s="106">
        <v>0</v>
      </c>
      <c r="H18" s="106">
        <v>0</v>
      </c>
      <c r="I18" s="106">
        <v>0</v>
      </c>
      <c r="J18" s="106">
        <v>0</v>
      </c>
      <c r="K18" s="107">
        <v>0</v>
      </c>
      <c r="L18" s="108">
        <v>0</v>
      </c>
      <c r="M18" s="108">
        <v>0</v>
      </c>
      <c r="N18" s="108">
        <v>0</v>
      </c>
      <c r="O18" s="109">
        <v>0</v>
      </c>
      <c r="P18" s="109">
        <v>0</v>
      </c>
      <c r="Q18" s="109">
        <v>0</v>
      </c>
      <c r="R18" s="109">
        <v>0</v>
      </c>
      <c r="S18" s="109">
        <v>0</v>
      </c>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c r="AL18" s="109">
        <v>0</v>
      </c>
      <c r="AM18" s="109">
        <v>0</v>
      </c>
      <c r="AN18" s="109">
        <v>0</v>
      </c>
      <c r="AO18" s="109">
        <v>0</v>
      </c>
      <c r="AP18" s="109">
        <v>0</v>
      </c>
      <c r="AQ18" s="109">
        <v>0</v>
      </c>
      <c r="AR18" s="109">
        <v>0</v>
      </c>
      <c r="AS18" s="109">
        <v>0</v>
      </c>
      <c r="AT18" s="109">
        <v>0</v>
      </c>
      <c r="AU18" s="109">
        <v>0</v>
      </c>
      <c r="AV18" s="109">
        <v>0</v>
      </c>
      <c r="AW18" s="109">
        <v>0</v>
      </c>
      <c r="AX18" s="109">
        <v>0</v>
      </c>
      <c r="AY18" s="109">
        <v>0</v>
      </c>
      <c r="AZ18" s="109">
        <v>0</v>
      </c>
      <c r="BA18" s="109">
        <v>0</v>
      </c>
      <c r="BB18" s="109">
        <v>0</v>
      </c>
      <c r="BC18" s="109">
        <v>0</v>
      </c>
      <c r="BD18" s="109">
        <v>0</v>
      </c>
      <c r="BE18" s="109">
        <v>0</v>
      </c>
      <c r="BF18" s="109">
        <v>0</v>
      </c>
      <c r="BG18" s="109">
        <v>0</v>
      </c>
      <c r="BH18" s="109">
        <v>0</v>
      </c>
      <c r="BI18" s="109">
        <v>0</v>
      </c>
      <c r="BJ18" s="109">
        <v>0</v>
      </c>
      <c r="BK18" s="109">
        <v>0</v>
      </c>
      <c r="BL18" s="109">
        <v>0</v>
      </c>
      <c r="BM18" s="109">
        <v>0</v>
      </c>
      <c r="BN18" s="109">
        <v>0</v>
      </c>
      <c r="BO18" s="109">
        <v>0</v>
      </c>
      <c r="BP18" s="109">
        <v>0</v>
      </c>
      <c r="BQ18" s="109">
        <v>0</v>
      </c>
      <c r="BR18" s="109">
        <v>0</v>
      </c>
      <c r="BS18" s="109">
        <v>0</v>
      </c>
      <c r="BT18" s="109">
        <v>0</v>
      </c>
      <c r="BU18" s="109">
        <v>0</v>
      </c>
      <c r="BV18" s="109">
        <v>0</v>
      </c>
      <c r="BW18" s="109">
        <v>0</v>
      </c>
      <c r="BX18" s="109">
        <v>0</v>
      </c>
      <c r="BY18" s="109">
        <v>0</v>
      </c>
      <c r="BZ18" s="109">
        <v>0</v>
      </c>
      <c r="CA18" s="109">
        <v>0</v>
      </c>
      <c r="CB18" s="109">
        <v>0</v>
      </c>
    </row>
    <row r="19" spans="1:1024" ht="12.75" customHeight="1" x14ac:dyDescent="0.3">
      <c r="A19" s="110" t="s">
        <v>71</v>
      </c>
      <c r="B19" s="111">
        <v>55977178</v>
      </c>
      <c r="C19" s="112">
        <f>SUM(D19:CB19)</f>
        <v>24527</v>
      </c>
      <c r="D19" s="113">
        <f t="shared" ref="D19:AI19" si="4">SUM(D10:D14)</f>
        <v>0</v>
      </c>
      <c r="E19" s="113">
        <f t="shared" si="4"/>
        <v>39</v>
      </c>
      <c r="F19" s="113">
        <f t="shared" si="4"/>
        <v>134</v>
      </c>
      <c r="G19" s="113">
        <f t="shared" si="4"/>
        <v>135</v>
      </c>
      <c r="H19" s="113">
        <f t="shared" si="4"/>
        <v>168</v>
      </c>
      <c r="I19" s="113">
        <f t="shared" si="4"/>
        <v>152</v>
      </c>
      <c r="J19" s="113">
        <f t="shared" si="4"/>
        <v>183</v>
      </c>
      <c r="K19" s="114">
        <f t="shared" si="4"/>
        <v>188</v>
      </c>
      <c r="L19" s="115">
        <f t="shared" si="4"/>
        <v>197</v>
      </c>
      <c r="M19" s="115">
        <f t="shared" si="4"/>
        <v>239</v>
      </c>
      <c r="N19" s="115">
        <f t="shared" si="4"/>
        <v>246</v>
      </c>
      <c r="O19" s="116">
        <f t="shared" si="4"/>
        <v>243</v>
      </c>
      <c r="P19" s="116">
        <f t="shared" si="4"/>
        <v>246</v>
      </c>
      <c r="Q19" s="116">
        <f t="shared" si="4"/>
        <v>243</v>
      </c>
      <c r="R19" s="116">
        <f t="shared" si="4"/>
        <v>263</v>
      </c>
      <c r="S19" s="116">
        <f t="shared" si="4"/>
        <v>301</v>
      </c>
      <c r="T19" s="116">
        <f t="shared" si="4"/>
        <v>302</v>
      </c>
      <c r="U19" s="116">
        <f t="shared" si="4"/>
        <v>319</v>
      </c>
      <c r="V19" s="116">
        <f t="shared" si="4"/>
        <v>337</v>
      </c>
      <c r="W19" s="116">
        <f t="shared" si="4"/>
        <v>340</v>
      </c>
      <c r="X19" s="116">
        <f t="shared" si="4"/>
        <v>373</v>
      </c>
      <c r="Y19" s="116">
        <f t="shared" si="4"/>
        <v>380</v>
      </c>
      <c r="Z19" s="116">
        <f t="shared" si="4"/>
        <v>430</v>
      </c>
      <c r="AA19" s="116">
        <f t="shared" si="4"/>
        <v>446</v>
      </c>
      <c r="AB19" s="116">
        <f t="shared" si="4"/>
        <v>486</v>
      </c>
      <c r="AC19" s="116">
        <f t="shared" si="4"/>
        <v>479</v>
      </c>
      <c r="AD19" s="116">
        <f t="shared" si="4"/>
        <v>556</v>
      </c>
      <c r="AE19" s="116">
        <f t="shared" si="4"/>
        <v>517</v>
      </c>
      <c r="AF19" s="116">
        <f t="shared" si="4"/>
        <v>567</v>
      </c>
      <c r="AG19" s="116">
        <f t="shared" si="4"/>
        <v>603</v>
      </c>
      <c r="AH19" s="116">
        <f t="shared" si="4"/>
        <v>634</v>
      </c>
      <c r="AI19" s="116">
        <f t="shared" si="4"/>
        <v>682</v>
      </c>
      <c r="AJ19" s="116">
        <f t="shared" ref="AJ19:BO19" si="5">SUM(AJ10:AJ14)</f>
        <v>643</v>
      </c>
      <c r="AK19" s="116">
        <f t="shared" si="5"/>
        <v>689</v>
      </c>
      <c r="AL19" s="116">
        <f t="shared" si="5"/>
        <v>715</v>
      </c>
      <c r="AM19" s="116">
        <f t="shared" si="5"/>
        <v>771</v>
      </c>
      <c r="AN19" s="116">
        <f t="shared" si="5"/>
        <v>734</v>
      </c>
      <c r="AO19" s="116">
        <f t="shared" si="5"/>
        <v>781</v>
      </c>
      <c r="AP19" s="116">
        <f t="shared" si="5"/>
        <v>889</v>
      </c>
      <c r="AQ19" s="116">
        <f t="shared" si="5"/>
        <v>804</v>
      </c>
      <c r="AR19" s="116">
        <f t="shared" si="5"/>
        <v>725</v>
      </c>
      <c r="AS19" s="116">
        <f t="shared" si="5"/>
        <v>739</v>
      </c>
      <c r="AT19" s="116">
        <f t="shared" si="5"/>
        <v>771</v>
      </c>
      <c r="AU19" s="116">
        <f t="shared" si="5"/>
        <v>664</v>
      </c>
      <c r="AV19" s="116">
        <f t="shared" si="5"/>
        <v>626</v>
      </c>
      <c r="AW19" s="116">
        <f t="shared" si="5"/>
        <v>614</v>
      </c>
      <c r="AX19" s="116">
        <f t="shared" si="5"/>
        <v>371</v>
      </c>
      <c r="AY19" s="116">
        <f t="shared" si="5"/>
        <v>607</v>
      </c>
      <c r="AZ19" s="116">
        <f t="shared" si="5"/>
        <v>612</v>
      </c>
      <c r="BA19" s="116">
        <f t="shared" si="5"/>
        <v>357</v>
      </c>
      <c r="BB19" s="116">
        <f t="shared" si="5"/>
        <v>360</v>
      </c>
      <c r="BC19" s="116">
        <f t="shared" si="5"/>
        <v>324</v>
      </c>
      <c r="BD19" s="116">
        <f t="shared" si="5"/>
        <v>249</v>
      </c>
      <c r="BE19" s="116">
        <f t="shared" si="5"/>
        <v>202</v>
      </c>
      <c r="BF19" s="116">
        <f t="shared" si="5"/>
        <v>159</v>
      </c>
      <c r="BG19" s="116">
        <f t="shared" si="5"/>
        <v>150</v>
      </c>
      <c r="BH19" s="116">
        <f t="shared" si="5"/>
        <v>103</v>
      </c>
      <c r="BI19" s="116">
        <f t="shared" si="5"/>
        <v>106</v>
      </c>
      <c r="BJ19" s="116">
        <f t="shared" si="5"/>
        <v>62</v>
      </c>
      <c r="BK19" s="116">
        <f t="shared" si="5"/>
        <v>69</v>
      </c>
      <c r="BL19" s="116">
        <f t="shared" si="5"/>
        <v>48</v>
      </c>
      <c r="BM19" s="116">
        <f t="shared" si="5"/>
        <v>42</v>
      </c>
      <c r="BN19" s="116">
        <f t="shared" si="5"/>
        <v>28</v>
      </c>
      <c r="BO19" s="116">
        <f t="shared" si="5"/>
        <v>23</v>
      </c>
      <c r="BP19" s="116">
        <f t="shared" ref="BP19:CB19" si="6">SUM(BP10:BP14)</f>
        <v>19</v>
      </c>
      <c r="BQ19" s="116">
        <f t="shared" si="6"/>
        <v>14</v>
      </c>
      <c r="BR19" s="116">
        <f t="shared" si="6"/>
        <v>11</v>
      </c>
      <c r="BS19" s="116">
        <f t="shared" si="6"/>
        <v>1</v>
      </c>
      <c r="BT19" s="116">
        <f t="shared" si="6"/>
        <v>4</v>
      </c>
      <c r="BU19" s="116">
        <f t="shared" si="6"/>
        <v>5</v>
      </c>
      <c r="BV19" s="116">
        <f t="shared" si="6"/>
        <v>1</v>
      </c>
      <c r="BW19" s="116">
        <f t="shared" si="6"/>
        <v>2</v>
      </c>
      <c r="BX19" s="116">
        <f t="shared" si="6"/>
        <v>2</v>
      </c>
      <c r="BY19" s="116">
        <f t="shared" si="6"/>
        <v>0</v>
      </c>
      <c r="BZ19" s="116">
        <f t="shared" si="6"/>
        <v>2</v>
      </c>
      <c r="CA19" s="116">
        <f t="shared" si="6"/>
        <v>1</v>
      </c>
      <c r="CB19" s="116">
        <f t="shared" si="6"/>
        <v>0</v>
      </c>
    </row>
    <row r="20" spans="1:1024" x14ac:dyDescent="0.3">
      <c r="A20" s="117"/>
      <c r="B20" s="117"/>
      <c r="C20" s="29"/>
      <c r="D20" s="29"/>
      <c r="E20" s="29"/>
      <c r="F20" s="29"/>
      <c r="G20" s="29"/>
      <c r="H20" s="29"/>
      <c r="I20" s="29"/>
      <c r="J20" s="29"/>
      <c r="K20" s="29"/>
      <c r="L20" s="29"/>
      <c r="M20" s="118"/>
      <c r="N20" s="118"/>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row>
    <row r="21" spans="1:1024" x14ac:dyDescent="0.3">
      <c r="A21" s="117"/>
      <c r="B21" s="117"/>
      <c r="C21" s="29"/>
      <c r="D21" s="29"/>
      <c r="E21" s="29"/>
      <c r="F21" s="29"/>
      <c r="G21" s="29"/>
      <c r="H21" s="29"/>
      <c r="I21" s="29"/>
      <c r="J21" s="29"/>
      <c r="K21" s="29"/>
      <c r="L21" s="29"/>
      <c r="M21" s="118"/>
      <c r="N21" s="118"/>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row>
    <row r="22" spans="1:1024" x14ac:dyDescent="0.3">
      <c r="A22" s="117"/>
      <c r="B22" s="117"/>
      <c r="C22" s="29"/>
      <c r="D22" s="29"/>
      <c r="E22" s="29"/>
      <c r="F22" s="29"/>
      <c r="G22" s="29"/>
      <c r="H22" s="29"/>
      <c r="I22" s="29"/>
      <c r="J22" s="29"/>
      <c r="K22" s="29"/>
      <c r="L22" s="29"/>
      <c r="M22" s="118"/>
      <c r="N22" s="118"/>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row>
    <row r="23" spans="1:1024" x14ac:dyDescent="0.3">
      <c r="A23" s="80"/>
      <c r="B23" s="235" t="s">
        <v>26</v>
      </c>
      <c r="C23" s="236" t="s">
        <v>78</v>
      </c>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6"/>
      <c r="AR23" s="236"/>
      <c r="AS23" s="236"/>
      <c r="AT23" s="236"/>
      <c r="AU23" s="236"/>
      <c r="AV23" s="236"/>
      <c r="AW23" s="236"/>
      <c r="AX23" s="236"/>
      <c r="AY23" s="236"/>
      <c r="AZ23" s="236"/>
      <c r="BA23" s="236"/>
      <c r="BB23" s="236"/>
      <c r="BC23" s="236"/>
      <c r="BD23" s="236"/>
      <c r="BE23" s="236"/>
      <c r="BF23" s="236"/>
      <c r="BG23" s="236"/>
      <c r="BH23" s="236"/>
      <c r="BI23" s="236"/>
      <c r="BJ23" s="236"/>
      <c r="BK23" s="236"/>
      <c r="BL23" s="236"/>
      <c r="BM23" s="236"/>
      <c r="BN23" s="236"/>
      <c r="BO23" s="236"/>
      <c r="BP23" s="236"/>
      <c r="BQ23" s="236"/>
      <c r="BR23" s="236"/>
      <c r="BS23" s="236"/>
      <c r="BT23" s="236"/>
      <c r="BU23" s="236"/>
      <c r="BV23" s="236"/>
      <c r="BW23" s="236"/>
      <c r="BX23" s="236"/>
      <c r="BY23" s="236"/>
      <c r="BZ23" s="236"/>
      <c r="CA23" s="236"/>
      <c r="CB23" s="236"/>
    </row>
    <row r="24" spans="1:1024" s="20" customFormat="1" ht="26" x14ac:dyDescent="0.3">
      <c r="A24" s="81" t="s">
        <v>25</v>
      </c>
      <c r="B24" s="235"/>
      <c r="C24" s="82" t="s">
        <v>71</v>
      </c>
      <c r="D24" s="119" t="s">
        <v>72</v>
      </c>
      <c r="E24" s="84">
        <v>43966</v>
      </c>
      <c r="F24" s="84">
        <v>43965</v>
      </c>
      <c r="G24" s="84">
        <v>43964</v>
      </c>
      <c r="H24" s="84">
        <v>43963</v>
      </c>
      <c r="I24" s="84">
        <v>43962</v>
      </c>
      <c r="J24" s="84">
        <v>43961</v>
      </c>
      <c r="K24" s="85">
        <v>43960</v>
      </c>
      <c r="L24" s="86">
        <v>43959</v>
      </c>
      <c r="M24" s="86">
        <v>43958</v>
      </c>
      <c r="N24" s="86">
        <v>43957</v>
      </c>
      <c r="O24" s="87">
        <v>43956</v>
      </c>
      <c r="P24" s="87">
        <v>43955</v>
      </c>
      <c r="Q24" s="87">
        <v>43954</v>
      </c>
      <c r="R24" s="87">
        <v>43953</v>
      </c>
      <c r="S24" s="87">
        <v>43952</v>
      </c>
      <c r="T24" s="87">
        <v>43951</v>
      </c>
      <c r="U24" s="87">
        <v>43950</v>
      </c>
      <c r="V24" s="87">
        <v>43949</v>
      </c>
      <c r="W24" s="87">
        <v>43948</v>
      </c>
      <c r="X24" s="87">
        <v>43947</v>
      </c>
      <c r="Y24" s="87">
        <v>43946</v>
      </c>
      <c r="Z24" s="87">
        <v>43945</v>
      </c>
      <c r="AA24" s="87">
        <v>43944</v>
      </c>
      <c r="AB24" s="94">
        <v>43943</v>
      </c>
      <c r="AC24" s="94">
        <v>43942</v>
      </c>
      <c r="AD24" s="94">
        <v>43941</v>
      </c>
      <c r="AE24" s="94">
        <v>43940</v>
      </c>
      <c r="AF24" s="94">
        <v>43939</v>
      </c>
      <c r="AG24" s="94">
        <v>43938</v>
      </c>
      <c r="AH24" s="94">
        <v>43937</v>
      </c>
      <c r="AI24" s="94">
        <v>43936</v>
      </c>
      <c r="AJ24" s="94">
        <v>43935</v>
      </c>
      <c r="AK24" s="94">
        <v>43934</v>
      </c>
      <c r="AL24" s="94">
        <v>43933</v>
      </c>
      <c r="AM24" s="94">
        <v>43932</v>
      </c>
      <c r="AN24" s="94">
        <v>43931</v>
      </c>
      <c r="AO24" s="94">
        <v>43930</v>
      </c>
      <c r="AP24" s="94">
        <v>43929</v>
      </c>
      <c r="AQ24" s="94">
        <v>43928</v>
      </c>
      <c r="AR24" s="94">
        <v>43927</v>
      </c>
      <c r="AS24" s="94">
        <v>43926</v>
      </c>
      <c r="AT24" s="94">
        <v>43925</v>
      </c>
      <c r="AU24" s="94">
        <v>43924</v>
      </c>
      <c r="AV24" s="94">
        <v>43923</v>
      </c>
      <c r="AW24" s="94">
        <v>43922</v>
      </c>
      <c r="AX24" s="94">
        <v>43921</v>
      </c>
      <c r="AY24" s="94">
        <v>43920</v>
      </c>
      <c r="AZ24" s="94">
        <v>43919</v>
      </c>
      <c r="BA24" s="94">
        <v>43918</v>
      </c>
      <c r="BB24" s="94">
        <v>43917</v>
      </c>
      <c r="BC24" s="94">
        <v>43916</v>
      </c>
      <c r="BD24" s="94">
        <v>43915</v>
      </c>
      <c r="BE24" s="94">
        <v>43914</v>
      </c>
      <c r="BF24" s="94">
        <v>43913</v>
      </c>
      <c r="BG24" s="94">
        <v>43912</v>
      </c>
      <c r="BH24" s="94">
        <v>43911</v>
      </c>
      <c r="BI24" s="94">
        <v>43910</v>
      </c>
      <c r="BJ24" s="94">
        <v>43909</v>
      </c>
      <c r="BK24" s="94">
        <v>43908</v>
      </c>
      <c r="BL24" s="94">
        <v>43907</v>
      </c>
      <c r="BM24" s="94">
        <v>43906</v>
      </c>
      <c r="BN24" s="94">
        <v>43905</v>
      </c>
      <c r="BO24" s="94">
        <v>43904</v>
      </c>
      <c r="BP24" s="94">
        <v>43903</v>
      </c>
      <c r="BQ24" s="94">
        <v>43902</v>
      </c>
      <c r="BR24" s="94">
        <v>43901</v>
      </c>
      <c r="BS24" s="94">
        <v>43900</v>
      </c>
      <c r="BT24" s="94">
        <v>43899</v>
      </c>
      <c r="BU24" s="94">
        <v>43898</v>
      </c>
      <c r="BV24" s="94">
        <v>43897</v>
      </c>
      <c r="BW24" s="94">
        <v>43896</v>
      </c>
      <c r="BX24" s="94">
        <v>43895</v>
      </c>
      <c r="BY24" s="94">
        <v>43894</v>
      </c>
      <c r="BZ24" s="94">
        <v>43893</v>
      </c>
      <c r="CA24" s="94">
        <v>43892</v>
      </c>
      <c r="CB24" s="94">
        <v>43891</v>
      </c>
      <c r="AKQ24" s="88"/>
      <c r="AKR24" s="88"/>
      <c r="AKS24" s="88"/>
      <c r="AKT24" s="88"/>
      <c r="AKU24" s="88"/>
      <c r="AKV24" s="88"/>
      <c r="AKW24" s="88"/>
      <c r="AKX24" s="88"/>
      <c r="AKY24" s="88"/>
      <c r="AKZ24" s="88"/>
      <c r="ALA24" s="88"/>
      <c r="ALB24" s="88"/>
      <c r="ALC24" s="88"/>
      <c r="ALD24" s="88"/>
      <c r="ALE24" s="88"/>
      <c r="ALF24" s="88"/>
      <c r="ALG24" s="88"/>
      <c r="ALH24" s="88"/>
      <c r="ALI24" s="88"/>
      <c r="ALJ24" s="88"/>
      <c r="ALK24" s="88"/>
      <c r="ALL24" s="88"/>
      <c r="ALM24" s="88"/>
      <c r="ALN24" s="88"/>
      <c r="ALO24" s="88"/>
      <c r="ALP24" s="88"/>
      <c r="ALQ24" s="88"/>
      <c r="ALR24" s="88"/>
      <c r="ALS24" s="88"/>
      <c r="ALT24" s="88"/>
      <c r="ALU24" s="88"/>
      <c r="ALV24" s="88"/>
      <c r="ALW24" s="88"/>
      <c r="ALX24" s="88"/>
      <c r="ALY24" s="88"/>
      <c r="ALZ24" s="88"/>
      <c r="AMA24" s="88"/>
      <c r="AMB24" s="88"/>
      <c r="AMC24" s="88"/>
      <c r="AMD24" s="88"/>
      <c r="AME24" s="88"/>
      <c r="AMF24" s="88"/>
      <c r="AMG24" s="88"/>
      <c r="AMH24" s="88"/>
      <c r="AMI24" s="88"/>
      <c r="AMJ24" s="88"/>
    </row>
    <row r="25" spans="1:1024" x14ac:dyDescent="0.3">
      <c r="A25" s="89"/>
      <c r="B25" s="235"/>
      <c r="C25" s="90"/>
      <c r="D25" s="91" t="s">
        <v>35</v>
      </c>
      <c r="E25" s="91" t="s">
        <v>35</v>
      </c>
      <c r="F25" s="91" t="s">
        <v>35</v>
      </c>
      <c r="G25" s="91" t="s">
        <v>35</v>
      </c>
      <c r="H25" s="91" t="s">
        <v>35</v>
      </c>
      <c r="I25" s="91" t="s">
        <v>35</v>
      </c>
      <c r="J25" s="91" t="s">
        <v>35</v>
      </c>
      <c r="K25" s="92" t="s">
        <v>35</v>
      </c>
      <c r="L25" s="93" t="s">
        <v>35</v>
      </c>
      <c r="M25" s="93" t="s">
        <v>35</v>
      </c>
      <c r="N25" s="93" t="s">
        <v>35</v>
      </c>
      <c r="O25" s="94" t="s">
        <v>35</v>
      </c>
      <c r="P25" s="94" t="s">
        <v>35</v>
      </c>
      <c r="Q25" s="94" t="s">
        <v>35</v>
      </c>
      <c r="R25" s="94" t="s">
        <v>35</v>
      </c>
      <c r="S25" s="94" t="s">
        <v>35</v>
      </c>
      <c r="T25" s="94" t="s">
        <v>35</v>
      </c>
      <c r="U25" s="94" t="s">
        <v>35</v>
      </c>
      <c r="V25" s="94" t="s">
        <v>35</v>
      </c>
      <c r="W25" s="94" t="s">
        <v>35</v>
      </c>
      <c r="X25" s="94" t="s">
        <v>35</v>
      </c>
      <c r="Y25" s="94" t="s">
        <v>35</v>
      </c>
      <c r="Z25" s="94" t="s">
        <v>35</v>
      </c>
      <c r="AA25" s="94" t="s">
        <v>35</v>
      </c>
      <c r="AB25" s="94" t="s">
        <v>35</v>
      </c>
      <c r="AC25" s="94" t="s">
        <v>35</v>
      </c>
      <c r="AD25" s="94" t="s">
        <v>35</v>
      </c>
      <c r="AE25" s="94" t="s">
        <v>35</v>
      </c>
      <c r="AF25" s="94" t="s">
        <v>35</v>
      </c>
      <c r="AG25" s="94" t="s">
        <v>35</v>
      </c>
      <c r="AH25" s="94" t="s">
        <v>35</v>
      </c>
      <c r="AI25" s="94" t="s">
        <v>35</v>
      </c>
      <c r="AJ25" s="94" t="s">
        <v>35</v>
      </c>
      <c r="AK25" s="94" t="s">
        <v>35</v>
      </c>
      <c r="AL25" s="94" t="s">
        <v>35</v>
      </c>
      <c r="AM25" s="94" t="s">
        <v>35</v>
      </c>
      <c r="AN25" s="94" t="s">
        <v>35</v>
      </c>
      <c r="AO25" s="94" t="s">
        <v>35</v>
      </c>
      <c r="AP25" s="94" t="s">
        <v>35</v>
      </c>
      <c r="AQ25" s="94" t="s">
        <v>35</v>
      </c>
      <c r="AR25" s="94" t="s">
        <v>35</v>
      </c>
      <c r="AS25" s="94" t="s">
        <v>35</v>
      </c>
      <c r="AT25" s="94" t="s">
        <v>35</v>
      </c>
      <c r="AU25" s="94" t="s">
        <v>35</v>
      </c>
      <c r="AV25" s="94" t="s">
        <v>35</v>
      </c>
      <c r="AW25" s="94" t="s">
        <v>35</v>
      </c>
      <c r="AX25" s="94" t="s">
        <v>35</v>
      </c>
      <c r="AY25" s="94" t="s">
        <v>35</v>
      </c>
      <c r="AZ25" s="94" t="s">
        <v>35</v>
      </c>
      <c r="BA25" s="94" t="s">
        <v>35</v>
      </c>
      <c r="BB25" s="94" t="s">
        <v>35</v>
      </c>
      <c r="BC25" s="94" t="s">
        <v>35</v>
      </c>
      <c r="BD25" s="94" t="s">
        <v>35</v>
      </c>
      <c r="BE25" s="94" t="s">
        <v>35</v>
      </c>
      <c r="BF25" s="94" t="s">
        <v>35</v>
      </c>
      <c r="BG25" s="94" t="s">
        <v>35</v>
      </c>
      <c r="BH25" s="94" t="s">
        <v>35</v>
      </c>
      <c r="BI25" s="94" t="s">
        <v>35</v>
      </c>
      <c r="BJ25" s="94" t="s">
        <v>35</v>
      </c>
      <c r="BK25" s="94" t="s">
        <v>35</v>
      </c>
      <c r="BL25" s="94" t="s">
        <v>35</v>
      </c>
      <c r="BM25" s="94" t="s">
        <v>35</v>
      </c>
      <c r="BN25" s="94" t="s">
        <v>35</v>
      </c>
      <c r="BO25" s="94" t="s">
        <v>35</v>
      </c>
      <c r="BP25" s="94" t="s">
        <v>35</v>
      </c>
      <c r="BQ25" s="94" t="s">
        <v>35</v>
      </c>
      <c r="BR25" s="94" t="s">
        <v>35</v>
      </c>
      <c r="BS25" s="94" t="s">
        <v>35</v>
      </c>
      <c r="BT25" s="94" t="s">
        <v>35</v>
      </c>
      <c r="BU25" s="94" t="s">
        <v>35</v>
      </c>
      <c r="BV25" s="94" t="s">
        <v>35</v>
      </c>
      <c r="BW25" s="94" t="s">
        <v>35</v>
      </c>
      <c r="BX25" s="94" t="s">
        <v>35</v>
      </c>
      <c r="BY25" s="94" t="s">
        <v>35</v>
      </c>
      <c r="BZ25" s="94" t="s">
        <v>35</v>
      </c>
      <c r="CA25" s="94" t="s">
        <v>35</v>
      </c>
      <c r="CB25" s="94" t="s">
        <v>35</v>
      </c>
    </row>
    <row r="26" spans="1:1024" x14ac:dyDescent="0.3">
      <c r="A26" s="120" t="s">
        <v>73</v>
      </c>
      <c r="B26" s="9">
        <v>13241287</v>
      </c>
      <c r="C26" s="124">
        <f>D26+E26</f>
        <v>13</v>
      </c>
      <c r="D26" s="97">
        <v>0</v>
      </c>
      <c r="E26" s="121">
        <v>13</v>
      </c>
      <c r="F26" s="121">
        <v>13</v>
      </c>
      <c r="G26" s="121">
        <v>13</v>
      </c>
      <c r="H26" s="121">
        <v>12</v>
      </c>
      <c r="I26" s="121">
        <v>12</v>
      </c>
      <c r="J26" s="121">
        <v>12</v>
      </c>
      <c r="K26" s="122">
        <v>12</v>
      </c>
      <c r="L26" s="123">
        <v>12</v>
      </c>
      <c r="M26" s="123">
        <v>12</v>
      </c>
      <c r="N26" s="123">
        <v>12</v>
      </c>
      <c r="O26" s="124">
        <v>12</v>
      </c>
      <c r="P26" s="124">
        <v>12</v>
      </c>
      <c r="Q26" s="124">
        <v>12</v>
      </c>
      <c r="R26" s="124">
        <v>11</v>
      </c>
      <c r="S26" s="124">
        <v>11</v>
      </c>
      <c r="T26" s="124">
        <v>11</v>
      </c>
      <c r="U26" s="124">
        <v>11</v>
      </c>
      <c r="V26" s="124">
        <v>11</v>
      </c>
      <c r="W26" s="124">
        <v>11</v>
      </c>
      <c r="X26" s="124">
        <v>11</v>
      </c>
      <c r="Y26" s="124">
        <v>11</v>
      </c>
      <c r="Z26" s="124">
        <v>11</v>
      </c>
      <c r="AA26" s="124">
        <v>11</v>
      </c>
      <c r="AB26" s="124">
        <v>11</v>
      </c>
      <c r="AC26" s="124">
        <v>11</v>
      </c>
      <c r="AD26" s="124">
        <v>11</v>
      </c>
      <c r="AE26" s="124">
        <v>10</v>
      </c>
      <c r="AF26" s="124">
        <v>10</v>
      </c>
      <c r="AG26" s="124">
        <v>10</v>
      </c>
      <c r="AH26" s="124">
        <v>10</v>
      </c>
      <c r="AI26" s="124">
        <v>10</v>
      </c>
      <c r="AJ26" s="124">
        <v>10</v>
      </c>
      <c r="AK26" s="124">
        <v>10</v>
      </c>
      <c r="AL26" s="124">
        <v>10</v>
      </c>
      <c r="AM26" s="124">
        <v>10</v>
      </c>
      <c r="AN26" s="124">
        <v>9</v>
      </c>
      <c r="AO26" s="124">
        <v>9</v>
      </c>
      <c r="AP26" s="124">
        <v>8</v>
      </c>
      <c r="AQ26" s="124">
        <v>7</v>
      </c>
      <c r="AR26" s="124">
        <v>7</v>
      </c>
      <c r="AS26" s="124">
        <v>7</v>
      </c>
      <c r="AT26" s="124">
        <v>7</v>
      </c>
      <c r="AU26" s="124">
        <v>6</v>
      </c>
      <c r="AV26" s="124">
        <v>6</v>
      </c>
      <c r="AW26" s="124">
        <v>5</v>
      </c>
      <c r="AX26" s="124">
        <v>5</v>
      </c>
      <c r="AY26" s="124">
        <v>4</v>
      </c>
      <c r="AZ26" s="124">
        <v>4</v>
      </c>
      <c r="BA26" s="124">
        <v>3</v>
      </c>
      <c r="BB26" s="124">
        <v>3</v>
      </c>
      <c r="BC26" s="124">
        <v>3</v>
      </c>
      <c r="BD26" s="124">
        <v>2</v>
      </c>
      <c r="BE26" s="124">
        <v>2</v>
      </c>
      <c r="BF26" s="124">
        <v>1</v>
      </c>
      <c r="BG26" s="124">
        <v>1</v>
      </c>
      <c r="BH26" s="124">
        <v>1</v>
      </c>
      <c r="BI26" s="124">
        <v>1</v>
      </c>
      <c r="BJ26" s="124">
        <v>1</v>
      </c>
      <c r="BK26" s="124">
        <v>1</v>
      </c>
      <c r="BL26" s="124">
        <v>0</v>
      </c>
      <c r="BM26" s="124">
        <v>0</v>
      </c>
      <c r="BN26" s="124">
        <v>0</v>
      </c>
      <c r="BO26" s="124">
        <v>0</v>
      </c>
      <c r="BP26" s="124">
        <v>0</v>
      </c>
      <c r="BQ26" s="124">
        <v>0</v>
      </c>
      <c r="BR26" s="124">
        <v>0</v>
      </c>
      <c r="BS26" s="124">
        <v>0</v>
      </c>
      <c r="BT26" s="124">
        <v>0</v>
      </c>
      <c r="BU26" s="124">
        <v>0</v>
      </c>
      <c r="BV26" s="124">
        <v>0</v>
      </c>
      <c r="BW26" s="124">
        <v>0</v>
      </c>
      <c r="BX26" s="124">
        <v>0</v>
      </c>
      <c r="BY26" s="124">
        <v>0</v>
      </c>
      <c r="BZ26" s="124">
        <v>0</v>
      </c>
      <c r="CA26" s="124">
        <v>0</v>
      </c>
      <c r="CB26" s="124">
        <v>0</v>
      </c>
    </row>
    <row r="27" spans="1:1024" x14ac:dyDescent="0.3">
      <c r="A27" s="120" t="s">
        <v>74</v>
      </c>
      <c r="B27" s="9">
        <v>14833658</v>
      </c>
      <c r="C27" s="124">
        <f t="shared" ref="C27:C30" si="7">D27+E27</f>
        <v>181</v>
      </c>
      <c r="D27" s="97">
        <v>0</v>
      </c>
      <c r="E27" s="121">
        <v>181</v>
      </c>
      <c r="F27" s="121">
        <v>181</v>
      </c>
      <c r="G27" s="121">
        <v>181</v>
      </c>
      <c r="H27" s="121">
        <v>179</v>
      </c>
      <c r="I27" s="121">
        <v>175</v>
      </c>
      <c r="J27" s="121">
        <v>175</v>
      </c>
      <c r="K27" s="122">
        <v>172</v>
      </c>
      <c r="L27" s="123">
        <v>170</v>
      </c>
      <c r="M27" s="123">
        <v>169</v>
      </c>
      <c r="N27" s="123">
        <v>168</v>
      </c>
      <c r="O27" s="124">
        <v>165</v>
      </c>
      <c r="P27" s="124">
        <v>165</v>
      </c>
      <c r="Q27" s="124">
        <v>162</v>
      </c>
      <c r="R27" s="124">
        <v>161</v>
      </c>
      <c r="S27" s="124">
        <v>158</v>
      </c>
      <c r="T27" s="124">
        <v>156</v>
      </c>
      <c r="U27" s="124">
        <v>154</v>
      </c>
      <c r="V27" s="124">
        <v>153</v>
      </c>
      <c r="W27" s="124">
        <v>153</v>
      </c>
      <c r="X27" s="124">
        <v>150</v>
      </c>
      <c r="Y27" s="124">
        <v>147</v>
      </c>
      <c r="Z27" s="124">
        <v>143</v>
      </c>
      <c r="AA27" s="124">
        <v>140</v>
      </c>
      <c r="AB27" s="124">
        <v>138</v>
      </c>
      <c r="AC27" s="124">
        <v>134</v>
      </c>
      <c r="AD27" s="124">
        <v>130</v>
      </c>
      <c r="AE27" s="124">
        <v>124</v>
      </c>
      <c r="AF27" s="124">
        <v>121</v>
      </c>
      <c r="AG27" s="124">
        <v>116</v>
      </c>
      <c r="AH27" s="124">
        <v>114</v>
      </c>
      <c r="AI27" s="124">
        <v>111</v>
      </c>
      <c r="AJ27" s="124">
        <v>109</v>
      </c>
      <c r="AK27" s="124">
        <v>106</v>
      </c>
      <c r="AL27" s="124">
        <v>104</v>
      </c>
      <c r="AM27" s="124">
        <v>95</v>
      </c>
      <c r="AN27" s="124">
        <v>86</v>
      </c>
      <c r="AO27" s="124">
        <v>83</v>
      </c>
      <c r="AP27" s="124">
        <v>78</v>
      </c>
      <c r="AQ27" s="124">
        <v>69</v>
      </c>
      <c r="AR27" s="124">
        <v>62</v>
      </c>
      <c r="AS27" s="124">
        <v>59</v>
      </c>
      <c r="AT27" s="124">
        <v>52</v>
      </c>
      <c r="AU27" s="124">
        <v>51</v>
      </c>
      <c r="AV27" s="124">
        <v>46</v>
      </c>
      <c r="AW27" s="124">
        <v>40</v>
      </c>
      <c r="AX27" s="124">
        <v>35</v>
      </c>
      <c r="AY27" s="124">
        <v>33</v>
      </c>
      <c r="AZ27" s="124">
        <v>29</v>
      </c>
      <c r="BA27" s="124">
        <v>25</v>
      </c>
      <c r="BB27" s="124">
        <v>22</v>
      </c>
      <c r="BC27" s="124">
        <v>20</v>
      </c>
      <c r="BD27" s="124">
        <v>14</v>
      </c>
      <c r="BE27" s="124">
        <v>11</v>
      </c>
      <c r="BF27" s="124">
        <v>10</v>
      </c>
      <c r="BG27" s="124">
        <v>8</v>
      </c>
      <c r="BH27" s="124">
        <v>7</v>
      </c>
      <c r="BI27" s="124">
        <v>5</v>
      </c>
      <c r="BJ27" s="124">
        <v>4</v>
      </c>
      <c r="BK27" s="124">
        <v>3</v>
      </c>
      <c r="BL27" s="124">
        <v>1</v>
      </c>
      <c r="BM27" s="124">
        <v>1</v>
      </c>
      <c r="BN27" s="124">
        <v>1</v>
      </c>
      <c r="BO27" s="124">
        <v>1</v>
      </c>
      <c r="BP27" s="124">
        <v>0</v>
      </c>
      <c r="BQ27" s="124">
        <v>0</v>
      </c>
      <c r="BR27" s="124">
        <v>0</v>
      </c>
      <c r="BS27" s="124">
        <v>0</v>
      </c>
      <c r="BT27" s="124">
        <v>0</v>
      </c>
      <c r="BU27" s="124">
        <v>0</v>
      </c>
      <c r="BV27" s="124">
        <v>0</v>
      </c>
      <c r="BW27" s="124">
        <v>0</v>
      </c>
      <c r="BX27" s="124">
        <v>0</v>
      </c>
      <c r="BY27" s="124">
        <v>0</v>
      </c>
      <c r="BZ27" s="124">
        <v>0</v>
      </c>
      <c r="CA27" s="124">
        <v>0</v>
      </c>
      <c r="CB27" s="124">
        <v>0</v>
      </c>
    </row>
    <row r="28" spans="1:1024" x14ac:dyDescent="0.3">
      <c r="A28" s="120" t="s">
        <v>75</v>
      </c>
      <c r="B28" s="9">
        <v>14678606</v>
      </c>
      <c r="C28" s="124">
        <f t="shared" si="7"/>
        <v>1956</v>
      </c>
      <c r="D28" s="97">
        <v>0</v>
      </c>
      <c r="E28" s="121">
        <v>1956</v>
      </c>
      <c r="F28" s="121">
        <v>1955</v>
      </c>
      <c r="G28" s="121">
        <v>1939</v>
      </c>
      <c r="H28" s="121">
        <v>1929</v>
      </c>
      <c r="I28" s="121">
        <v>1913</v>
      </c>
      <c r="J28" s="121">
        <v>1900</v>
      </c>
      <c r="K28" s="122">
        <v>1890</v>
      </c>
      <c r="L28" s="123">
        <v>1878</v>
      </c>
      <c r="M28" s="123">
        <v>1866</v>
      </c>
      <c r="N28" s="123">
        <v>1854</v>
      </c>
      <c r="O28" s="124">
        <v>1837</v>
      </c>
      <c r="P28" s="124">
        <v>1813</v>
      </c>
      <c r="Q28" s="124">
        <v>1798</v>
      </c>
      <c r="R28" s="124">
        <v>1783</v>
      </c>
      <c r="S28" s="124">
        <v>1763</v>
      </c>
      <c r="T28" s="124">
        <v>1746</v>
      </c>
      <c r="U28" s="124">
        <v>1721</v>
      </c>
      <c r="V28" s="124">
        <v>1701</v>
      </c>
      <c r="W28" s="124">
        <v>1672</v>
      </c>
      <c r="X28" s="124">
        <v>1641</v>
      </c>
      <c r="Y28" s="124">
        <v>1614</v>
      </c>
      <c r="Z28" s="124">
        <v>1581</v>
      </c>
      <c r="AA28" s="124">
        <v>1548</v>
      </c>
      <c r="AB28" s="124">
        <v>1501</v>
      </c>
      <c r="AC28" s="124">
        <v>1452</v>
      </c>
      <c r="AD28" s="124">
        <v>1405</v>
      </c>
      <c r="AE28" s="124">
        <v>1356</v>
      </c>
      <c r="AF28" s="124">
        <v>1317</v>
      </c>
      <c r="AG28" s="124">
        <v>1268</v>
      </c>
      <c r="AH28" s="124">
        <v>1218</v>
      </c>
      <c r="AI28" s="124">
        <v>1173</v>
      </c>
      <c r="AJ28" s="124">
        <v>1119</v>
      </c>
      <c r="AK28" s="124">
        <v>1053</v>
      </c>
      <c r="AL28" s="124">
        <v>993</v>
      </c>
      <c r="AM28" s="124">
        <v>937</v>
      </c>
      <c r="AN28" s="124">
        <v>864</v>
      </c>
      <c r="AO28" s="124">
        <v>796</v>
      </c>
      <c r="AP28" s="124">
        <v>725</v>
      </c>
      <c r="AQ28" s="124">
        <v>658</v>
      </c>
      <c r="AR28" s="124">
        <v>594</v>
      </c>
      <c r="AS28" s="124">
        <v>538</v>
      </c>
      <c r="AT28" s="124">
        <v>489</v>
      </c>
      <c r="AU28" s="124">
        <v>430</v>
      </c>
      <c r="AV28" s="124">
        <v>383</v>
      </c>
      <c r="AW28" s="124">
        <v>336</v>
      </c>
      <c r="AX28" s="124">
        <v>293</v>
      </c>
      <c r="AY28" s="124">
        <v>264</v>
      </c>
      <c r="AZ28" s="124">
        <v>223</v>
      </c>
      <c r="BA28" s="124">
        <v>172</v>
      </c>
      <c r="BB28" s="124">
        <v>145</v>
      </c>
      <c r="BC28" s="124">
        <v>116</v>
      </c>
      <c r="BD28" s="124">
        <v>89</v>
      </c>
      <c r="BE28" s="124">
        <v>70</v>
      </c>
      <c r="BF28" s="124">
        <v>60</v>
      </c>
      <c r="BG28" s="124">
        <v>50</v>
      </c>
      <c r="BH28" s="124">
        <v>40</v>
      </c>
      <c r="BI28" s="124">
        <v>32</v>
      </c>
      <c r="BJ28" s="124">
        <v>19</v>
      </c>
      <c r="BK28" s="124">
        <v>14</v>
      </c>
      <c r="BL28" s="124">
        <v>10</v>
      </c>
      <c r="BM28" s="124">
        <v>9</v>
      </c>
      <c r="BN28" s="124">
        <v>6</v>
      </c>
      <c r="BO28" s="124">
        <v>5</v>
      </c>
      <c r="BP28" s="124">
        <v>3</v>
      </c>
      <c r="BQ28" s="124">
        <v>3</v>
      </c>
      <c r="BR28" s="124">
        <v>3</v>
      </c>
      <c r="BS28" s="124">
        <v>2</v>
      </c>
      <c r="BT28" s="124">
        <v>2</v>
      </c>
      <c r="BU28" s="124">
        <v>1</v>
      </c>
      <c r="BV28" s="124">
        <v>1</v>
      </c>
      <c r="BW28" s="124">
        <v>1</v>
      </c>
      <c r="BX28" s="124">
        <v>1</v>
      </c>
      <c r="BY28" s="124">
        <v>0</v>
      </c>
      <c r="BZ28" s="124">
        <v>0</v>
      </c>
      <c r="CA28" s="124">
        <v>0</v>
      </c>
      <c r="CB28" s="124">
        <v>0</v>
      </c>
    </row>
    <row r="29" spans="1:1024" x14ac:dyDescent="0.3">
      <c r="A29" s="120" t="s">
        <v>76</v>
      </c>
      <c r="B29" s="9">
        <v>10454893</v>
      </c>
      <c r="C29" s="124">
        <f t="shared" si="7"/>
        <v>9463</v>
      </c>
      <c r="D29" s="97">
        <v>0</v>
      </c>
      <c r="E29" s="121">
        <v>9463</v>
      </c>
      <c r="F29" s="121">
        <v>9450</v>
      </c>
      <c r="G29" s="121">
        <v>9413</v>
      </c>
      <c r="H29" s="121">
        <v>9367</v>
      </c>
      <c r="I29" s="121">
        <v>9303</v>
      </c>
      <c r="J29" s="121">
        <v>9258</v>
      </c>
      <c r="K29" s="122">
        <v>9201</v>
      </c>
      <c r="L29" s="123">
        <v>9140</v>
      </c>
      <c r="M29" s="123">
        <v>9065</v>
      </c>
      <c r="N29" s="123">
        <v>8977</v>
      </c>
      <c r="O29" s="124">
        <v>8876</v>
      </c>
      <c r="P29" s="124">
        <v>8783</v>
      </c>
      <c r="Q29" s="124">
        <v>8695</v>
      </c>
      <c r="R29" s="124">
        <v>8608</v>
      </c>
      <c r="S29" s="124">
        <v>8512</v>
      </c>
      <c r="T29" s="124">
        <v>8393</v>
      </c>
      <c r="U29" s="124">
        <v>8290</v>
      </c>
      <c r="V29" s="124">
        <v>8177</v>
      </c>
      <c r="W29" s="124">
        <v>8051</v>
      </c>
      <c r="X29" s="124">
        <v>7929</v>
      </c>
      <c r="Y29" s="124">
        <v>7791</v>
      </c>
      <c r="Z29" s="124">
        <v>7637</v>
      </c>
      <c r="AA29" s="124">
        <v>7469</v>
      </c>
      <c r="AB29" s="124">
        <v>7301</v>
      </c>
      <c r="AC29" s="124">
        <v>7117</v>
      </c>
      <c r="AD29" s="124">
        <v>6955</v>
      </c>
      <c r="AE29" s="124">
        <v>6754</v>
      </c>
      <c r="AF29" s="124">
        <v>6575</v>
      </c>
      <c r="AG29" s="124">
        <v>6384</v>
      </c>
      <c r="AH29" s="124">
        <v>6144</v>
      </c>
      <c r="AI29" s="124">
        <v>5893</v>
      </c>
      <c r="AJ29" s="124">
        <v>5636</v>
      </c>
      <c r="AK29" s="124">
        <v>5397</v>
      </c>
      <c r="AL29" s="124">
        <v>5130</v>
      </c>
      <c r="AM29" s="124">
        <v>4855</v>
      </c>
      <c r="AN29" s="124">
        <v>4539</v>
      </c>
      <c r="AO29" s="124">
        <v>4244</v>
      </c>
      <c r="AP29" s="124">
        <v>3918</v>
      </c>
      <c r="AQ29" s="124">
        <v>3568</v>
      </c>
      <c r="AR29" s="124">
        <v>3226</v>
      </c>
      <c r="AS29" s="124">
        <v>2932</v>
      </c>
      <c r="AT29" s="124">
        <v>2646</v>
      </c>
      <c r="AU29" s="124">
        <v>2325</v>
      </c>
      <c r="AV29" s="124">
        <v>2040</v>
      </c>
      <c r="AW29" s="124">
        <v>1809</v>
      </c>
      <c r="AX29" s="124">
        <v>1555</v>
      </c>
      <c r="AY29" s="124">
        <v>1401</v>
      </c>
      <c r="AZ29" s="124">
        <v>1148</v>
      </c>
      <c r="BA29" s="124">
        <v>907</v>
      </c>
      <c r="BB29" s="124">
        <v>763</v>
      </c>
      <c r="BC29" s="124">
        <v>616</v>
      </c>
      <c r="BD29" s="124">
        <v>486</v>
      </c>
      <c r="BE29" s="124">
        <v>383</v>
      </c>
      <c r="BF29" s="124">
        <v>308</v>
      </c>
      <c r="BG29" s="124">
        <v>241</v>
      </c>
      <c r="BH29" s="124">
        <v>189</v>
      </c>
      <c r="BI29" s="124">
        <v>147</v>
      </c>
      <c r="BJ29" s="124">
        <v>118</v>
      </c>
      <c r="BK29" s="124">
        <v>97</v>
      </c>
      <c r="BL29" s="124">
        <v>77</v>
      </c>
      <c r="BM29" s="124">
        <v>63</v>
      </c>
      <c r="BN29" s="124">
        <v>50</v>
      </c>
      <c r="BO29" s="124">
        <v>33</v>
      </c>
      <c r="BP29" s="124">
        <v>22</v>
      </c>
      <c r="BQ29" s="124">
        <v>16</v>
      </c>
      <c r="BR29" s="124">
        <v>13</v>
      </c>
      <c r="BS29" s="124">
        <v>9</v>
      </c>
      <c r="BT29" s="124">
        <v>9</v>
      </c>
      <c r="BU29" s="124">
        <v>7</v>
      </c>
      <c r="BV29" s="124">
        <v>3</v>
      </c>
      <c r="BW29" s="124">
        <v>3</v>
      </c>
      <c r="BX29" s="124">
        <v>2</v>
      </c>
      <c r="BY29" s="124">
        <v>1</v>
      </c>
      <c r="BZ29" s="124">
        <v>1</v>
      </c>
      <c r="CA29" s="124">
        <v>0</v>
      </c>
      <c r="CB29" s="124">
        <v>0</v>
      </c>
    </row>
    <row r="30" spans="1:1024" x14ac:dyDescent="0.3">
      <c r="A30" s="120" t="s">
        <v>77</v>
      </c>
      <c r="B30" s="9">
        <v>2768734</v>
      </c>
      <c r="C30" s="124">
        <f t="shared" si="7"/>
        <v>12914</v>
      </c>
      <c r="D30" s="97">
        <v>0</v>
      </c>
      <c r="E30" s="121">
        <v>12914</v>
      </c>
      <c r="F30" s="121">
        <v>12889</v>
      </c>
      <c r="G30" s="121">
        <v>12808</v>
      </c>
      <c r="H30" s="121">
        <v>12732</v>
      </c>
      <c r="I30" s="121">
        <v>12648</v>
      </c>
      <c r="J30" s="121">
        <v>12554</v>
      </c>
      <c r="K30" s="122">
        <v>12441</v>
      </c>
      <c r="L30" s="123">
        <v>12328</v>
      </c>
      <c r="M30" s="123">
        <v>12219</v>
      </c>
      <c r="N30" s="123">
        <v>12081</v>
      </c>
      <c r="O30" s="124">
        <v>11956</v>
      </c>
      <c r="P30" s="124">
        <v>11830</v>
      </c>
      <c r="Q30" s="124">
        <v>11690</v>
      </c>
      <c r="R30" s="124">
        <v>11551</v>
      </c>
      <c r="S30" s="124">
        <v>11407</v>
      </c>
      <c r="T30" s="124">
        <v>11244</v>
      </c>
      <c r="U30" s="124">
        <v>11072</v>
      </c>
      <c r="V30" s="124">
        <v>10887</v>
      </c>
      <c r="W30" s="124">
        <v>10705</v>
      </c>
      <c r="X30" s="124">
        <v>10521</v>
      </c>
      <c r="Y30" s="124">
        <v>10316</v>
      </c>
      <c r="Z30" s="124">
        <v>10127</v>
      </c>
      <c r="AA30" s="124">
        <v>9901</v>
      </c>
      <c r="AB30" s="124">
        <v>9672</v>
      </c>
      <c r="AC30" s="124">
        <v>9423</v>
      </c>
      <c r="AD30" s="124">
        <v>9157</v>
      </c>
      <c r="AE30" s="124">
        <v>8858</v>
      </c>
      <c r="AF30" s="124">
        <v>8562</v>
      </c>
      <c r="AG30" s="124">
        <v>8240</v>
      </c>
      <c r="AH30" s="124">
        <v>7929</v>
      </c>
      <c r="AI30" s="124">
        <v>7594</v>
      </c>
      <c r="AJ30" s="124">
        <v>7225</v>
      </c>
      <c r="AK30" s="124">
        <v>6890</v>
      </c>
      <c r="AL30" s="124">
        <v>6530</v>
      </c>
      <c r="AM30" s="124">
        <v>6155</v>
      </c>
      <c r="AN30" s="124">
        <v>5783</v>
      </c>
      <c r="AO30" s="124">
        <v>5415</v>
      </c>
      <c r="AP30" s="124">
        <v>5037</v>
      </c>
      <c r="AQ30" s="124">
        <v>4575</v>
      </c>
      <c r="AR30" s="124">
        <v>4184</v>
      </c>
      <c r="AS30" s="124">
        <v>3812</v>
      </c>
      <c r="AT30" s="124">
        <v>3415</v>
      </c>
      <c r="AU30" s="124">
        <v>3026</v>
      </c>
      <c r="AV30" s="124">
        <v>2699</v>
      </c>
      <c r="AW30" s="124">
        <v>2358</v>
      </c>
      <c r="AX30" s="124">
        <v>2046</v>
      </c>
      <c r="AY30" s="124">
        <v>1861</v>
      </c>
      <c r="AZ30" s="124">
        <v>1552</v>
      </c>
      <c r="BA30" s="124">
        <v>1237</v>
      </c>
      <c r="BB30" s="124">
        <v>1054</v>
      </c>
      <c r="BC30" s="124">
        <v>872</v>
      </c>
      <c r="BD30" s="124">
        <v>712</v>
      </c>
      <c r="BE30" s="124">
        <v>588</v>
      </c>
      <c r="BF30" s="124">
        <v>473</v>
      </c>
      <c r="BG30" s="124">
        <v>393</v>
      </c>
      <c r="BH30" s="124">
        <v>306</v>
      </c>
      <c r="BI30" s="124">
        <v>255</v>
      </c>
      <c r="BJ30" s="124">
        <v>192</v>
      </c>
      <c r="BK30" s="124">
        <v>157</v>
      </c>
      <c r="BL30" s="124">
        <v>115</v>
      </c>
      <c r="BM30" s="124">
        <v>82</v>
      </c>
      <c r="BN30" s="124">
        <v>56</v>
      </c>
      <c r="BO30" s="124">
        <v>46</v>
      </c>
      <c r="BP30" s="124">
        <v>37</v>
      </c>
      <c r="BQ30" s="124">
        <v>24</v>
      </c>
      <c r="BR30" s="124">
        <v>13</v>
      </c>
      <c r="BS30" s="124">
        <v>7</v>
      </c>
      <c r="BT30" s="124">
        <v>6</v>
      </c>
      <c r="BU30" s="124">
        <v>5</v>
      </c>
      <c r="BV30" s="124">
        <v>4</v>
      </c>
      <c r="BW30" s="124">
        <v>3</v>
      </c>
      <c r="BX30" s="124">
        <v>2</v>
      </c>
      <c r="BY30" s="124">
        <v>2</v>
      </c>
      <c r="BZ30" s="124">
        <v>2</v>
      </c>
      <c r="CA30" s="124">
        <v>1</v>
      </c>
      <c r="CB30" s="124">
        <v>0</v>
      </c>
    </row>
    <row r="31" spans="1:1024" x14ac:dyDescent="0.3">
      <c r="A31" s="95"/>
      <c r="B31" s="95"/>
      <c r="C31" s="96"/>
      <c r="D31" s="97"/>
      <c r="E31" s="97"/>
      <c r="F31" s="97"/>
      <c r="G31" s="97"/>
      <c r="H31" s="97"/>
      <c r="I31" s="97"/>
      <c r="J31" s="97"/>
      <c r="K31" s="102"/>
      <c r="L31" s="103"/>
      <c r="M31" s="103"/>
      <c r="N31" s="103"/>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c r="BW31" s="96"/>
      <c r="BX31" s="96"/>
      <c r="BY31" s="96"/>
      <c r="BZ31" s="96"/>
      <c r="CA31" s="96"/>
      <c r="CB31" s="96"/>
    </row>
    <row r="32" spans="1:1024" x14ac:dyDescent="0.3">
      <c r="A32" s="46" t="s">
        <v>56</v>
      </c>
      <c r="B32" s="46">
        <f>SUM(B26:B30)</f>
        <v>55977178</v>
      </c>
      <c r="C32" s="96">
        <f>D32+E32</f>
        <v>24527</v>
      </c>
      <c r="D32" s="97">
        <v>0</v>
      </c>
      <c r="E32" s="97">
        <f t="shared" ref="E32:AJ32" si="8">SUM(E26:E31)</f>
        <v>24527</v>
      </c>
      <c r="F32" s="97">
        <f t="shared" si="8"/>
        <v>24488</v>
      </c>
      <c r="G32" s="97">
        <f t="shared" si="8"/>
        <v>24354</v>
      </c>
      <c r="H32" s="97">
        <f t="shared" si="8"/>
        <v>24219</v>
      </c>
      <c r="I32" s="97">
        <f t="shared" si="8"/>
        <v>24051</v>
      </c>
      <c r="J32" s="97">
        <f t="shared" si="8"/>
        <v>23899</v>
      </c>
      <c r="K32" s="102">
        <f t="shared" si="8"/>
        <v>23716</v>
      </c>
      <c r="L32" s="103">
        <f t="shared" si="8"/>
        <v>23528</v>
      </c>
      <c r="M32" s="103">
        <f t="shared" si="8"/>
        <v>23331</v>
      </c>
      <c r="N32" s="103">
        <f t="shared" si="8"/>
        <v>23092</v>
      </c>
      <c r="O32" s="96">
        <f t="shared" si="8"/>
        <v>22846</v>
      </c>
      <c r="P32" s="96">
        <f t="shared" si="8"/>
        <v>22603</v>
      </c>
      <c r="Q32" s="96">
        <f t="shared" si="8"/>
        <v>22357</v>
      </c>
      <c r="R32" s="96">
        <f t="shared" si="8"/>
        <v>22114</v>
      </c>
      <c r="S32" s="96">
        <f t="shared" si="8"/>
        <v>21851</v>
      </c>
      <c r="T32" s="96">
        <f t="shared" si="8"/>
        <v>21550</v>
      </c>
      <c r="U32" s="96">
        <f t="shared" si="8"/>
        <v>21248</v>
      </c>
      <c r="V32" s="96">
        <f t="shared" si="8"/>
        <v>20929</v>
      </c>
      <c r="W32" s="96">
        <f t="shared" si="8"/>
        <v>20592</v>
      </c>
      <c r="X32" s="96">
        <f t="shared" si="8"/>
        <v>20252</v>
      </c>
      <c r="Y32" s="96">
        <f t="shared" si="8"/>
        <v>19879</v>
      </c>
      <c r="Z32" s="96">
        <f t="shared" si="8"/>
        <v>19499</v>
      </c>
      <c r="AA32" s="96">
        <f t="shared" si="8"/>
        <v>19069</v>
      </c>
      <c r="AB32" s="96">
        <f t="shared" si="8"/>
        <v>18623</v>
      </c>
      <c r="AC32" s="96">
        <f t="shared" si="8"/>
        <v>18137</v>
      </c>
      <c r="AD32" s="96">
        <f t="shared" si="8"/>
        <v>17658</v>
      </c>
      <c r="AE32" s="96">
        <f t="shared" si="8"/>
        <v>17102</v>
      </c>
      <c r="AF32" s="96">
        <f t="shared" si="8"/>
        <v>16585</v>
      </c>
      <c r="AG32" s="96">
        <f t="shared" si="8"/>
        <v>16018</v>
      </c>
      <c r="AH32" s="96">
        <f t="shared" si="8"/>
        <v>15415</v>
      </c>
      <c r="AI32" s="96">
        <f t="shared" si="8"/>
        <v>14781</v>
      </c>
      <c r="AJ32" s="96">
        <f t="shared" si="8"/>
        <v>14099</v>
      </c>
      <c r="AK32" s="96">
        <f t="shared" ref="AK32:BP32" si="9">SUM(AK26:AK31)</f>
        <v>13456</v>
      </c>
      <c r="AL32" s="96">
        <f t="shared" si="9"/>
        <v>12767</v>
      </c>
      <c r="AM32" s="96">
        <f t="shared" si="9"/>
        <v>12052</v>
      </c>
      <c r="AN32" s="96">
        <f t="shared" si="9"/>
        <v>11281</v>
      </c>
      <c r="AO32" s="96">
        <f t="shared" si="9"/>
        <v>10547</v>
      </c>
      <c r="AP32" s="96">
        <f t="shared" si="9"/>
        <v>9766</v>
      </c>
      <c r="AQ32" s="96">
        <f t="shared" si="9"/>
        <v>8877</v>
      </c>
      <c r="AR32" s="96">
        <f t="shared" si="9"/>
        <v>8073</v>
      </c>
      <c r="AS32" s="96">
        <f t="shared" si="9"/>
        <v>7348</v>
      </c>
      <c r="AT32" s="96">
        <f t="shared" si="9"/>
        <v>6609</v>
      </c>
      <c r="AU32" s="96">
        <f t="shared" si="9"/>
        <v>5838</v>
      </c>
      <c r="AV32" s="96">
        <f t="shared" si="9"/>
        <v>5174</v>
      </c>
      <c r="AW32" s="96">
        <f t="shared" si="9"/>
        <v>4548</v>
      </c>
      <c r="AX32" s="96">
        <f t="shared" si="9"/>
        <v>3934</v>
      </c>
      <c r="AY32" s="96">
        <f t="shared" si="9"/>
        <v>3563</v>
      </c>
      <c r="AZ32" s="96">
        <f t="shared" si="9"/>
        <v>2956</v>
      </c>
      <c r="BA32" s="96">
        <f t="shared" si="9"/>
        <v>2344</v>
      </c>
      <c r="BB32" s="96">
        <f t="shared" si="9"/>
        <v>1987</v>
      </c>
      <c r="BC32" s="96">
        <f t="shared" si="9"/>
        <v>1627</v>
      </c>
      <c r="BD32" s="96">
        <f t="shared" si="9"/>
        <v>1303</v>
      </c>
      <c r="BE32" s="96">
        <f t="shared" si="9"/>
        <v>1054</v>
      </c>
      <c r="BF32" s="96">
        <f t="shared" si="9"/>
        <v>852</v>
      </c>
      <c r="BG32" s="96">
        <f t="shared" si="9"/>
        <v>693</v>
      </c>
      <c r="BH32" s="96">
        <f t="shared" si="9"/>
        <v>543</v>
      </c>
      <c r="BI32" s="96">
        <f t="shared" si="9"/>
        <v>440</v>
      </c>
      <c r="BJ32" s="96">
        <f t="shared" si="9"/>
        <v>334</v>
      </c>
      <c r="BK32" s="96">
        <f t="shared" si="9"/>
        <v>272</v>
      </c>
      <c r="BL32" s="96">
        <f t="shared" si="9"/>
        <v>203</v>
      </c>
      <c r="BM32" s="96">
        <f t="shared" si="9"/>
        <v>155</v>
      </c>
      <c r="BN32" s="96">
        <f t="shared" si="9"/>
        <v>113</v>
      </c>
      <c r="BO32" s="96">
        <f t="shared" si="9"/>
        <v>85</v>
      </c>
      <c r="BP32" s="96">
        <f t="shared" si="9"/>
        <v>62</v>
      </c>
      <c r="BQ32" s="96">
        <f t="shared" ref="BQ32:CB32" si="10">SUM(BQ26:BQ31)</f>
        <v>43</v>
      </c>
      <c r="BR32" s="96">
        <f t="shared" si="10"/>
        <v>29</v>
      </c>
      <c r="BS32" s="96">
        <f t="shared" si="10"/>
        <v>18</v>
      </c>
      <c r="BT32" s="96">
        <f t="shared" si="10"/>
        <v>17</v>
      </c>
      <c r="BU32" s="96">
        <f t="shared" si="10"/>
        <v>13</v>
      </c>
      <c r="BV32" s="96">
        <f t="shared" si="10"/>
        <v>8</v>
      </c>
      <c r="BW32" s="96">
        <f t="shared" si="10"/>
        <v>7</v>
      </c>
      <c r="BX32" s="96">
        <f t="shared" si="10"/>
        <v>5</v>
      </c>
      <c r="BY32" s="96">
        <f t="shared" si="10"/>
        <v>3</v>
      </c>
      <c r="BZ32" s="96">
        <f t="shared" si="10"/>
        <v>3</v>
      </c>
      <c r="CA32" s="96">
        <f t="shared" si="10"/>
        <v>1</v>
      </c>
      <c r="CB32" s="96">
        <f t="shared" si="10"/>
        <v>0</v>
      </c>
    </row>
    <row r="33" spans="1:81" x14ac:dyDescent="0.3">
      <c r="A33" s="95"/>
      <c r="B33" s="95"/>
      <c r="C33" s="96"/>
      <c r="D33" s="97"/>
      <c r="E33" s="97"/>
      <c r="F33" s="97"/>
      <c r="G33" s="97"/>
      <c r="H33" s="97"/>
      <c r="I33" s="97"/>
      <c r="J33" s="97"/>
      <c r="K33" s="102"/>
      <c r="L33" s="103"/>
      <c r="M33" s="103"/>
      <c r="N33" s="103"/>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c r="BY33" s="96"/>
      <c r="BZ33" s="96"/>
      <c r="CA33" s="96"/>
      <c r="CB33" s="96"/>
    </row>
    <row r="34" spans="1:81" x14ac:dyDescent="0.3">
      <c r="A34" s="57" t="s">
        <v>36</v>
      </c>
      <c r="B34" s="104">
        <v>0</v>
      </c>
      <c r="C34" s="105">
        <f>D34+Q34</f>
        <v>0</v>
      </c>
      <c r="D34" s="106">
        <v>0</v>
      </c>
      <c r="E34" s="106">
        <v>0</v>
      </c>
      <c r="F34" s="106">
        <v>0</v>
      </c>
      <c r="G34" s="106">
        <v>0</v>
      </c>
      <c r="H34" s="106">
        <v>0</v>
      </c>
      <c r="I34" s="106">
        <v>0</v>
      </c>
      <c r="J34" s="106">
        <v>0</v>
      </c>
      <c r="K34" s="107">
        <v>0</v>
      </c>
      <c r="L34" s="108">
        <v>0</v>
      </c>
      <c r="M34" s="108">
        <v>0</v>
      </c>
      <c r="N34" s="108">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c r="AF34" s="109">
        <v>0</v>
      </c>
      <c r="AG34" s="109">
        <v>0</v>
      </c>
      <c r="AH34" s="109">
        <v>0</v>
      </c>
      <c r="AI34" s="109">
        <v>0</v>
      </c>
      <c r="AJ34" s="109">
        <v>0</v>
      </c>
      <c r="AK34" s="109">
        <v>0</v>
      </c>
      <c r="AL34" s="109">
        <v>0</v>
      </c>
      <c r="AM34" s="109">
        <v>0</v>
      </c>
      <c r="AN34" s="109">
        <v>0</v>
      </c>
      <c r="AO34" s="109">
        <v>0</v>
      </c>
      <c r="AP34" s="109">
        <v>0</v>
      </c>
      <c r="AQ34" s="109">
        <v>0</v>
      </c>
      <c r="AR34" s="109">
        <v>0</v>
      </c>
      <c r="AS34" s="109">
        <v>0</v>
      </c>
      <c r="AT34" s="109">
        <v>0</v>
      </c>
      <c r="AU34" s="109">
        <v>0</v>
      </c>
      <c r="AV34" s="109">
        <v>0</v>
      </c>
      <c r="AW34" s="109">
        <v>0</v>
      </c>
      <c r="AX34" s="109">
        <v>0</v>
      </c>
      <c r="AY34" s="109">
        <v>0</v>
      </c>
      <c r="AZ34" s="109">
        <v>0</v>
      </c>
      <c r="BA34" s="109">
        <v>0</v>
      </c>
      <c r="BB34" s="109">
        <v>0</v>
      </c>
      <c r="BC34" s="109">
        <v>0</v>
      </c>
      <c r="BD34" s="109">
        <v>0</v>
      </c>
      <c r="BE34" s="109">
        <v>0</v>
      </c>
      <c r="BF34" s="109">
        <v>0</v>
      </c>
      <c r="BG34" s="109">
        <v>0</v>
      </c>
      <c r="BH34" s="109">
        <v>0</v>
      </c>
      <c r="BI34" s="109">
        <v>0</v>
      </c>
      <c r="BJ34" s="109">
        <v>0</v>
      </c>
      <c r="BK34" s="109">
        <v>0</v>
      </c>
      <c r="BL34" s="109">
        <v>0</v>
      </c>
      <c r="BM34" s="109">
        <v>0</v>
      </c>
      <c r="BN34" s="109">
        <v>0</v>
      </c>
      <c r="BO34" s="109">
        <v>0</v>
      </c>
      <c r="BP34" s="109">
        <v>0</v>
      </c>
      <c r="BQ34" s="109">
        <v>0</v>
      </c>
      <c r="BR34" s="109">
        <v>0</v>
      </c>
      <c r="BS34" s="109">
        <v>0</v>
      </c>
      <c r="BT34" s="109">
        <v>0</v>
      </c>
      <c r="BU34" s="109">
        <v>0</v>
      </c>
      <c r="BV34" s="109">
        <v>0</v>
      </c>
      <c r="BW34" s="109">
        <v>0</v>
      </c>
      <c r="BX34" s="109">
        <v>0</v>
      </c>
      <c r="BY34" s="109">
        <v>0</v>
      </c>
      <c r="BZ34" s="109">
        <v>0</v>
      </c>
      <c r="CA34" s="109">
        <v>0</v>
      </c>
      <c r="CB34" s="109">
        <v>0</v>
      </c>
    </row>
    <row r="35" spans="1:81" x14ac:dyDescent="0.3">
      <c r="A35" s="125" t="s">
        <v>71</v>
      </c>
      <c r="B35" s="111">
        <f>B32+B34</f>
        <v>55977178</v>
      </c>
      <c r="C35" s="126">
        <f>D35+E35</f>
        <v>24527</v>
      </c>
      <c r="D35" s="113">
        <f>SUM(D26:D30)</f>
        <v>0</v>
      </c>
      <c r="E35" s="113">
        <f t="shared" ref="E35:AJ35" si="11">E32+E34</f>
        <v>24527</v>
      </c>
      <c r="F35" s="113">
        <f t="shared" si="11"/>
        <v>24488</v>
      </c>
      <c r="G35" s="113">
        <f t="shared" si="11"/>
        <v>24354</v>
      </c>
      <c r="H35" s="113">
        <f t="shared" si="11"/>
        <v>24219</v>
      </c>
      <c r="I35" s="113">
        <f t="shared" si="11"/>
        <v>24051</v>
      </c>
      <c r="J35" s="113">
        <f t="shared" si="11"/>
        <v>23899</v>
      </c>
      <c r="K35" s="114">
        <f t="shared" si="11"/>
        <v>23716</v>
      </c>
      <c r="L35" s="115">
        <f t="shared" si="11"/>
        <v>23528</v>
      </c>
      <c r="M35" s="115">
        <f t="shared" si="11"/>
        <v>23331</v>
      </c>
      <c r="N35" s="115">
        <f t="shared" si="11"/>
        <v>23092</v>
      </c>
      <c r="O35" s="116">
        <f t="shared" si="11"/>
        <v>22846</v>
      </c>
      <c r="P35" s="116">
        <f t="shared" si="11"/>
        <v>22603</v>
      </c>
      <c r="Q35" s="116">
        <f t="shared" si="11"/>
        <v>22357</v>
      </c>
      <c r="R35" s="116">
        <f t="shared" si="11"/>
        <v>22114</v>
      </c>
      <c r="S35" s="116">
        <f t="shared" si="11"/>
        <v>21851</v>
      </c>
      <c r="T35" s="116">
        <f t="shared" si="11"/>
        <v>21550</v>
      </c>
      <c r="U35" s="116">
        <f t="shared" si="11"/>
        <v>21248</v>
      </c>
      <c r="V35" s="116">
        <f t="shared" si="11"/>
        <v>20929</v>
      </c>
      <c r="W35" s="116">
        <f t="shared" si="11"/>
        <v>20592</v>
      </c>
      <c r="X35" s="116">
        <f t="shared" si="11"/>
        <v>20252</v>
      </c>
      <c r="Y35" s="116">
        <f t="shared" si="11"/>
        <v>19879</v>
      </c>
      <c r="Z35" s="116">
        <f t="shared" si="11"/>
        <v>19499</v>
      </c>
      <c r="AA35" s="116">
        <f t="shared" si="11"/>
        <v>19069</v>
      </c>
      <c r="AB35" s="116">
        <f t="shared" si="11"/>
        <v>18623</v>
      </c>
      <c r="AC35" s="116">
        <f t="shared" si="11"/>
        <v>18137</v>
      </c>
      <c r="AD35" s="116">
        <f t="shared" si="11"/>
        <v>17658</v>
      </c>
      <c r="AE35" s="116">
        <f t="shared" si="11"/>
        <v>17102</v>
      </c>
      <c r="AF35" s="116">
        <f t="shared" si="11"/>
        <v>16585</v>
      </c>
      <c r="AG35" s="116">
        <f t="shared" si="11"/>
        <v>16018</v>
      </c>
      <c r="AH35" s="116">
        <f t="shared" si="11"/>
        <v>15415</v>
      </c>
      <c r="AI35" s="116">
        <f t="shared" si="11"/>
        <v>14781</v>
      </c>
      <c r="AJ35" s="116">
        <f t="shared" si="11"/>
        <v>14099</v>
      </c>
      <c r="AK35" s="116">
        <f t="shared" ref="AK35:BP35" si="12">AK32+AK34</f>
        <v>13456</v>
      </c>
      <c r="AL35" s="116">
        <f t="shared" si="12"/>
        <v>12767</v>
      </c>
      <c r="AM35" s="116">
        <f t="shared" si="12"/>
        <v>12052</v>
      </c>
      <c r="AN35" s="116">
        <f t="shared" si="12"/>
        <v>11281</v>
      </c>
      <c r="AO35" s="116">
        <f t="shared" si="12"/>
        <v>10547</v>
      </c>
      <c r="AP35" s="116">
        <f t="shared" si="12"/>
        <v>9766</v>
      </c>
      <c r="AQ35" s="116">
        <f t="shared" si="12"/>
        <v>8877</v>
      </c>
      <c r="AR35" s="116">
        <f t="shared" si="12"/>
        <v>8073</v>
      </c>
      <c r="AS35" s="116">
        <f t="shared" si="12"/>
        <v>7348</v>
      </c>
      <c r="AT35" s="116">
        <f t="shared" si="12"/>
        <v>6609</v>
      </c>
      <c r="AU35" s="116">
        <f t="shared" si="12"/>
        <v>5838</v>
      </c>
      <c r="AV35" s="116">
        <f t="shared" si="12"/>
        <v>5174</v>
      </c>
      <c r="AW35" s="116">
        <f t="shared" si="12"/>
        <v>4548</v>
      </c>
      <c r="AX35" s="116">
        <f t="shared" si="12"/>
        <v>3934</v>
      </c>
      <c r="AY35" s="116">
        <f t="shared" si="12"/>
        <v>3563</v>
      </c>
      <c r="AZ35" s="116">
        <f t="shared" si="12"/>
        <v>2956</v>
      </c>
      <c r="BA35" s="116">
        <f t="shared" si="12"/>
        <v>2344</v>
      </c>
      <c r="BB35" s="116">
        <f t="shared" si="12"/>
        <v>1987</v>
      </c>
      <c r="BC35" s="116">
        <f t="shared" si="12"/>
        <v>1627</v>
      </c>
      <c r="BD35" s="116">
        <f t="shared" si="12"/>
        <v>1303</v>
      </c>
      <c r="BE35" s="116">
        <f t="shared" si="12"/>
        <v>1054</v>
      </c>
      <c r="BF35" s="116">
        <f t="shared" si="12"/>
        <v>852</v>
      </c>
      <c r="BG35" s="116">
        <f t="shared" si="12"/>
        <v>693</v>
      </c>
      <c r="BH35" s="116">
        <f t="shared" si="12"/>
        <v>543</v>
      </c>
      <c r="BI35" s="116">
        <f t="shared" si="12"/>
        <v>440</v>
      </c>
      <c r="BJ35" s="116">
        <f t="shared" si="12"/>
        <v>334</v>
      </c>
      <c r="BK35" s="116">
        <f t="shared" si="12"/>
        <v>272</v>
      </c>
      <c r="BL35" s="116">
        <f t="shared" si="12"/>
        <v>203</v>
      </c>
      <c r="BM35" s="116">
        <f t="shared" si="12"/>
        <v>155</v>
      </c>
      <c r="BN35" s="116">
        <f t="shared" si="12"/>
        <v>113</v>
      </c>
      <c r="BO35" s="116">
        <f t="shared" si="12"/>
        <v>85</v>
      </c>
      <c r="BP35" s="116">
        <f t="shared" si="12"/>
        <v>62</v>
      </c>
      <c r="BQ35" s="116">
        <f t="shared" ref="BQ35:CB35" si="13">BQ32+BQ34</f>
        <v>43</v>
      </c>
      <c r="BR35" s="116">
        <f t="shared" si="13"/>
        <v>29</v>
      </c>
      <c r="BS35" s="116">
        <f t="shared" si="13"/>
        <v>18</v>
      </c>
      <c r="BT35" s="116">
        <f t="shared" si="13"/>
        <v>17</v>
      </c>
      <c r="BU35" s="116">
        <f t="shared" si="13"/>
        <v>13</v>
      </c>
      <c r="BV35" s="116">
        <f t="shared" si="13"/>
        <v>8</v>
      </c>
      <c r="BW35" s="116">
        <f t="shared" si="13"/>
        <v>7</v>
      </c>
      <c r="BX35" s="116">
        <f t="shared" si="13"/>
        <v>5</v>
      </c>
      <c r="BY35" s="116">
        <f t="shared" si="13"/>
        <v>3</v>
      </c>
      <c r="BZ35" s="116">
        <f t="shared" si="13"/>
        <v>3</v>
      </c>
      <c r="CA35" s="116">
        <f t="shared" si="13"/>
        <v>1</v>
      </c>
      <c r="CB35" s="116">
        <f t="shared" si="13"/>
        <v>0</v>
      </c>
    </row>
    <row r="37" spans="1:81" s="7" customFormat="1" x14ac:dyDescent="0.3">
      <c r="A37" s="127"/>
      <c r="B37" s="127"/>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row>
    <row r="38" spans="1:81" s="13" customFormat="1" ht="15.5" x14ac:dyDescent="0.35">
      <c r="A38" s="14" t="s">
        <v>3</v>
      </c>
      <c r="B38" s="14"/>
      <c r="C38" s="1"/>
      <c r="D38" s="1"/>
      <c r="E38" s="1"/>
      <c r="F38" s="1"/>
      <c r="G38" s="1"/>
      <c r="H38" s="1"/>
      <c r="I38" s="1"/>
      <c r="J38" s="1"/>
      <c r="K38" s="1"/>
      <c r="L38" s="1"/>
      <c r="M38" s="1"/>
      <c r="N38" s="1"/>
      <c r="O38" s="1"/>
      <c r="P38" s="1"/>
      <c r="Q38" s="1"/>
      <c r="R38" s="1"/>
      <c r="S38" s="1"/>
      <c r="T38" s="1"/>
      <c r="U38" s="1"/>
      <c r="V38" s="4"/>
      <c r="W38" s="4"/>
      <c r="X38" s="4"/>
      <c r="Y38" s="4"/>
      <c r="Z38" s="4"/>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row>
    <row r="39" spans="1:81" s="13" customFormat="1" ht="15.5" x14ac:dyDescent="0.35">
      <c r="A39" s="128" t="s">
        <v>79</v>
      </c>
      <c r="B39" s="12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row>
    <row r="40" spans="1:81" s="1" customFormat="1" ht="15.5" x14ac:dyDescent="0.35">
      <c r="A40" s="1" t="s">
        <v>61</v>
      </c>
      <c r="C40" s="129" t="s">
        <v>11</v>
      </c>
      <c r="D40" s="129"/>
      <c r="E40" s="129"/>
      <c r="F40" s="129"/>
      <c r="G40" s="129"/>
      <c r="H40" s="129"/>
      <c r="I40" s="129"/>
      <c r="J40" s="129"/>
      <c r="K40" s="129"/>
      <c r="L40" s="129"/>
      <c r="M40" s="129"/>
      <c r="N40" s="129"/>
      <c r="O40" s="129"/>
      <c r="P40" s="129"/>
      <c r="Q40" s="129"/>
      <c r="R40" s="129"/>
      <c r="S40" s="129"/>
      <c r="T40" s="129"/>
      <c r="U40" s="129"/>
    </row>
    <row r="41" spans="1:81" s="13" customFormat="1" ht="15.5" x14ac:dyDescent="0.35">
      <c r="A41" s="1" t="s">
        <v>62</v>
      </c>
      <c r="B41" s="1"/>
      <c r="C41" s="13" t="s">
        <v>80</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row>
    <row r="42" spans="1:81" x14ac:dyDescent="0.3">
      <c r="A42" s="70" t="s">
        <v>58</v>
      </c>
      <c r="B42" s="7" t="s">
        <v>81</v>
      </c>
      <c r="C42" s="7"/>
      <c r="D42" s="7"/>
      <c r="E42" s="7"/>
      <c r="F42" s="7"/>
      <c r="G42" s="7"/>
      <c r="H42" s="7"/>
      <c r="I42" s="7"/>
      <c r="J42" s="7"/>
      <c r="K42" s="7"/>
      <c r="L42" s="7"/>
      <c r="M42" s="7"/>
      <c r="N42" s="7"/>
      <c r="O42" s="7"/>
      <c r="P42" s="7"/>
      <c r="Q42" s="71"/>
      <c r="R42" s="71"/>
    </row>
    <row r="43" spans="1:81" x14ac:dyDescent="0.3">
      <c r="A43" s="70"/>
      <c r="B43" s="7"/>
      <c r="C43" s="7"/>
      <c r="D43" s="7"/>
      <c r="E43" s="7"/>
      <c r="F43" s="7"/>
      <c r="G43" s="7"/>
      <c r="H43" s="7"/>
      <c r="I43" s="7"/>
      <c r="J43" s="7"/>
      <c r="K43" s="7"/>
      <c r="L43" s="7"/>
      <c r="M43" s="7"/>
      <c r="N43" s="7"/>
      <c r="O43" s="7"/>
      <c r="P43" s="7"/>
      <c r="Q43" s="71"/>
      <c r="R43" s="71"/>
    </row>
    <row r="44" spans="1:81" s="7" customFormat="1" ht="13.5" customHeight="1" x14ac:dyDescent="0.35">
      <c r="A44" s="130" t="s">
        <v>82</v>
      </c>
      <c r="B44" s="130"/>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row>
    <row r="45" spans="1:81" s="7" customFormat="1" ht="34.5" customHeight="1" x14ac:dyDescent="0.35">
      <c r="A45" s="237" t="s">
        <v>83</v>
      </c>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row>
  </sheetData>
  <mergeCells count="5">
    <mergeCell ref="B7:B9"/>
    <mergeCell ref="C7:CB7"/>
    <mergeCell ref="B23:B25"/>
    <mergeCell ref="C23:CB23"/>
    <mergeCell ref="A45:AK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9"/>
  <sheetViews>
    <sheetView topLeftCell="A6" zoomScaleNormal="100" workbookViewId="0">
      <pane xSplit="2" topLeftCell="K1" activePane="topRight" state="frozen"/>
      <selection pane="topRight" activeCell="T21" sqref="T21"/>
    </sheetView>
  </sheetViews>
  <sheetFormatPr baseColWidth="10" defaultColWidth="8.7265625" defaultRowHeight="13" x14ac:dyDescent="0.3"/>
  <cols>
    <col min="1" max="1" width="9.453125" style="140" customWidth="1"/>
    <col min="2" max="2" width="9" style="140" customWidth="1"/>
    <col min="3" max="7" width="8.54296875" style="140" customWidth="1"/>
    <col min="8" max="12" width="10.54296875" style="140" customWidth="1"/>
    <col min="13" max="17" width="8.54296875" style="140" customWidth="1"/>
    <col min="18" max="21" width="10.54296875" style="140" customWidth="1"/>
    <col min="22" max="137" width="11.54296875" style="140"/>
    <col min="138" max="214" width="11.54296875" style="137"/>
    <col min="215" max="348" width="8.7265625" style="137" customWidth="1"/>
    <col min="349" max="686" width="8.7265625" style="134" customWidth="1"/>
    <col min="687" max="1025" width="11.54296875" style="134"/>
    <col min="1026" max="16384" width="8.7265625" style="134"/>
  </cols>
  <sheetData>
    <row r="1" spans="1:1024" s="132" customFormat="1" ht="15.5" x14ac:dyDescent="0.35">
      <c r="A1" s="131" t="s">
        <v>84</v>
      </c>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c r="GJ1" s="133"/>
      <c r="GK1" s="133"/>
      <c r="GL1" s="133"/>
      <c r="GM1" s="133"/>
      <c r="GN1" s="133"/>
      <c r="GO1" s="133"/>
      <c r="GP1" s="133"/>
      <c r="GQ1" s="133"/>
      <c r="GR1" s="133"/>
      <c r="GS1" s="133"/>
      <c r="GT1" s="133"/>
      <c r="GU1" s="133"/>
      <c r="GV1" s="133"/>
      <c r="GW1" s="133"/>
      <c r="GX1" s="133"/>
      <c r="GY1" s="133"/>
      <c r="GZ1" s="133"/>
      <c r="HA1" s="133"/>
      <c r="HB1" s="133"/>
      <c r="HC1" s="133"/>
      <c r="HD1" s="133"/>
      <c r="HE1" s="133"/>
      <c r="AIW1" s="134"/>
      <c r="AIX1" s="134"/>
      <c r="AIY1" s="134"/>
      <c r="AIZ1" s="134"/>
      <c r="AJA1" s="134"/>
      <c r="AJB1" s="134"/>
      <c r="AJC1" s="134"/>
      <c r="AJD1" s="134"/>
      <c r="AJE1" s="134"/>
      <c r="AJF1" s="134"/>
      <c r="AJG1" s="134"/>
      <c r="AJH1" s="134"/>
      <c r="AJI1" s="134"/>
      <c r="AJJ1" s="134"/>
      <c r="AJK1" s="134"/>
      <c r="AJL1" s="134"/>
      <c r="AJM1" s="134"/>
      <c r="AJN1" s="134"/>
      <c r="AJO1" s="134"/>
      <c r="AJP1" s="134"/>
      <c r="AJQ1" s="134"/>
      <c r="AJR1" s="134"/>
      <c r="AJS1" s="134"/>
      <c r="AJT1" s="134"/>
      <c r="AJU1" s="134"/>
      <c r="AJV1" s="134"/>
      <c r="AJW1" s="134"/>
      <c r="AJX1" s="134"/>
      <c r="AJY1" s="134"/>
      <c r="AJZ1" s="134"/>
      <c r="AKA1" s="134"/>
      <c r="AKB1" s="134"/>
      <c r="AKC1" s="134"/>
      <c r="AKD1" s="134"/>
      <c r="AKE1" s="134"/>
      <c r="AKF1" s="134"/>
      <c r="AKG1" s="134"/>
      <c r="AKH1" s="134"/>
      <c r="AKI1" s="134"/>
      <c r="AKJ1" s="134"/>
      <c r="AKK1" s="134"/>
      <c r="AKL1" s="134"/>
      <c r="AKM1" s="134"/>
      <c r="AKN1" s="134"/>
      <c r="AKO1" s="134"/>
      <c r="AKP1" s="134"/>
      <c r="AKQ1" s="134"/>
      <c r="AKR1" s="134"/>
      <c r="AKS1" s="134"/>
      <c r="AKT1" s="134"/>
      <c r="AKU1" s="134"/>
      <c r="AKV1" s="134"/>
      <c r="AKW1" s="134"/>
      <c r="AKX1" s="134"/>
      <c r="AKY1" s="134"/>
      <c r="AKZ1" s="134"/>
      <c r="ALA1" s="134"/>
      <c r="ALB1" s="134"/>
      <c r="ALC1" s="134"/>
      <c r="ALD1" s="134"/>
      <c r="ALE1" s="134"/>
      <c r="ALF1" s="134"/>
      <c r="ALG1" s="134"/>
      <c r="ALH1" s="134"/>
      <c r="ALI1" s="134"/>
      <c r="ALJ1" s="134"/>
      <c r="ALK1" s="134"/>
      <c r="ALL1" s="134"/>
      <c r="ALM1" s="134"/>
      <c r="ALN1" s="134"/>
      <c r="ALO1" s="134"/>
      <c r="ALP1" s="134"/>
      <c r="ALQ1" s="134"/>
      <c r="ALR1" s="134"/>
      <c r="ALS1" s="134"/>
      <c r="ALT1" s="134"/>
      <c r="ALU1" s="134"/>
      <c r="ALV1" s="134"/>
      <c r="ALW1" s="134"/>
      <c r="ALX1" s="134"/>
      <c r="ALY1" s="134"/>
      <c r="ALZ1" s="134"/>
      <c r="AMA1" s="134"/>
      <c r="AMB1" s="134"/>
      <c r="AMC1" s="134"/>
      <c r="AMD1" s="134"/>
      <c r="AME1" s="134"/>
      <c r="AMF1" s="134"/>
      <c r="AMG1" s="134"/>
      <c r="AMH1" s="134"/>
      <c r="AMI1" s="134"/>
      <c r="AMJ1" s="134"/>
    </row>
    <row r="2" spans="1:1024" s="136" customFormat="1" ht="99.65" customHeight="1" x14ac:dyDescent="0.45">
      <c r="A2" s="135" t="s">
        <v>85</v>
      </c>
      <c r="B2" s="249" t="s">
        <v>86</v>
      </c>
      <c r="C2" s="249"/>
      <c r="D2" s="249"/>
      <c r="E2" s="249"/>
      <c r="F2" s="249"/>
      <c r="G2" s="249"/>
      <c r="H2" s="249"/>
      <c r="I2" s="249"/>
      <c r="J2" s="249"/>
      <c r="K2" s="249"/>
      <c r="L2" s="249"/>
      <c r="M2" s="249"/>
      <c r="N2" s="249"/>
      <c r="O2" s="249"/>
      <c r="P2" s="249"/>
      <c r="Q2" s="249"/>
      <c r="R2" s="249"/>
      <c r="S2" s="249"/>
      <c r="T2" s="249"/>
      <c r="U2" s="249"/>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AIW2" s="134"/>
      <c r="AIX2" s="134"/>
      <c r="AIY2" s="134"/>
      <c r="AIZ2" s="134"/>
      <c r="AJA2" s="134"/>
      <c r="AJB2" s="134"/>
      <c r="AJC2" s="134"/>
      <c r="AJD2" s="134"/>
      <c r="AJE2" s="134"/>
      <c r="AJF2" s="134"/>
      <c r="AJG2" s="134"/>
      <c r="AJH2" s="134"/>
      <c r="AJI2" s="134"/>
      <c r="AJJ2" s="134"/>
      <c r="AJK2" s="134"/>
      <c r="AJL2" s="134"/>
      <c r="AJM2" s="134"/>
      <c r="AJN2" s="134"/>
      <c r="AJO2" s="134"/>
      <c r="AJP2" s="134"/>
      <c r="AJQ2" s="134"/>
      <c r="AJR2" s="134"/>
      <c r="AJS2" s="134"/>
      <c r="AJT2" s="134"/>
      <c r="AJU2" s="134"/>
      <c r="AJV2" s="134"/>
      <c r="AJW2" s="134"/>
      <c r="AJX2" s="134"/>
      <c r="AJY2" s="134"/>
      <c r="AJZ2" s="134"/>
      <c r="AKA2" s="134"/>
      <c r="AKB2" s="134"/>
      <c r="AKC2" s="134"/>
      <c r="AKD2" s="134"/>
      <c r="AKE2" s="134"/>
      <c r="AKF2" s="134"/>
      <c r="AKG2" s="134"/>
      <c r="AKH2" s="134"/>
      <c r="AKI2" s="134"/>
      <c r="AKJ2" s="134"/>
      <c r="AKK2" s="134"/>
      <c r="AKL2" s="134"/>
      <c r="AKM2" s="134"/>
      <c r="AKN2" s="134"/>
      <c r="AKO2" s="134"/>
      <c r="AKP2" s="134"/>
      <c r="AKQ2" s="134"/>
      <c r="AKR2" s="134"/>
      <c r="AKS2" s="134"/>
      <c r="AKT2" s="134"/>
      <c r="AKU2" s="134"/>
      <c r="AKV2" s="134"/>
      <c r="AKW2" s="134"/>
      <c r="AKX2" s="134"/>
      <c r="AKY2" s="134"/>
      <c r="AKZ2" s="134"/>
      <c r="ALA2" s="134"/>
      <c r="ALB2" s="134"/>
      <c r="ALC2" s="134"/>
      <c r="ALD2" s="134"/>
      <c r="ALE2" s="134"/>
      <c r="ALF2" s="134"/>
      <c r="ALG2" s="134"/>
      <c r="ALH2" s="134"/>
      <c r="ALI2" s="134"/>
      <c r="ALJ2" s="134"/>
      <c r="ALK2" s="134"/>
      <c r="ALL2" s="134"/>
      <c r="ALM2" s="134"/>
      <c r="ALN2" s="134"/>
      <c r="ALO2" s="134"/>
      <c r="ALP2" s="134"/>
      <c r="ALQ2" s="134"/>
      <c r="ALR2" s="134"/>
      <c r="ALS2" s="134"/>
      <c r="ALT2" s="134"/>
      <c r="ALU2" s="134"/>
      <c r="ALV2" s="134"/>
      <c r="ALW2" s="134"/>
      <c r="ALX2" s="134"/>
      <c r="ALY2" s="134"/>
      <c r="ALZ2" s="134"/>
      <c r="AMA2" s="134"/>
      <c r="AMB2" s="134"/>
      <c r="AMC2" s="134"/>
      <c r="AMD2" s="134"/>
      <c r="AME2" s="134"/>
      <c r="AMF2" s="134"/>
      <c r="AMG2" s="134"/>
      <c r="AMH2" s="134"/>
      <c r="AMI2" s="134"/>
      <c r="AMJ2" s="134"/>
    </row>
    <row r="3" spans="1:1024" s="132" customFormat="1" ht="15.5" x14ac:dyDescent="0.35">
      <c r="A3" s="131" t="s">
        <v>22</v>
      </c>
      <c r="EH3" s="133"/>
      <c r="EI3" s="133"/>
      <c r="EJ3" s="133"/>
      <c r="EK3" s="133"/>
      <c r="EL3" s="133"/>
      <c r="EM3" s="133"/>
      <c r="EN3" s="133"/>
      <c r="EO3" s="133"/>
      <c r="EP3" s="133"/>
      <c r="EQ3" s="133"/>
      <c r="ER3" s="133"/>
      <c r="ES3" s="133"/>
      <c r="ET3" s="133"/>
      <c r="EU3" s="133"/>
      <c r="EV3" s="133"/>
      <c r="EW3" s="133"/>
      <c r="EX3" s="133"/>
      <c r="EY3" s="133"/>
      <c r="EZ3" s="133"/>
      <c r="FA3" s="133"/>
      <c r="FB3" s="133"/>
      <c r="FC3" s="133"/>
      <c r="FD3" s="133"/>
      <c r="FE3" s="133"/>
      <c r="FF3" s="133"/>
      <c r="FG3" s="133"/>
      <c r="FH3" s="133"/>
      <c r="FI3" s="133"/>
      <c r="FJ3" s="133"/>
      <c r="FK3" s="133"/>
      <c r="FL3" s="133"/>
      <c r="FM3" s="133"/>
      <c r="FN3" s="133"/>
      <c r="FO3" s="133"/>
      <c r="FP3" s="133"/>
      <c r="FQ3" s="133"/>
      <c r="FR3" s="133"/>
      <c r="FS3" s="133"/>
      <c r="FT3" s="133"/>
      <c r="FU3" s="133"/>
      <c r="FV3" s="133"/>
      <c r="FW3" s="133"/>
      <c r="FX3" s="133"/>
      <c r="FY3" s="133"/>
      <c r="FZ3" s="133"/>
      <c r="GA3" s="133"/>
      <c r="GB3" s="133"/>
      <c r="GC3" s="133"/>
      <c r="GD3" s="133"/>
      <c r="GE3" s="133"/>
      <c r="GF3" s="133"/>
      <c r="GG3" s="133"/>
      <c r="GH3" s="133"/>
      <c r="GI3" s="133"/>
      <c r="GJ3" s="133"/>
      <c r="GK3" s="133"/>
      <c r="GL3" s="133"/>
      <c r="GM3" s="133"/>
      <c r="GN3" s="133"/>
      <c r="GO3" s="133"/>
      <c r="GP3" s="133"/>
      <c r="GQ3" s="133"/>
      <c r="GR3" s="133"/>
      <c r="GS3" s="133"/>
      <c r="GT3" s="133"/>
      <c r="GU3" s="133"/>
      <c r="GV3" s="133"/>
      <c r="GW3" s="133"/>
      <c r="GX3" s="133"/>
      <c r="GY3" s="133"/>
      <c r="GZ3" s="133"/>
      <c r="HA3" s="133"/>
      <c r="HB3" s="133"/>
      <c r="HC3" s="133"/>
      <c r="HD3" s="133"/>
      <c r="HE3" s="133"/>
      <c r="AIW3" s="134"/>
      <c r="AIX3" s="134"/>
      <c r="AIY3" s="134"/>
      <c r="AIZ3" s="134"/>
      <c r="AJA3" s="134"/>
      <c r="AJB3" s="134"/>
      <c r="AJC3" s="134"/>
      <c r="AJD3" s="134"/>
      <c r="AJE3" s="134"/>
      <c r="AJF3" s="134"/>
      <c r="AJG3" s="134"/>
      <c r="AJH3" s="134"/>
      <c r="AJI3" s="134"/>
      <c r="AJJ3" s="134"/>
      <c r="AJK3" s="134"/>
      <c r="AJL3" s="134"/>
      <c r="AJM3" s="134"/>
      <c r="AJN3" s="134"/>
      <c r="AJO3" s="134"/>
      <c r="AJP3" s="134"/>
      <c r="AJQ3" s="134"/>
      <c r="AJR3" s="134"/>
      <c r="AJS3" s="134"/>
      <c r="AJT3" s="134"/>
      <c r="AJU3" s="134"/>
      <c r="AJV3" s="134"/>
      <c r="AJW3" s="134"/>
      <c r="AJX3" s="134"/>
      <c r="AJY3" s="134"/>
      <c r="AJZ3" s="134"/>
      <c r="AKA3" s="134"/>
      <c r="AKB3" s="134"/>
      <c r="AKC3" s="134"/>
      <c r="AKD3" s="134"/>
      <c r="AKE3" s="134"/>
      <c r="AKF3" s="134"/>
      <c r="AKG3" s="134"/>
      <c r="AKH3" s="134"/>
      <c r="AKI3" s="134"/>
      <c r="AKJ3" s="134"/>
      <c r="AKK3" s="134"/>
      <c r="AKL3" s="134"/>
      <c r="AKM3" s="134"/>
      <c r="AKN3" s="134"/>
      <c r="AKO3" s="134"/>
      <c r="AKP3" s="134"/>
      <c r="AKQ3" s="134"/>
      <c r="AKR3" s="134"/>
      <c r="AKS3" s="134"/>
      <c r="AKT3" s="134"/>
      <c r="AKU3" s="134"/>
      <c r="AKV3" s="134"/>
      <c r="AKW3" s="134"/>
      <c r="AKX3" s="134"/>
      <c r="AKY3" s="134"/>
      <c r="AKZ3" s="134"/>
      <c r="ALA3" s="134"/>
      <c r="ALB3" s="134"/>
      <c r="ALC3" s="134"/>
      <c r="ALD3" s="134"/>
      <c r="ALE3" s="134"/>
      <c r="ALF3" s="134"/>
      <c r="ALG3" s="134"/>
      <c r="ALH3" s="134"/>
      <c r="ALI3" s="134"/>
      <c r="ALJ3" s="134"/>
      <c r="ALK3" s="134"/>
      <c r="ALL3" s="134"/>
      <c r="ALM3" s="134"/>
      <c r="ALN3" s="134"/>
      <c r="ALO3" s="134"/>
      <c r="ALP3" s="134"/>
      <c r="ALQ3" s="134"/>
      <c r="ALR3" s="134"/>
      <c r="ALS3" s="134"/>
      <c r="ALT3" s="134"/>
      <c r="ALU3" s="134"/>
      <c r="ALV3" s="134"/>
      <c r="ALW3" s="134"/>
      <c r="ALX3" s="134"/>
      <c r="ALY3" s="134"/>
      <c r="ALZ3" s="134"/>
      <c r="AMA3" s="134"/>
      <c r="AMB3" s="134"/>
      <c r="AMC3" s="134"/>
      <c r="AMD3" s="134"/>
      <c r="AME3" s="134"/>
      <c r="AMF3" s="134"/>
      <c r="AMG3" s="134"/>
      <c r="AMH3" s="134"/>
      <c r="AMI3" s="134"/>
      <c r="AMJ3" s="134"/>
    </row>
    <row r="4" spans="1:1024" s="132" customFormat="1" ht="15.5" x14ac:dyDescent="0.35">
      <c r="A4" s="138" t="s">
        <v>87</v>
      </c>
      <c r="EH4" s="133"/>
      <c r="EI4" s="133"/>
      <c r="EJ4" s="133"/>
      <c r="EK4" s="133"/>
      <c r="EL4" s="133"/>
      <c r="EM4" s="133"/>
      <c r="EN4" s="133"/>
      <c r="EO4" s="133"/>
      <c r="EP4" s="133"/>
      <c r="EQ4" s="133"/>
      <c r="ER4" s="133"/>
      <c r="ES4" s="133"/>
      <c r="ET4" s="133"/>
      <c r="EU4" s="133"/>
      <c r="EV4" s="133"/>
      <c r="EW4" s="133"/>
      <c r="EX4" s="133"/>
      <c r="EY4" s="133"/>
      <c r="EZ4" s="133"/>
      <c r="FA4" s="133"/>
      <c r="FB4" s="133"/>
      <c r="FC4" s="133"/>
      <c r="FD4" s="133"/>
      <c r="FE4" s="133"/>
      <c r="FF4" s="133"/>
      <c r="FG4" s="133"/>
      <c r="FH4" s="133"/>
      <c r="FI4" s="133"/>
      <c r="FJ4" s="133"/>
      <c r="FK4" s="133"/>
      <c r="FL4" s="133"/>
      <c r="FM4" s="133"/>
      <c r="FN4" s="133"/>
      <c r="FO4" s="133"/>
      <c r="FP4" s="133"/>
      <c r="FQ4" s="133"/>
      <c r="FR4" s="133"/>
      <c r="FS4" s="133"/>
      <c r="FT4" s="133"/>
      <c r="FU4" s="133"/>
      <c r="FV4" s="133"/>
      <c r="FW4" s="133"/>
      <c r="FX4" s="133"/>
      <c r="FY4" s="133"/>
      <c r="FZ4" s="133"/>
      <c r="GA4" s="133"/>
      <c r="GB4" s="133"/>
      <c r="GC4" s="133"/>
      <c r="GD4" s="133"/>
      <c r="GE4" s="133"/>
      <c r="GF4" s="133"/>
      <c r="GG4" s="133"/>
      <c r="GH4" s="133"/>
      <c r="GI4" s="133"/>
      <c r="GJ4" s="133"/>
      <c r="GK4" s="133"/>
      <c r="GL4" s="133"/>
      <c r="GM4" s="133"/>
      <c r="GN4" s="133"/>
      <c r="GO4" s="133"/>
      <c r="GP4" s="133"/>
      <c r="GQ4" s="133"/>
      <c r="GR4" s="133"/>
      <c r="GS4" s="133"/>
      <c r="GT4" s="133"/>
      <c r="GU4" s="133"/>
      <c r="GV4" s="133"/>
      <c r="GW4" s="133"/>
      <c r="GX4" s="133"/>
      <c r="GY4" s="133"/>
      <c r="GZ4" s="133"/>
      <c r="HA4" s="133"/>
      <c r="HB4" s="133"/>
      <c r="HC4" s="133"/>
      <c r="HD4" s="133"/>
      <c r="HE4" s="133"/>
      <c r="AIW4" s="134"/>
      <c r="AIX4" s="134"/>
      <c r="AIY4" s="134"/>
      <c r="AIZ4" s="134"/>
      <c r="AJA4" s="134"/>
      <c r="AJB4" s="134"/>
      <c r="AJC4" s="134"/>
      <c r="AJD4" s="134"/>
      <c r="AJE4" s="134"/>
      <c r="AJF4" s="134"/>
      <c r="AJG4" s="134"/>
      <c r="AJH4" s="134"/>
      <c r="AJI4" s="134"/>
      <c r="AJJ4" s="134"/>
      <c r="AJK4" s="134"/>
      <c r="AJL4" s="134"/>
      <c r="AJM4" s="134"/>
      <c r="AJN4" s="134"/>
      <c r="AJO4" s="134"/>
      <c r="AJP4" s="134"/>
      <c r="AJQ4" s="134"/>
      <c r="AJR4" s="134"/>
      <c r="AJS4" s="134"/>
      <c r="AJT4" s="134"/>
      <c r="AJU4" s="134"/>
      <c r="AJV4" s="134"/>
      <c r="AJW4" s="134"/>
      <c r="AJX4" s="134"/>
      <c r="AJY4" s="134"/>
      <c r="AJZ4" s="134"/>
      <c r="AKA4" s="134"/>
      <c r="AKB4" s="134"/>
      <c r="AKC4" s="134"/>
      <c r="AKD4" s="134"/>
      <c r="AKE4" s="134"/>
      <c r="AKF4" s="134"/>
      <c r="AKG4" s="134"/>
      <c r="AKH4" s="134"/>
      <c r="AKI4" s="134"/>
      <c r="AKJ4" s="134"/>
      <c r="AKK4" s="134"/>
      <c r="AKL4" s="134"/>
      <c r="AKM4" s="134"/>
      <c r="AKN4" s="134"/>
      <c r="AKO4" s="134"/>
      <c r="AKP4" s="134"/>
      <c r="AKQ4" s="134"/>
      <c r="AKR4" s="134"/>
      <c r="AKS4" s="134"/>
      <c r="AKT4" s="134"/>
      <c r="AKU4" s="134"/>
      <c r="AKV4" s="134"/>
      <c r="AKW4" s="134"/>
      <c r="AKX4" s="134"/>
      <c r="AKY4" s="134"/>
      <c r="AKZ4" s="134"/>
      <c r="ALA4" s="134"/>
      <c r="ALB4" s="134"/>
      <c r="ALC4" s="134"/>
      <c r="ALD4" s="134"/>
      <c r="ALE4" s="134"/>
      <c r="ALF4" s="134"/>
      <c r="ALG4" s="134"/>
      <c r="ALH4" s="134"/>
      <c r="ALI4" s="134"/>
      <c r="ALJ4" s="134"/>
      <c r="ALK4" s="134"/>
      <c r="ALL4" s="134"/>
      <c r="ALM4" s="134"/>
      <c r="ALN4" s="134"/>
      <c r="ALO4" s="134"/>
      <c r="ALP4" s="134"/>
      <c r="ALQ4" s="134"/>
      <c r="ALR4" s="134"/>
      <c r="ALS4" s="134"/>
      <c r="ALT4" s="134"/>
      <c r="ALU4" s="134"/>
      <c r="ALV4" s="134"/>
      <c r="ALW4" s="134"/>
      <c r="ALX4" s="134"/>
      <c r="ALY4" s="134"/>
      <c r="ALZ4" s="134"/>
      <c r="AMA4" s="134"/>
      <c r="AMB4" s="134"/>
      <c r="AMC4" s="134"/>
      <c r="AMD4" s="134"/>
      <c r="AME4" s="134"/>
      <c r="AMF4" s="134"/>
      <c r="AMG4" s="134"/>
      <c r="AMH4" s="134"/>
      <c r="AMI4" s="134"/>
      <c r="AMJ4" s="134"/>
    </row>
    <row r="5" spans="1:1024" x14ac:dyDescent="0.3">
      <c r="A5" s="139"/>
    </row>
    <row r="6" spans="1:1024" x14ac:dyDescent="0.3">
      <c r="A6" s="141"/>
      <c r="B6" s="142"/>
      <c r="C6" s="250" t="s">
        <v>88</v>
      </c>
      <c r="D6" s="250"/>
      <c r="E6" s="250"/>
      <c r="F6" s="250"/>
      <c r="G6" s="250"/>
      <c r="H6" s="250"/>
      <c r="I6" s="250"/>
      <c r="J6" s="250"/>
      <c r="K6" s="250"/>
      <c r="L6" s="250"/>
      <c r="M6" s="251" t="s">
        <v>89</v>
      </c>
      <c r="N6" s="251"/>
      <c r="O6" s="251"/>
      <c r="P6" s="251"/>
      <c r="Q6" s="251"/>
      <c r="R6" s="251"/>
      <c r="S6" s="251"/>
      <c r="T6" s="251"/>
      <c r="U6" s="251"/>
    </row>
    <row r="7" spans="1:1024" x14ac:dyDescent="0.3">
      <c r="A7" s="143"/>
      <c r="B7" s="144"/>
      <c r="C7" s="252" t="s">
        <v>90</v>
      </c>
      <c r="D7" s="252"/>
      <c r="E7" s="252"/>
      <c r="F7" s="252"/>
      <c r="G7" s="252"/>
      <c r="H7" s="252"/>
      <c r="I7" s="253"/>
      <c r="J7" s="253"/>
      <c r="K7" s="253"/>
      <c r="L7" s="145"/>
      <c r="M7" s="252" t="s">
        <v>90</v>
      </c>
      <c r="N7" s="252"/>
      <c r="O7" s="252"/>
      <c r="P7" s="252"/>
      <c r="Q7" s="252"/>
      <c r="R7" s="252"/>
      <c r="S7" s="254"/>
      <c r="T7" s="254"/>
      <c r="U7" s="254"/>
    </row>
    <row r="8" spans="1:1024" s="146" customFormat="1" ht="40" customHeight="1" x14ac:dyDescent="0.25">
      <c r="A8" s="246" t="s">
        <v>91</v>
      </c>
      <c r="B8" s="247" t="s">
        <v>92</v>
      </c>
      <c r="C8" s="248" t="s">
        <v>93</v>
      </c>
      <c r="D8" s="248"/>
      <c r="E8" s="248"/>
      <c r="F8" s="248"/>
      <c r="G8" s="248"/>
      <c r="H8" s="239" t="s">
        <v>94</v>
      </c>
      <c r="I8" s="238" t="s">
        <v>95</v>
      </c>
      <c r="J8" s="238" t="s">
        <v>96</v>
      </c>
      <c r="K8" s="242" t="s">
        <v>97</v>
      </c>
      <c r="L8" s="240" t="s">
        <v>98</v>
      </c>
      <c r="M8" s="245" t="s">
        <v>93</v>
      </c>
      <c r="N8" s="245"/>
      <c r="O8" s="245"/>
      <c r="P8" s="245"/>
      <c r="Q8" s="245"/>
      <c r="R8" s="239" t="s">
        <v>94</v>
      </c>
      <c r="S8" s="238" t="s">
        <v>95</v>
      </c>
      <c r="T8" s="238" t="s">
        <v>96</v>
      </c>
      <c r="U8" s="240" t="s">
        <v>97</v>
      </c>
      <c r="EO8" s="137"/>
      <c r="EP8" s="137"/>
      <c r="EQ8" s="137"/>
      <c r="ER8" s="137"/>
      <c r="ES8" s="137"/>
      <c r="ET8" s="137"/>
      <c r="EU8" s="137"/>
      <c r="EV8" s="137"/>
      <c r="EW8" s="137"/>
      <c r="EX8" s="137"/>
      <c r="EY8" s="137"/>
      <c r="EZ8" s="137"/>
      <c r="FA8" s="137"/>
      <c r="FB8" s="137"/>
      <c r="FC8" s="137"/>
      <c r="FD8" s="137"/>
      <c r="FE8" s="137"/>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137"/>
      <c r="GZ8" s="137"/>
      <c r="HA8" s="137"/>
      <c r="HB8" s="137"/>
      <c r="HC8" s="137"/>
      <c r="HD8" s="137"/>
      <c r="HE8" s="137"/>
      <c r="AIW8" s="134"/>
      <c r="AIX8" s="134"/>
      <c r="AIY8" s="134"/>
      <c r="AIZ8" s="134"/>
      <c r="AJA8" s="134"/>
      <c r="AJB8" s="134"/>
      <c r="AJC8" s="134"/>
      <c r="AJD8" s="134"/>
      <c r="AJE8" s="134"/>
      <c r="AJF8" s="134"/>
      <c r="AJG8" s="134"/>
      <c r="AJH8" s="134"/>
      <c r="AJI8" s="134"/>
      <c r="AJJ8" s="134"/>
      <c r="AJK8" s="134"/>
      <c r="AJL8" s="134"/>
      <c r="AJM8" s="134"/>
      <c r="AJN8" s="134"/>
      <c r="AJO8" s="134"/>
      <c r="AJP8" s="134"/>
      <c r="AJQ8" s="134"/>
      <c r="AJR8" s="134"/>
      <c r="AJS8" s="134"/>
      <c r="AJT8" s="134"/>
      <c r="AJU8" s="134"/>
      <c r="AJV8" s="134"/>
      <c r="AJW8" s="134"/>
      <c r="AJX8" s="134"/>
      <c r="AJY8" s="134"/>
      <c r="AJZ8" s="134"/>
      <c r="AKA8" s="134"/>
      <c r="AKB8" s="134"/>
      <c r="AKC8" s="134"/>
      <c r="AKD8" s="134"/>
      <c r="AKE8" s="134"/>
      <c r="AKF8" s="134"/>
      <c r="AKG8" s="134"/>
      <c r="AKH8" s="134"/>
      <c r="AKI8" s="134"/>
      <c r="AKJ8" s="134"/>
      <c r="AKK8" s="134"/>
      <c r="AKL8" s="134"/>
      <c r="AKM8" s="134"/>
      <c r="AKN8" s="134"/>
      <c r="AKO8" s="134"/>
      <c r="AKP8" s="134"/>
      <c r="AKQ8" s="134"/>
      <c r="AKR8" s="134"/>
      <c r="AKS8" s="134"/>
      <c r="AKT8" s="134"/>
      <c r="AKU8" s="134"/>
      <c r="AKV8" s="134"/>
      <c r="AKW8" s="134"/>
      <c r="AKX8" s="134"/>
      <c r="AKY8" s="134"/>
      <c r="AKZ8" s="134"/>
      <c r="ALA8" s="134"/>
      <c r="ALB8" s="134"/>
      <c r="ALC8" s="134"/>
      <c r="ALD8" s="134"/>
      <c r="ALE8" s="134"/>
      <c r="ALF8" s="134"/>
      <c r="ALG8" s="134"/>
      <c r="ALH8" s="134"/>
      <c r="ALI8" s="134"/>
      <c r="ALJ8" s="134"/>
      <c r="ALK8" s="134"/>
      <c r="ALL8" s="134"/>
      <c r="ALM8" s="134"/>
      <c r="ALN8" s="134"/>
      <c r="ALO8" s="134"/>
      <c r="ALP8" s="134"/>
      <c r="ALQ8" s="134"/>
      <c r="ALR8" s="134"/>
      <c r="ALS8" s="134"/>
      <c r="ALT8" s="134"/>
      <c r="ALU8" s="134"/>
      <c r="ALV8" s="134"/>
      <c r="ALW8" s="134"/>
      <c r="ALX8" s="134"/>
      <c r="ALY8" s="134"/>
      <c r="ALZ8" s="134"/>
      <c r="AMA8" s="134"/>
      <c r="AMB8" s="134"/>
      <c r="AMC8" s="134"/>
      <c r="AMD8" s="134"/>
      <c r="AME8" s="134"/>
      <c r="AMF8" s="134"/>
      <c r="AMG8" s="134"/>
      <c r="AMH8" s="134"/>
      <c r="AMI8" s="134"/>
      <c r="AMJ8" s="134"/>
    </row>
    <row r="9" spans="1:1024" s="146" customFormat="1" ht="13.15" customHeight="1" x14ac:dyDescent="0.3">
      <c r="A9" s="246"/>
      <c r="B9" s="247"/>
      <c r="C9" s="149" t="s">
        <v>99</v>
      </c>
      <c r="D9" s="150" t="s">
        <v>100</v>
      </c>
      <c r="E9" s="150" t="s">
        <v>101</v>
      </c>
      <c r="F9" s="150" t="s">
        <v>102</v>
      </c>
      <c r="G9" s="151" t="s">
        <v>71</v>
      </c>
      <c r="H9" s="241"/>
      <c r="I9" s="241"/>
      <c r="J9" s="241"/>
      <c r="K9" s="243"/>
      <c r="L9" s="244"/>
      <c r="M9" s="225" t="s">
        <v>99</v>
      </c>
      <c r="N9" s="150" t="s">
        <v>100</v>
      </c>
      <c r="O9" s="150" t="s">
        <v>101</v>
      </c>
      <c r="P9" s="150" t="s">
        <v>102</v>
      </c>
      <c r="Q9" s="151" t="s">
        <v>71</v>
      </c>
      <c r="R9" s="241"/>
      <c r="S9" s="239"/>
      <c r="T9" s="239"/>
      <c r="U9" s="240"/>
      <c r="EO9" s="137"/>
      <c r="EP9" s="137"/>
      <c r="EQ9" s="137"/>
      <c r="ER9" s="137"/>
      <c r="ES9" s="137"/>
      <c r="ET9" s="137"/>
      <c r="EU9" s="137"/>
      <c r="EV9" s="137"/>
      <c r="EW9" s="137"/>
      <c r="EX9" s="137"/>
      <c r="EY9" s="137"/>
      <c r="EZ9" s="137"/>
      <c r="FA9" s="137"/>
      <c r="FB9" s="137"/>
      <c r="FC9" s="137"/>
      <c r="FD9" s="137"/>
      <c r="FE9" s="137"/>
      <c r="FF9" s="137"/>
      <c r="FG9" s="137"/>
      <c r="FH9" s="137"/>
      <c r="FI9" s="137"/>
      <c r="FJ9" s="137"/>
      <c r="FK9" s="137"/>
      <c r="FL9" s="137"/>
      <c r="FM9" s="137"/>
      <c r="FN9" s="137"/>
      <c r="FO9" s="137"/>
      <c r="FP9" s="137"/>
      <c r="FQ9" s="137"/>
      <c r="FR9" s="137"/>
      <c r="FS9" s="137"/>
      <c r="FT9" s="137"/>
      <c r="FU9" s="137"/>
      <c r="FV9" s="137"/>
      <c r="FW9" s="137"/>
      <c r="FX9" s="137"/>
      <c r="FY9" s="137"/>
      <c r="FZ9" s="137"/>
      <c r="GA9" s="137"/>
      <c r="GB9" s="137"/>
      <c r="GC9" s="137"/>
      <c r="GD9" s="137"/>
      <c r="GE9" s="137"/>
      <c r="GF9" s="137"/>
      <c r="GG9" s="137"/>
      <c r="GH9" s="137"/>
      <c r="GI9" s="137"/>
      <c r="GJ9" s="137"/>
      <c r="GK9" s="137"/>
      <c r="GL9" s="137"/>
      <c r="GM9" s="137"/>
      <c r="GN9" s="137"/>
      <c r="GO9" s="137"/>
      <c r="GP9" s="137"/>
      <c r="GQ9" s="137"/>
      <c r="GR9" s="137"/>
      <c r="GS9" s="137"/>
      <c r="GT9" s="137"/>
      <c r="GU9" s="137"/>
      <c r="GV9" s="137"/>
      <c r="GW9" s="137"/>
      <c r="GX9" s="137"/>
      <c r="GY9" s="137"/>
      <c r="GZ9" s="137"/>
      <c r="HA9" s="137"/>
      <c r="HB9" s="137"/>
      <c r="HC9" s="137"/>
      <c r="HD9" s="137"/>
      <c r="HE9" s="137"/>
      <c r="AIW9" s="134"/>
      <c r="AIX9" s="134"/>
      <c r="AIY9" s="134"/>
      <c r="AIZ9" s="134"/>
      <c r="AJA9" s="134"/>
      <c r="AJB9" s="134"/>
      <c r="AJC9" s="134"/>
      <c r="AJD9" s="134"/>
      <c r="AJE9" s="134"/>
      <c r="AJF9" s="134"/>
      <c r="AJG9" s="134"/>
      <c r="AJH9" s="134"/>
      <c r="AJI9" s="134"/>
      <c r="AJJ9" s="134"/>
      <c r="AJK9" s="134"/>
      <c r="AJL9" s="134"/>
      <c r="AJM9" s="134"/>
      <c r="AJN9" s="134"/>
      <c r="AJO9" s="134"/>
      <c r="AJP9" s="134"/>
      <c r="AJQ9" s="134"/>
      <c r="AJR9" s="134"/>
      <c r="AJS9" s="134"/>
      <c r="AJT9" s="134"/>
      <c r="AJU9" s="134"/>
      <c r="AJV9" s="134"/>
      <c r="AJW9" s="134"/>
      <c r="AJX9" s="134"/>
      <c r="AJY9" s="134"/>
      <c r="AJZ9" s="134"/>
      <c r="AKA9" s="134"/>
      <c r="AKB9" s="134"/>
      <c r="AKC9" s="134"/>
      <c r="AKD9" s="134"/>
      <c r="AKE9" s="134"/>
      <c r="AKF9" s="134"/>
      <c r="AKG9" s="134"/>
      <c r="AKH9" s="134"/>
      <c r="AKI9" s="134"/>
      <c r="AKJ9" s="134"/>
      <c r="AKK9" s="134"/>
      <c r="AKL9" s="134"/>
      <c r="AKM9" s="134"/>
      <c r="AKN9" s="134"/>
      <c r="AKO9" s="134"/>
      <c r="AKP9" s="134"/>
      <c r="AKQ9" s="134"/>
      <c r="AKR9" s="134"/>
      <c r="AKS9" s="134"/>
      <c r="AKT9" s="134"/>
      <c r="AKU9" s="134"/>
      <c r="AKV9" s="134"/>
      <c r="AKW9" s="134"/>
      <c r="AKX9" s="134"/>
      <c r="AKY9" s="134"/>
      <c r="AKZ9" s="134"/>
      <c r="ALA9" s="134"/>
      <c r="ALB9" s="134"/>
      <c r="ALC9" s="134"/>
      <c r="ALD9" s="134"/>
      <c r="ALE9" s="134"/>
      <c r="ALF9" s="134"/>
      <c r="ALG9" s="134"/>
      <c r="ALH9" s="134"/>
      <c r="ALI9" s="134"/>
      <c r="ALJ9" s="134"/>
      <c r="ALK9" s="134"/>
      <c r="ALL9" s="134"/>
      <c r="ALM9" s="134"/>
      <c r="ALN9" s="134"/>
      <c r="ALO9" s="134"/>
      <c r="ALP9" s="134"/>
      <c r="ALQ9" s="134"/>
      <c r="ALR9" s="134"/>
      <c r="ALS9" s="134"/>
      <c r="ALT9" s="134"/>
      <c r="ALU9" s="134"/>
      <c r="ALV9" s="134"/>
      <c r="ALW9" s="134"/>
      <c r="ALX9" s="134"/>
      <c r="ALY9" s="134"/>
      <c r="ALZ9" s="134"/>
      <c r="AMA9" s="134"/>
      <c r="AMB9" s="134"/>
      <c r="AMC9" s="134"/>
      <c r="AMD9" s="134"/>
      <c r="AME9" s="134"/>
      <c r="AMF9" s="134"/>
      <c r="AMG9" s="134"/>
      <c r="AMH9" s="134"/>
      <c r="AMI9" s="134"/>
      <c r="AMJ9" s="134"/>
    </row>
    <row r="10" spans="1:1024" s="146" customFormat="1" ht="13.15" customHeight="1" x14ac:dyDescent="0.3">
      <c r="A10" s="147" t="s">
        <v>103</v>
      </c>
      <c r="B10" s="148"/>
      <c r="C10" s="218"/>
      <c r="D10" s="219"/>
      <c r="E10" s="219"/>
      <c r="F10" s="219"/>
      <c r="G10" s="220"/>
      <c r="H10" s="221"/>
      <c r="I10" s="222">
        <v>0</v>
      </c>
      <c r="J10" s="222"/>
      <c r="K10" s="223">
        <f t="shared" ref="K10:K41" si="0">I10+J10</f>
        <v>0</v>
      </c>
      <c r="L10" s="224"/>
      <c r="M10" s="218"/>
      <c r="N10" s="219"/>
      <c r="O10" s="219"/>
      <c r="P10" s="219"/>
      <c r="Q10" s="220"/>
      <c r="R10" s="221"/>
      <c r="S10" s="152">
        <f>I10</f>
        <v>0</v>
      </c>
      <c r="T10" s="152"/>
      <c r="U10" s="153">
        <f>S10+T10</f>
        <v>0</v>
      </c>
      <c r="EO10" s="137"/>
      <c r="EP10" s="137"/>
      <c r="EQ10" s="137"/>
      <c r="ER10" s="137"/>
      <c r="ES10" s="137"/>
      <c r="ET10" s="137"/>
      <c r="EU10" s="137"/>
      <c r="EV10" s="137"/>
      <c r="EW10" s="137"/>
      <c r="EX10" s="137"/>
      <c r="EY10" s="137"/>
      <c r="EZ10" s="137"/>
      <c r="FA10" s="137"/>
      <c r="FB10" s="137"/>
      <c r="FC10" s="137"/>
      <c r="FD10" s="137"/>
      <c r="FE10" s="137"/>
      <c r="FF10" s="137"/>
      <c r="FG10" s="137"/>
      <c r="FH10" s="137"/>
      <c r="FI10" s="137"/>
      <c r="FJ10" s="137"/>
      <c r="FK10" s="137"/>
      <c r="FL10" s="137"/>
      <c r="FM10" s="137"/>
      <c r="FN10" s="137"/>
      <c r="FO10" s="137"/>
      <c r="FP10" s="137"/>
      <c r="FQ10" s="137"/>
      <c r="FR10" s="137"/>
      <c r="FS10" s="137"/>
      <c r="FT10" s="137"/>
      <c r="FU10" s="137"/>
      <c r="FV10" s="137"/>
      <c r="FW10" s="137"/>
      <c r="FX10" s="137"/>
      <c r="FY10" s="137"/>
      <c r="FZ10" s="137"/>
      <c r="GA10" s="137"/>
      <c r="GB10" s="137"/>
      <c r="GC10" s="137"/>
      <c r="GD10" s="137"/>
      <c r="GE10" s="137"/>
      <c r="GF10" s="137"/>
      <c r="GG10" s="137"/>
      <c r="GH10" s="137"/>
      <c r="GI10" s="137"/>
      <c r="GJ10" s="137"/>
      <c r="GK10" s="137"/>
      <c r="GL10" s="137"/>
      <c r="GM10" s="137"/>
      <c r="GN10" s="137"/>
      <c r="GO10" s="137"/>
      <c r="GP10" s="137"/>
      <c r="GQ10" s="137"/>
      <c r="GR10" s="137"/>
      <c r="GS10" s="137"/>
      <c r="GT10" s="137"/>
      <c r="GU10" s="137"/>
      <c r="GV10" s="137"/>
      <c r="GW10" s="137"/>
      <c r="GX10" s="137"/>
      <c r="GY10" s="137"/>
      <c r="GZ10" s="137"/>
      <c r="HA10" s="137"/>
      <c r="HB10" s="137"/>
      <c r="HC10" s="137"/>
      <c r="HD10" s="137"/>
      <c r="HE10" s="137"/>
      <c r="AIW10" s="134"/>
      <c r="AIX10" s="134"/>
      <c r="AIY10" s="134"/>
      <c r="AIZ10" s="134"/>
      <c r="AJA10" s="134"/>
      <c r="AJB10" s="134"/>
      <c r="AJC10" s="134"/>
      <c r="AJD10" s="134"/>
      <c r="AJE10" s="134"/>
      <c r="AJF10" s="134"/>
      <c r="AJG10" s="134"/>
      <c r="AJH10" s="134"/>
      <c r="AJI10" s="134"/>
      <c r="AJJ10" s="134"/>
      <c r="AJK10" s="134"/>
      <c r="AJL10" s="134"/>
      <c r="AJM10" s="134"/>
      <c r="AJN10" s="134"/>
      <c r="AJO10" s="134"/>
      <c r="AJP10" s="134"/>
      <c r="AJQ10" s="134"/>
      <c r="AJR10" s="134"/>
      <c r="AJS10" s="134"/>
      <c r="AJT10" s="134"/>
      <c r="AJU10" s="134"/>
      <c r="AJV10" s="134"/>
      <c r="AJW10" s="134"/>
      <c r="AJX10" s="134"/>
      <c r="AJY10" s="134"/>
      <c r="AJZ10" s="134"/>
      <c r="AKA10" s="134"/>
      <c r="AKB10" s="134"/>
      <c r="AKC10" s="134"/>
      <c r="AKD10" s="134"/>
      <c r="AKE10" s="134"/>
      <c r="AKF10" s="134"/>
      <c r="AKG10" s="134"/>
      <c r="AKH10" s="134"/>
      <c r="AKI10" s="134"/>
      <c r="AKJ10" s="134"/>
      <c r="AKK10" s="134"/>
      <c r="AKL10" s="134"/>
      <c r="AKM10" s="134"/>
      <c r="AKN10" s="134"/>
      <c r="AKO10" s="134"/>
      <c r="AKP10" s="134"/>
      <c r="AKQ10" s="134"/>
      <c r="AKR10" s="134"/>
      <c r="AKS10" s="134"/>
      <c r="AKT10" s="134"/>
      <c r="AKU10" s="134"/>
      <c r="AKV10" s="134"/>
      <c r="AKW10" s="134"/>
      <c r="AKX10" s="134"/>
      <c r="AKY10" s="134"/>
      <c r="AKZ10" s="134"/>
      <c r="ALA10" s="134"/>
      <c r="ALB10" s="134"/>
      <c r="ALC10" s="134"/>
      <c r="ALD10" s="134"/>
      <c r="ALE10" s="134"/>
      <c r="ALF10" s="134"/>
      <c r="ALG10" s="134"/>
      <c r="ALH10" s="134"/>
      <c r="ALI10" s="134"/>
      <c r="ALJ10" s="134"/>
      <c r="ALK10" s="134"/>
      <c r="ALL10" s="134"/>
      <c r="ALM10" s="134"/>
      <c r="ALN10" s="134"/>
      <c r="ALO10" s="134"/>
      <c r="ALP10" s="134"/>
      <c r="ALQ10" s="134"/>
      <c r="ALR10" s="134"/>
      <c r="ALS10" s="134"/>
      <c r="ALT10" s="134"/>
      <c r="ALU10" s="134"/>
      <c r="ALV10" s="134"/>
      <c r="ALW10" s="134"/>
      <c r="ALX10" s="134"/>
      <c r="ALY10" s="134"/>
      <c r="ALZ10" s="134"/>
      <c r="AMA10" s="134"/>
      <c r="AMB10" s="134"/>
      <c r="AMC10" s="134"/>
      <c r="AMD10" s="134"/>
      <c r="AME10" s="134"/>
      <c r="AMF10" s="134"/>
      <c r="AMG10" s="134"/>
      <c r="AMH10" s="134"/>
      <c r="AMI10" s="134"/>
      <c r="AMJ10" s="134"/>
    </row>
    <row r="11" spans="1:1024" s="146" customFormat="1" ht="13.15" customHeight="1" x14ac:dyDescent="0.3">
      <c r="A11" s="154">
        <v>43966</v>
      </c>
      <c r="B11" s="155" t="s">
        <v>104</v>
      </c>
      <c r="C11" s="160"/>
      <c r="D11" s="161"/>
      <c r="E11" s="161"/>
      <c r="F11" s="161"/>
      <c r="G11" s="162"/>
      <c r="H11" s="163"/>
      <c r="I11" s="164">
        <v>39</v>
      </c>
      <c r="J11" s="164">
        <v>3</v>
      </c>
      <c r="K11" s="156">
        <f t="shared" si="0"/>
        <v>42</v>
      </c>
      <c r="L11" s="165"/>
      <c r="M11" s="160"/>
      <c r="N11" s="161"/>
      <c r="O11" s="161"/>
      <c r="P11" s="161"/>
      <c r="Q11" s="162"/>
      <c r="R11" s="163"/>
      <c r="S11" s="157">
        <f t="shared" ref="S11:S42" si="1">S12+I11</f>
        <v>24527</v>
      </c>
      <c r="T11" s="158">
        <f t="shared" ref="T11:T42" si="2">T12+J11</f>
        <v>1191</v>
      </c>
      <c r="U11" s="159">
        <f t="shared" ref="U11:U42" si="3">U12+K11</f>
        <v>25718</v>
      </c>
      <c r="EO11" s="137"/>
      <c r="EP11" s="137"/>
      <c r="EQ11" s="137"/>
      <c r="ER11" s="137"/>
      <c r="ES11" s="137"/>
      <c r="ET11" s="137"/>
      <c r="EU11" s="137"/>
      <c r="EV11" s="137"/>
      <c r="EW11" s="137"/>
      <c r="EX11" s="137"/>
      <c r="EY11" s="137"/>
      <c r="EZ11" s="137"/>
      <c r="FA11" s="137"/>
      <c r="FB11" s="137"/>
      <c r="FC11" s="137"/>
      <c r="FD11" s="137"/>
      <c r="FE11" s="137"/>
      <c r="FF11" s="137"/>
      <c r="FG11" s="137"/>
      <c r="FH11" s="137"/>
      <c r="FI11" s="137"/>
      <c r="FJ11" s="137"/>
      <c r="FK11" s="137"/>
      <c r="FL11" s="137"/>
      <c r="FM11" s="137"/>
      <c r="FN11" s="137"/>
      <c r="FO11" s="137"/>
      <c r="FP11" s="137"/>
      <c r="FQ11" s="137"/>
      <c r="FR11" s="137"/>
      <c r="FS11" s="137"/>
      <c r="FT11" s="137"/>
      <c r="FU11" s="137"/>
      <c r="FV11" s="137"/>
      <c r="FW11" s="137"/>
      <c r="FX11" s="137"/>
      <c r="FY11" s="137"/>
      <c r="FZ11" s="137"/>
      <c r="GA11" s="137"/>
      <c r="GB11" s="137"/>
      <c r="GC11" s="137"/>
      <c r="GD11" s="137"/>
      <c r="GE11" s="137"/>
      <c r="GF11" s="137"/>
      <c r="GG11" s="137"/>
      <c r="GH11" s="137"/>
      <c r="GI11" s="137"/>
      <c r="GJ11" s="137"/>
      <c r="GK11" s="137"/>
      <c r="GL11" s="137"/>
      <c r="GM11" s="137"/>
      <c r="GN11" s="137"/>
      <c r="GO11" s="137"/>
      <c r="GP11" s="137"/>
      <c r="GQ11" s="137"/>
      <c r="GR11" s="137"/>
      <c r="GS11" s="137"/>
      <c r="GT11" s="137"/>
      <c r="GU11" s="137"/>
      <c r="GV11" s="137"/>
      <c r="GW11" s="137"/>
      <c r="GX11" s="137"/>
      <c r="GY11" s="137"/>
      <c r="GZ11" s="137"/>
      <c r="HA11" s="137"/>
      <c r="HB11" s="137"/>
      <c r="HC11" s="137"/>
      <c r="HD11" s="137"/>
      <c r="HE11" s="137"/>
      <c r="AIW11" s="134"/>
      <c r="AIX11" s="134"/>
      <c r="AIY11" s="134"/>
      <c r="AIZ11" s="134"/>
      <c r="AJA11" s="134"/>
      <c r="AJB11" s="134"/>
      <c r="AJC11" s="134"/>
      <c r="AJD11" s="134"/>
      <c r="AJE11" s="134"/>
      <c r="AJF11" s="134"/>
      <c r="AJG11" s="134"/>
      <c r="AJH11" s="134"/>
      <c r="AJI11" s="134"/>
      <c r="AJJ11" s="134"/>
      <c r="AJK11" s="134"/>
      <c r="AJL11" s="134"/>
      <c r="AJM11" s="134"/>
      <c r="AJN11" s="134"/>
      <c r="AJO11" s="134"/>
      <c r="AJP11" s="134"/>
      <c r="AJQ11" s="134"/>
      <c r="AJR11" s="134"/>
      <c r="AJS11" s="134"/>
      <c r="AJT11" s="134"/>
      <c r="AJU11" s="134"/>
      <c r="AJV11" s="134"/>
      <c r="AJW11" s="134"/>
      <c r="AJX11" s="134"/>
      <c r="AJY11" s="134"/>
      <c r="AJZ11" s="134"/>
      <c r="AKA11" s="134"/>
      <c r="AKB11" s="134"/>
      <c r="AKC11" s="134"/>
      <c r="AKD11" s="134"/>
      <c r="AKE11" s="134"/>
      <c r="AKF11" s="134"/>
      <c r="AKG11" s="134"/>
      <c r="AKH11" s="134"/>
      <c r="AKI11" s="134"/>
      <c r="AKJ11" s="134"/>
      <c r="AKK11" s="134"/>
      <c r="AKL11" s="134"/>
      <c r="AKM11" s="134"/>
      <c r="AKN11" s="134"/>
      <c r="AKO11" s="134"/>
      <c r="AKP11" s="134"/>
      <c r="AKQ11" s="134"/>
      <c r="AKR11" s="134"/>
      <c r="AKS11" s="134"/>
      <c r="AKT11" s="134"/>
      <c r="AKU11" s="134"/>
      <c r="AKV11" s="134"/>
      <c r="AKW11" s="134"/>
      <c r="AKX11" s="134"/>
      <c r="AKY11" s="134"/>
      <c r="AKZ11" s="134"/>
      <c r="ALA11" s="134"/>
      <c r="ALB11" s="134"/>
      <c r="ALC11" s="134"/>
      <c r="ALD11" s="134"/>
      <c r="ALE11" s="134"/>
      <c r="ALF11" s="134"/>
      <c r="ALG11" s="134"/>
      <c r="ALH11" s="134"/>
      <c r="ALI11" s="134"/>
      <c r="ALJ11" s="134"/>
      <c r="ALK11" s="134"/>
      <c r="ALL11" s="134"/>
      <c r="ALM11" s="134"/>
      <c r="ALN11" s="134"/>
      <c r="ALO11" s="134"/>
      <c r="ALP11" s="134"/>
      <c r="ALQ11" s="134"/>
      <c r="ALR11" s="134"/>
      <c r="ALS11" s="134"/>
      <c r="ALT11" s="134"/>
      <c r="ALU11" s="134"/>
      <c r="ALV11" s="134"/>
      <c r="ALW11" s="134"/>
      <c r="ALX11" s="134"/>
      <c r="ALY11" s="134"/>
      <c r="ALZ11" s="134"/>
      <c r="AMA11" s="134"/>
      <c r="AMB11" s="134"/>
      <c r="AMC11" s="134"/>
      <c r="AMD11" s="134"/>
      <c r="AME11" s="134"/>
      <c r="AMF11" s="134"/>
      <c r="AMG11" s="134"/>
      <c r="AMH11" s="134"/>
      <c r="AMI11" s="134"/>
      <c r="AMJ11" s="134"/>
    </row>
    <row r="12" spans="1:1024" s="146" customFormat="1" ht="13.15" customHeight="1" x14ac:dyDescent="0.3">
      <c r="A12" s="154">
        <v>43965</v>
      </c>
      <c r="B12" s="155" t="s">
        <v>104</v>
      </c>
      <c r="C12" s="160"/>
      <c r="D12" s="161"/>
      <c r="E12" s="161"/>
      <c r="F12" s="161"/>
      <c r="G12" s="162"/>
      <c r="H12" s="163"/>
      <c r="I12" s="164">
        <v>134</v>
      </c>
      <c r="J12" s="164">
        <v>10</v>
      </c>
      <c r="K12" s="156">
        <f t="shared" si="0"/>
        <v>144</v>
      </c>
      <c r="L12" s="165"/>
      <c r="M12" s="160"/>
      <c r="N12" s="161"/>
      <c r="O12" s="161"/>
      <c r="P12" s="161"/>
      <c r="Q12" s="162"/>
      <c r="R12" s="163"/>
      <c r="S12" s="157">
        <f t="shared" si="1"/>
        <v>24488</v>
      </c>
      <c r="T12" s="158">
        <f t="shared" si="2"/>
        <v>1188</v>
      </c>
      <c r="U12" s="159">
        <f t="shared" si="3"/>
        <v>25676</v>
      </c>
      <c r="EO12" s="137"/>
      <c r="EP12" s="137"/>
      <c r="EQ12" s="137"/>
      <c r="ER12" s="137"/>
      <c r="ES12" s="137"/>
      <c r="ET12" s="137"/>
      <c r="EU12" s="137"/>
      <c r="EV12" s="137"/>
      <c r="EW12" s="137"/>
      <c r="EX12" s="137"/>
      <c r="EY12" s="137"/>
      <c r="EZ12" s="137"/>
      <c r="FA12" s="137"/>
      <c r="FB12" s="137"/>
      <c r="FC12" s="137"/>
      <c r="FD12" s="137"/>
      <c r="FE12" s="137"/>
      <c r="FF12" s="137"/>
      <c r="FG12" s="137"/>
      <c r="FH12" s="137"/>
      <c r="FI12" s="137"/>
      <c r="FJ12" s="137"/>
      <c r="FK12" s="137"/>
      <c r="FL12" s="137"/>
      <c r="FM12" s="137"/>
      <c r="FN12" s="137"/>
      <c r="FO12" s="137"/>
      <c r="FP12" s="137"/>
      <c r="FQ12" s="137"/>
      <c r="FR12" s="137"/>
      <c r="FS12" s="137"/>
      <c r="FT12" s="137"/>
      <c r="FU12" s="137"/>
      <c r="FV12" s="137"/>
      <c r="FW12" s="137"/>
      <c r="FX12" s="137"/>
      <c r="FY12" s="137"/>
      <c r="FZ12" s="137"/>
      <c r="GA12" s="137"/>
      <c r="GB12" s="137"/>
      <c r="GC12" s="137"/>
      <c r="GD12" s="137"/>
      <c r="GE12" s="137"/>
      <c r="GF12" s="137"/>
      <c r="GG12" s="137"/>
      <c r="GH12" s="137"/>
      <c r="GI12" s="137"/>
      <c r="GJ12" s="137"/>
      <c r="GK12" s="137"/>
      <c r="GL12" s="137"/>
      <c r="GM12" s="137"/>
      <c r="GN12" s="137"/>
      <c r="GO12" s="137"/>
      <c r="GP12" s="137"/>
      <c r="GQ12" s="137"/>
      <c r="GR12" s="137"/>
      <c r="GS12" s="137"/>
      <c r="GT12" s="137"/>
      <c r="GU12" s="137"/>
      <c r="GV12" s="137"/>
      <c r="GW12" s="137"/>
      <c r="GX12" s="137"/>
      <c r="GY12" s="137"/>
      <c r="GZ12" s="137"/>
      <c r="HA12" s="137"/>
      <c r="HB12" s="137"/>
      <c r="HC12" s="137"/>
      <c r="HD12" s="137"/>
      <c r="HE12" s="137"/>
      <c r="AIW12" s="134"/>
      <c r="AIX12" s="134"/>
      <c r="AIY12" s="134"/>
      <c r="AIZ12" s="134"/>
      <c r="AJA12" s="134"/>
      <c r="AJB12" s="134"/>
      <c r="AJC12" s="134"/>
      <c r="AJD12" s="134"/>
      <c r="AJE12" s="134"/>
      <c r="AJF12" s="134"/>
      <c r="AJG12" s="134"/>
      <c r="AJH12" s="134"/>
      <c r="AJI12" s="134"/>
      <c r="AJJ12" s="134"/>
      <c r="AJK12" s="134"/>
      <c r="AJL12" s="134"/>
      <c r="AJM12" s="134"/>
      <c r="AJN12" s="134"/>
      <c r="AJO12" s="134"/>
      <c r="AJP12" s="134"/>
      <c r="AJQ12" s="134"/>
      <c r="AJR12" s="134"/>
      <c r="AJS12" s="134"/>
      <c r="AJT12" s="134"/>
      <c r="AJU12" s="134"/>
      <c r="AJV12" s="134"/>
      <c r="AJW12" s="134"/>
      <c r="AJX12" s="134"/>
      <c r="AJY12" s="134"/>
      <c r="AJZ12" s="134"/>
      <c r="AKA12" s="134"/>
      <c r="AKB12" s="134"/>
      <c r="AKC12" s="134"/>
      <c r="AKD12" s="134"/>
      <c r="AKE12" s="134"/>
      <c r="AKF12" s="134"/>
      <c r="AKG12" s="134"/>
      <c r="AKH12" s="134"/>
      <c r="AKI12" s="134"/>
      <c r="AKJ12" s="134"/>
      <c r="AKK12" s="134"/>
      <c r="AKL12" s="134"/>
      <c r="AKM12" s="134"/>
      <c r="AKN12" s="134"/>
      <c r="AKO12" s="134"/>
      <c r="AKP12" s="134"/>
      <c r="AKQ12" s="134"/>
      <c r="AKR12" s="134"/>
      <c r="AKS12" s="134"/>
      <c r="AKT12" s="134"/>
      <c r="AKU12" s="134"/>
      <c r="AKV12" s="134"/>
      <c r="AKW12" s="134"/>
      <c r="AKX12" s="134"/>
      <c r="AKY12" s="134"/>
      <c r="AKZ12" s="134"/>
      <c r="ALA12" s="134"/>
      <c r="ALB12" s="134"/>
      <c r="ALC12" s="134"/>
      <c r="ALD12" s="134"/>
      <c r="ALE12" s="134"/>
      <c r="ALF12" s="134"/>
      <c r="ALG12" s="134"/>
      <c r="ALH12" s="134"/>
      <c r="ALI12" s="134"/>
      <c r="ALJ12" s="134"/>
      <c r="ALK12" s="134"/>
      <c r="ALL12" s="134"/>
      <c r="ALM12" s="134"/>
      <c r="ALN12" s="134"/>
      <c r="ALO12" s="134"/>
      <c r="ALP12" s="134"/>
      <c r="ALQ12" s="134"/>
      <c r="ALR12" s="134"/>
      <c r="ALS12" s="134"/>
      <c r="ALT12" s="134"/>
      <c r="ALU12" s="134"/>
      <c r="ALV12" s="134"/>
      <c r="ALW12" s="134"/>
      <c r="ALX12" s="134"/>
      <c r="ALY12" s="134"/>
      <c r="ALZ12" s="134"/>
      <c r="AMA12" s="134"/>
      <c r="AMB12" s="134"/>
      <c r="AMC12" s="134"/>
      <c r="AMD12" s="134"/>
      <c r="AME12" s="134"/>
      <c r="AMF12" s="134"/>
      <c r="AMG12" s="134"/>
      <c r="AMH12" s="134"/>
      <c r="AMI12" s="134"/>
      <c r="AMJ12" s="134"/>
    </row>
    <row r="13" spans="1:1024" s="146" customFormat="1" ht="13.15" customHeight="1" x14ac:dyDescent="0.3">
      <c r="A13" s="154">
        <v>43964</v>
      </c>
      <c r="B13" s="155" t="s">
        <v>104</v>
      </c>
      <c r="C13" s="160"/>
      <c r="D13" s="161"/>
      <c r="E13" s="161"/>
      <c r="F13" s="161"/>
      <c r="G13" s="162"/>
      <c r="H13" s="163"/>
      <c r="I13" s="164">
        <v>135</v>
      </c>
      <c r="J13" s="164">
        <v>15</v>
      </c>
      <c r="K13" s="156">
        <f t="shared" si="0"/>
        <v>150</v>
      </c>
      <c r="L13" s="165"/>
      <c r="M13" s="160"/>
      <c r="N13" s="161"/>
      <c r="O13" s="161"/>
      <c r="P13" s="161"/>
      <c r="Q13" s="162"/>
      <c r="R13" s="163"/>
      <c r="S13" s="157">
        <f t="shared" si="1"/>
        <v>24354</v>
      </c>
      <c r="T13" s="158">
        <f t="shared" si="2"/>
        <v>1178</v>
      </c>
      <c r="U13" s="159">
        <f t="shared" si="3"/>
        <v>25532</v>
      </c>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AIW13" s="134"/>
      <c r="AIX13" s="134"/>
      <c r="AIY13" s="134"/>
      <c r="AIZ13" s="134"/>
      <c r="AJA13" s="134"/>
      <c r="AJB13" s="134"/>
      <c r="AJC13" s="134"/>
      <c r="AJD13" s="134"/>
      <c r="AJE13" s="134"/>
      <c r="AJF13" s="134"/>
      <c r="AJG13" s="134"/>
      <c r="AJH13" s="134"/>
      <c r="AJI13" s="134"/>
      <c r="AJJ13" s="134"/>
      <c r="AJK13" s="134"/>
      <c r="AJL13" s="134"/>
      <c r="AJM13" s="134"/>
      <c r="AJN13" s="134"/>
      <c r="AJO13" s="134"/>
      <c r="AJP13" s="134"/>
      <c r="AJQ13" s="134"/>
      <c r="AJR13" s="134"/>
      <c r="AJS13" s="134"/>
      <c r="AJT13" s="134"/>
      <c r="AJU13" s="134"/>
      <c r="AJV13" s="134"/>
      <c r="AJW13" s="134"/>
      <c r="AJX13" s="134"/>
      <c r="AJY13" s="134"/>
      <c r="AJZ13" s="134"/>
      <c r="AKA13" s="134"/>
      <c r="AKB13" s="134"/>
      <c r="AKC13" s="134"/>
      <c r="AKD13" s="134"/>
      <c r="AKE13" s="134"/>
      <c r="AKF13" s="134"/>
      <c r="AKG13" s="134"/>
      <c r="AKH13" s="134"/>
      <c r="AKI13" s="134"/>
      <c r="AKJ13" s="134"/>
      <c r="AKK13" s="134"/>
      <c r="AKL13" s="134"/>
      <c r="AKM13" s="134"/>
      <c r="AKN13" s="134"/>
      <c r="AKO13" s="134"/>
      <c r="AKP13" s="134"/>
      <c r="AKQ13" s="134"/>
      <c r="AKR13" s="134"/>
      <c r="AKS13" s="134"/>
      <c r="AKT13" s="134"/>
      <c r="AKU13" s="134"/>
      <c r="AKV13" s="134"/>
      <c r="AKW13" s="134"/>
      <c r="AKX13" s="134"/>
      <c r="AKY13" s="134"/>
      <c r="AKZ13" s="134"/>
      <c r="ALA13" s="134"/>
      <c r="ALB13" s="134"/>
      <c r="ALC13" s="134"/>
      <c r="ALD13" s="134"/>
      <c r="ALE13" s="134"/>
      <c r="ALF13" s="134"/>
      <c r="ALG13" s="134"/>
      <c r="ALH13" s="134"/>
      <c r="ALI13" s="134"/>
      <c r="ALJ13" s="134"/>
      <c r="ALK13" s="134"/>
      <c r="ALL13" s="134"/>
      <c r="ALM13" s="134"/>
      <c r="ALN13" s="134"/>
      <c r="ALO13" s="134"/>
      <c r="ALP13" s="134"/>
      <c r="ALQ13" s="134"/>
      <c r="ALR13" s="134"/>
      <c r="ALS13" s="134"/>
      <c r="ALT13" s="134"/>
      <c r="ALU13" s="134"/>
      <c r="ALV13" s="134"/>
      <c r="ALW13" s="134"/>
      <c r="ALX13" s="134"/>
      <c r="ALY13" s="134"/>
      <c r="ALZ13" s="134"/>
      <c r="AMA13" s="134"/>
      <c r="AMB13" s="134"/>
      <c r="AMC13" s="134"/>
      <c r="AMD13" s="134"/>
      <c r="AME13" s="134"/>
      <c r="AMF13" s="134"/>
      <c r="AMG13" s="134"/>
      <c r="AMH13" s="134"/>
      <c r="AMI13" s="134"/>
      <c r="AMJ13" s="134"/>
    </row>
    <row r="14" spans="1:1024" s="146" customFormat="1" ht="13.15" customHeight="1" x14ac:dyDescent="0.3">
      <c r="A14" s="154">
        <v>43963</v>
      </c>
      <c r="B14" s="155" t="s">
        <v>104</v>
      </c>
      <c r="C14" s="160"/>
      <c r="D14" s="161"/>
      <c r="E14" s="161"/>
      <c r="F14" s="161"/>
      <c r="G14" s="162"/>
      <c r="H14" s="163"/>
      <c r="I14" s="164">
        <v>168</v>
      </c>
      <c r="J14" s="164">
        <v>11</v>
      </c>
      <c r="K14" s="156">
        <f t="shared" si="0"/>
        <v>179</v>
      </c>
      <c r="L14" s="165"/>
      <c r="M14" s="160"/>
      <c r="N14" s="161"/>
      <c r="O14" s="161"/>
      <c r="P14" s="161"/>
      <c r="Q14" s="162"/>
      <c r="R14" s="163"/>
      <c r="S14" s="157">
        <f t="shared" si="1"/>
        <v>24219</v>
      </c>
      <c r="T14" s="158">
        <f t="shared" si="2"/>
        <v>1163</v>
      </c>
      <c r="U14" s="159">
        <f t="shared" si="3"/>
        <v>25382</v>
      </c>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AIW14" s="134"/>
      <c r="AIX14" s="134"/>
      <c r="AIY14" s="134"/>
      <c r="AIZ14" s="134"/>
      <c r="AJA14" s="134"/>
      <c r="AJB14" s="134"/>
      <c r="AJC14" s="134"/>
      <c r="AJD14" s="134"/>
      <c r="AJE14" s="134"/>
      <c r="AJF14" s="134"/>
      <c r="AJG14" s="134"/>
      <c r="AJH14" s="134"/>
      <c r="AJI14" s="134"/>
      <c r="AJJ14" s="134"/>
      <c r="AJK14" s="134"/>
      <c r="AJL14" s="134"/>
      <c r="AJM14" s="134"/>
      <c r="AJN14" s="134"/>
      <c r="AJO14" s="134"/>
      <c r="AJP14" s="134"/>
      <c r="AJQ14" s="134"/>
      <c r="AJR14" s="134"/>
      <c r="AJS14" s="134"/>
      <c r="AJT14" s="134"/>
      <c r="AJU14" s="134"/>
      <c r="AJV14" s="134"/>
      <c r="AJW14" s="134"/>
      <c r="AJX14" s="134"/>
      <c r="AJY14" s="134"/>
      <c r="AJZ14" s="134"/>
      <c r="AKA14" s="134"/>
      <c r="AKB14" s="134"/>
      <c r="AKC14" s="134"/>
      <c r="AKD14" s="134"/>
      <c r="AKE14" s="134"/>
      <c r="AKF14" s="134"/>
      <c r="AKG14" s="134"/>
      <c r="AKH14" s="134"/>
      <c r="AKI14" s="134"/>
      <c r="AKJ14" s="134"/>
      <c r="AKK14" s="134"/>
      <c r="AKL14" s="134"/>
      <c r="AKM14" s="134"/>
      <c r="AKN14" s="134"/>
      <c r="AKO14" s="134"/>
      <c r="AKP14" s="134"/>
      <c r="AKQ14" s="134"/>
      <c r="AKR14" s="134"/>
      <c r="AKS14" s="134"/>
      <c r="AKT14" s="134"/>
      <c r="AKU14" s="134"/>
      <c r="AKV14" s="134"/>
      <c r="AKW14" s="134"/>
      <c r="AKX14" s="134"/>
      <c r="AKY14" s="134"/>
      <c r="AKZ14" s="134"/>
      <c r="ALA14" s="134"/>
      <c r="ALB14" s="134"/>
      <c r="ALC14" s="134"/>
      <c r="ALD14" s="134"/>
      <c r="ALE14" s="134"/>
      <c r="ALF14" s="134"/>
      <c r="ALG14" s="134"/>
      <c r="ALH14" s="134"/>
      <c r="ALI14" s="134"/>
      <c r="ALJ14" s="134"/>
      <c r="ALK14" s="134"/>
      <c r="ALL14" s="134"/>
      <c r="ALM14" s="134"/>
      <c r="ALN14" s="134"/>
      <c r="ALO14" s="134"/>
      <c r="ALP14" s="134"/>
      <c r="ALQ14" s="134"/>
      <c r="ALR14" s="134"/>
      <c r="ALS14" s="134"/>
      <c r="ALT14" s="134"/>
      <c r="ALU14" s="134"/>
      <c r="ALV14" s="134"/>
      <c r="ALW14" s="134"/>
      <c r="ALX14" s="134"/>
      <c r="ALY14" s="134"/>
      <c r="ALZ14" s="134"/>
      <c r="AMA14" s="134"/>
      <c r="AMB14" s="134"/>
      <c r="AMC14" s="134"/>
      <c r="AMD14" s="134"/>
      <c r="AME14" s="134"/>
      <c r="AMF14" s="134"/>
      <c r="AMG14" s="134"/>
      <c r="AMH14" s="134"/>
      <c r="AMI14" s="134"/>
      <c r="AMJ14" s="134"/>
    </row>
    <row r="15" spans="1:1024" s="146" customFormat="1" ht="13.15" customHeight="1" x14ac:dyDescent="0.3">
      <c r="A15" s="154">
        <v>43962</v>
      </c>
      <c r="B15" s="155" t="s">
        <v>104</v>
      </c>
      <c r="C15" s="160"/>
      <c r="D15" s="161"/>
      <c r="E15" s="161"/>
      <c r="F15" s="161"/>
      <c r="G15" s="162"/>
      <c r="H15" s="163"/>
      <c r="I15" s="164">
        <v>152</v>
      </c>
      <c r="J15" s="164">
        <v>15</v>
      </c>
      <c r="K15" s="156">
        <f t="shared" si="0"/>
        <v>167</v>
      </c>
      <c r="L15" s="165"/>
      <c r="M15" s="160"/>
      <c r="N15" s="161"/>
      <c r="O15" s="161"/>
      <c r="P15" s="161"/>
      <c r="Q15" s="162"/>
      <c r="R15" s="163"/>
      <c r="S15" s="157">
        <f t="shared" si="1"/>
        <v>24051</v>
      </c>
      <c r="T15" s="158">
        <f t="shared" si="2"/>
        <v>1152</v>
      </c>
      <c r="U15" s="159">
        <f t="shared" si="3"/>
        <v>25203</v>
      </c>
      <c r="EO15" s="137"/>
      <c r="EP15" s="137"/>
      <c r="EQ15" s="137"/>
      <c r="ER15" s="137"/>
      <c r="ES15" s="137"/>
      <c r="ET15" s="137"/>
      <c r="EU15" s="137"/>
      <c r="EV15" s="137"/>
      <c r="EW15" s="137"/>
      <c r="EX15" s="137"/>
      <c r="EY15" s="137"/>
      <c r="EZ15" s="137"/>
      <c r="FA15" s="137"/>
      <c r="FB15" s="137"/>
      <c r="FC15" s="137"/>
      <c r="FD15" s="137"/>
      <c r="FE15" s="137"/>
      <c r="FF15" s="137"/>
      <c r="FG15" s="137"/>
      <c r="FH15" s="137"/>
      <c r="FI15" s="137"/>
      <c r="FJ15" s="137"/>
      <c r="FK15" s="137"/>
      <c r="FL15" s="137"/>
      <c r="FM15" s="137"/>
      <c r="FN15" s="137"/>
      <c r="FO15" s="137"/>
      <c r="FP15" s="137"/>
      <c r="FQ15" s="137"/>
      <c r="FR15" s="137"/>
      <c r="FS15" s="137"/>
      <c r="FT15" s="137"/>
      <c r="FU15" s="137"/>
      <c r="FV15" s="137"/>
      <c r="FW15" s="137"/>
      <c r="FX15" s="137"/>
      <c r="FY15" s="137"/>
      <c r="FZ15" s="137"/>
      <c r="GA15" s="137"/>
      <c r="GB15" s="137"/>
      <c r="GC15" s="137"/>
      <c r="GD15" s="137"/>
      <c r="GE15" s="137"/>
      <c r="GF15" s="137"/>
      <c r="GG15" s="137"/>
      <c r="GH15" s="137"/>
      <c r="GI15" s="137"/>
      <c r="GJ15" s="137"/>
      <c r="GK15" s="137"/>
      <c r="GL15" s="137"/>
      <c r="GM15" s="137"/>
      <c r="GN15" s="137"/>
      <c r="GO15" s="137"/>
      <c r="GP15" s="137"/>
      <c r="GQ15" s="137"/>
      <c r="GR15" s="137"/>
      <c r="GS15" s="137"/>
      <c r="GT15" s="137"/>
      <c r="GU15" s="137"/>
      <c r="GV15" s="137"/>
      <c r="GW15" s="137"/>
      <c r="GX15" s="137"/>
      <c r="GY15" s="137"/>
      <c r="GZ15" s="137"/>
      <c r="HA15" s="137"/>
      <c r="HB15" s="137"/>
      <c r="HC15" s="137"/>
      <c r="HD15" s="137"/>
      <c r="HE15" s="137"/>
      <c r="AIW15" s="134"/>
      <c r="AIX15" s="134"/>
      <c r="AIY15" s="134"/>
      <c r="AIZ15" s="134"/>
      <c r="AJA15" s="134"/>
      <c r="AJB15" s="134"/>
      <c r="AJC15" s="134"/>
      <c r="AJD15" s="134"/>
      <c r="AJE15" s="134"/>
      <c r="AJF15" s="134"/>
      <c r="AJG15" s="134"/>
      <c r="AJH15" s="134"/>
      <c r="AJI15" s="134"/>
      <c r="AJJ15" s="134"/>
      <c r="AJK15" s="134"/>
      <c r="AJL15" s="134"/>
      <c r="AJM15" s="134"/>
      <c r="AJN15" s="134"/>
      <c r="AJO15" s="134"/>
      <c r="AJP15" s="134"/>
      <c r="AJQ15" s="134"/>
      <c r="AJR15" s="134"/>
      <c r="AJS15" s="134"/>
      <c r="AJT15" s="134"/>
      <c r="AJU15" s="134"/>
      <c r="AJV15" s="134"/>
      <c r="AJW15" s="134"/>
      <c r="AJX15" s="134"/>
      <c r="AJY15" s="134"/>
      <c r="AJZ15" s="134"/>
      <c r="AKA15" s="134"/>
      <c r="AKB15" s="134"/>
      <c r="AKC15" s="134"/>
      <c r="AKD15" s="134"/>
      <c r="AKE15" s="134"/>
      <c r="AKF15" s="134"/>
      <c r="AKG15" s="134"/>
      <c r="AKH15" s="134"/>
      <c r="AKI15" s="134"/>
      <c r="AKJ15" s="134"/>
      <c r="AKK15" s="134"/>
      <c r="AKL15" s="134"/>
      <c r="AKM15" s="134"/>
      <c r="AKN15" s="134"/>
      <c r="AKO15" s="134"/>
      <c r="AKP15" s="134"/>
      <c r="AKQ15" s="134"/>
      <c r="AKR15" s="134"/>
      <c r="AKS15" s="134"/>
      <c r="AKT15" s="134"/>
      <c r="AKU15" s="134"/>
      <c r="AKV15" s="134"/>
      <c r="AKW15" s="134"/>
      <c r="AKX15" s="134"/>
      <c r="AKY15" s="134"/>
      <c r="AKZ15" s="134"/>
      <c r="ALA15" s="134"/>
      <c r="ALB15" s="134"/>
      <c r="ALC15" s="134"/>
      <c r="ALD15" s="134"/>
      <c r="ALE15" s="134"/>
      <c r="ALF15" s="134"/>
      <c r="ALG15" s="134"/>
      <c r="ALH15" s="134"/>
      <c r="ALI15" s="134"/>
      <c r="ALJ15" s="134"/>
      <c r="ALK15" s="134"/>
      <c r="ALL15" s="134"/>
      <c r="ALM15" s="134"/>
      <c r="ALN15" s="134"/>
      <c r="ALO15" s="134"/>
      <c r="ALP15" s="134"/>
      <c r="ALQ15" s="134"/>
      <c r="ALR15" s="134"/>
      <c r="ALS15" s="134"/>
      <c r="ALT15" s="134"/>
      <c r="ALU15" s="134"/>
      <c r="ALV15" s="134"/>
      <c r="ALW15" s="134"/>
      <c r="ALX15" s="134"/>
      <c r="ALY15" s="134"/>
      <c r="ALZ15" s="134"/>
      <c r="AMA15" s="134"/>
      <c r="AMB15" s="134"/>
      <c r="AMC15" s="134"/>
      <c r="AMD15" s="134"/>
      <c r="AME15" s="134"/>
      <c r="AMF15" s="134"/>
      <c r="AMG15" s="134"/>
      <c r="AMH15" s="134"/>
      <c r="AMI15" s="134"/>
      <c r="AMJ15" s="134"/>
    </row>
    <row r="16" spans="1:1024" s="146" customFormat="1" ht="13.15" customHeight="1" x14ac:dyDescent="0.3">
      <c r="A16" s="154">
        <v>43961</v>
      </c>
      <c r="B16" s="155" t="s">
        <v>104</v>
      </c>
      <c r="C16" s="160"/>
      <c r="D16" s="161"/>
      <c r="E16" s="161"/>
      <c r="F16" s="161"/>
      <c r="G16" s="162"/>
      <c r="H16" s="163"/>
      <c r="I16" s="164">
        <v>183</v>
      </c>
      <c r="J16" s="164">
        <v>10</v>
      </c>
      <c r="K16" s="156">
        <f t="shared" si="0"/>
        <v>193</v>
      </c>
      <c r="L16" s="165"/>
      <c r="M16" s="160"/>
      <c r="N16" s="161"/>
      <c r="O16" s="161"/>
      <c r="P16" s="161"/>
      <c r="Q16" s="162"/>
      <c r="R16" s="163"/>
      <c r="S16" s="157">
        <f t="shared" si="1"/>
        <v>23899</v>
      </c>
      <c r="T16" s="158">
        <f t="shared" si="2"/>
        <v>1137</v>
      </c>
      <c r="U16" s="159">
        <f t="shared" si="3"/>
        <v>25036</v>
      </c>
      <c r="EO16" s="137"/>
      <c r="EP16" s="137"/>
      <c r="EQ16" s="137"/>
      <c r="ER16" s="137"/>
      <c r="ES16" s="137"/>
      <c r="ET16" s="137"/>
      <c r="EU16" s="137"/>
      <c r="EV16" s="137"/>
      <c r="EW16" s="137"/>
      <c r="EX16" s="137"/>
      <c r="EY16" s="137"/>
      <c r="EZ16" s="137"/>
      <c r="FA16" s="137"/>
      <c r="FB16" s="137"/>
      <c r="FC16" s="137"/>
      <c r="FD16" s="137"/>
      <c r="FE16" s="137"/>
      <c r="FF16" s="137"/>
      <c r="FG16" s="137"/>
      <c r="FH16" s="137"/>
      <c r="FI16" s="137"/>
      <c r="FJ16" s="137"/>
      <c r="FK16" s="137"/>
      <c r="FL16" s="137"/>
      <c r="FM16" s="137"/>
      <c r="FN16" s="137"/>
      <c r="FO16" s="137"/>
      <c r="FP16" s="137"/>
      <c r="FQ16" s="137"/>
      <c r="FR16" s="137"/>
      <c r="FS16" s="137"/>
      <c r="FT16" s="137"/>
      <c r="FU16" s="137"/>
      <c r="FV16" s="137"/>
      <c r="FW16" s="137"/>
      <c r="FX16" s="137"/>
      <c r="FY16" s="137"/>
      <c r="FZ16" s="137"/>
      <c r="GA16" s="137"/>
      <c r="GB16" s="137"/>
      <c r="GC16" s="137"/>
      <c r="GD16" s="137"/>
      <c r="GE16" s="137"/>
      <c r="GF16" s="137"/>
      <c r="GG16" s="137"/>
      <c r="GH16" s="137"/>
      <c r="GI16" s="137"/>
      <c r="GJ16" s="137"/>
      <c r="GK16" s="137"/>
      <c r="GL16" s="137"/>
      <c r="GM16" s="137"/>
      <c r="GN16" s="137"/>
      <c r="GO16" s="137"/>
      <c r="GP16" s="137"/>
      <c r="GQ16" s="137"/>
      <c r="GR16" s="137"/>
      <c r="GS16" s="137"/>
      <c r="GT16" s="137"/>
      <c r="GU16" s="137"/>
      <c r="GV16" s="137"/>
      <c r="GW16" s="137"/>
      <c r="GX16" s="137"/>
      <c r="GY16" s="137"/>
      <c r="GZ16" s="137"/>
      <c r="HA16" s="137"/>
      <c r="HB16" s="137"/>
      <c r="HC16" s="137"/>
      <c r="HD16" s="137"/>
      <c r="HE16" s="137"/>
      <c r="AIW16" s="134"/>
      <c r="AIX16" s="134"/>
      <c r="AIY16" s="134"/>
      <c r="AIZ16" s="134"/>
      <c r="AJA16" s="134"/>
      <c r="AJB16" s="134"/>
      <c r="AJC16" s="134"/>
      <c r="AJD16" s="134"/>
      <c r="AJE16" s="134"/>
      <c r="AJF16" s="134"/>
      <c r="AJG16" s="134"/>
      <c r="AJH16" s="134"/>
      <c r="AJI16" s="134"/>
      <c r="AJJ16" s="134"/>
      <c r="AJK16" s="134"/>
      <c r="AJL16" s="134"/>
      <c r="AJM16" s="134"/>
      <c r="AJN16" s="134"/>
      <c r="AJO16" s="134"/>
      <c r="AJP16" s="134"/>
      <c r="AJQ16" s="134"/>
      <c r="AJR16" s="134"/>
      <c r="AJS16" s="134"/>
      <c r="AJT16" s="134"/>
      <c r="AJU16" s="134"/>
      <c r="AJV16" s="134"/>
      <c r="AJW16" s="134"/>
      <c r="AJX16" s="134"/>
      <c r="AJY16" s="134"/>
      <c r="AJZ16" s="134"/>
      <c r="AKA16" s="134"/>
      <c r="AKB16" s="134"/>
      <c r="AKC16" s="134"/>
      <c r="AKD16" s="134"/>
      <c r="AKE16" s="134"/>
      <c r="AKF16" s="134"/>
      <c r="AKG16" s="134"/>
      <c r="AKH16" s="134"/>
      <c r="AKI16" s="134"/>
      <c r="AKJ16" s="134"/>
      <c r="AKK16" s="134"/>
      <c r="AKL16" s="134"/>
      <c r="AKM16" s="134"/>
      <c r="AKN16" s="134"/>
      <c r="AKO16" s="134"/>
      <c r="AKP16" s="134"/>
      <c r="AKQ16" s="134"/>
      <c r="AKR16" s="134"/>
      <c r="AKS16" s="134"/>
      <c r="AKT16" s="134"/>
      <c r="AKU16" s="134"/>
      <c r="AKV16" s="134"/>
      <c r="AKW16" s="134"/>
      <c r="AKX16" s="134"/>
      <c r="AKY16" s="134"/>
      <c r="AKZ16" s="134"/>
      <c r="ALA16" s="134"/>
      <c r="ALB16" s="134"/>
      <c r="ALC16" s="134"/>
      <c r="ALD16" s="134"/>
      <c r="ALE16" s="134"/>
      <c r="ALF16" s="134"/>
      <c r="ALG16" s="134"/>
      <c r="ALH16" s="134"/>
      <c r="ALI16" s="134"/>
      <c r="ALJ16" s="134"/>
      <c r="ALK16" s="134"/>
      <c r="ALL16" s="134"/>
      <c r="ALM16" s="134"/>
      <c r="ALN16" s="134"/>
      <c r="ALO16" s="134"/>
      <c r="ALP16" s="134"/>
      <c r="ALQ16" s="134"/>
      <c r="ALR16" s="134"/>
      <c r="ALS16" s="134"/>
      <c r="ALT16" s="134"/>
      <c r="ALU16" s="134"/>
      <c r="ALV16" s="134"/>
      <c r="ALW16" s="134"/>
      <c r="ALX16" s="134"/>
      <c r="ALY16" s="134"/>
      <c r="ALZ16" s="134"/>
      <c r="AMA16" s="134"/>
      <c r="AMB16" s="134"/>
      <c r="AMC16" s="134"/>
      <c r="AMD16" s="134"/>
      <c r="AME16" s="134"/>
      <c r="AMF16" s="134"/>
      <c r="AMG16" s="134"/>
      <c r="AMH16" s="134"/>
      <c r="AMI16" s="134"/>
      <c r="AMJ16" s="134"/>
    </row>
    <row r="17" spans="1:1024" s="146" customFormat="1" ht="13.15" customHeight="1" x14ac:dyDescent="0.3">
      <c r="A17" s="154">
        <v>43960</v>
      </c>
      <c r="B17" s="155" t="s">
        <v>104</v>
      </c>
      <c r="C17" s="166"/>
      <c r="D17" s="161"/>
      <c r="E17" s="161"/>
      <c r="F17" s="161"/>
      <c r="G17" s="162"/>
      <c r="H17" s="163"/>
      <c r="I17" s="164">
        <v>188</v>
      </c>
      <c r="J17" s="164">
        <v>7</v>
      </c>
      <c r="K17" s="156">
        <f t="shared" si="0"/>
        <v>195</v>
      </c>
      <c r="L17" s="165"/>
      <c r="M17" s="160"/>
      <c r="N17" s="161"/>
      <c r="O17" s="161"/>
      <c r="P17" s="161"/>
      <c r="Q17" s="162"/>
      <c r="R17" s="163"/>
      <c r="S17" s="157">
        <f t="shared" si="1"/>
        <v>23716</v>
      </c>
      <c r="T17" s="158">
        <f t="shared" si="2"/>
        <v>1127</v>
      </c>
      <c r="U17" s="159">
        <f t="shared" si="3"/>
        <v>24843</v>
      </c>
      <c r="EO17" s="137"/>
      <c r="EP17" s="137"/>
      <c r="EQ17" s="137"/>
      <c r="ER17" s="137"/>
      <c r="ES17" s="137"/>
      <c r="ET17" s="137"/>
      <c r="EU17" s="137"/>
      <c r="EV17" s="137"/>
      <c r="EW17" s="137"/>
      <c r="EX17" s="137"/>
      <c r="EY17" s="137"/>
      <c r="EZ17" s="137"/>
      <c r="FA17" s="137"/>
      <c r="FB17" s="137"/>
      <c r="FC17" s="137"/>
      <c r="FD17" s="137"/>
      <c r="FE17" s="137"/>
      <c r="FF17" s="137"/>
      <c r="FG17" s="137"/>
      <c r="FH17" s="137"/>
      <c r="FI17" s="137"/>
      <c r="FJ17" s="137"/>
      <c r="FK17" s="137"/>
      <c r="FL17" s="137"/>
      <c r="FM17" s="137"/>
      <c r="FN17" s="137"/>
      <c r="FO17" s="137"/>
      <c r="FP17" s="137"/>
      <c r="FQ17" s="137"/>
      <c r="FR17" s="137"/>
      <c r="FS17" s="137"/>
      <c r="FT17" s="137"/>
      <c r="FU17" s="137"/>
      <c r="FV17" s="137"/>
      <c r="FW17" s="137"/>
      <c r="FX17" s="137"/>
      <c r="FY17" s="137"/>
      <c r="FZ17" s="137"/>
      <c r="GA17" s="137"/>
      <c r="GB17" s="137"/>
      <c r="GC17" s="137"/>
      <c r="GD17" s="137"/>
      <c r="GE17" s="137"/>
      <c r="GF17" s="137"/>
      <c r="GG17" s="137"/>
      <c r="GH17" s="137"/>
      <c r="GI17" s="137"/>
      <c r="GJ17" s="137"/>
      <c r="GK17" s="137"/>
      <c r="GL17" s="137"/>
      <c r="GM17" s="137"/>
      <c r="GN17" s="137"/>
      <c r="GO17" s="137"/>
      <c r="GP17" s="137"/>
      <c r="GQ17" s="137"/>
      <c r="GR17" s="137"/>
      <c r="GS17" s="137"/>
      <c r="GT17" s="137"/>
      <c r="GU17" s="137"/>
      <c r="GV17" s="137"/>
      <c r="GW17" s="137"/>
      <c r="GX17" s="137"/>
      <c r="GY17" s="137"/>
      <c r="GZ17" s="137"/>
      <c r="HA17" s="137"/>
      <c r="HB17" s="137"/>
      <c r="HC17" s="137"/>
      <c r="HD17" s="137"/>
      <c r="HE17" s="137"/>
      <c r="AIW17" s="134"/>
      <c r="AIX17" s="134"/>
      <c r="AIY17" s="134"/>
      <c r="AIZ17" s="134"/>
      <c r="AJA17" s="134"/>
      <c r="AJB17" s="134"/>
      <c r="AJC17" s="134"/>
      <c r="AJD17" s="134"/>
      <c r="AJE17" s="134"/>
      <c r="AJF17" s="134"/>
      <c r="AJG17" s="134"/>
      <c r="AJH17" s="134"/>
      <c r="AJI17" s="134"/>
      <c r="AJJ17" s="134"/>
      <c r="AJK17" s="134"/>
      <c r="AJL17" s="134"/>
      <c r="AJM17" s="134"/>
      <c r="AJN17" s="134"/>
      <c r="AJO17" s="134"/>
      <c r="AJP17" s="134"/>
      <c r="AJQ17" s="134"/>
      <c r="AJR17" s="134"/>
      <c r="AJS17" s="134"/>
      <c r="AJT17" s="134"/>
      <c r="AJU17" s="134"/>
      <c r="AJV17" s="134"/>
      <c r="AJW17" s="134"/>
      <c r="AJX17" s="134"/>
      <c r="AJY17" s="134"/>
      <c r="AJZ17" s="134"/>
      <c r="AKA17" s="134"/>
      <c r="AKB17" s="134"/>
      <c r="AKC17" s="134"/>
      <c r="AKD17" s="134"/>
      <c r="AKE17" s="134"/>
      <c r="AKF17" s="134"/>
      <c r="AKG17" s="134"/>
      <c r="AKH17" s="134"/>
      <c r="AKI17" s="134"/>
      <c r="AKJ17" s="134"/>
      <c r="AKK17" s="134"/>
      <c r="AKL17" s="134"/>
      <c r="AKM17" s="134"/>
      <c r="AKN17" s="134"/>
      <c r="AKO17" s="134"/>
      <c r="AKP17" s="134"/>
      <c r="AKQ17" s="134"/>
      <c r="AKR17" s="134"/>
      <c r="AKS17" s="134"/>
      <c r="AKT17" s="134"/>
      <c r="AKU17" s="134"/>
      <c r="AKV17" s="134"/>
      <c r="AKW17" s="134"/>
      <c r="AKX17" s="134"/>
      <c r="AKY17" s="134"/>
      <c r="AKZ17" s="134"/>
      <c r="ALA17" s="134"/>
      <c r="ALB17" s="134"/>
      <c r="ALC17" s="134"/>
      <c r="ALD17" s="134"/>
      <c r="ALE17" s="134"/>
      <c r="ALF17" s="134"/>
      <c r="ALG17" s="134"/>
      <c r="ALH17" s="134"/>
      <c r="ALI17" s="134"/>
      <c r="ALJ17" s="134"/>
      <c r="ALK17" s="134"/>
      <c r="ALL17" s="134"/>
      <c r="ALM17" s="134"/>
      <c r="ALN17" s="134"/>
      <c r="ALO17" s="134"/>
      <c r="ALP17" s="134"/>
      <c r="ALQ17" s="134"/>
      <c r="ALR17" s="134"/>
      <c r="ALS17" s="134"/>
      <c r="ALT17" s="134"/>
      <c r="ALU17" s="134"/>
      <c r="ALV17" s="134"/>
      <c r="ALW17" s="134"/>
      <c r="ALX17" s="134"/>
      <c r="ALY17" s="134"/>
      <c r="ALZ17" s="134"/>
      <c r="AMA17" s="134"/>
      <c r="AMB17" s="134"/>
      <c r="AMC17" s="134"/>
      <c r="AMD17" s="134"/>
      <c r="AME17" s="134"/>
      <c r="AMF17" s="134"/>
      <c r="AMG17" s="134"/>
      <c r="AMH17" s="134"/>
      <c r="AMI17" s="134"/>
      <c r="AMJ17" s="134"/>
    </row>
    <row r="18" spans="1:1024" s="146" customFormat="1" ht="13.15" customHeight="1" x14ac:dyDescent="0.3">
      <c r="A18" s="154">
        <v>43959</v>
      </c>
      <c r="B18" s="155" t="s">
        <v>104</v>
      </c>
      <c r="C18" s="166"/>
      <c r="D18" s="161"/>
      <c r="E18" s="161"/>
      <c r="F18" s="161"/>
      <c r="G18" s="162"/>
      <c r="H18" s="163"/>
      <c r="I18" s="164">
        <v>197</v>
      </c>
      <c r="J18" s="164">
        <v>13</v>
      </c>
      <c r="K18" s="156">
        <f t="shared" si="0"/>
        <v>210</v>
      </c>
      <c r="L18" s="165"/>
      <c r="M18" s="160"/>
      <c r="N18" s="161"/>
      <c r="O18" s="161"/>
      <c r="P18" s="161"/>
      <c r="Q18" s="162"/>
      <c r="R18" s="163"/>
      <c r="S18" s="157">
        <f t="shared" si="1"/>
        <v>23528</v>
      </c>
      <c r="T18" s="158">
        <f t="shared" si="2"/>
        <v>1120</v>
      </c>
      <c r="U18" s="159">
        <f t="shared" si="3"/>
        <v>24648</v>
      </c>
      <c r="EO18" s="137"/>
      <c r="EP18" s="137"/>
      <c r="EQ18" s="137"/>
      <c r="ER18" s="137"/>
      <c r="ES18" s="137"/>
      <c r="ET18" s="137"/>
      <c r="EU18" s="137"/>
      <c r="EV18" s="137"/>
      <c r="EW18" s="137"/>
      <c r="EX18" s="137"/>
      <c r="EY18" s="137"/>
      <c r="EZ18" s="137"/>
      <c r="FA18" s="137"/>
      <c r="FB18" s="137"/>
      <c r="FC18" s="137"/>
      <c r="FD18" s="137"/>
      <c r="FE18" s="137"/>
      <c r="FF18" s="137"/>
      <c r="FG18" s="137"/>
      <c r="FH18" s="137"/>
      <c r="FI18" s="137"/>
      <c r="FJ18" s="137"/>
      <c r="FK18" s="137"/>
      <c r="FL18" s="137"/>
      <c r="FM18" s="137"/>
      <c r="FN18" s="137"/>
      <c r="FO18" s="137"/>
      <c r="FP18" s="137"/>
      <c r="FQ18" s="137"/>
      <c r="FR18" s="137"/>
      <c r="FS18" s="137"/>
      <c r="FT18" s="137"/>
      <c r="FU18" s="137"/>
      <c r="FV18" s="137"/>
      <c r="FW18" s="137"/>
      <c r="FX18" s="137"/>
      <c r="FY18" s="137"/>
      <c r="FZ18" s="137"/>
      <c r="GA18" s="137"/>
      <c r="GB18" s="137"/>
      <c r="GC18" s="137"/>
      <c r="GD18" s="137"/>
      <c r="GE18" s="137"/>
      <c r="GF18" s="137"/>
      <c r="GG18" s="137"/>
      <c r="GH18" s="137"/>
      <c r="GI18" s="137"/>
      <c r="GJ18" s="137"/>
      <c r="GK18" s="137"/>
      <c r="GL18" s="137"/>
      <c r="GM18" s="137"/>
      <c r="GN18" s="137"/>
      <c r="GO18" s="137"/>
      <c r="GP18" s="137"/>
      <c r="GQ18" s="137"/>
      <c r="GR18" s="137"/>
      <c r="GS18" s="137"/>
      <c r="GT18" s="137"/>
      <c r="GU18" s="137"/>
      <c r="GV18" s="137"/>
      <c r="GW18" s="137"/>
      <c r="GX18" s="137"/>
      <c r="GY18" s="137"/>
      <c r="GZ18" s="137"/>
      <c r="HA18" s="137"/>
      <c r="HB18" s="137"/>
      <c r="HC18" s="137"/>
      <c r="HD18" s="137"/>
      <c r="HE18" s="137"/>
      <c r="AIW18" s="134"/>
      <c r="AIX18" s="134"/>
      <c r="AIY18" s="134"/>
      <c r="AIZ18" s="134"/>
      <c r="AJA18" s="134"/>
      <c r="AJB18" s="134"/>
      <c r="AJC18" s="134"/>
      <c r="AJD18" s="134"/>
      <c r="AJE18" s="134"/>
      <c r="AJF18" s="134"/>
      <c r="AJG18" s="134"/>
      <c r="AJH18" s="134"/>
      <c r="AJI18" s="134"/>
      <c r="AJJ18" s="134"/>
      <c r="AJK18" s="134"/>
      <c r="AJL18" s="134"/>
      <c r="AJM18" s="134"/>
      <c r="AJN18" s="134"/>
      <c r="AJO18" s="134"/>
      <c r="AJP18" s="134"/>
      <c r="AJQ18" s="134"/>
      <c r="AJR18" s="134"/>
      <c r="AJS18" s="134"/>
      <c r="AJT18" s="134"/>
      <c r="AJU18" s="134"/>
      <c r="AJV18" s="134"/>
      <c r="AJW18" s="134"/>
      <c r="AJX18" s="134"/>
      <c r="AJY18" s="134"/>
      <c r="AJZ18" s="134"/>
      <c r="AKA18" s="134"/>
      <c r="AKB18" s="134"/>
      <c r="AKC18" s="134"/>
      <c r="AKD18" s="134"/>
      <c r="AKE18" s="134"/>
      <c r="AKF18" s="134"/>
      <c r="AKG18" s="134"/>
      <c r="AKH18" s="134"/>
      <c r="AKI18" s="134"/>
      <c r="AKJ18" s="134"/>
      <c r="AKK18" s="134"/>
      <c r="AKL18" s="134"/>
      <c r="AKM18" s="134"/>
      <c r="AKN18" s="134"/>
      <c r="AKO18" s="134"/>
      <c r="AKP18" s="134"/>
      <c r="AKQ18" s="134"/>
      <c r="AKR18" s="134"/>
      <c r="AKS18" s="134"/>
      <c r="AKT18" s="134"/>
      <c r="AKU18" s="134"/>
      <c r="AKV18" s="134"/>
      <c r="AKW18" s="134"/>
      <c r="AKX18" s="134"/>
      <c r="AKY18" s="134"/>
      <c r="AKZ18" s="134"/>
      <c r="ALA18" s="134"/>
      <c r="ALB18" s="134"/>
      <c r="ALC18" s="134"/>
      <c r="ALD18" s="134"/>
      <c r="ALE18" s="134"/>
      <c r="ALF18" s="134"/>
      <c r="ALG18" s="134"/>
      <c r="ALH18" s="134"/>
      <c r="ALI18" s="134"/>
      <c r="ALJ18" s="134"/>
      <c r="ALK18" s="134"/>
      <c r="ALL18" s="134"/>
      <c r="ALM18" s="134"/>
      <c r="ALN18" s="134"/>
      <c r="ALO18" s="134"/>
      <c r="ALP18" s="134"/>
      <c r="ALQ18" s="134"/>
      <c r="ALR18" s="134"/>
      <c r="ALS18" s="134"/>
      <c r="ALT18" s="134"/>
      <c r="ALU18" s="134"/>
      <c r="ALV18" s="134"/>
      <c r="ALW18" s="134"/>
      <c r="ALX18" s="134"/>
      <c r="ALY18" s="134"/>
      <c r="ALZ18" s="134"/>
      <c r="AMA18" s="134"/>
      <c r="AMB18" s="134"/>
      <c r="AMC18" s="134"/>
      <c r="AMD18" s="134"/>
      <c r="AME18" s="134"/>
      <c r="AMF18" s="134"/>
      <c r="AMG18" s="134"/>
      <c r="AMH18" s="134"/>
      <c r="AMI18" s="134"/>
      <c r="AMJ18" s="134"/>
    </row>
    <row r="19" spans="1:1024" s="146" customFormat="1" ht="13.15" customHeight="1" x14ac:dyDescent="0.3">
      <c r="A19" s="154">
        <v>43958</v>
      </c>
      <c r="B19" s="155" t="s">
        <v>104</v>
      </c>
      <c r="C19" s="166"/>
      <c r="D19" s="161"/>
      <c r="E19" s="161"/>
      <c r="F19" s="161"/>
      <c r="G19" s="162"/>
      <c r="H19" s="163"/>
      <c r="I19" s="164">
        <v>239</v>
      </c>
      <c r="J19" s="164">
        <v>19</v>
      </c>
      <c r="K19" s="156">
        <f t="shared" si="0"/>
        <v>258</v>
      </c>
      <c r="L19" s="165"/>
      <c r="M19" s="160"/>
      <c r="N19" s="161"/>
      <c r="O19" s="161"/>
      <c r="P19" s="161"/>
      <c r="Q19" s="162"/>
      <c r="R19" s="163"/>
      <c r="S19" s="157">
        <f t="shared" si="1"/>
        <v>23331</v>
      </c>
      <c r="T19" s="158">
        <f t="shared" si="2"/>
        <v>1107</v>
      </c>
      <c r="U19" s="159">
        <f t="shared" si="3"/>
        <v>24438</v>
      </c>
      <c r="EO19" s="137"/>
      <c r="EP19" s="137"/>
      <c r="EQ19" s="137"/>
      <c r="ER19" s="137"/>
      <c r="ES19" s="137"/>
      <c r="ET19" s="137"/>
      <c r="EU19" s="137"/>
      <c r="EV19" s="137"/>
      <c r="EW19" s="137"/>
      <c r="EX19" s="137"/>
      <c r="EY19" s="137"/>
      <c r="EZ19" s="137"/>
      <c r="FA19" s="137"/>
      <c r="FB19" s="137"/>
      <c r="FC19" s="137"/>
      <c r="FD19" s="137"/>
      <c r="FE19" s="137"/>
      <c r="FF19" s="137"/>
      <c r="FG19" s="137"/>
      <c r="FH19" s="137"/>
      <c r="FI19" s="137"/>
      <c r="FJ19" s="137"/>
      <c r="FK19" s="137"/>
      <c r="FL19" s="137"/>
      <c r="FM19" s="137"/>
      <c r="FN19" s="137"/>
      <c r="FO19" s="137"/>
      <c r="FP19" s="137"/>
      <c r="FQ19" s="137"/>
      <c r="FR19" s="137"/>
      <c r="FS19" s="137"/>
      <c r="FT19" s="137"/>
      <c r="FU19" s="137"/>
      <c r="FV19" s="137"/>
      <c r="FW19" s="137"/>
      <c r="FX19" s="137"/>
      <c r="FY19" s="137"/>
      <c r="FZ19" s="137"/>
      <c r="GA19" s="137"/>
      <c r="GB19" s="137"/>
      <c r="GC19" s="137"/>
      <c r="GD19" s="137"/>
      <c r="GE19" s="137"/>
      <c r="GF19" s="137"/>
      <c r="GG19" s="137"/>
      <c r="GH19" s="137"/>
      <c r="GI19" s="137"/>
      <c r="GJ19" s="137"/>
      <c r="GK19" s="137"/>
      <c r="GL19" s="137"/>
      <c r="GM19" s="137"/>
      <c r="GN19" s="137"/>
      <c r="GO19" s="137"/>
      <c r="GP19" s="137"/>
      <c r="GQ19" s="137"/>
      <c r="GR19" s="137"/>
      <c r="GS19" s="137"/>
      <c r="GT19" s="137"/>
      <c r="GU19" s="137"/>
      <c r="GV19" s="137"/>
      <c r="GW19" s="137"/>
      <c r="GX19" s="137"/>
      <c r="GY19" s="137"/>
      <c r="GZ19" s="137"/>
      <c r="HA19" s="137"/>
      <c r="HB19" s="137"/>
      <c r="HC19" s="137"/>
      <c r="HD19" s="137"/>
      <c r="HE19" s="137"/>
      <c r="AIW19" s="134"/>
      <c r="AIX19" s="134"/>
      <c r="AIY19" s="134"/>
      <c r="AIZ19" s="134"/>
      <c r="AJA19" s="134"/>
      <c r="AJB19" s="134"/>
      <c r="AJC19" s="134"/>
      <c r="AJD19" s="134"/>
      <c r="AJE19" s="134"/>
      <c r="AJF19" s="134"/>
      <c r="AJG19" s="134"/>
      <c r="AJH19" s="134"/>
      <c r="AJI19" s="134"/>
      <c r="AJJ19" s="134"/>
      <c r="AJK19" s="134"/>
      <c r="AJL19" s="134"/>
      <c r="AJM19" s="134"/>
      <c r="AJN19" s="134"/>
      <c r="AJO19" s="134"/>
      <c r="AJP19" s="134"/>
      <c r="AJQ19" s="134"/>
      <c r="AJR19" s="134"/>
      <c r="AJS19" s="134"/>
      <c r="AJT19" s="134"/>
      <c r="AJU19" s="134"/>
      <c r="AJV19" s="134"/>
      <c r="AJW19" s="134"/>
      <c r="AJX19" s="134"/>
      <c r="AJY19" s="134"/>
      <c r="AJZ19" s="134"/>
      <c r="AKA19" s="134"/>
      <c r="AKB19" s="134"/>
      <c r="AKC19" s="134"/>
      <c r="AKD19" s="134"/>
      <c r="AKE19" s="134"/>
      <c r="AKF19" s="134"/>
      <c r="AKG19" s="134"/>
      <c r="AKH19" s="134"/>
      <c r="AKI19" s="134"/>
      <c r="AKJ19" s="134"/>
      <c r="AKK19" s="134"/>
      <c r="AKL19" s="134"/>
      <c r="AKM19" s="134"/>
      <c r="AKN19" s="134"/>
      <c r="AKO19" s="134"/>
      <c r="AKP19" s="134"/>
      <c r="AKQ19" s="134"/>
      <c r="AKR19" s="134"/>
      <c r="AKS19" s="134"/>
      <c r="AKT19" s="134"/>
      <c r="AKU19" s="134"/>
      <c r="AKV19" s="134"/>
      <c r="AKW19" s="134"/>
      <c r="AKX19" s="134"/>
      <c r="AKY19" s="134"/>
      <c r="AKZ19" s="134"/>
      <c r="ALA19" s="134"/>
      <c r="ALB19" s="134"/>
      <c r="ALC19" s="134"/>
      <c r="ALD19" s="134"/>
      <c r="ALE19" s="134"/>
      <c r="ALF19" s="134"/>
      <c r="ALG19" s="134"/>
      <c r="ALH19" s="134"/>
      <c r="ALI19" s="134"/>
      <c r="ALJ19" s="134"/>
      <c r="ALK19" s="134"/>
      <c r="ALL19" s="134"/>
      <c r="ALM19" s="134"/>
      <c r="ALN19" s="134"/>
      <c r="ALO19" s="134"/>
      <c r="ALP19" s="134"/>
      <c r="ALQ19" s="134"/>
      <c r="ALR19" s="134"/>
      <c r="ALS19" s="134"/>
      <c r="ALT19" s="134"/>
      <c r="ALU19" s="134"/>
      <c r="ALV19" s="134"/>
      <c r="ALW19" s="134"/>
      <c r="ALX19" s="134"/>
      <c r="ALY19" s="134"/>
      <c r="ALZ19" s="134"/>
      <c r="AMA19" s="134"/>
      <c r="AMB19" s="134"/>
      <c r="AMC19" s="134"/>
      <c r="AMD19" s="134"/>
      <c r="AME19" s="134"/>
      <c r="AMF19" s="134"/>
      <c r="AMG19" s="134"/>
      <c r="AMH19" s="134"/>
      <c r="AMI19" s="134"/>
      <c r="AMJ19" s="134"/>
    </row>
    <row r="20" spans="1:1024" s="146" customFormat="1" ht="13.15" customHeight="1" x14ac:dyDescent="0.3">
      <c r="A20" s="154">
        <v>43957</v>
      </c>
      <c r="B20" s="155" t="s">
        <v>104</v>
      </c>
      <c r="C20" s="166"/>
      <c r="D20" s="161"/>
      <c r="E20" s="161"/>
      <c r="F20" s="161"/>
      <c r="G20" s="162"/>
      <c r="H20" s="163"/>
      <c r="I20" s="164">
        <v>246</v>
      </c>
      <c r="J20" s="164">
        <v>23</v>
      </c>
      <c r="K20" s="156">
        <f t="shared" si="0"/>
        <v>269</v>
      </c>
      <c r="L20" s="165"/>
      <c r="M20" s="160"/>
      <c r="N20" s="161"/>
      <c r="O20" s="161"/>
      <c r="P20" s="161"/>
      <c r="Q20" s="162"/>
      <c r="R20" s="163"/>
      <c r="S20" s="157">
        <f t="shared" si="1"/>
        <v>23092</v>
      </c>
      <c r="T20" s="158">
        <f t="shared" si="2"/>
        <v>1088</v>
      </c>
      <c r="U20" s="159">
        <f t="shared" si="3"/>
        <v>24180</v>
      </c>
      <c r="EO20" s="137"/>
      <c r="EP20" s="137"/>
      <c r="EQ20" s="137"/>
      <c r="ER20" s="137"/>
      <c r="ES20" s="137"/>
      <c r="ET20" s="137"/>
      <c r="EU20" s="137"/>
      <c r="EV20" s="137"/>
      <c r="EW20" s="137"/>
      <c r="EX20" s="137"/>
      <c r="EY20" s="137"/>
      <c r="EZ20" s="137"/>
      <c r="FA20" s="137"/>
      <c r="FB20" s="137"/>
      <c r="FC20" s="137"/>
      <c r="FD20" s="137"/>
      <c r="FE20" s="137"/>
      <c r="FF20" s="137"/>
      <c r="FG20" s="137"/>
      <c r="FH20" s="137"/>
      <c r="FI20" s="137"/>
      <c r="FJ20" s="137"/>
      <c r="FK20" s="137"/>
      <c r="FL20" s="137"/>
      <c r="FM20" s="137"/>
      <c r="FN20" s="137"/>
      <c r="FO20" s="137"/>
      <c r="FP20" s="137"/>
      <c r="FQ20" s="137"/>
      <c r="FR20" s="137"/>
      <c r="FS20" s="137"/>
      <c r="FT20" s="137"/>
      <c r="FU20" s="137"/>
      <c r="FV20" s="137"/>
      <c r="FW20" s="137"/>
      <c r="FX20" s="137"/>
      <c r="FY20" s="137"/>
      <c r="FZ20" s="137"/>
      <c r="GA20" s="137"/>
      <c r="GB20" s="137"/>
      <c r="GC20" s="137"/>
      <c r="GD20" s="137"/>
      <c r="GE20" s="137"/>
      <c r="GF20" s="137"/>
      <c r="GG20" s="137"/>
      <c r="GH20" s="137"/>
      <c r="GI20" s="137"/>
      <c r="GJ20" s="137"/>
      <c r="GK20" s="137"/>
      <c r="GL20" s="137"/>
      <c r="GM20" s="137"/>
      <c r="GN20" s="137"/>
      <c r="GO20" s="137"/>
      <c r="GP20" s="137"/>
      <c r="GQ20" s="137"/>
      <c r="GR20" s="137"/>
      <c r="GS20" s="137"/>
      <c r="GT20" s="137"/>
      <c r="GU20" s="137"/>
      <c r="GV20" s="137"/>
      <c r="GW20" s="137"/>
      <c r="GX20" s="137"/>
      <c r="GY20" s="137"/>
      <c r="GZ20" s="137"/>
      <c r="HA20" s="137"/>
      <c r="HB20" s="137"/>
      <c r="HC20" s="137"/>
      <c r="HD20" s="137"/>
      <c r="HE20" s="137"/>
      <c r="AIW20" s="134"/>
      <c r="AIX20" s="134"/>
      <c r="AIY20" s="134"/>
      <c r="AIZ20" s="134"/>
      <c r="AJA20" s="134"/>
      <c r="AJB20" s="134"/>
      <c r="AJC20" s="134"/>
      <c r="AJD20" s="134"/>
      <c r="AJE20" s="134"/>
      <c r="AJF20" s="134"/>
      <c r="AJG20" s="134"/>
      <c r="AJH20" s="134"/>
      <c r="AJI20" s="134"/>
      <c r="AJJ20" s="134"/>
      <c r="AJK20" s="134"/>
      <c r="AJL20" s="134"/>
      <c r="AJM20" s="134"/>
      <c r="AJN20" s="134"/>
      <c r="AJO20" s="134"/>
      <c r="AJP20" s="134"/>
      <c r="AJQ20" s="134"/>
      <c r="AJR20" s="134"/>
      <c r="AJS20" s="134"/>
      <c r="AJT20" s="134"/>
      <c r="AJU20" s="134"/>
      <c r="AJV20" s="134"/>
      <c r="AJW20" s="134"/>
      <c r="AJX20" s="134"/>
      <c r="AJY20" s="134"/>
      <c r="AJZ20" s="134"/>
      <c r="AKA20" s="134"/>
      <c r="AKB20" s="134"/>
      <c r="AKC20" s="134"/>
      <c r="AKD20" s="134"/>
      <c r="AKE20" s="134"/>
      <c r="AKF20" s="134"/>
      <c r="AKG20" s="134"/>
      <c r="AKH20" s="134"/>
      <c r="AKI20" s="134"/>
      <c r="AKJ20" s="134"/>
      <c r="AKK20" s="134"/>
      <c r="AKL20" s="134"/>
      <c r="AKM20" s="134"/>
      <c r="AKN20" s="134"/>
      <c r="AKO20" s="134"/>
      <c r="AKP20" s="134"/>
      <c r="AKQ20" s="134"/>
      <c r="AKR20" s="134"/>
      <c r="AKS20" s="134"/>
      <c r="AKT20" s="134"/>
      <c r="AKU20" s="134"/>
      <c r="AKV20" s="134"/>
      <c r="AKW20" s="134"/>
      <c r="AKX20" s="134"/>
      <c r="AKY20" s="134"/>
      <c r="AKZ20" s="134"/>
      <c r="ALA20" s="134"/>
      <c r="ALB20" s="134"/>
      <c r="ALC20" s="134"/>
      <c r="ALD20" s="134"/>
      <c r="ALE20" s="134"/>
      <c r="ALF20" s="134"/>
      <c r="ALG20" s="134"/>
      <c r="ALH20" s="134"/>
      <c r="ALI20" s="134"/>
      <c r="ALJ20" s="134"/>
      <c r="ALK20" s="134"/>
      <c r="ALL20" s="134"/>
      <c r="ALM20" s="134"/>
      <c r="ALN20" s="134"/>
      <c r="ALO20" s="134"/>
      <c r="ALP20" s="134"/>
      <c r="ALQ20" s="134"/>
      <c r="ALR20" s="134"/>
      <c r="ALS20" s="134"/>
      <c r="ALT20" s="134"/>
      <c r="ALU20" s="134"/>
      <c r="ALV20" s="134"/>
      <c r="ALW20" s="134"/>
      <c r="ALX20" s="134"/>
      <c r="ALY20" s="134"/>
      <c r="ALZ20" s="134"/>
      <c r="AMA20" s="134"/>
      <c r="AMB20" s="134"/>
      <c r="AMC20" s="134"/>
      <c r="AMD20" s="134"/>
      <c r="AME20" s="134"/>
      <c r="AMF20" s="134"/>
      <c r="AMG20" s="134"/>
      <c r="AMH20" s="134"/>
      <c r="AMI20" s="134"/>
      <c r="AMJ20" s="134"/>
    </row>
    <row r="21" spans="1:1024" s="146" customFormat="1" ht="13.15" customHeight="1" x14ac:dyDescent="0.3">
      <c r="A21" s="154">
        <v>43956</v>
      </c>
      <c r="B21" s="155" t="s">
        <v>104</v>
      </c>
      <c r="C21" s="166"/>
      <c r="D21" s="161"/>
      <c r="E21" s="161"/>
      <c r="F21" s="161"/>
      <c r="G21" s="162"/>
      <c r="H21" s="163"/>
      <c r="I21" s="164">
        <v>243</v>
      </c>
      <c r="J21" s="164">
        <v>16</v>
      </c>
      <c r="K21" s="156">
        <f t="shared" si="0"/>
        <v>259</v>
      </c>
      <c r="L21" s="165"/>
      <c r="M21" s="160"/>
      <c r="N21" s="161"/>
      <c r="O21" s="161"/>
      <c r="P21" s="161"/>
      <c r="Q21" s="162"/>
      <c r="R21" s="163"/>
      <c r="S21" s="157">
        <f t="shared" si="1"/>
        <v>22846</v>
      </c>
      <c r="T21" s="158">
        <f t="shared" si="2"/>
        <v>1065</v>
      </c>
      <c r="U21" s="159">
        <f t="shared" si="3"/>
        <v>23911</v>
      </c>
      <c r="EO21" s="137"/>
      <c r="EP21" s="137"/>
      <c r="EQ21" s="137"/>
      <c r="ER21" s="137"/>
      <c r="ES21" s="137"/>
      <c r="ET21" s="137"/>
      <c r="EU21" s="137"/>
      <c r="EV21" s="137"/>
      <c r="EW21" s="137"/>
      <c r="EX21" s="137"/>
      <c r="EY21" s="137"/>
      <c r="EZ21" s="137"/>
      <c r="FA21" s="137"/>
      <c r="FB21" s="137"/>
      <c r="FC21" s="137"/>
      <c r="FD21" s="137"/>
      <c r="FE21" s="137"/>
      <c r="FF21" s="137"/>
      <c r="FG21" s="137"/>
      <c r="FH21" s="137"/>
      <c r="FI21" s="137"/>
      <c r="FJ21" s="137"/>
      <c r="FK21" s="137"/>
      <c r="FL21" s="137"/>
      <c r="FM21" s="137"/>
      <c r="FN21" s="137"/>
      <c r="FO21" s="137"/>
      <c r="FP21" s="137"/>
      <c r="FQ21" s="137"/>
      <c r="FR21" s="137"/>
      <c r="FS21" s="137"/>
      <c r="FT21" s="137"/>
      <c r="FU21" s="137"/>
      <c r="FV21" s="137"/>
      <c r="FW21" s="137"/>
      <c r="FX21" s="137"/>
      <c r="FY21" s="137"/>
      <c r="FZ21" s="137"/>
      <c r="GA21" s="137"/>
      <c r="GB21" s="137"/>
      <c r="GC21" s="137"/>
      <c r="GD21" s="137"/>
      <c r="GE21" s="137"/>
      <c r="GF21" s="137"/>
      <c r="GG21" s="137"/>
      <c r="GH21" s="137"/>
      <c r="GI21" s="137"/>
      <c r="GJ21" s="137"/>
      <c r="GK21" s="137"/>
      <c r="GL21" s="137"/>
      <c r="GM21" s="137"/>
      <c r="GN21" s="137"/>
      <c r="GO21" s="137"/>
      <c r="GP21" s="137"/>
      <c r="GQ21" s="137"/>
      <c r="GR21" s="137"/>
      <c r="GS21" s="137"/>
      <c r="GT21" s="137"/>
      <c r="GU21" s="137"/>
      <c r="GV21" s="137"/>
      <c r="GW21" s="137"/>
      <c r="GX21" s="137"/>
      <c r="GY21" s="137"/>
      <c r="GZ21" s="137"/>
      <c r="HA21" s="137"/>
      <c r="HB21" s="137"/>
      <c r="HC21" s="137"/>
      <c r="HD21" s="137"/>
      <c r="HE21" s="137"/>
      <c r="AIW21" s="134"/>
      <c r="AIX21" s="134"/>
      <c r="AIY21" s="134"/>
      <c r="AIZ21" s="134"/>
      <c r="AJA21" s="134"/>
      <c r="AJB21" s="134"/>
      <c r="AJC21" s="134"/>
      <c r="AJD21" s="134"/>
      <c r="AJE21" s="134"/>
      <c r="AJF21" s="134"/>
      <c r="AJG21" s="134"/>
      <c r="AJH21" s="134"/>
      <c r="AJI21" s="134"/>
      <c r="AJJ21" s="134"/>
      <c r="AJK21" s="134"/>
      <c r="AJL21" s="134"/>
      <c r="AJM21" s="134"/>
      <c r="AJN21" s="134"/>
      <c r="AJO21" s="134"/>
      <c r="AJP21" s="134"/>
      <c r="AJQ21" s="134"/>
      <c r="AJR21" s="134"/>
      <c r="AJS21" s="134"/>
      <c r="AJT21" s="134"/>
      <c r="AJU21" s="134"/>
      <c r="AJV21" s="134"/>
      <c r="AJW21" s="134"/>
      <c r="AJX21" s="134"/>
      <c r="AJY21" s="134"/>
      <c r="AJZ21" s="134"/>
      <c r="AKA21" s="134"/>
      <c r="AKB21" s="134"/>
      <c r="AKC21" s="134"/>
      <c r="AKD21" s="134"/>
      <c r="AKE21" s="134"/>
      <c r="AKF21" s="134"/>
      <c r="AKG21" s="134"/>
      <c r="AKH21" s="134"/>
      <c r="AKI21" s="134"/>
      <c r="AKJ21" s="134"/>
      <c r="AKK21" s="134"/>
      <c r="AKL21" s="134"/>
      <c r="AKM21" s="134"/>
      <c r="AKN21" s="134"/>
      <c r="AKO21" s="134"/>
      <c r="AKP21" s="134"/>
      <c r="AKQ21" s="134"/>
      <c r="AKR21" s="134"/>
      <c r="AKS21" s="134"/>
      <c r="AKT21" s="134"/>
      <c r="AKU21" s="134"/>
      <c r="AKV21" s="134"/>
      <c r="AKW21" s="134"/>
      <c r="AKX21" s="134"/>
      <c r="AKY21" s="134"/>
      <c r="AKZ21" s="134"/>
      <c r="ALA21" s="134"/>
      <c r="ALB21" s="134"/>
      <c r="ALC21" s="134"/>
      <c r="ALD21" s="134"/>
      <c r="ALE21" s="134"/>
      <c r="ALF21" s="134"/>
      <c r="ALG21" s="134"/>
      <c r="ALH21" s="134"/>
      <c r="ALI21" s="134"/>
      <c r="ALJ21" s="134"/>
      <c r="ALK21" s="134"/>
      <c r="ALL21" s="134"/>
      <c r="ALM21" s="134"/>
      <c r="ALN21" s="134"/>
      <c r="ALO21" s="134"/>
      <c r="ALP21" s="134"/>
      <c r="ALQ21" s="134"/>
      <c r="ALR21" s="134"/>
      <c r="ALS21" s="134"/>
      <c r="ALT21" s="134"/>
      <c r="ALU21" s="134"/>
      <c r="ALV21" s="134"/>
      <c r="ALW21" s="134"/>
      <c r="ALX21" s="134"/>
      <c r="ALY21" s="134"/>
      <c r="ALZ21" s="134"/>
      <c r="AMA21" s="134"/>
      <c r="AMB21" s="134"/>
      <c r="AMC21" s="134"/>
      <c r="AMD21" s="134"/>
      <c r="AME21" s="134"/>
      <c r="AMF21" s="134"/>
      <c r="AMG21" s="134"/>
      <c r="AMH21" s="134"/>
      <c r="AMI21" s="134"/>
      <c r="AMJ21" s="134"/>
    </row>
    <row r="22" spans="1:1024" s="146" customFormat="1" ht="13.15" customHeight="1" x14ac:dyDescent="0.3">
      <c r="A22" s="154">
        <v>43955</v>
      </c>
      <c r="B22" s="155" t="s">
        <v>104</v>
      </c>
      <c r="C22" s="166"/>
      <c r="D22" s="167"/>
      <c r="E22" s="161"/>
      <c r="F22" s="161"/>
      <c r="G22" s="162"/>
      <c r="H22" s="163"/>
      <c r="I22" s="164">
        <v>246</v>
      </c>
      <c r="J22" s="164">
        <v>23</v>
      </c>
      <c r="K22" s="156">
        <f t="shared" si="0"/>
        <v>269</v>
      </c>
      <c r="L22" s="165"/>
      <c r="M22" s="160"/>
      <c r="N22" s="161"/>
      <c r="O22" s="161"/>
      <c r="P22" s="161"/>
      <c r="Q22" s="162"/>
      <c r="R22" s="163"/>
      <c r="S22" s="157">
        <f t="shared" si="1"/>
        <v>22603</v>
      </c>
      <c r="T22" s="158">
        <f t="shared" si="2"/>
        <v>1049</v>
      </c>
      <c r="U22" s="159">
        <f t="shared" si="3"/>
        <v>23652</v>
      </c>
      <c r="EO22" s="137"/>
      <c r="EP22" s="137"/>
      <c r="EQ22" s="137"/>
      <c r="ER22" s="137"/>
      <c r="ES22" s="137"/>
      <c r="ET22" s="137"/>
      <c r="EU22" s="137"/>
      <c r="EV22" s="137"/>
      <c r="EW22" s="137"/>
      <c r="EX22" s="137"/>
      <c r="EY22" s="137"/>
      <c r="EZ22" s="137"/>
      <c r="FA22" s="137"/>
      <c r="FB22" s="137"/>
      <c r="FC22" s="137"/>
      <c r="FD22" s="137"/>
      <c r="FE22" s="137"/>
      <c r="FF22" s="137"/>
      <c r="FG22" s="137"/>
      <c r="FH22" s="137"/>
      <c r="FI22" s="137"/>
      <c r="FJ22" s="137"/>
      <c r="FK22" s="137"/>
      <c r="FL22" s="137"/>
      <c r="FM22" s="137"/>
      <c r="FN22" s="137"/>
      <c r="FO22" s="137"/>
      <c r="FP22" s="137"/>
      <c r="FQ22" s="137"/>
      <c r="FR22" s="137"/>
      <c r="FS22" s="137"/>
      <c r="FT22" s="137"/>
      <c r="FU22" s="137"/>
      <c r="FV22" s="137"/>
      <c r="FW22" s="137"/>
      <c r="FX22" s="137"/>
      <c r="FY22" s="137"/>
      <c r="FZ22" s="137"/>
      <c r="GA22" s="137"/>
      <c r="GB22" s="137"/>
      <c r="GC22" s="137"/>
      <c r="GD22" s="137"/>
      <c r="GE22" s="137"/>
      <c r="GF22" s="137"/>
      <c r="GG22" s="137"/>
      <c r="GH22" s="137"/>
      <c r="GI22" s="137"/>
      <c r="GJ22" s="137"/>
      <c r="GK22" s="137"/>
      <c r="GL22" s="137"/>
      <c r="GM22" s="137"/>
      <c r="GN22" s="137"/>
      <c r="GO22" s="137"/>
      <c r="GP22" s="137"/>
      <c r="GQ22" s="137"/>
      <c r="GR22" s="137"/>
      <c r="GS22" s="137"/>
      <c r="GT22" s="137"/>
      <c r="GU22" s="137"/>
      <c r="GV22" s="137"/>
      <c r="GW22" s="137"/>
      <c r="GX22" s="137"/>
      <c r="GY22" s="137"/>
      <c r="GZ22" s="137"/>
      <c r="HA22" s="137"/>
      <c r="HB22" s="137"/>
      <c r="HC22" s="137"/>
      <c r="HD22" s="137"/>
      <c r="HE22" s="137"/>
      <c r="AIW22" s="134"/>
      <c r="AIX22" s="134"/>
      <c r="AIY22" s="134"/>
      <c r="AIZ22" s="134"/>
      <c r="AJA22" s="134"/>
      <c r="AJB22" s="134"/>
      <c r="AJC22" s="134"/>
      <c r="AJD22" s="134"/>
      <c r="AJE22" s="134"/>
      <c r="AJF22" s="134"/>
      <c r="AJG22" s="134"/>
      <c r="AJH22" s="134"/>
      <c r="AJI22" s="134"/>
      <c r="AJJ22" s="134"/>
      <c r="AJK22" s="134"/>
      <c r="AJL22" s="134"/>
      <c r="AJM22" s="134"/>
      <c r="AJN22" s="134"/>
      <c r="AJO22" s="134"/>
      <c r="AJP22" s="134"/>
      <c r="AJQ22" s="134"/>
      <c r="AJR22" s="134"/>
      <c r="AJS22" s="134"/>
      <c r="AJT22" s="134"/>
      <c r="AJU22" s="134"/>
      <c r="AJV22" s="134"/>
      <c r="AJW22" s="134"/>
      <c r="AJX22" s="134"/>
      <c r="AJY22" s="134"/>
      <c r="AJZ22" s="134"/>
      <c r="AKA22" s="134"/>
      <c r="AKB22" s="134"/>
      <c r="AKC22" s="134"/>
      <c r="AKD22" s="134"/>
      <c r="AKE22" s="134"/>
      <c r="AKF22" s="134"/>
      <c r="AKG22" s="134"/>
      <c r="AKH22" s="134"/>
      <c r="AKI22" s="134"/>
      <c r="AKJ22" s="134"/>
      <c r="AKK22" s="134"/>
      <c r="AKL22" s="134"/>
      <c r="AKM22" s="134"/>
      <c r="AKN22" s="134"/>
      <c r="AKO22" s="134"/>
      <c r="AKP22" s="134"/>
      <c r="AKQ22" s="134"/>
      <c r="AKR22" s="134"/>
      <c r="AKS22" s="134"/>
      <c r="AKT22" s="134"/>
      <c r="AKU22" s="134"/>
      <c r="AKV22" s="134"/>
      <c r="AKW22" s="134"/>
      <c r="AKX22" s="134"/>
      <c r="AKY22" s="134"/>
      <c r="AKZ22" s="134"/>
      <c r="ALA22" s="134"/>
      <c r="ALB22" s="134"/>
      <c r="ALC22" s="134"/>
      <c r="ALD22" s="134"/>
      <c r="ALE22" s="134"/>
      <c r="ALF22" s="134"/>
      <c r="ALG22" s="134"/>
      <c r="ALH22" s="134"/>
      <c r="ALI22" s="134"/>
      <c r="ALJ22" s="134"/>
      <c r="ALK22" s="134"/>
      <c r="ALL22" s="134"/>
      <c r="ALM22" s="134"/>
      <c r="ALN22" s="134"/>
      <c r="ALO22" s="134"/>
      <c r="ALP22" s="134"/>
      <c r="ALQ22" s="134"/>
      <c r="ALR22" s="134"/>
      <c r="ALS22" s="134"/>
      <c r="ALT22" s="134"/>
      <c r="ALU22" s="134"/>
      <c r="ALV22" s="134"/>
      <c r="ALW22" s="134"/>
      <c r="ALX22" s="134"/>
      <c r="ALY22" s="134"/>
      <c r="ALZ22" s="134"/>
      <c r="AMA22" s="134"/>
      <c r="AMB22" s="134"/>
      <c r="AMC22" s="134"/>
      <c r="AMD22" s="134"/>
      <c r="AME22" s="134"/>
      <c r="AMF22" s="134"/>
      <c r="AMG22" s="134"/>
      <c r="AMH22" s="134"/>
      <c r="AMI22" s="134"/>
      <c r="AMJ22" s="134"/>
    </row>
    <row r="23" spans="1:1024" s="146" customFormat="1" ht="13.15" customHeight="1" x14ac:dyDescent="0.3">
      <c r="A23" s="168">
        <v>43954</v>
      </c>
      <c r="B23" s="155" t="s">
        <v>104</v>
      </c>
      <c r="C23" s="160"/>
      <c r="D23" s="161"/>
      <c r="E23" s="161"/>
      <c r="F23" s="161"/>
      <c r="G23" s="162"/>
      <c r="H23" s="163"/>
      <c r="I23" s="158">
        <v>243</v>
      </c>
      <c r="J23" s="164">
        <v>14</v>
      </c>
      <c r="K23" s="156">
        <f t="shared" si="0"/>
        <v>257</v>
      </c>
      <c r="L23" s="165"/>
      <c r="M23" s="160"/>
      <c r="N23" s="161"/>
      <c r="O23" s="161"/>
      <c r="P23" s="161"/>
      <c r="Q23" s="162"/>
      <c r="R23" s="163"/>
      <c r="S23" s="157">
        <f t="shared" si="1"/>
        <v>22357</v>
      </c>
      <c r="T23" s="158">
        <f t="shared" si="2"/>
        <v>1026</v>
      </c>
      <c r="U23" s="159">
        <f t="shared" si="3"/>
        <v>23383</v>
      </c>
      <c r="EO23" s="137"/>
      <c r="EP23" s="137"/>
      <c r="EQ23" s="137"/>
      <c r="ER23" s="137"/>
      <c r="ES23" s="137"/>
      <c r="ET23" s="137"/>
      <c r="EU23" s="137"/>
      <c r="EV23" s="137"/>
      <c r="EW23" s="137"/>
      <c r="EX23" s="137"/>
      <c r="EY23" s="137"/>
      <c r="EZ23" s="137"/>
      <c r="FA23" s="137"/>
      <c r="FB23" s="137"/>
      <c r="FC23" s="137"/>
      <c r="FD23" s="137"/>
      <c r="FE23" s="137"/>
      <c r="FF23" s="137"/>
      <c r="FG23" s="137"/>
      <c r="FH23" s="137"/>
      <c r="FI23" s="137"/>
      <c r="FJ23" s="137"/>
      <c r="FK23" s="137"/>
      <c r="FL23" s="137"/>
      <c r="FM23" s="137"/>
      <c r="FN23" s="137"/>
      <c r="FO23" s="137"/>
      <c r="FP23" s="137"/>
      <c r="FQ23" s="137"/>
      <c r="FR23" s="137"/>
      <c r="FS23" s="137"/>
      <c r="FT23" s="137"/>
      <c r="FU23" s="137"/>
      <c r="FV23" s="137"/>
      <c r="FW23" s="137"/>
      <c r="FX23" s="137"/>
      <c r="FY23" s="137"/>
      <c r="FZ23" s="137"/>
      <c r="GA23" s="137"/>
      <c r="GB23" s="137"/>
      <c r="GC23" s="137"/>
      <c r="GD23" s="137"/>
      <c r="GE23" s="137"/>
      <c r="GF23" s="137"/>
      <c r="GG23" s="137"/>
      <c r="GH23" s="137"/>
      <c r="GI23" s="137"/>
      <c r="GJ23" s="137"/>
      <c r="GK23" s="137"/>
      <c r="GL23" s="137"/>
      <c r="GM23" s="137"/>
      <c r="GN23" s="137"/>
      <c r="GO23" s="137"/>
      <c r="GP23" s="137"/>
      <c r="GQ23" s="137"/>
      <c r="GR23" s="137"/>
      <c r="GS23" s="137"/>
      <c r="GT23" s="137"/>
      <c r="GU23" s="137"/>
      <c r="GV23" s="137"/>
      <c r="GW23" s="137"/>
      <c r="GX23" s="137"/>
      <c r="GY23" s="137"/>
      <c r="GZ23" s="137"/>
      <c r="HA23" s="137"/>
      <c r="HB23" s="137"/>
      <c r="HC23" s="137"/>
      <c r="HD23" s="137"/>
      <c r="HE23" s="137"/>
      <c r="AIW23" s="134"/>
      <c r="AIX23" s="134"/>
      <c r="AIY23" s="134"/>
      <c r="AIZ23" s="134"/>
      <c r="AJA23" s="134"/>
      <c r="AJB23" s="134"/>
      <c r="AJC23" s="134"/>
      <c r="AJD23" s="134"/>
      <c r="AJE23" s="134"/>
      <c r="AJF23" s="134"/>
      <c r="AJG23" s="134"/>
      <c r="AJH23" s="134"/>
      <c r="AJI23" s="134"/>
      <c r="AJJ23" s="134"/>
      <c r="AJK23" s="134"/>
      <c r="AJL23" s="134"/>
      <c r="AJM23" s="134"/>
      <c r="AJN23" s="134"/>
      <c r="AJO23" s="134"/>
      <c r="AJP23" s="134"/>
      <c r="AJQ23" s="134"/>
      <c r="AJR23" s="134"/>
      <c r="AJS23" s="134"/>
      <c r="AJT23" s="134"/>
      <c r="AJU23" s="134"/>
      <c r="AJV23" s="134"/>
      <c r="AJW23" s="134"/>
      <c r="AJX23" s="134"/>
      <c r="AJY23" s="134"/>
      <c r="AJZ23" s="134"/>
      <c r="AKA23" s="134"/>
      <c r="AKB23" s="134"/>
      <c r="AKC23" s="134"/>
      <c r="AKD23" s="134"/>
      <c r="AKE23" s="134"/>
      <c r="AKF23" s="134"/>
      <c r="AKG23" s="134"/>
      <c r="AKH23" s="134"/>
      <c r="AKI23" s="134"/>
      <c r="AKJ23" s="134"/>
      <c r="AKK23" s="134"/>
      <c r="AKL23" s="134"/>
      <c r="AKM23" s="134"/>
      <c r="AKN23" s="134"/>
      <c r="AKO23" s="134"/>
      <c r="AKP23" s="134"/>
      <c r="AKQ23" s="134"/>
      <c r="AKR23" s="134"/>
      <c r="AKS23" s="134"/>
      <c r="AKT23" s="134"/>
      <c r="AKU23" s="134"/>
      <c r="AKV23" s="134"/>
      <c r="AKW23" s="134"/>
      <c r="AKX23" s="134"/>
      <c r="AKY23" s="134"/>
      <c r="AKZ23" s="134"/>
      <c r="ALA23" s="134"/>
      <c r="ALB23" s="134"/>
      <c r="ALC23" s="134"/>
      <c r="ALD23" s="134"/>
      <c r="ALE23" s="134"/>
      <c r="ALF23" s="134"/>
      <c r="ALG23" s="134"/>
      <c r="ALH23" s="134"/>
      <c r="ALI23" s="134"/>
      <c r="ALJ23" s="134"/>
      <c r="ALK23" s="134"/>
      <c r="ALL23" s="134"/>
      <c r="ALM23" s="134"/>
      <c r="ALN23" s="134"/>
      <c r="ALO23" s="134"/>
      <c r="ALP23" s="134"/>
      <c r="ALQ23" s="134"/>
      <c r="ALR23" s="134"/>
      <c r="ALS23" s="134"/>
      <c r="ALT23" s="134"/>
      <c r="ALU23" s="134"/>
      <c r="ALV23" s="134"/>
      <c r="ALW23" s="134"/>
      <c r="ALX23" s="134"/>
      <c r="ALY23" s="134"/>
      <c r="ALZ23" s="134"/>
      <c r="AMA23" s="134"/>
      <c r="AMB23" s="134"/>
      <c r="AMC23" s="134"/>
      <c r="AMD23" s="134"/>
      <c r="AME23" s="134"/>
      <c r="AMF23" s="134"/>
      <c r="AMG23" s="134"/>
      <c r="AMH23" s="134"/>
      <c r="AMI23" s="134"/>
      <c r="AMJ23" s="134"/>
    </row>
    <row r="24" spans="1:1024" s="146" customFormat="1" ht="13.15" customHeight="1" x14ac:dyDescent="0.3">
      <c r="A24" s="168">
        <v>43953</v>
      </c>
      <c r="B24" s="155" t="s">
        <v>104</v>
      </c>
      <c r="C24" s="169"/>
      <c r="D24" s="170"/>
      <c r="E24" s="171"/>
      <c r="F24" s="171"/>
      <c r="G24" s="162"/>
      <c r="H24" s="163"/>
      <c r="I24" s="158">
        <v>263</v>
      </c>
      <c r="J24" s="172">
        <v>14</v>
      </c>
      <c r="K24" s="156">
        <f t="shared" si="0"/>
        <v>277</v>
      </c>
      <c r="L24" s="165"/>
      <c r="M24" s="160"/>
      <c r="N24" s="161"/>
      <c r="O24" s="161"/>
      <c r="P24" s="161"/>
      <c r="Q24" s="162"/>
      <c r="R24" s="163"/>
      <c r="S24" s="157">
        <f t="shared" si="1"/>
        <v>22114</v>
      </c>
      <c r="T24" s="158">
        <f t="shared" si="2"/>
        <v>1012</v>
      </c>
      <c r="U24" s="159">
        <f t="shared" si="3"/>
        <v>23126</v>
      </c>
      <c r="EO24" s="137"/>
      <c r="EP24" s="137"/>
      <c r="EQ24" s="137"/>
      <c r="ER24" s="137"/>
      <c r="ES24" s="137"/>
      <c r="ET24" s="137"/>
      <c r="EU24" s="137"/>
      <c r="EV24" s="137"/>
      <c r="EW24" s="137"/>
      <c r="EX24" s="137"/>
      <c r="EY24" s="137"/>
      <c r="EZ24" s="137"/>
      <c r="FA24" s="137"/>
      <c r="FB24" s="137"/>
      <c r="FC24" s="137"/>
      <c r="FD24" s="137"/>
      <c r="FE24" s="137"/>
      <c r="FF24" s="137"/>
      <c r="FG24" s="137"/>
      <c r="FH24" s="137"/>
      <c r="FI24" s="137"/>
      <c r="FJ24" s="137"/>
      <c r="FK24" s="137"/>
      <c r="FL24" s="137"/>
      <c r="FM24" s="137"/>
      <c r="FN24" s="137"/>
      <c r="FO24" s="137"/>
      <c r="FP24" s="137"/>
      <c r="FQ24" s="137"/>
      <c r="FR24" s="137"/>
      <c r="FS24" s="137"/>
      <c r="FT24" s="137"/>
      <c r="FU24" s="137"/>
      <c r="FV24" s="137"/>
      <c r="FW24" s="137"/>
      <c r="FX24" s="137"/>
      <c r="FY24" s="137"/>
      <c r="FZ24" s="137"/>
      <c r="GA24" s="137"/>
      <c r="GB24" s="137"/>
      <c r="GC24" s="137"/>
      <c r="GD24" s="137"/>
      <c r="GE24" s="137"/>
      <c r="GF24" s="137"/>
      <c r="GG24" s="137"/>
      <c r="GH24" s="137"/>
      <c r="GI24" s="137"/>
      <c r="GJ24" s="137"/>
      <c r="GK24" s="137"/>
      <c r="GL24" s="137"/>
      <c r="GM24" s="137"/>
      <c r="GN24" s="137"/>
      <c r="GO24" s="137"/>
      <c r="GP24" s="137"/>
      <c r="GQ24" s="137"/>
      <c r="GR24" s="137"/>
      <c r="GS24" s="137"/>
      <c r="GT24" s="137"/>
      <c r="GU24" s="137"/>
      <c r="GV24" s="137"/>
      <c r="GW24" s="137"/>
      <c r="GX24" s="137"/>
      <c r="GY24" s="137"/>
      <c r="GZ24" s="137"/>
      <c r="HA24" s="137"/>
      <c r="HB24" s="137"/>
      <c r="HC24" s="137"/>
      <c r="HD24" s="137"/>
      <c r="HE24" s="137"/>
      <c r="AIW24" s="134"/>
      <c r="AIX24" s="134"/>
      <c r="AIY24" s="134"/>
      <c r="AIZ24" s="134"/>
      <c r="AJA24" s="134"/>
      <c r="AJB24" s="134"/>
      <c r="AJC24" s="134"/>
      <c r="AJD24" s="134"/>
      <c r="AJE24" s="134"/>
      <c r="AJF24" s="134"/>
      <c r="AJG24" s="134"/>
      <c r="AJH24" s="134"/>
      <c r="AJI24" s="134"/>
      <c r="AJJ24" s="134"/>
      <c r="AJK24" s="134"/>
      <c r="AJL24" s="134"/>
      <c r="AJM24" s="134"/>
      <c r="AJN24" s="134"/>
      <c r="AJO24" s="134"/>
      <c r="AJP24" s="134"/>
      <c r="AJQ24" s="134"/>
      <c r="AJR24" s="134"/>
      <c r="AJS24" s="134"/>
      <c r="AJT24" s="134"/>
      <c r="AJU24" s="134"/>
      <c r="AJV24" s="134"/>
      <c r="AJW24" s="134"/>
      <c r="AJX24" s="134"/>
      <c r="AJY24" s="134"/>
      <c r="AJZ24" s="134"/>
      <c r="AKA24" s="134"/>
      <c r="AKB24" s="134"/>
      <c r="AKC24" s="134"/>
      <c r="AKD24" s="134"/>
      <c r="AKE24" s="134"/>
      <c r="AKF24" s="134"/>
      <c r="AKG24" s="134"/>
      <c r="AKH24" s="134"/>
      <c r="AKI24" s="134"/>
      <c r="AKJ24" s="134"/>
      <c r="AKK24" s="134"/>
      <c r="AKL24" s="134"/>
      <c r="AKM24" s="134"/>
      <c r="AKN24" s="134"/>
      <c r="AKO24" s="134"/>
      <c r="AKP24" s="134"/>
      <c r="AKQ24" s="134"/>
      <c r="AKR24" s="134"/>
      <c r="AKS24" s="134"/>
      <c r="AKT24" s="134"/>
      <c r="AKU24" s="134"/>
      <c r="AKV24" s="134"/>
      <c r="AKW24" s="134"/>
      <c r="AKX24" s="134"/>
      <c r="AKY24" s="134"/>
      <c r="AKZ24" s="134"/>
      <c r="ALA24" s="134"/>
      <c r="ALB24" s="134"/>
      <c r="ALC24" s="134"/>
      <c r="ALD24" s="134"/>
      <c r="ALE24" s="134"/>
      <c r="ALF24" s="134"/>
      <c r="ALG24" s="134"/>
      <c r="ALH24" s="134"/>
      <c r="ALI24" s="134"/>
      <c r="ALJ24" s="134"/>
      <c r="ALK24" s="134"/>
      <c r="ALL24" s="134"/>
      <c r="ALM24" s="134"/>
      <c r="ALN24" s="134"/>
      <c r="ALO24" s="134"/>
      <c r="ALP24" s="134"/>
      <c r="ALQ24" s="134"/>
      <c r="ALR24" s="134"/>
      <c r="ALS24" s="134"/>
      <c r="ALT24" s="134"/>
      <c r="ALU24" s="134"/>
      <c r="ALV24" s="134"/>
      <c r="ALW24" s="134"/>
      <c r="ALX24" s="134"/>
      <c r="ALY24" s="134"/>
      <c r="ALZ24" s="134"/>
      <c r="AMA24" s="134"/>
      <c r="AMB24" s="134"/>
      <c r="AMC24" s="134"/>
      <c r="AMD24" s="134"/>
      <c r="AME24" s="134"/>
      <c r="AMF24" s="134"/>
      <c r="AMG24" s="134"/>
      <c r="AMH24" s="134"/>
      <c r="AMI24" s="134"/>
      <c r="AMJ24" s="134"/>
    </row>
    <row r="25" spans="1:1024" s="146" customFormat="1" ht="13.15" customHeight="1" x14ac:dyDescent="0.3">
      <c r="A25" s="168">
        <v>43952</v>
      </c>
      <c r="B25" s="155" t="s">
        <v>104</v>
      </c>
      <c r="C25" s="173">
        <v>254</v>
      </c>
      <c r="D25" s="174">
        <v>3214</v>
      </c>
      <c r="E25" s="174">
        <v>2545</v>
      </c>
      <c r="F25" s="174">
        <v>22</v>
      </c>
      <c r="G25" s="175">
        <f>ONS_WeeklyRegistratedDeaths!M33-ONS_WeeklyRegistratedDeaths!T33</f>
        <v>6035</v>
      </c>
      <c r="H25" s="174">
        <f>ONS_WeeklyOccurrenceDeaths!M33-ONS_WeeklyOccurrenceDeaths!T33</f>
        <v>4744</v>
      </c>
      <c r="I25" s="158">
        <v>301</v>
      </c>
      <c r="J25" s="172">
        <v>28</v>
      </c>
      <c r="K25" s="156">
        <f t="shared" si="0"/>
        <v>329</v>
      </c>
      <c r="L25" s="176">
        <f>SUM(K25:K31)</f>
        <v>2498</v>
      </c>
      <c r="M25" s="177">
        <f t="shared" ref="M25:R25" si="4">M32+C25</f>
        <v>1559</v>
      </c>
      <c r="N25" s="177">
        <f t="shared" si="4"/>
        <v>22835</v>
      </c>
      <c r="O25" s="177">
        <f t="shared" si="4"/>
        <v>8838</v>
      </c>
      <c r="P25" s="177">
        <f t="shared" si="4"/>
        <v>133</v>
      </c>
      <c r="Q25" s="177">
        <f t="shared" si="4"/>
        <v>33365</v>
      </c>
      <c r="R25" s="174">
        <f t="shared" si="4"/>
        <v>35044</v>
      </c>
      <c r="S25" s="157">
        <f t="shared" si="1"/>
        <v>21851</v>
      </c>
      <c r="T25" s="158">
        <f t="shared" si="2"/>
        <v>998</v>
      </c>
      <c r="U25" s="159">
        <f t="shared" si="3"/>
        <v>22849</v>
      </c>
      <c r="EO25" s="137"/>
      <c r="EP25" s="137"/>
      <c r="EQ25" s="137"/>
      <c r="ER25" s="137"/>
      <c r="ES25" s="137"/>
      <c r="ET25" s="137"/>
      <c r="EU25" s="137"/>
      <c r="EV25" s="137"/>
      <c r="EW25" s="137"/>
      <c r="EX25" s="137"/>
      <c r="EY25" s="137"/>
      <c r="EZ25" s="137"/>
      <c r="FA25" s="137"/>
      <c r="FB25" s="137"/>
      <c r="FC25" s="137"/>
      <c r="FD25" s="137"/>
      <c r="FE25" s="137"/>
      <c r="FF25" s="137"/>
      <c r="FG25" s="137"/>
      <c r="FH25" s="137"/>
      <c r="FI25" s="137"/>
      <c r="FJ25" s="137"/>
      <c r="FK25" s="137"/>
      <c r="FL25" s="137"/>
      <c r="FM25" s="137"/>
      <c r="FN25" s="137"/>
      <c r="FO25" s="137"/>
      <c r="FP25" s="137"/>
      <c r="FQ25" s="137"/>
      <c r="FR25" s="137"/>
      <c r="FS25" s="137"/>
      <c r="FT25" s="137"/>
      <c r="FU25" s="137"/>
      <c r="FV25" s="137"/>
      <c r="FW25" s="137"/>
      <c r="FX25" s="137"/>
      <c r="FY25" s="137"/>
      <c r="FZ25" s="137"/>
      <c r="GA25" s="137"/>
      <c r="GB25" s="137"/>
      <c r="GC25" s="137"/>
      <c r="GD25" s="137"/>
      <c r="GE25" s="137"/>
      <c r="GF25" s="137"/>
      <c r="GG25" s="137"/>
      <c r="GH25" s="137"/>
      <c r="GI25" s="137"/>
      <c r="GJ25" s="137"/>
      <c r="GK25" s="137"/>
      <c r="GL25" s="137"/>
      <c r="GM25" s="137"/>
      <c r="GN25" s="137"/>
      <c r="GO25" s="137"/>
      <c r="GP25" s="137"/>
      <c r="GQ25" s="137"/>
      <c r="GR25" s="137"/>
      <c r="GS25" s="137"/>
      <c r="GT25" s="137"/>
      <c r="GU25" s="137"/>
      <c r="GV25" s="137"/>
      <c r="GW25" s="137"/>
      <c r="GX25" s="137"/>
      <c r="GY25" s="137"/>
      <c r="GZ25" s="137"/>
      <c r="HA25" s="137"/>
      <c r="HB25" s="137"/>
      <c r="HC25" s="137"/>
      <c r="HD25" s="137"/>
      <c r="HE25" s="137"/>
      <c r="AIW25" s="134"/>
      <c r="AIX25" s="134"/>
      <c r="AIY25" s="134"/>
      <c r="AIZ25" s="134"/>
      <c r="AJA25" s="134"/>
      <c r="AJB25" s="134"/>
      <c r="AJC25" s="134"/>
      <c r="AJD25" s="134"/>
      <c r="AJE25" s="134"/>
      <c r="AJF25" s="134"/>
      <c r="AJG25" s="134"/>
      <c r="AJH25" s="134"/>
      <c r="AJI25" s="134"/>
      <c r="AJJ25" s="134"/>
      <c r="AJK25" s="134"/>
      <c r="AJL25" s="134"/>
      <c r="AJM25" s="134"/>
      <c r="AJN25" s="134"/>
      <c r="AJO25" s="134"/>
      <c r="AJP25" s="134"/>
      <c r="AJQ25" s="134"/>
      <c r="AJR25" s="134"/>
      <c r="AJS25" s="134"/>
      <c r="AJT25" s="134"/>
      <c r="AJU25" s="134"/>
      <c r="AJV25" s="134"/>
      <c r="AJW25" s="134"/>
      <c r="AJX25" s="134"/>
      <c r="AJY25" s="134"/>
      <c r="AJZ25" s="134"/>
      <c r="AKA25" s="134"/>
      <c r="AKB25" s="134"/>
      <c r="AKC25" s="134"/>
      <c r="AKD25" s="134"/>
      <c r="AKE25" s="134"/>
      <c r="AKF25" s="134"/>
      <c r="AKG25" s="134"/>
      <c r="AKH25" s="134"/>
      <c r="AKI25" s="134"/>
      <c r="AKJ25" s="134"/>
      <c r="AKK25" s="134"/>
      <c r="AKL25" s="134"/>
      <c r="AKM25" s="134"/>
      <c r="AKN25" s="134"/>
      <c r="AKO25" s="134"/>
      <c r="AKP25" s="134"/>
      <c r="AKQ25" s="134"/>
      <c r="AKR25" s="134"/>
      <c r="AKS25" s="134"/>
      <c r="AKT25" s="134"/>
      <c r="AKU25" s="134"/>
      <c r="AKV25" s="134"/>
      <c r="AKW25" s="134"/>
      <c r="AKX25" s="134"/>
      <c r="AKY25" s="134"/>
      <c r="AKZ25" s="134"/>
      <c r="ALA25" s="134"/>
      <c r="ALB25" s="134"/>
      <c r="ALC25" s="134"/>
      <c r="ALD25" s="134"/>
      <c r="ALE25" s="134"/>
      <c r="ALF25" s="134"/>
      <c r="ALG25" s="134"/>
      <c r="ALH25" s="134"/>
      <c r="ALI25" s="134"/>
      <c r="ALJ25" s="134"/>
      <c r="ALK25" s="134"/>
      <c r="ALL25" s="134"/>
      <c r="ALM25" s="134"/>
      <c r="ALN25" s="134"/>
      <c r="ALO25" s="134"/>
      <c r="ALP25" s="134"/>
      <c r="ALQ25" s="134"/>
      <c r="ALR25" s="134"/>
      <c r="ALS25" s="134"/>
      <c r="ALT25" s="134"/>
      <c r="ALU25" s="134"/>
      <c r="ALV25" s="134"/>
      <c r="ALW25" s="134"/>
      <c r="ALX25" s="134"/>
      <c r="ALY25" s="134"/>
      <c r="ALZ25" s="134"/>
      <c r="AMA25" s="134"/>
      <c r="AMB25" s="134"/>
      <c r="AMC25" s="134"/>
      <c r="AMD25" s="134"/>
      <c r="AME25" s="134"/>
      <c r="AMF25" s="134"/>
      <c r="AMG25" s="134"/>
      <c r="AMH25" s="134"/>
      <c r="AMI25" s="134"/>
      <c r="AMJ25" s="134"/>
    </row>
    <row r="26" spans="1:1024" s="146" customFormat="1" ht="13.15" customHeight="1" x14ac:dyDescent="0.3">
      <c r="A26" s="168">
        <v>43951</v>
      </c>
      <c r="B26" s="155" t="s">
        <v>104</v>
      </c>
      <c r="C26" s="160"/>
      <c r="D26" s="178"/>
      <c r="E26" s="161"/>
      <c r="F26" s="161"/>
      <c r="G26" s="162"/>
      <c r="H26" s="163"/>
      <c r="I26" s="158">
        <v>302</v>
      </c>
      <c r="J26" s="172">
        <v>16</v>
      </c>
      <c r="K26" s="156">
        <f t="shared" si="0"/>
        <v>318</v>
      </c>
      <c r="L26" s="165"/>
      <c r="M26" s="160"/>
      <c r="N26" s="161"/>
      <c r="O26" s="161"/>
      <c r="P26" s="161"/>
      <c r="Q26" s="162"/>
      <c r="R26" s="163"/>
      <c r="S26" s="157">
        <f t="shared" si="1"/>
        <v>21550</v>
      </c>
      <c r="T26" s="158">
        <f t="shared" si="2"/>
        <v>970</v>
      </c>
      <c r="U26" s="159">
        <f t="shared" si="3"/>
        <v>22520</v>
      </c>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AIW26" s="134"/>
      <c r="AIX26" s="134"/>
      <c r="AIY26" s="134"/>
      <c r="AIZ26" s="134"/>
      <c r="AJA26" s="134"/>
      <c r="AJB26" s="134"/>
      <c r="AJC26" s="134"/>
      <c r="AJD26" s="134"/>
      <c r="AJE26" s="134"/>
      <c r="AJF26" s="134"/>
      <c r="AJG26" s="134"/>
      <c r="AJH26" s="134"/>
      <c r="AJI26" s="134"/>
      <c r="AJJ26" s="134"/>
      <c r="AJK26" s="134"/>
      <c r="AJL26" s="134"/>
      <c r="AJM26" s="134"/>
      <c r="AJN26" s="134"/>
      <c r="AJO26" s="134"/>
      <c r="AJP26" s="134"/>
      <c r="AJQ26" s="134"/>
      <c r="AJR26" s="134"/>
      <c r="AJS26" s="134"/>
      <c r="AJT26" s="134"/>
      <c r="AJU26" s="134"/>
      <c r="AJV26" s="134"/>
      <c r="AJW26" s="134"/>
      <c r="AJX26" s="134"/>
      <c r="AJY26" s="134"/>
      <c r="AJZ26" s="134"/>
      <c r="AKA26" s="134"/>
      <c r="AKB26" s="134"/>
      <c r="AKC26" s="134"/>
      <c r="AKD26" s="134"/>
      <c r="AKE26" s="134"/>
      <c r="AKF26" s="134"/>
      <c r="AKG26" s="134"/>
      <c r="AKH26" s="134"/>
      <c r="AKI26" s="134"/>
      <c r="AKJ26" s="134"/>
      <c r="AKK26" s="134"/>
      <c r="AKL26" s="134"/>
      <c r="AKM26" s="134"/>
      <c r="AKN26" s="134"/>
      <c r="AKO26" s="134"/>
      <c r="AKP26" s="134"/>
      <c r="AKQ26" s="134"/>
      <c r="AKR26" s="134"/>
      <c r="AKS26" s="134"/>
      <c r="AKT26" s="134"/>
      <c r="AKU26" s="134"/>
      <c r="AKV26" s="134"/>
      <c r="AKW26" s="134"/>
      <c r="AKX26" s="134"/>
      <c r="AKY26" s="134"/>
      <c r="AKZ26" s="134"/>
      <c r="ALA26" s="134"/>
      <c r="ALB26" s="134"/>
      <c r="ALC26" s="134"/>
      <c r="ALD26" s="134"/>
      <c r="ALE26" s="134"/>
      <c r="ALF26" s="134"/>
      <c r="ALG26" s="134"/>
      <c r="ALH26" s="134"/>
      <c r="ALI26" s="134"/>
      <c r="ALJ26" s="134"/>
      <c r="ALK26" s="134"/>
      <c r="ALL26" s="134"/>
      <c r="ALM26" s="134"/>
      <c r="ALN26" s="134"/>
      <c r="ALO26" s="134"/>
      <c r="ALP26" s="134"/>
      <c r="ALQ26" s="134"/>
      <c r="ALR26" s="134"/>
      <c r="ALS26" s="134"/>
      <c r="ALT26" s="134"/>
      <c r="ALU26" s="134"/>
      <c r="ALV26" s="134"/>
      <c r="ALW26" s="134"/>
      <c r="ALX26" s="134"/>
      <c r="ALY26" s="134"/>
      <c r="ALZ26" s="134"/>
      <c r="AMA26" s="134"/>
      <c r="AMB26" s="134"/>
      <c r="AMC26" s="134"/>
      <c r="AMD26" s="134"/>
      <c r="AME26" s="134"/>
      <c r="AMF26" s="134"/>
      <c r="AMG26" s="134"/>
      <c r="AMH26" s="134"/>
      <c r="AMI26" s="134"/>
      <c r="AMJ26" s="134"/>
    </row>
    <row r="27" spans="1:1024" s="146" customFormat="1" ht="13.15" customHeight="1" x14ac:dyDescent="0.3">
      <c r="A27" s="154">
        <v>43950</v>
      </c>
      <c r="B27" s="155" t="s">
        <v>104</v>
      </c>
      <c r="C27" s="160"/>
      <c r="D27" s="178"/>
      <c r="E27" s="179"/>
      <c r="F27" s="179"/>
      <c r="G27" s="180"/>
      <c r="H27" s="163"/>
      <c r="I27" s="158">
        <v>319</v>
      </c>
      <c r="J27" s="172">
        <v>26</v>
      </c>
      <c r="K27" s="181">
        <f t="shared" si="0"/>
        <v>345</v>
      </c>
      <c r="L27" s="165"/>
      <c r="M27" s="160"/>
      <c r="N27" s="179"/>
      <c r="O27" s="179"/>
      <c r="P27" s="179"/>
      <c r="Q27" s="182"/>
      <c r="R27" s="183"/>
      <c r="S27" s="157">
        <f t="shared" si="1"/>
        <v>21248</v>
      </c>
      <c r="T27" s="158">
        <f t="shared" si="2"/>
        <v>954</v>
      </c>
      <c r="U27" s="159">
        <f t="shared" si="3"/>
        <v>22202</v>
      </c>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AIW27" s="134"/>
      <c r="AIX27" s="134"/>
      <c r="AIY27" s="134"/>
      <c r="AIZ27" s="134"/>
      <c r="AJA27" s="134"/>
      <c r="AJB27" s="134"/>
      <c r="AJC27" s="134"/>
      <c r="AJD27" s="134"/>
      <c r="AJE27" s="134"/>
      <c r="AJF27" s="134"/>
      <c r="AJG27" s="134"/>
      <c r="AJH27" s="134"/>
      <c r="AJI27" s="134"/>
      <c r="AJJ27" s="134"/>
      <c r="AJK27" s="134"/>
      <c r="AJL27" s="134"/>
      <c r="AJM27" s="134"/>
      <c r="AJN27" s="134"/>
      <c r="AJO27" s="134"/>
      <c r="AJP27" s="134"/>
      <c r="AJQ27" s="134"/>
      <c r="AJR27" s="134"/>
      <c r="AJS27" s="134"/>
      <c r="AJT27" s="134"/>
      <c r="AJU27" s="134"/>
      <c r="AJV27" s="134"/>
      <c r="AJW27" s="134"/>
      <c r="AJX27" s="134"/>
      <c r="AJY27" s="134"/>
      <c r="AJZ27" s="134"/>
      <c r="AKA27" s="134"/>
      <c r="AKB27" s="134"/>
      <c r="AKC27" s="134"/>
      <c r="AKD27" s="134"/>
      <c r="AKE27" s="134"/>
      <c r="AKF27" s="134"/>
      <c r="AKG27" s="134"/>
      <c r="AKH27" s="134"/>
      <c r="AKI27" s="134"/>
      <c r="AKJ27" s="134"/>
      <c r="AKK27" s="134"/>
      <c r="AKL27" s="134"/>
      <c r="AKM27" s="134"/>
      <c r="AKN27" s="134"/>
      <c r="AKO27" s="134"/>
      <c r="AKP27" s="134"/>
      <c r="AKQ27" s="134"/>
      <c r="AKR27" s="134"/>
      <c r="AKS27" s="134"/>
      <c r="AKT27" s="134"/>
      <c r="AKU27" s="134"/>
      <c r="AKV27" s="134"/>
      <c r="AKW27" s="134"/>
      <c r="AKX27" s="134"/>
      <c r="AKY27" s="134"/>
      <c r="AKZ27" s="134"/>
      <c r="ALA27" s="134"/>
      <c r="ALB27" s="134"/>
      <c r="ALC27" s="134"/>
      <c r="ALD27" s="134"/>
      <c r="ALE27" s="134"/>
      <c r="ALF27" s="134"/>
      <c r="ALG27" s="134"/>
      <c r="ALH27" s="134"/>
      <c r="ALI27" s="134"/>
      <c r="ALJ27" s="134"/>
      <c r="ALK27" s="134"/>
      <c r="ALL27" s="134"/>
      <c r="ALM27" s="134"/>
      <c r="ALN27" s="134"/>
      <c r="ALO27" s="134"/>
      <c r="ALP27" s="134"/>
      <c r="ALQ27" s="134"/>
      <c r="ALR27" s="134"/>
      <c r="ALS27" s="134"/>
      <c r="ALT27" s="134"/>
      <c r="ALU27" s="134"/>
      <c r="ALV27" s="134"/>
      <c r="ALW27" s="134"/>
      <c r="ALX27" s="134"/>
      <c r="ALY27" s="134"/>
      <c r="ALZ27" s="134"/>
      <c r="AMA27" s="134"/>
      <c r="AMB27" s="134"/>
      <c r="AMC27" s="134"/>
      <c r="AMD27" s="134"/>
      <c r="AME27" s="134"/>
      <c r="AMF27" s="134"/>
      <c r="AMG27" s="134"/>
      <c r="AMH27" s="134"/>
      <c r="AMI27" s="134"/>
      <c r="AMJ27" s="134"/>
    </row>
    <row r="28" spans="1:1024" s="146" customFormat="1" ht="13.15" customHeight="1" x14ac:dyDescent="0.3">
      <c r="A28" s="184">
        <v>43949</v>
      </c>
      <c r="B28" s="155" t="s">
        <v>104</v>
      </c>
      <c r="C28" s="160"/>
      <c r="D28" s="178"/>
      <c r="E28" s="179"/>
      <c r="F28" s="179"/>
      <c r="G28" s="144"/>
      <c r="H28" s="174"/>
      <c r="I28" s="158">
        <v>337</v>
      </c>
      <c r="J28" s="172">
        <v>15</v>
      </c>
      <c r="K28" s="156">
        <f t="shared" si="0"/>
        <v>352</v>
      </c>
      <c r="L28" s="176"/>
      <c r="M28" s="160"/>
      <c r="N28" s="161"/>
      <c r="O28" s="161"/>
      <c r="P28" s="161"/>
      <c r="Q28" s="175"/>
      <c r="R28" s="174"/>
      <c r="S28" s="157">
        <f t="shared" si="1"/>
        <v>20929</v>
      </c>
      <c r="T28" s="158">
        <f t="shared" si="2"/>
        <v>928</v>
      </c>
      <c r="U28" s="159">
        <f t="shared" si="3"/>
        <v>21857</v>
      </c>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AIW28" s="134"/>
      <c r="AIX28" s="134"/>
      <c r="AIY28" s="134"/>
      <c r="AIZ28" s="134"/>
      <c r="AJA28" s="134"/>
      <c r="AJB28" s="134"/>
      <c r="AJC28" s="134"/>
      <c r="AJD28" s="134"/>
      <c r="AJE28" s="134"/>
      <c r="AJF28" s="134"/>
      <c r="AJG28" s="134"/>
      <c r="AJH28" s="134"/>
      <c r="AJI28" s="134"/>
      <c r="AJJ28" s="134"/>
      <c r="AJK28" s="134"/>
      <c r="AJL28" s="134"/>
      <c r="AJM28" s="134"/>
      <c r="AJN28" s="134"/>
      <c r="AJO28" s="134"/>
      <c r="AJP28" s="134"/>
      <c r="AJQ28" s="134"/>
      <c r="AJR28" s="134"/>
      <c r="AJS28" s="134"/>
      <c r="AJT28" s="134"/>
      <c r="AJU28" s="134"/>
      <c r="AJV28" s="134"/>
      <c r="AJW28" s="134"/>
      <c r="AJX28" s="134"/>
      <c r="AJY28" s="134"/>
      <c r="AJZ28" s="134"/>
      <c r="AKA28" s="134"/>
      <c r="AKB28" s="134"/>
      <c r="AKC28" s="134"/>
      <c r="AKD28" s="134"/>
      <c r="AKE28" s="134"/>
      <c r="AKF28" s="134"/>
      <c r="AKG28" s="134"/>
      <c r="AKH28" s="134"/>
      <c r="AKI28" s="134"/>
      <c r="AKJ28" s="134"/>
      <c r="AKK28" s="134"/>
      <c r="AKL28" s="134"/>
      <c r="AKM28" s="134"/>
      <c r="AKN28" s="134"/>
      <c r="AKO28" s="134"/>
      <c r="AKP28" s="134"/>
      <c r="AKQ28" s="134"/>
      <c r="AKR28" s="134"/>
      <c r="AKS28" s="134"/>
      <c r="AKT28" s="134"/>
      <c r="AKU28" s="134"/>
      <c r="AKV28" s="134"/>
      <c r="AKW28" s="134"/>
      <c r="AKX28" s="134"/>
      <c r="AKY28" s="134"/>
      <c r="AKZ28" s="134"/>
      <c r="ALA28" s="134"/>
      <c r="ALB28" s="134"/>
      <c r="ALC28" s="134"/>
      <c r="ALD28" s="134"/>
      <c r="ALE28" s="134"/>
      <c r="ALF28" s="134"/>
      <c r="ALG28" s="134"/>
      <c r="ALH28" s="134"/>
      <c r="ALI28" s="134"/>
      <c r="ALJ28" s="134"/>
      <c r="ALK28" s="134"/>
      <c r="ALL28" s="134"/>
      <c r="ALM28" s="134"/>
      <c r="ALN28" s="134"/>
      <c r="ALO28" s="134"/>
      <c r="ALP28" s="134"/>
      <c r="ALQ28" s="134"/>
      <c r="ALR28" s="134"/>
      <c r="ALS28" s="134"/>
      <c r="ALT28" s="134"/>
      <c r="ALU28" s="134"/>
      <c r="ALV28" s="134"/>
      <c r="ALW28" s="134"/>
      <c r="ALX28" s="134"/>
      <c r="ALY28" s="134"/>
      <c r="ALZ28" s="134"/>
      <c r="AMA28" s="134"/>
      <c r="AMB28" s="134"/>
      <c r="AMC28" s="134"/>
      <c r="AMD28" s="134"/>
      <c r="AME28" s="134"/>
      <c r="AMF28" s="134"/>
      <c r="AMG28" s="134"/>
      <c r="AMH28" s="134"/>
      <c r="AMI28" s="134"/>
      <c r="AMJ28" s="134"/>
    </row>
    <row r="29" spans="1:1024" s="146" customFormat="1" ht="13.15" customHeight="1" x14ac:dyDescent="0.3">
      <c r="A29" s="184">
        <v>43948</v>
      </c>
      <c r="B29" s="155" t="s">
        <v>104</v>
      </c>
      <c r="C29" s="160"/>
      <c r="D29" s="185"/>
      <c r="E29" s="161"/>
      <c r="F29" s="161"/>
      <c r="G29" s="175"/>
      <c r="H29" s="174"/>
      <c r="I29" s="158">
        <v>340</v>
      </c>
      <c r="J29" s="172">
        <v>16</v>
      </c>
      <c r="K29" s="156">
        <f t="shared" si="0"/>
        <v>356</v>
      </c>
      <c r="L29" s="176"/>
      <c r="M29" s="160"/>
      <c r="N29" s="161"/>
      <c r="O29" s="161"/>
      <c r="P29" s="161"/>
      <c r="Q29" s="175"/>
      <c r="R29" s="174"/>
      <c r="S29" s="157">
        <f t="shared" si="1"/>
        <v>20592</v>
      </c>
      <c r="T29" s="158">
        <f t="shared" si="2"/>
        <v>913</v>
      </c>
      <c r="U29" s="159">
        <f t="shared" si="3"/>
        <v>21505</v>
      </c>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AIW29" s="134"/>
      <c r="AIX29" s="134"/>
      <c r="AIY29" s="134"/>
      <c r="AIZ29" s="134"/>
      <c r="AJA29" s="134"/>
      <c r="AJB29" s="134"/>
      <c r="AJC29" s="134"/>
      <c r="AJD29" s="134"/>
      <c r="AJE29" s="134"/>
      <c r="AJF29" s="134"/>
      <c r="AJG29" s="134"/>
      <c r="AJH29" s="134"/>
      <c r="AJI29" s="134"/>
      <c r="AJJ29" s="134"/>
      <c r="AJK29" s="134"/>
      <c r="AJL29" s="134"/>
      <c r="AJM29" s="134"/>
      <c r="AJN29" s="134"/>
      <c r="AJO29" s="134"/>
      <c r="AJP29" s="134"/>
      <c r="AJQ29" s="134"/>
      <c r="AJR29" s="134"/>
      <c r="AJS29" s="134"/>
      <c r="AJT29" s="134"/>
      <c r="AJU29" s="134"/>
      <c r="AJV29" s="134"/>
      <c r="AJW29" s="134"/>
      <c r="AJX29" s="134"/>
      <c r="AJY29" s="134"/>
      <c r="AJZ29" s="134"/>
      <c r="AKA29" s="134"/>
      <c r="AKB29" s="134"/>
      <c r="AKC29" s="134"/>
      <c r="AKD29" s="134"/>
      <c r="AKE29" s="134"/>
      <c r="AKF29" s="134"/>
      <c r="AKG29" s="134"/>
      <c r="AKH29" s="134"/>
      <c r="AKI29" s="134"/>
      <c r="AKJ29" s="134"/>
      <c r="AKK29" s="134"/>
      <c r="AKL29" s="134"/>
      <c r="AKM29" s="134"/>
      <c r="AKN29" s="134"/>
      <c r="AKO29" s="134"/>
      <c r="AKP29" s="134"/>
      <c r="AKQ29" s="134"/>
      <c r="AKR29" s="134"/>
      <c r="AKS29" s="134"/>
      <c r="AKT29" s="134"/>
      <c r="AKU29" s="134"/>
      <c r="AKV29" s="134"/>
      <c r="AKW29" s="134"/>
      <c r="AKX29" s="134"/>
      <c r="AKY29" s="134"/>
      <c r="AKZ29" s="134"/>
      <c r="ALA29" s="134"/>
      <c r="ALB29" s="134"/>
      <c r="ALC29" s="134"/>
      <c r="ALD29" s="134"/>
      <c r="ALE29" s="134"/>
      <c r="ALF29" s="134"/>
      <c r="ALG29" s="134"/>
      <c r="ALH29" s="134"/>
      <c r="ALI29" s="134"/>
      <c r="ALJ29" s="134"/>
      <c r="ALK29" s="134"/>
      <c r="ALL29" s="134"/>
      <c r="ALM29" s="134"/>
      <c r="ALN29" s="134"/>
      <c r="ALO29" s="134"/>
      <c r="ALP29" s="134"/>
      <c r="ALQ29" s="134"/>
      <c r="ALR29" s="134"/>
      <c r="ALS29" s="134"/>
      <c r="ALT29" s="134"/>
      <c r="ALU29" s="134"/>
      <c r="ALV29" s="134"/>
      <c r="ALW29" s="134"/>
      <c r="ALX29" s="134"/>
      <c r="ALY29" s="134"/>
      <c r="ALZ29" s="134"/>
      <c r="AMA29" s="134"/>
      <c r="AMB29" s="134"/>
      <c r="AMC29" s="134"/>
      <c r="AMD29" s="134"/>
      <c r="AME29" s="134"/>
      <c r="AMF29" s="134"/>
      <c r="AMG29" s="134"/>
      <c r="AMH29" s="134"/>
      <c r="AMI29" s="134"/>
      <c r="AMJ29" s="134"/>
    </row>
    <row r="30" spans="1:1024" s="146" customFormat="1" ht="13.15" customHeight="1" x14ac:dyDescent="0.3">
      <c r="A30" s="184">
        <v>43947</v>
      </c>
      <c r="B30" s="155" t="s">
        <v>104</v>
      </c>
      <c r="C30" s="160"/>
      <c r="D30" s="161"/>
      <c r="E30" s="161"/>
      <c r="F30" s="161"/>
      <c r="G30" s="175"/>
      <c r="H30" s="174"/>
      <c r="I30" s="186">
        <v>373</v>
      </c>
      <c r="J30" s="172">
        <v>16</v>
      </c>
      <c r="K30" s="156">
        <f t="shared" si="0"/>
        <v>389</v>
      </c>
      <c r="L30" s="176"/>
      <c r="M30" s="160"/>
      <c r="N30" s="161"/>
      <c r="O30" s="161"/>
      <c r="P30" s="161"/>
      <c r="Q30" s="175"/>
      <c r="R30" s="174"/>
      <c r="S30" s="157">
        <f t="shared" si="1"/>
        <v>20252</v>
      </c>
      <c r="T30" s="158">
        <f t="shared" si="2"/>
        <v>897</v>
      </c>
      <c r="U30" s="159">
        <f t="shared" si="3"/>
        <v>21149</v>
      </c>
      <c r="V30" s="18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AIW30" s="134"/>
      <c r="AIX30" s="134"/>
      <c r="AIY30" s="134"/>
      <c r="AIZ30" s="134"/>
      <c r="AJA30" s="134"/>
      <c r="AJB30" s="134"/>
      <c r="AJC30" s="134"/>
      <c r="AJD30" s="134"/>
      <c r="AJE30" s="134"/>
      <c r="AJF30" s="134"/>
      <c r="AJG30" s="134"/>
      <c r="AJH30" s="134"/>
      <c r="AJI30" s="134"/>
      <c r="AJJ30" s="134"/>
      <c r="AJK30" s="134"/>
      <c r="AJL30" s="134"/>
      <c r="AJM30" s="134"/>
      <c r="AJN30" s="134"/>
      <c r="AJO30" s="134"/>
      <c r="AJP30" s="134"/>
      <c r="AJQ30" s="134"/>
      <c r="AJR30" s="134"/>
      <c r="AJS30" s="134"/>
      <c r="AJT30" s="134"/>
      <c r="AJU30" s="134"/>
      <c r="AJV30" s="134"/>
      <c r="AJW30" s="134"/>
      <c r="AJX30" s="134"/>
      <c r="AJY30" s="134"/>
      <c r="AJZ30" s="134"/>
      <c r="AKA30" s="134"/>
      <c r="AKB30" s="134"/>
      <c r="AKC30" s="134"/>
      <c r="AKD30" s="134"/>
      <c r="AKE30" s="134"/>
      <c r="AKF30" s="134"/>
      <c r="AKG30" s="134"/>
      <c r="AKH30" s="134"/>
      <c r="AKI30" s="134"/>
      <c r="AKJ30" s="134"/>
      <c r="AKK30" s="134"/>
      <c r="AKL30" s="134"/>
      <c r="AKM30" s="134"/>
      <c r="AKN30" s="134"/>
      <c r="AKO30" s="134"/>
      <c r="AKP30" s="134"/>
      <c r="AKQ30" s="134"/>
      <c r="AKR30" s="134"/>
      <c r="AKS30" s="134"/>
      <c r="AKT30" s="134"/>
      <c r="AKU30" s="134"/>
      <c r="AKV30" s="134"/>
      <c r="AKW30" s="134"/>
      <c r="AKX30" s="134"/>
      <c r="AKY30" s="134"/>
      <c r="AKZ30" s="134"/>
      <c r="ALA30" s="134"/>
      <c r="ALB30" s="134"/>
      <c r="ALC30" s="134"/>
      <c r="ALD30" s="134"/>
      <c r="ALE30" s="134"/>
      <c r="ALF30" s="134"/>
      <c r="ALG30" s="134"/>
      <c r="ALH30" s="134"/>
      <c r="ALI30" s="134"/>
      <c r="ALJ30" s="134"/>
      <c r="ALK30" s="134"/>
      <c r="ALL30" s="134"/>
      <c r="ALM30" s="134"/>
      <c r="ALN30" s="134"/>
      <c r="ALO30" s="134"/>
      <c r="ALP30" s="134"/>
      <c r="ALQ30" s="134"/>
      <c r="ALR30" s="134"/>
      <c r="ALS30" s="134"/>
      <c r="ALT30" s="134"/>
      <c r="ALU30" s="134"/>
      <c r="ALV30" s="134"/>
      <c r="ALW30" s="134"/>
      <c r="ALX30" s="134"/>
      <c r="ALY30" s="134"/>
      <c r="ALZ30" s="134"/>
      <c r="AMA30" s="134"/>
      <c r="AMB30" s="134"/>
      <c r="AMC30" s="134"/>
      <c r="AMD30" s="134"/>
      <c r="AME30" s="134"/>
      <c r="AMF30" s="134"/>
      <c r="AMG30" s="134"/>
      <c r="AMH30" s="134"/>
      <c r="AMI30" s="134"/>
      <c r="AMJ30" s="134"/>
    </row>
    <row r="31" spans="1:1024" s="146" customFormat="1" ht="13.15" customHeight="1" x14ac:dyDescent="0.3">
      <c r="A31" s="184">
        <v>43946</v>
      </c>
      <c r="B31" s="155" t="s">
        <v>104</v>
      </c>
      <c r="C31" s="160"/>
      <c r="D31" s="161"/>
      <c r="E31" s="161"/>
      <c r="F31" s="161"/>
      <c r="G31" s="175"/>
      <c r="H31" s="174"/>
      <c r="I31" s="186">
        <v>380</v>
      </c>
      <c r="J31" s="172">
        <v>29</v>
      </c>
      <c r="K31" s="156">
        <f t="shared" si="0"/>
        <v>409</v>
      </c>
      <c r="L31" s="176"/>
      <c r="M31" s="179"/>
      <c r="N31" s="161"/>
      <c r="O31" s="161"/>
      <c r="P31" s="161"/>
      <c r="Q31" s="175"/>
      <c r="R31" s="174"/>
      <c r="S31" s="157">
        <f t="shared" si="1"/>
        <v>19879</v>
      </c>
      <c r="T31" s="158">
        <f t="shared" si="2"/>
        <v>881</v>
      </c>
      <c r="U31" s="159">
        <f t="shared" si="3"/>
        <v>20760</v>
      </c>
      <c r="V31" s="18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AIW31" s="134"/>
      <c r="AIX31" s="134"/>
      <c r="AIY31" s="134"/>
      <c r="AIZ31" s="134"/>
      <c r="AJA31" s="134"/>
      <c r="AJB31" s="134"/>
      <c r="AJC31" s="134"/>
      <c r="AJD31" s="134"/>
      <c r="AJE31" s="134"/>
      <c r="AJF31" s="134"/>
      <c r="AJG31" s="134"/>
      <c r="AJH31" s="134"/>
      <c r="AJI31" s="134"/>
      <c r="AJJ31" s="134"/>
      <c r="AJK31" s="134"/>
      <c r="AJL31" s="134"/>
      <c r="AJM31" s="134"/>
      <c r="AJN31" s="134"/>
      <c r="AJO31" s="134"/>
      <c r="AJP31" s="134"/>
      <c r="AJQ31" s="134"/>
      <c r="AJR31" s="134"/>
      <c r="AJS31" s="134"/>
      <c r="AJT31" s="134"/>
      <c r="AJU31" s="134"/>
      <c r="AJV31" s="134"/>
      <c r="AJW31" s="134"/>
      <c r="AJX31" s="134"/>
      <c r="AJY31" s="134"/>
      <c r="AJZ31" s="134"/>
      <c r="AKA31" s="134"/>
      <c r="AKB31" s="134"/>
      <c r="AKC31" s="134"/>
      <c r="AKD31" s="134"/>
      <c r="AKE31" s="134"/>
      <c r="AKF31" s="134"/>
      <c r="AKG31" s="134"/>
      <c r="AKH31" s="134"/>
      <c r="AKI31" s="134"/>
      <c r="AKJ31" s="134"/>
      <c r="AKK31" s="134"/>
      <c r="AKL31" s="134"/>
      <c r="AKM31" s="134"/>
      <c r="AKN31" s="134"/>
      <c r="AKO31" s="134"/>
      <c r="AKP31" s="134"/>
      <c r="AKQ31" s="134"/>
      <c r="AKR31" s="134"/>
      <c r="AKS31" s="134"/>
      <c r="AKT31" s="134"/>
      <c r="AKU31" s="134"/>
      <c r="AKV31" s="134"/>
      <c r="AKW31" s="134"/>
      <c r="AKX31" s="134"/>
      <c r="AKY31" s="134"/>
      <c r="AKZ31" s="134"/>
      <c r="ALA31" s="134"/>
      <c r="ALB31" s="134"/>
      <c r="ALC31" s="134"/>
      <c r="ALD31" s="134"/>
      <c r="ALE31" s="134"/>
      <c r="ALF31" s="134"/>
      <c r="ALG31" s="134"/>
      <c r="ALH31" s="134"/>
      <c r="ALI31" s="134"/>
      <c r="ALJ31" s="134"/>
      <c r="ALK31" s="134"/>
      <c r="ALL31" s="134"/>
      <c r="ALM31" s="134"/>
      <c r="ALN31" s="134"/>
      <c r="ALO31" s="134"/>
      <c r="ALP31" s="134"/>
      <c r="ALQ31" s="134"/>
      <c r="ALR31" s="134"/>
      <c r="ALS31" s="134"/>
      <c r="ALT31" s="134"/>
      <c r="ALU31" s="134"/>
      <c r="ALV31" s="134"/>
      <c r="ALW31" s="134"/>
      <c r="ALX31" s="134"/>
      <c r="ALY31" s="134"/>
      <c r="ALZ31" s="134"/>
      <c r="AMA31" s="134"/>
      <c r="AMB31" s="134"/>
      <c r="AMC31" s="134"/>
      <c r="AMD31" s="134"/>
      <c r="AME31" s="134"/>
      <c r="AMF31" s="134"/>
      <c r="AMG31" s="134"/>
      <c r="AMH31" s="134"/>
      <c r="AMI31" s="134"/>
      <c r="AMJ31" s="134"/>
    </row>
    <row r="32" spans="1:1024" s="146" customFormat="1" ht="13.15" customHeight="1" x14ac:dyDescent="0.3">
      <c r="A32" s="184">
        <v>43945</v>
      </c>
      <c r="B32" s="155" t="s">
        <v>104</v>
      </c>
      <c r="C32" s="173">
        <v>423</v>
      </c>
      <c r="D32" s="174">
        <v>4841</v>
      </c>
      <c r="E32" s="174">
        <v>2948</v>
      </c>
      <c r="F32" s="174">
        <v>25</v>
      </c>
      <c r="G32" s="175">
        <f>ONS_WeeklyRegistratedDeaths!T33-ONS_WeeklyRegistratedDeaths!AA33</f>
        <v>8237</v>
      </c>
      <c r="H32" s="174">
        <f>ONS_WeeklyOccurrenceDeaths!T33-ONS_WeeklyOccurrenceDeaths!AA33</f>
        <v>6746</v>
      </c>
      <c r="I32" s="186">
        <v>430</v>
      </c>
      <c r="J32" s="172">
        <v>30</v>
      </c>
      <c r="K32" s="156">
        <f t="shared" si="0"/>
        <v>460</v>
      </c>
      <c r="L32" s="176">
        <f>SUM(K32:K38)</f>
        <v>3665</v>
      </c>
      <c r="M32" s="177">
        <f t="shared" ref="M32:R32" si="5">M39+C32</f>
        <v>1305</v>
      </c>
      <c r="N32" s="177">
        <f t="shared" si="5"/>
        <v>19621</v>
      </c>
      <c r="O32" s="177">
        <f t="shared" si="5"/>
        <v>6293</v>
      </c>
      <c r="P32" s="177">
        <f t="shared" si="5"/>
        <v>111</v>
      </c>
      <c r="Q32" s="177">
        <f t="shared" si="5"/>
        <v>27330</v>
      </c>
      <c r="R32" s="174">
        <f t="shared" si="5"/>
        <v>30300</v>
      </c>
      <c r="S32" s="157">
        <f t="shared" si="1"/>
        <v>19499</v>
      </c>
      <c r="T32" s="158">
        <f t="shared" si="2"/>
        <v>852</v>
      </c>
      <c r="U32" s="159">
        <f t="shared" si="3"/>
        <v>20351</v>
      </c>
      <c r="V32" s="187"/>
      <c r="EO32" s="137"/>
      <c r="EP32" s="137"/>
      <c r="EQ32" s="137"/>
      <c r="ER32" s="137"/>
      <c r="ES32" s="137"/>
      <c r="ET32" s="137"/>
      <c r="EU32" s="137"/>
      <c r="EV32" s="137"/>
      <c r="EW32" s="137"/>
      <c r="EX32" s="137"/>
      <c r="EY32" s="137"/>
      <c r="EZ32" s="137"/>
      <c r="FA32" s="137"/>
      <c r="FB32" s="137"/>
      <c r="FC32" s="137"/>
      <c r="FD32" s="137"/>
      <c r="FE32" s="137"/>
      <c r="FF32" s="137"/>
      <c r="FG32" s="137"/>
      <c r="FH32" s="137"/>
      <c r="FI32" s="137"/>
      <c r="FJ32" s="137"/>
      <c r="FK32" s="137"/>
      <c r="FL32" s="137"/>
      <c r="FM32" s="137"/>
      <c r="FN32" s="137"/>
      <c r="FO32" s="137"/>
      <c r="FP32" s="137"/>
      <c r="FQ32" s="137"/>
      <c r="FR32" s="137"/>
      <c r="FS32" s="137"/>
      <c r="FT32" s="137"/>
      <c r="FU32" s="137"/>
      <c r="FV32" s="137"/>
      <c r="FW32" s="137"/>
      <c r="FX32" s="137"/>
      <c r="FY32" s="137"/>
      <c r="FZ32" s="137"/>
      <c r="GA32" s="137"/>
      <c r="GB32" s="137"/>
      <c r="GC32" s="137"/>
      <c r="GD32" s="137"/>
      <c r="GE32" s="137"/>
      <c r="GF32" s="137"/>
      <c r="GG32" s="137"/>
      <c r="GH32" s="137"/>
      <c r="GI32" s="137"/>
      <c r="GJ32" s="137"/>
      <c r="GK32" s="137"/>
      <c r="GL32" s="137"/>
      <c r="GM32" s="137"/>
      <c r="GN32" s="137"/>
      <c r="GO32" s="137"/>
      <c r="GP32" s="137"/>
      <c r="GQ32" s="137"/>
      <c r="GR32" s="137"/>
      <c r="GS32" s="137"/>
      <c r="GT32" s="137"/>
      <c r="GU32" s="137"/>
      <c r="GV32" s="137"/>
      <c r="GW32" s="137"/>
      <c r="GX32" s="137"/>
      <c r="GY32" s="137"/>
      <c r="GZ32" s="137"/>
      <c r="HA32" s="137"/>
      <c r="HB32" s="137"/>
      <c r="HC32" s="137"/>
      <c r="HD32" s="137"/>
      <c r="HE32" s="137"/>
      <c r="AIW32" s="134"/>
      <c r="AIX32" s="134"/>
      <c r="AIY32" s="134"/>
      <c r="AIZ32" s="134"/>
      <c r="AJA32" s="134"/>
      <c r="AJB32" s="134"/>
      <c r="AJC32" s="134"/>
      <c r="AJD32" s="134"/>
      <c r="AJE32" s="134"/>
      <c r="AJF32" s="134"/>
      <c r="AJG32" s="134"/>
      <c r="AJH32" s="134"/>
      <c r="AJI32" s="134"/>
      <c r="AJJ32" s="134"/>
      <c r="AJK32" s="134"/>
      <c r="AJL32" s="134"/>
      <c r="AJM32" s="134"/>
      <c r="AJN32" s="134"/>
      <c r="AJO32" s="134"/>
      <c r="AJP32" s="134"/>
      <c r="AJQ32" s="134"/>
      <c r="AJR32" s="134"/>
      <c r="AJS32" s="134"/>
      <c r="AJT32" s="134"/>
      <c r="AJU32" s="134"/>
      <c r="AJV32" s="134"/>
      <c r="AJW32" s="134"/>
      <c r="AJX32" s="134"/>
      <c r="AJY32" s="134"/>
      <c r="AJZ32" s="134"/>
      <c r="AKA32" s="134"/>
      <c r="AKB32" s="134"/>
      <c r="AKC32" s="134"/>
      <c r="AKD32" s="134"/>
      <c r="AKE32" s="134"/>
      <c r="AKF32" s="134"/>
      <c r="AKG32" s="134"/>
      <c r="AKH32" s="134"/>
      <c r="AKI32" s="134"/>
      <c r="AKJ32" s="134"/>
      <c r="AKK32" s="134"/>
      <c r="AKL32" s="134"/>
      <c r="AKM32" s="134"/>
      <c r="AKN32" s="134"/>
      <c r="AKO32" s="134"/>
      <c r="AKP32" s="134"/>
      <c r="AKQ32" s="134"/>
      <c r="AKR32" s="134"/>
      <c r="AKS32" s="134"/>
      <c r="AKT32" s="134"/>
      <c r="AKU32" s="134"/>
      <c r="AKV32" s="134"/>
      <c r="AKW32" s="134"/>
      <c r="AKX32" s="134"/>
      <c r="AKY32" s="134"/>
      <c r="AKZ32" s="134"/>
      <c r="ALA32" s="134"/>
      <c r="ALB32" s="134"/>
      <c r="ALC32" s="134"/>
      <c r="ALD32" s="134"/>
      <c r="ALE32" s="134"/>
      <c r="ALF32" s="134"/>
      <c r="ALG32" s="134"/>
      <c r="ALH32" s="134"/>
      <c r="ALI32" s="134"/>
      <c r="ALJ32" s="134"/>
      <c r="ALK32" s="134"/>
      <c r="ALL32" s="134"/>
      <c r="ALM32" s="134"/>
      <c r="ALN32" s="134"/>
      <c r="ALO32" s="134"/>
      <c r="ALP32" s="134"/>
      <c r="ALQ32" s="134"/>
      <c r="ALR32" s="134"/>
      <c r="ALS32" s="134"/>
      <c r="ALT32" s="134"/>
      <c r="ALU32" s="134"/>
      <c r="ALV32" s="134"/>
      <c r="ALW32" s="134"/>
      <c r="ALX32" s="134"/>
      <c r="ALY32" s="134"/>
      <c r="ALZ32" s="134"/>
      <c r="AMA32" s="134"/>
      <c r="AMB32" s="134"/>
      <c r="AMC32" s="134"/>
      <c r="AMD32" s="134"/>
      <c r="AME32" s="134"/>
      <c r="AMF32" s="134"/>
      <c r="AMG32" s="134"/>
      <c r="AMH32" s="134"/>
      <c r="AMI32" s="134"/>
      <c r="AMJ32" s="134"/>
    </row>
    <row r="33" spans="1:1024" s="146" customFormat="1" ht="13.15" customHeight="1" x14ac:dyDescent="0.3">
      <c r="A33" s="184">
        <v>43944</v>
      </c>
      <c r="B33" s="155" t="s">
        <v>104</v>
      </c>
      <c r="C33" s="160"/>
      <c r="D33" s="161"/>
      <c r="E33" s="185"/>
      <c r="F33" s="161"/>
      <c r="G33" s="175"/>
      <c r="H33" s="174"/>
      <c r="I33" s="186">
        <v>446</v>
      </c>
      <c r="J33" s="172">
        <v>18</v>
      </c>
      <c r="K33" s="156">
        <f t="shared" si="0"/>
        <v>464</v>
      </c>
      <c r="L33" s="176"/>
      <c r="M33" s="179"/>
      <c r="N33" s="161"/>
      <c r="O33" s="161"/>
      <c r="P33" s="161"/>
      <c r="Q33" s="175"/>
      <c r="R33" s="174"/>
      <c r="S33" s="157">
        <f t="shared" si="1"/>
        <v>19069</v>
      </c>
      <c r="T33" s="158">
        <f t="shared" si="2"/>
        <v>822</v>
      </c>
      <c r="U33" s="159">
        <f t="shared" si="3"/>
        <v>19891</v>
      </c>
      <c r="V33" s="18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AIW33" s="134"/>
      <c r="AIX33" s="134"/>
      <c r="AIY33" s="134"/>
      <c r="AIZ33" s="134"/>
      <c r="AJA33" s="134"/>
      <c r="AJB33" s="134"/>
      <c r="AJC33" s="134"/>
      <c r="AJD33" s="134"/>
      <c r="AJE33" s="134"/>
      <c r="AJF33" s="134"/>
      <c r="AJG33" s="134"/>
      <c r="AJH33" s="134"/>
      <c r="AJI33" s="134"/>
      <c r="AJJ33" s="134"/>
      <c r="AJK33" s="134"/>
      <c r="AJL33" s="134"/>
      <c r="AJM33" s="134"/>
      <c r="AJN33" s="134"/>
      <c r="AJO33" s="134"/>
      <c r="AJP33" s="134"/>
      <c r="AJQ33" s="134"/>
      <c r="AJR33" s="134"/>
      <c r="AJS33" s="134"/>
      <c r="AJT33" s="134"/>
      <c r="AJU33" s="134"/>
      <c r="AJV33" s="134"/>
      <c r="AJW33" s="134"/>
      <c r="AJX33" s="134"/>
      <c r="AJY33" s="134"/>
      <c r="AJZ33" s="134"/>
      <c r="AKA33" s="134"/>
      <c r="AKB33" s="134"/>
      <c r="AKC33" s="134"/>
      <c r="AKD33" s="134"/>
      <c r="AKE33" s="134"/>
      <c r="AKF33" s="134"/>
      <c r="AKG33" s="134"/>
      <c r="AKH33" s="134"/>
      <c r="AKI33" s="134"/>
      <c r="AKJ33" s="134"/>
      <c r="AKK33" s="134"/>
      <c r="AKL33" s="134"/>
      <c r="AKM33" s="134"/>
      <c r="AKN33" s="134"/>
      <c r="AKO33" s="134"/>
      <c r="AKP33" s="134"/>
      <c r="AKQ33" s="134"/>
      <c r="AKR33" s="134"/>
      <c r="AKS33" s="134"/>
      <c r="AKT33" s="134"/>
      <c r="AKU33" s="134"/>
      <c r="AKV33" s="134"/>
      <c r="AKW33" s="134"/>
      <c r="AKX33" s="134"/>
      <c r="AKY33" s="134"/>
      <c r="AKZ33" s="134"/>
      <c r="ALA33" s="134"/>
      <c r="ALB33" s="134"/>
      <c r="ALC33" s="134"/>
      <c r="ALD33" s="134"/>
      <c r="ALE33" s="134"/>
      <c r="ALF33" s="134"/>
      <c r="ALG33" s="134"/>
      <c r="ALH33" s="134"/>
      <c r="ALI33" s="134"/>
      <c r="ALJ33" s="134"/>
      <c r="ALK33" s="134"/>
      <c r="ALL33" s="134"/>
      <c r="ALM33" s="134"/>
      <c r="ALN33" s="134"/>
      <c r="ALO33" s="134"/>
      <c r="ALP33" s="134"/>
      <c r="ALQ33" s="134"/>
      <c r="ALR33" s="134"/>
      <c r="ALS33" s="134"/>
      <c r="ALT33" s="134"/>
      <c r="ALU33" s="134"/>
      <c r="ALV33" s="134"/>
      <c r="ALW33" s="134"/>
      <c r="ALX33" s="134"/>
      <c r="ALY33" s="134"/>
      <c r="ALZ33" s="134"/>
      <c r="AMA33" s="134"/>
      <c r="AMB33" s="134"/>
      <c r="AMC33" s="134"/>
      <c r="AMD33" s="134"/>
      <c r="AME33" s="134"/>
      <c r="AMF33" s="134"/>
      <c r="AMG33" s="134"/>
      <c r="AMH33" s="134"/>
      <c r="AMI33" s="134"/>
      <c r="AMJ33" s="134"/>
    </row>
    <row r="34" spans="1:1024" s="146" customFormat="1" ht="13.15" customHeight="1" x14ac:dyDescent="0.3">
      <c r="A34" s="184">
        <v>43943</v>
      </c>
      <c r="B34" s="155" t="s">
        <v>104</v>
      </c>
      <c r="C34" s="160"/>
      <c r="D34" s="161"/>
      <c r="E34" s="185"/>
      <c r="F34" s="161"/>
      <c r="G34" s="175"/>
      <c r="H34" s="174"/>
      <c r="I34" s="188">
        <v>486</v>
      </c>
      <c r="J34" s="172">
        <v>23</v>
      </c>
      <c r="K34" s="156">
        <f t="shared" si="0"/>
        <v>509</v>
      </c>
      <c r="L34" s="176"/>
      <c r="M34" s="179"/>
      <c r="N34" s="161"/>
      <c r="O34" s="161"/>
      <c r="P34" s="161"/>
      <c r="Q34" s="175"/>
      <c r="R34" s="174"/>
      <c r="S34" s="157">
        <f t="shared" si="1"/>
        <v>18623</v>
      </c>
      <c r="T34" s="158">
        <f t="shared" si="2"/>
        <v>804</v>
      </c>
      <c r="U34" s="159">
        <f t="shared" si="3"/>
        <v>19427</v>
      </c>
      <c r="V34" s="187"/>
      <c r="EO34" s="137"/>
      <c r="EP34" s="137"/>
      <c r="EQ34" s="137"/>
      <c r="ER34" s="137"/>
      <c r="ES34" s="137"/>
      <c r="ET34" s="137"/>
      <c r="EU34" s="137"/>
      <c r="EV34" s="137"/>
      <c r="EW34" s="137"/>
      <c r="EX34" s="137"/>
      <c r="EY34" s="137"/>
      <c r="EZ34" s="137"/>
      <c r="FA34" s="137"/>
      <c r="FB34" s="137"/>
      <c r="FC34" s="137"/>
      <c r="FD34" s="137"/>
      <c r="FE34" s="137"/>
      <c r="FF34" s="137"/>
      <c r="FG34" s="137"/>
      <c r="FH34" s="137"/>
      <c r="FI34" s="137"/>
      <c r="FJ34" s="137"/>
      <c r="FK34" s="137"/>
      <c r="FL34" s="137"/>
      <c r="FM34" s="137"/>
      <c r="FN34" s="137"/>
      <c r="FO34" s="137"/>
      <c r="FP34" s="137"/>
      <c r="FQ34" s="137"/>
      <c r="FR34" s="137"/>
      <c r="FS34" s="137"/>
      <c r="FT34" s="137"/>
      <c r="FU34" s="137"/>
      <c r="FV34" s="137"/>
      <c r="FW34" s="137"/>
      <c r="FX34" s="137"/>
      <c r="FY34" s="137"/>
      <c r="FZ34" s="137"/>
      <c r="GA34" s="137"/>
      <c r="GB34" s="137"/>
      <c r="GC34" s="137"/>
      <c r="GD34" s="137"/>
      <c r="GE34" s="137"/>
      <c r="GF34" s="137"/>
      <c r="GG34" s="137"/>
      <c r="GH34" s="137"/>
      <c r="GI34" s="137"/>
      <c r="GJ34" s="137"/>
      <c r="GK34" s="137"/>
      <c r="GL34" s="137"/>
      <c r="GM34" s="137"/>
      <c r="GN34" s="137"/>
      <c r="GO34" s="137"/>
      <c r="GP34" s="137"/>
      <c r="GQ34" s="137"/>
      <c r="GR34" s="137"/>
      <c r="GS34" s="137"/>
      <c r="GT34" s="137"/>
      <c r="GU34" s="137"/>
      <c r="GV34" s="137"/>
      <c r="GW34" s="137"/>
      <c r="GX34" s="137"/>
      <c r="GY34" s="137"/>
      <c r="GZ34" s="137"/>
      <c r="HA34" s="137"/>
      <c r="HB34" s="137"/>
      <c r="HC34" s="137"/>
      <c r="HD34" s="137"/>
      <c r="HE34" s="137"/>
      <c r="AIW34" s="134"/>
      <c r="AIX34" s="134"/>
      <c r="AIY34" s="134"/>
      <c r="AIZ34" s="134"/>
      <c r="AJA34" s="134"/>
      <c r="AJB34" s="134"/>
      <c r="AJC34" s="134"/>
      <c r="AJD34" s="134"/>
      <c r="AJE34" s="134"/>
      <c r="AJF34" s="134"/>
      <c r="AJG34" s="134"/>
      <c r="AJH34" s="134"/>
      <c r="AJI34" s="134"/>
      <c r="AJJ34" s="134"/>
      <c r="AJK34" s="134"/>
      <c r="AJL34" s="134"/>
      <c r="AJM34" s="134"/>
      <c r="AJN34" s="134"/>
      <c r="AJO34" s="134"/>
      <c r="AJP34" s="134"/>
      <c r="AJQ34" s="134"/>
      <c r="AJR34" s="134"/>
      <c r="AJS34" s="134"/>
      <c r="AJT34" s="134"/>
      <c r="AJU34" s="134"/>
      <c r="AJV34" s="134"/>
      <c r="AJW34" s="134"/>
      <c r="AJX34" s="134"/>
      <c r="AJY34" s="134"/>
      <c r="AJZ34" s="134"/>
      <c r="AKA34" s="134"/>
      <c r="AKB34" s="134"/>
      <c r="AKC34" s="134"/>
      <c r="AKD34" s="134"/>
      <c r="AKE34" s="134"/>
      <c r="AKF34" s="134"/>
      <c r="AKG34" s="134"/>
      <c r="AKH34" s="134"/>
      <c r="AKI34" s="134"/>
      <c r="AKJ34" s="134"/>
      <c r="AKK34" s="134"/>
      <c r="AKL34" s="134"/>
      <c r="AKM34" s="134"/>
      <c r="AKN34" s="134"/>
      <c r="AKO34" s="134"/>
      <c r="AKP34" s="134"/>
      <c r="AKQ34" s="134"/>
      <c r="AKR34" s="134"/>
      <c r="AKS34" s="134"/>
      <c r="AKT34" s="134"/>
      <c r="AKU34" s="134"/>
      <c r="AKV34" s="134"/>
      <c r="AKW34" s="134"/>
      <c r="AKX34" s="134"/>
      <c r="AKY34" s="134"/>
      <c r="AKZ34" s="134"/>
      <c r="ALA34" s="134"/>
      <c r="ALB34" s="134"/>
      <c r="ALC34" s="134"/>
      <c r="ALD34" s="134"/>
      <c r="ALE34" s="134"/>
      <c r="ALF34" s="134"/>
      <c r="ALG34" s="134"/>
      <c r="ALH34" s="134"/>
      <c r="ALI34" s="134"/>
      <c r="ALJ34" s="134"/>
      <c r="ALK34" s="134"/>
      <c r="ALL34" s="134"/>
      <c r="ALM34" s="134"/>
      <c r="ALN34" s="134"/>
      <c r="ALO34" s="134"/>
      <c r="ALP34" s="134"/>
      <c r="ALQ34" s="134"/>
      <c r="ALR34" s="134"/>
      <c r="ALS34" s="134"/>
      <c r="ALT34" s="134"/>
      <c r="ALU34" s="134"/>
      <c r="ALV34" s="134"/>
      <c r="ALW34" s="134"/>
      <c r="ALX34" s="134"/>
      <c r="ALY34" s="134"/>
      <c r="ALZ34" s="134"/>
      <c r="AMA34" s="134"/>
      <c r="AMB34" s="134"/>
      <c r="AMC34" s="134"/>
      <c r="AMD34" s="134"/>
      <c r="AME34" s="134"/>
      <c r="AMF34" s="134"/>
      <c r="AMG34" s="134"/>
      <c r="AMH34" s="134"/>
      <c r="AMI34" s="134"/>
      <c r="AMJ34" s="134"/>
    </row>
    <row r="35" spans="1:1024" s="146" customFormat="1" ht="13.15" customHeight="1" x14ac:dyDescent="0.3">
      <c r="A35" s="184">
        <v>43942</v>
      </c>
      <c r="B35" s="155" t="s">
        <v>104</v>
      </c>
      <c r="C35" s="160"/>
      <c r="D35" s="161"/>
      <c r="E35" s="185"/>
      <c r="F35" s="161"/>
      <c r="G35" s="175"/>
      <c r="H35" s="174"/>
      <c r="I35" s="188">
        <v>479</v>
      </c>
      <c r="J35" s="172">
        <v>30</v>
      </c>
      <c r="K35" s="156">
        <f t="shared" si="0"/>
        <v>509</v>
      </c>
      <c r="L35" s="176"/>
      <c r="M35" s="179"/>
      <c r="N35" s="161"/>
      <c r="O35" s="161"/>
      <c r="P35" s="161"/>
      <c r="Q35" s="175"/>
      <c r="R35" s="174"/>
      <c r="S35" s="157">
        <f t="shared" si="1"/>
        <v>18137</v>
      </c>
      <c r="T35" s="158">
        <f t="shared" si="2"/>
        <v>781</v>
      </c>
      <c r="U35" s="159">
        <f t="shared" si="3"/>
        <v>18918</v>
      </c>
      <c r="V35" s="187"/>
      <c r="EO35" s="137"/>
      <c r="EP35" s="137"/>
      <c r="EQ35" s="137"/>
      <c r="ER35" s="137"/>
      <c r="ES35" s="137"/>
      <c r="ET35" s="137"/>
      <c r="EU35" s="137"/>
      <c r="EV35" s="137"/>
      <c r="EW35" s="137"/>
      <c r="EX35" s="137"/>
      <c r="EY35" s="137"/>
      <c r="EZ35" s="137"/>
      <c r="FA35" s="137"/>
      <c r="FB35" s="137"/>
      <c r="FC35" s="137"/>
      <c r="FD35" s="137"/>
      <c r="FE35" s="137"/>
      <c r="FF35" s="137"/>
      <c r="FG35" s="137"/>
      <c r="FH35" s="137"/>
      <c r="FI35" s="137"/>
      <c r="FJ35" s="137"/>
      <c r="FK35" s="137"/>
      <c r="FL35" s="137"/>
      <c r="FM35" s="137"/>
      <c r="FN35" s="137"/>
      <c r="FO35" s="137"/>
      <c r="FP35" s="137"/>
      <c r="FQ35" s="137"/>
      <c r="FR35" s="137"/>
      <c r="FS35" s="137"/>
      <c r="FT35" s="137"/>
      <c r="FU35" s="137"/>
      <c r="FV35" s="137"/>
      <c r="FW35" s="137"/>
      <c r="FX35" s="137"/>
      <c r="FY35" s="137"/>
      <c r="FZ35" s="137"/>
      <c r="GA35" s="137"/>
      <c r="GB35" s="137"/>
      <c r="GC35" s="137"/>
      <c r="GD35" s="137"/>
      <c r="GE35" s="137"/>
      <c r="GF35" s="137"/>
      <c r="GG35" s="137"/>
      <c r="GH35" s="137"/>
      <c r="GI35" s="137"/>
      <c r="GJ35" s="137"/>
      <c r="GK35" s="137"/>
      <c r="GL35" s="137"/>
      <c r="GM35" s="137"/>
      <c r="GN35" s="137"/>
      <c r="GO35" s="137"/>
      <c r="GP35" s="137"/>
      <c r="GQ35" s="137"/>
      <c r="GR35" s="137"/>
      <c r="GS35" s="137"/>
      <c r="GT35" s="137"/>
      <c r="GU35" s="137"/>
      <c r="GV35" s="137"/>
      <c r="GW35" s="137"/>
      <c r="GX35" s="137"/>
      <c r="GY35" s="137"/>
      <c r="GZ35" s="137"/>
      <c r="HA35" s="137"/>
      <c r="HB35" s="137"/>
      <c r="HC35" s="137"/>
      <c r="HD35" s="137"/>
      <c r="HE35" s="137"/>
      <c r="AIW35" s="134"/>
      <c r="AIX35" s="134"/>
      <c r="AIY35" s="134"/>
      <c r="AIZ35" s="134"/>
      <c r="AJA35" s="134"/>
      <c r="AJB35" s="134"/>
      <c r="AJC35" s="134"/>
      <c r="AJD35" s="134"/>
      <c r="AJE35" s="134"/>
      <c r="AJF35" s="134"/>
      <c r="AJG35" s="134"/>
      <c r="AJH35" s="134"/>
      <c r="AJI35" s="134"/>
      <c r="AJJ35" s="134"/>
      <c r="AJK35" s="134"/>
      <c r="AJL35" s="134"/>
      <c r="AJM35" s="134"/>
      <c r="AJN35" s="134"/>
      <c r="AJO35" s="134"/>
      <c r="AJP35" s="134"/>
      <c r="AJQ35" s="134"/>
      <c r="AJR35" s="134"/>
      <c r="AJS35" s="134"/>
      <c r="AJT35" s="134"/>
      <c r="AJU35" s="134"/>
      <c r="AJV35" s="134"/>
      <c r="AJW35" s="134"/>
      <c r="AJX35" s="134"/>
      <c r="AJY35" s="134"/>
      <c r="AJZ35" s="134"/>
      <c r="AKA35" s="134"/>
      <c r="AKB35" s="134"/>
      <c r="AKC35" s="134"/>
      <c r="AKD35" s="134"/>
      <c r="AKE35" s="134"/>
      <c r="AKF35" s="134"/>
      <c r="AKG35" s="134"/>
      <c r="AKH35" s="134"/>
      <c r="AKI35" s="134"/>
      <c r="AKJ35" s="134"/>
      <c r="AKK35" s="134"/>
      <c r="AKL35" s="134"/>
      <c r="AKM35" s="134"/>
      <c r="AKN35" s="134"/>
      <c r="AKO35" s="134"/>
      <c r="AKP35" s="134"/>
      <c r="AKQ35" s="134"/>
      <c r="AKR35" s="134"/>
      <c r="AKS35" s="134"/>
      <c r="AKT35" s="134"/>
      <c r="AKU35" s="134"/>
      <c r="AKV35" s="134"/>
      <c r="AKW35" s="134"/>
      <c r="AKX35" s="134"/>
      <c r="AKY35" s="134"/>
      <c r="AKZ35" s="134"/>
      <c r="ALA35" s="134"/>
      <c r="ALB35" s="134"/>
      <c r="ALC35" s="134"/>
      <c r="ALD35" s="134"/>
      <c r="ALE35" s="134"/>
      <c r="ALF35" s="134"/>
      <c r="ALG35" s="134"/>
      <c r="ALH35" s="134"/>
      <c r="ALI35" s="134"/>
      <c r="ALJ35" s="134"/>
      <c r="ALK35" s="134"/>
      <c r="ALL35" s="134"/>
      <c r="ALM35" s="134"/>
      <c r="ALN35" s="134"/>
      <c r="ALO35" s="134"/>
      <c r="ALP35" s="134"/>
      <c r="ALQ35" s="134"/>
      <c r="ALR35" s="134"/>
      <c r="ALS35" s="134"/>
      <c r="ALT35" s="134"/>
      <c r="ALU35" s="134"/>
      <c r="ALV35" s="134"/>
      <c r="ALW35" s="134"/>
      <c r="ALX35" s="134"/>
      <c r="ALY35" s="134"/>
      <c r="ALZ35" s="134"/>
      <c r="AMA35" s="134"/>
      <c r="AMB35" s="134"/>
      <c r="AMC35" s="134"/>
      <c r="AMD35" s="134"/>
      <c r="AME35" s="134"/>
      <c r="AMF35" s="134"/>
      <c r="AMG35" s="134"/>
      <c r="AMH35" s="134"/>
      <c r="AMI35" s="134"/>
      <c r="AMJ35" s="134"/>
    </row>
    <row r="36" spans="1:1024" s="146" customFormat="1" ht="13.15" customHeight="1" x14ac:dyDescent="0.3">
      <c r="A36" s="184">
        <v>43941</v>
      </c>
      <c r="B36" s="155" t="s">
        <v>104</v>
      </c>
      <c r="C36" s="160"/>
      <c r="D36" s="161"/>
      <c r="E36" s="185"/>
      <c r="F36" s="161"/>
      <c r="G36" s="175"/>
      <c r="H36" s="174"/>
      <c r="I36" s="188">
        <v>556</v>
      </c>
      <c r="J36" s="172">
        <v>25</v>
      </c>
      <c r="K36" s="156">
        <f t="shared" si="0"/>
        <v>581</v>
      </c>
      <c r="L36" s="176"/>
      <c r="M36" s="179"/>
      <c r="N36" s="161"/>
      <c r="O36" s="161"/>
      <c r="P36" s="161"/>
      <c r="Q36" s="175"/>
      <c r="R36" s="174"/>
      <c r="S36" s="157">
        <f t="shared" si="1"/>
        <v>17658</v>
      </c>
      <c r="T36" s="158">
        <f t="shared" si="2"/>
        <v>751</v>
      </c>
      <c r="U36" s="159">
        <f t="shared" si="3"/>
        <v>18409</v>
      </c>
      <c r="V36" s="187"/>
      <c r="EO36" s="137"/>
      <c r="EP36" s="137"/>
      <c r="EQ36" s="137"/>
      <c r="ER36" s="137"/>
      <c r="ES36" s="137"/>
      <c r="ET36" s="137"/>
      <c r="EU36" s="137"/>
      <c r="EV36" s="137"/>
      <c r="EW36" s="137"/>
      <c r="EX36" s="137"/>
      <c r="EY36" s="137"/>
      <c r="EZ36" s="137"/>
      <c r="FA36" s="137"/>
      <c r="FB36" s="137"/>
      <c r="FC36" s="137"/>
      <c r="FD36" s="137"/>
      <c r="FE36" s="137"/>
      <c r="FF36" s="137"/>
      <c r="FG36" s="137"/>
      <c r="FH36" s="137"/>
      <c r="FI36" s="137"/>
      <c r="FJ36" s="137"/>
      <c r="FK36" s="137"/>
      <c r="FL36" s="137"/>
      <c r="FM36" s="137"/>
      <c r="FN36" s="137"/>
      <c r="FO36" s="137"/>
      <c r="FP36" s="137"/>
      <c r="FQ36" s="137"/>
      <c r="FR36" s="137"/>
      <c r="FS36" s="137"/>
      <c r="FT36" s="137"/>
      <c r="FU36" s="137"/>
      <c r="FV36" s="137"/>
      <c r="FW36" s="137"/>
      <c r="FX36" s="137"/>
      <c r="FY36" s="137"/>
      <c r="FZ36" s="137"/>
      <c r="GA36" s="137"/>
      <c r="GB36" s="137"/>
      <c r="GC36" s="137"/>
      <c r="GD36" s="137"/>
      <c r="GE36" s="137"/>
      <c r="GF36" s="137"/>
      <c r="GG36" s="137"/>
      <c r="GH36" s="137"/>
      <c r="GI36" s="137"/>
      <c r="GJ36" s="137"/>
      <c r="GK36" s="137"/>
      <c r="GL36" s="137"/>
      <c r="GM36" s="137"/>
      <c r="GN36" s="137"/>
      <c r="GO36" s="137"/>
      <c r="GP36" s="137"/>
      <c r="GQ36" s="137"/>
      <c r="GR36" s="137"/>
      <c r="GS36" s="137"/>
      <c r="GT36" s="137"/>
      <c r="GU36" s="137"/>
      <c r="GV36" s="137"/>
      <c r="GW36" s="137"/>
      <c r="GX36" s="137"/>
      <c r="GY36" s="137"/>
      <c r="GZ36" s="137"/>
      <c r="HA36" s="137"/>
      <c r="HB36" s="137"/>
      <c r="HC36" s="137"/>
      <c r="HD36" s="137"/>
      <c r="HE36" s="137"/>
      <c r="AIW36" s="134"/>
      <c r="AIX36" s="134"/>
      <c r="AIY36" s="134"/>
      <c r="AIZ36" s="134"/>
      <c r="AJA36" s="134"/>
      <c r="AJB36" s="134"/>
      <c r="AJC36" s="134"/>
      <c r="AJD36" s="134"/>
      <c r="AJE36" s="134"/>
      <c r="AJF36" s="134"/>
      <c r="AJG36" s="134"/>
      <c r="AJH36" s="134"/>
      <c r="AJI36" s="134"/>
      <c r="AJJ36" s="134"/>
      <c r="AJK36" s="134"/>
      <c r="AJL36" s="134"/>
      <c r="AJM36" s="134"/>
      <c r="AJN36" s="134"/>
      <c r="AJO36" s="134"/>
      <c r="AJP36" s="134"/>
      <c r="AJQ36" s="134"/>
      <c r="AJR36" s="134"/>
      <c r="AJS36" s="134"/>
      <c r="AJT36" s="134"/>
      <c r="AJU36" s="134"/>
      <c r="AJV36" s="134"/>
      <c r="AJW36" s="134"/>
      <c r="AJX36" s="134"/>
      <c r="AJY36" s="134"/>
      <c r="AJZ36" s="134"/>
      <c r="AKA36" s="134"/>
      <c r="AKB36" s="134"/>
      <c r="AKC36" s="134"/>
      <c r="AKD36" s="134"/>
      <c r="AKE36" s="134"/>
      <c r="AKF36" s="134"/>
      <c r="AKG36" s="134"/>
      <c r="AKH36" s="134"/>
      <c r="AKI36" s="134"/>
      <c r="AKJ36" s="134"/>
      <c r="AKK36" s="134"/>
      <c r="AKL36" s="134"/>
      <c r="AKM36" s="134"/>
      <c r="AKN36" s="134"/>
      <c r="AKO36" s="134"/>
      <c r="AKP36" s="134"/>
      <c r="AKQ36" s="134"/>
      <c r="AKR36" s="134"/>
      <c r="AKS36" s="134"/>
      <c r="AKT36" s="134"/>
      <c r="AKU36" s="134"/>
      <c r="AKV36" s="134"/>
      <c r="AKW36" s="134"/>
      <c r="AKX36" s="134"/>
      <c r="AKY36" s="134"/>
      <c r="AKZ36" s="134"/>
      <c r="ALA36" s="134"/>
      <c r="ALB36" s="134"/>
      <c r="ALC36" s="134"/>
      <c r="ALD36" s="134"/>
      <c r="ALE36" s="134"/>
      <c r="ALF36" s="134"/>
      <c r="ALG36" s="134"/>
      <c r="ALH36" s="134"/>
      <c r="ALI36" s="134"/>
      <c r="ALJ36" s="134"/>
      <c r="ALK36" s="134"/>
      <c r="ALL36" s="134"/>
      <c r="ALM36" s="134"/>
      <c r="ALN36" s="134"/>
      <c r="ALO36" s="134"/>
      <c r="ALP36" s="134"/>
      <c r="ALQ36" s="134"/>
      <c r="ALR36" s="134"/>
      <c r="ALS36" s="134"/>
      <c r="ALT36" s="134"/>
      <c r="ALU36" s="134"/>
      <c r="ALV36" s="134"/>
      <c r="ALW36" s="134"/>
      <c r="ALX36" s="134"/>
      <c r="ALY36" s="134"/>
      <c r="ALZ36" s="134"/>
      <c r="AMA36" s="134"/>
      <c r="AMB36" s="134"/>
      <c r="AMC36" s="134"/>
      <c r="AMD36" s="134"/>
      <c r="AME36" s="134"/>
      <c r="AMF36" s="134"/>
      <c r="AMG36" s="134"/>
      <c r="AMH36" s="134"/>
      <c r="AMI36" s="134"/>
      <c r="AMJ36" s="134"/>
    </row>
    <row r="37" spans="1:1024" s="146" customFormat="1" ht="13.15" customHeight="1" x14ac:dyDescent="0.3">
      <c r="A37" s="184">
        <v>43940</v>
      </c>
      <c r="B37" s="155" t="s">
        <v>104</v>
      </c>
      <c r="C37" s="160"/>
      <c r="D37" s="161"/>
      <c r="E37" s="185"/>
      <c r="F37" s="161"/>
      <c r="G37" s="175"/>
      <c r="H37" s="174"/>
      <c r="I37" s="188">
        <v>517</v>
      </c>
      <c r="J37" s="172">
        <v>26</v>
      </c>
      <c r="K37" s="156">
        <f t="shared" si="0"/>
        <v>543</v>
      </c>
      <c r="L37" s="176"/>
      <c r="M37" s="179"/>
      <c r="N37" s="161"/>
      <c r="O37" s="161"/>
      <c r="P37" s="161"/>
      <c r="Q37" s="175"/>
      <c r="R37" s="174"/>
      <c r="S37" s="157">
        <f t="shared" si="1"/>
        <v>17102</v>
      </c>
      <c r="T37" s="158">
        <f t="shared" si="2"/>
        <v>726</v>
      </c>
      <c r="U37" s="159">
        <f t="shared" si="3"/>
        <v>17828</v>
      </c>
      <c r="V37" s="187"/>
      <c r="EO37" s="137"/>
      <c r="EP37" s="137"/>
      <c r="EQ37" s="137"/>
      <c r="ER37" s="137"/>
      <c r="ES37" s="137"/>
      <c r="ET37" s="137"/>
      <c r="EU37" s="137"/>
      <c r="EV37" s="137"/>
      <c r="EW37" s="137"/>
      <c r="EX37" s="137"/>
      <c r="EY37" s="137"/>
      <c r="EZ37" s="137"/>
      <c r="FA37" s="137"/>
      <c r="FB37" s="137"/>
      <c r="FC37" s="137"/>
      <c r="FD37" s="137"/>
      <c r="FE37" s="137"/>
      <c r="FF37" s="137"/>
      <c r="FG37" s="137"/>
      <c r="FH37" s="137"/>
      <c r="FI37" s="137"/>
      <c r="FJ37" s="137"/>
      <c r="FK37" s="137"/>
      <c r="FL37" s="137"/>
      <c r="FM37" s="137"/>
      <c r="FN37" s="137"/>
      <c r="FO37" s="137"/>
      <c r="FP37" s="137"/>
      <c r="FQ37" s="137"/>
      <c r="FR37" s="137"/>
      <c r="FS37" s="137"/>
      <c r="FT37" s="137"/>
      <c r="FU37" s="137"/>
      <c r="FV37" s="137"/>
      <c r="FW37" s="137"/>
      <c r="FX37" s="137"/>
      <c r="FY37" s="137"/>
      <c r="FZ37" s="137"/>
      <c r="GA37" s="137"/>
      <c r="GB37" s="137"/>
      <c r="GC37" s="137"/>
      <c r="GD37" s="137"/>
      <c r="GE37" s="137"/>
      <c r="GF37" s="137"/>
      <c r="GG37" s="137"/>
      <c r="GH37" s="137"/>
      <c r="GI37" s="137"/>
      <c r="GJ37" s="137"/>
      <c r="GK37" s="137"/>
      <c r="GL37" s="137"/>
      <c r="GM37" s="137"/>
      <c r="GN37" s="137"/>
      <c r="GO37" s="137"/>
      <c r="GP37" s="137"/>
      <c r="GQ37" s="137"/>
      <c r="GR37" s="137"/>
      <c r="GS37" s="137"/>
      <c r="GT37" s="137"/>
      <c r="GU37" s="137"/>
      <c r="GV37" s="137"/>
      <c r="GW37" s="137"/>
      <c r="GX37" s="137"/>
      <c r="GY37" s="137"/>
      <c r="GZ37" s="137"/>
      <c r="HA37" s="137"/>
      <c r="HB37" s="137"/>
      <c r="HC37" s="137"/>
      <c r="HD37" s="137"/>
      <c r="HE37" s="137"/>
      <c r="AIW37" s="134"/>
      <c r="AIX37" s="134"/>
      <c r="AIY37" s="134"/>
      <c r="AIZ37" s="134"/>
      <c r="AJA37" s="134"/>
      <c r="AJB37" s="134"/>
      <c r="AJC37" s="134"/>
      <c r="AJD37" s="134"/>
      <c r="AJE37" s="134"/>
      <c r="AJF37" s="134"/>
      <c r="AJG37" s="134"/>
      <c r="AJH37" s="134"/>
      <c r="AJI37" s="134"/>
      <c r="AJJ37" s="134"/>
      <c r="AJK37" s="134"/>
      <c r="AJL37" s="134"/>
      <c r="AJM37" s="134"/>
      <c r="AJN37" s="134"/>
      <c r="AJO37" s="134"/>
      <c r="AJP37" s="134"/>
      <c r="AJQ37" s="134"/>
      <c r="AJR37" s="134"/>
      <c r="AJS37" s="134"/>
      <c r="AJT37" s="134"/>
      <c r="AJU37" s="134"/>
      <c r="AJV37" s="134"/>
      <c r="AJW37" s="134"/>
      <c r="AJX37" s="134"/>
      <c r="AJY37" s="134"/>
      <c r="AJZ37" s="134"/>
      <c r="AKA37" s="134"/>
      <c r="AKB37" s="134"/>
      <c r="AKC37" s="134"/>
      <c r="AKD37" s="134"/>
      <c r="AKE37" s="134"/>
      <c r="AKF37" s="134"/>
      <c r="AKG37" s="134"/>
      <c r="AKH37" s="134"/>
      <c r="AKI37" s="134"/>
      <c r="AKJ37" s="134"/>
      <c r="AKK37" s="134"/>
      <c r="AKL37" s="134"/>
      <c r="AKM37" s="134"/>
      <c r="AKN37" s="134"/>
      <c r="AKO37" s="134"/>
      <c r="AKP37" s="134"/>
      <c r="AKQ37" s="134"/>
      <c r="AKR37" s="134"/>
      <c r="AKS37" s="134"/>
      <c r="AKT37" s="134"/>
      <c r="AKU37" s="134"/>
      <c r="AKV37" s="134"/>
      <c r="AKW37" s="134"/>
      <c r="AKX37" s="134"/>
      <c r="AKY37" s="134"/>
      <c r="AKZ37" s="134"/>
      <c r="ALA37" s="134"/>
      <c r="ALB37" s="134"/>
      <c r="ALC37" s="134"/>
      <c r="ALD37" s="134"/>
      <c r="ALE37" s="134"/>
      <c r="ALF37" s="134"/>
      <c r="ALG37" s="134"/>
      <c r="ALH37" s="134"/>
      <c r="ALI37" s="134"/>
      <c r="ALJ37" s="134"/>
      <c r="ALK37" s="134"/>
      <c r="ALL37" s="134"/>
      <c r="ALM37" s="134"/>
      <c r="ALN37" s="134"/>
      <c r="ALO37" s="134"/>
      <c r="ALP37" s="134"/>
      <c r="ALQ37" s="134"/>
      <c r="ALR37" s="134"/>
      <c r="ALS37" s="134"/>
      <c r="ALT37" s="134"/>
      <c r="ALU37" s="134"/>
      <c r="ALV37" s="134"/>
      <c r="ALW37" s="134"/>
      <c r="ALX37" s="134"/>
      <c r="ALY37" s="134"/>
      <c r="ALZ37" s="134"/>
      <c r="AMA37" s="134"/>
      <c r="AMB37" s="134"/>
      <c r="AMC37" s="134"/>
      <c r="AMD37" s="134"/>
      <c r="AME37" s="134"/>
      <c r="AMF37" s="134"/>
      <c r="AMG37" s="134"/>
      <c r="AMH37" s="134"/>
      <c r="AMI37" s="134"/>
      <c r="AMJ37" s="134"/>
    </row>
    <row r="38" spans="1:1024" s="146" customFormat="1" ht="13.15" customHeight="1" x14ac:dyDescent="0.3">
      <c r="A38" s="184">
        <v>43939</v>
      </c>
      <c r="B38" s="155" t="s">
        <v>104</v>
      </c>
      <c r="C38" s="160"/>
      <c r="D38" s="161"/>
      <c r="E38" s="185"/>
      <c r="F38" s="161"/>
      <c r="G38" s="175"/>
      <c r="H38" s="174"/>
      <c r="I38" s="188">
        <v>567</v>
      </c>
      <c r="J38" s="172">
        <v>32</v>
      </c>
      <c r="K38" s="156">
        <f t="shared" si="0"/>
        <v>599</v>
      </c>
      <c r="L38" s="176"/>
      <c r="M38" s="179"/>
      <c r="N38" s="161"/>
      <c r="O38" s="161"/>
      <c r="P38" s="161"/>
      <c r="Q38" s="175"/>
      <c r="R38" s="174"/>
      <c r="S38" s="157">
        <f t="shared" si="1"/>
        <v>16585</v>
      </c>
      <c r="T38" s="158">
        <f t="shared" si="2"/>
        <v>700</v>
      </c>
      <c r="U38" s="159">
        <f t="shared" si="3"/>
        <v>17285</v>
      </c>
      <c r="V38" s="187"/>
      <c r="EO38" s="137"/>
      <c r="EP38" s="137"/>
      <c r="EQ38" s="137"/>
      <c r="ER38" s="137"/>
      <c r="ES38" s="137"/>
      <c r="ET38" s="137"/>
      <c r="EU38" s="137"/>
      <c r="EV38" s="137"/>
      <c r="EW38" s="137"/>
      <c r="EX38" s="137"/>
      <c r="EY38" s="137"/>
      <c r="EZ38" s="137"/>
      <c r="FA38" s="137"/>
      <c r="FB38" s="137"/>
      <c r="FC38" s="137"/>
      <c r="FD38" s="137"/>
      <c r="FE38" s="137"/>
      <c r="FF38" s="137"/>
      <c r="FG38" s="137"/>
      <c r="FH38" s="137"/>
      <c r="FI38" s="137"/>
      <c r="FJ38" s="137"/>
      <c r="FK38" s="137"/>
      <c r="FL38" s="137"/>
      <c r="FM38" s="137"/>
      <c r="FN38" s="137"/>
      <c r="FO38" s="137"/>
      <c r="FP38" s="137"/>
      <c r="FQ38" s="137"/>
      <c r="FR38" s="137"/>
      <c r="FS38" s="137"/>
      <c r="FT38" s="137"/>
      <c r="FU38" s="137"/>
      <c r="FV38" s="137"/>
      <c r="FW38" s="137"/>
      <c r="FX38" s="137"/>
      <c r="FY38" s="137"/>
      <c r="FZ38" s="137"/>
      <c r="GA38" s="137"/>
      <c r="GB38" s="137"/>
      <c r="GC38" s="137"/>
      <c r="GD38" s="137"/>
      <c r="GE38" s="137"/>
      <c r="GF38" s="137"/>
      <c r="GG38" s="137"/>
      <c r="GH38" s="137"/>
      <c r="GI38" s="137"/>
      <c r="GJ38" s="137"/>
      <c r="GK38" s="137"/>
      <c r="GL38" s="137"/>
      <c r="GM38" s="137"/>
      <c r="GN38" s="137"/>
      <c r="GO38" s="137"/>
      <c r="GP38" s="137"/>
      <c r="GQ38" s="137"/>
      <c r="GR38" s="137"/>
      <c r="GS38" s="137"/>
      <c r="GT38" s="137"/>
      <c r="GU38" s="137"/>
      <c r="GV38" s="137"/>
      <c r="GW38" s="137"/>
      <c r="GX38" s="137"/>
      <c r="GY38" s="137"/>
      <c r="GZ38" s="137"/>
      <c r="HA38" s="137"/>
      <c r="HB38" s="137"/>
      <c r="HC38" s="137"/>
      <c r="HD38" s="137"/>
      <c r="HE38" s="137"/>
      <c r="AIW38" s="134"/>
      <c r="AIX38" s="134"/>
      <c r="AIY38" s="134"/>
      <c r="AIZ38" s="134"/>
      <c r="AJA38" s="134"/>
      <c r="AJB38" s="134"/>
      <c r="AJC38" s="134"/>
      <c r="AJD38" s="134"/>
      <c r="AJE38" s="134"/>
      <c r="AJF38" s="134"/>
      <c r="AJG38" s="134"/>
      <c r="AJH38" s="134"/>
      <c r="AJI38" s="134"/>
      <c r="AJJ38" s="134"/>
      <c r="AJK38" s="134"/>
      <c r="AJL38" s="134"/>
      <c r="AJM38" s="134"/>
      <c r="AJN38" s="134"/>
      <c r="AJO38" s="134"/>
      <c r="AJP38" s="134"/>
      <c r="AJQ38" s="134"/>
      <c r="AJR38" s="134"/>
      <c r="AJS38" s="134"/>
      <c r="AJT38" s="134"/>
      <c r="AJU38" s="134"/>
      <c r="AJV38" s="134"/>
      <c r="AJW38" s="134"/>
      <c r="AJX38" s="134"/>
      <c r="AJY38" s="134"/>
      <c r="AJZ38" s="134"/>
      <c r="AKA38" s="134"/>
      <c r="AKB38" s="134"/>
      <c r="AKC38" s="134"/>
      <c r="AKD38" s="134"/>
      <c r="AKE38" s="134"/>
      <c r="AKF38" s="134"/>
      <c r="AKG38" s="134"/>
      <c r="AKH38" s="134"/>
      <c r="AKI38" s="134"/>
      <c r="AKJ38" s="134"/>
      <c r="AKK38" s="134"/>
      <c r="AKL38" s="134"/>
      <c r="AKM38" s="134"/>
      <c r="AKN38" s="134"/>
      <c r="AKO38" s="134"/>
      <c r="AKP38" s="134"/>
      <c r="AKQ38" s="134"/>
      <c r="AKR38" s="134"/>
      <c r="AKS38" s="134"/>
      <c r="AKT38" s="134"/>
      <c r="AKU38" s="134"/>
      <c r="AKV38" s="134"/>
      <c r="AKW38" s="134"/>
      <c r="AKX38" s="134"/>
      <c r="AKY38" s="134"/>
      <c r="AKZ38" s="134"/>
      <c r="ALA38" s="134"/>
      <c r="ALB38" s="134"/>
      <c r="ALC38" s="134"/>
      <c r="ALD38" s="134"/>
      <c r="ALE38" s="134"/>
      <c r="ALF38" s="134"/>
      <c r="ALG38" s="134"/>
      <c r="ALH38" s="134"/>
      <c r="ALI38" s="134"/>
      <c r="ALJ38" s="134"/>
      <c r="ALK38" s="134"/>
      <c r="ALL38" s="134"/>
      <c r="ALM38" s="134"/>
      <c r="ALN38" s="134"/>
      <c r="ALO38" s="134"/>
      <c r="ALP38" s="134"/>
      <c r="ALQ38" s="134"/>
      <c r="ALR38" s="134"/>
      <c r="ALS38" s="134"/>
      <c r="ALT38" s="134"/>
      <c r="ALU38" s="134"/>
      <c r="ALV38" s="134"/>
      <c r="ALW38" s="134"/>
      <c r="ALX38" s="134"/>
      <c r="ALY38" s="134"/>
      <c r="ALZ38" s="134"/>
      <c r="AMA38" s="134"/>
      <c r="AMB38" s="134"/>
      <c r="AMC38" s="134"/>
      <c r="AMD38" s="134"/>
      <c r="AME38" s="134"/>
      <c r="AMF38" s="134"/>
      <c r="AMG38" s="134"/>
      <c r="AMH38" s="134"/>
      <c r="AMI38" s="134"/>
      <c r="AMJ38" s="134"/>
    </row>
    <row r="39" spans="1:1024" ht="13.15" customHeight="1" x14ac:dyDescent="0.3">
      <c r="A39" s="184">
        <v>43938</v>
      </c>
      <c r="B39" s="155" t="s">
        <v>104</v>
      </c>
      <c r="C39" s="173">
        <v>416</v>
      </c>
      <c r="D39" s="174">
        <v>6107</v>
      </c>
      <c r="E39" s="174">
        <v>2194</v>
      </c>
      <c r="F39" s="174">
        <v>41</v>
      </c>
      <c r="G39" s="175">
        <f>ONS_WeeklyRegistratedDeaths!AA33-ONS_WeeklyRegistratedDeaths!AH33</f>
        <v>8758</v>
      </c>
      <c r="H39" s="174">
        <f>ONS_WeeklyOccurrenceDeaths!AA33-ONS_WeeklyOccurrenceDeaths!AH33</f>
        <v>8121</v>
      </c>
      <c r="I39" s="188">
        <v>603</v>
      </c>
      <c r="J39" s="172">
        <v>29</v>
      </c>
      <c r="K39" s="156">
        <f t="shared" si="0"/>
        <v>632</v>
      </c>
      <c r="L39" s="176">
        <f>SUM(K39:K45)</f>
        <v>4976</v>
      </c>
      <c r="M39" s="177">
        <f t="shared" ref="M39:R39" si="6">M46+C39</f>
        <v>882</v>
      </c>
      <c r="N39" s="174">
        <f t="shared" si="6"/>
        <v>14780</v>
      </c>
      <c r="O39" s="174">
        <f t="shared" si="6"/>
        <v>3345</v>
      </c>
      <c r="P39" s="174">
        <f t="shared" si="6"/>
        <v>86</v>
      </c>
      <c r="Q39" s="174">
        <f t="shared" si="6"/>
        <v>19093</v>
      </c>
      <c r="R39" s="174">
        <f t="shared" si="6"/>
        <v>23554</v>
      </c>
      <c r="S39" s="157">
        <f t="shared" si="1"/>
        <v>16018</v>
      </c>
      <c r="T39" s="158">
        <f t="shared" si="2"/>
        <v>668</v>
      </c>
      <c r="U39" s="159">
        <f t="shared" si="3"/>
        <v>16686</v>
      </c>
      <c r="V39" s="189"/>
    </row>
    <row r="40" spans="1:1024" ht="13.15" customHeight="1" x14ac:dyDescent="0.3">
      <c r="A40" s="184">
        <v>43937</v>
      </c>
      <c r="B40" s="155" t="s">
        <v>104</v>
      </c>
      <c r="C40" s="160"/>
      <c r="D40" s="161"/>
      <c r="E40" s="161"/>
      <c r="F40" s="161"/>
      <c r="G40" s="175"/>
      <c r="H40" s="174"/>
      <c r="I40" s="188">
        <v>634</v>
      </c>
      <c r="J40" s="172">
        <v>35</v>
      </c>
      <c r="K40" s="156">
        <f t="shared" si="0"/>
        <v>669</v>
      </c>
      <c r="L40" s="176"/>
      <c r="M40" s="179"/>
      <c r="N40" s="161"/>
      <c r="O40" s="161"/>
      <c r="P40" s="161"/>
      <c r="Q40" s="175"/>
      <c r="R40" s="174"/>
      <c r="S40" s="157">
        <f t="shared" si="1"/>
        <v>15415</v>
      </c>
      <c r="T40" s="158">
        <f t="shared" si="2"/>
        <v>639</v>
      </c>
      <c r="U40" s="159">
        <f t="shared" si="3"/>
        <v>16054</v>
      </c>
      <c r="V40" s="189"/>
    </row>
    <row r="41" spans="1:1024" ht="13.15" customHeight="1" x14ac:dyDescent="0.3">
      <c r="A41" s="184">
        <v>43936</v>
      </c>
      <c r="B41" s="155" t="s">
        <v>104</v>
      </c>
      <c r="C41" s="160"/>
      <c r="D41" s="161"/>
      <c r="E41" s="161"/>
      <c r="F41" s="161"/>
      <c r="G41" s="175"/>
      <c r="H41" s="190"/>
      <c r="I41" s="188">
        <v>682</v>
      </c>
      <c r="J41" s="172">
        <v>38</v>
      </c>
      <c r="K41" s="156">
        <f t="shared" si="0"/>
        <v>720</v>
      </c>
      <c r="L41" s="191"/>
      <c r="M41" s="179"/>
      <c r="N41" s="161"/>
      <c r="O41" s="161"/>
      <c r="P41" s="161"/>
      <c r="Q41" s="175"/>
      <c r="R41" s="190"/>
      <c r="S41" s="157">
        <f t="shared" si="1"/>
        <v>14781</v>
      </c>
      <c r="T41" s="158">
        <f t="shared" si="2"/>
        <v>604</v>
      </c>
      <c r="U41" s="159">
        <f t="shared" si="3"/>
        <v>15385</v>
      </c>
      <c r="V41" s="189"/>
    </row>
    <row r="42" spans="1:1024" ht="13.15" customHeight="1" x14ac:dyDescent="0.3">
      <c r="A42" s="184">
        <v>43935</v>
      </c>
      <c r="B42" s="155" t="s">
        <v>104</v>
      </c>
      <c r="C42" s="160"/>
      <c r="D42" s="161"/>
      <c r="E42" s="161"/>
      <c r="F42" s="161"/>
      <c r="G42" s="175"/>
      <c r="H42" s="174"/>
      <c r="I42" s="188">
        <v>643</v>
      </c>
      <c r="J42" s="172">
        <v>26</v>
      </c>
      <c r="K42" s="156">
        <f t="shared" ref="K42:K73" si="7">I42+J42</f>
        <v>669</v>
      </c>
      <c r="L42" s="176"/>
      <c r="M42" s="179"/>
      <c r="N42" s="161"/>
      <c r="O42" s="161"/>
      <c r="P42" s="161"/>
      <c r="Q42" s="175"/>
      <c r="R42" s="174"/>
      <c r="S42" s="157">
        <f t="shared" si="1"/>
        <v>14099</v>
      </c>
      <c r="T42" s="158">
        <f t="shared" si="2"/>
        <v>566</v>
      </c>
      <c r="U42" s="159">
        <f t="shared" si="3"/>
        <v>14665</v>
      </c>
      <c r="V42" s="189"/>
    </row>
    <row r="43" spans="1:1024" ht="13.15" customHeight="1" x14ac:dyDescent="0.3">
      <c r="A43" s="184">
        <v>43934</v>
      </c>
      <c r="B43" s="155" t="s">
        <v>104</v>
      </c>
      <c r="C43" s="160"/>
      <c r="D43" s="161"/>
      <c r="E43" s="161"/>
      <c r="F43" s="161"/>
      <c r="G43" s="175"/>
      <c r="H43" s="174"/>
      <c r="I43" s="188">
        <v>689</v>
      </c>
      <c r="J43" s="172">
        <v>44</v>
      </c>
      <c r="K43" s="156">
        <f t="shared" si="7"/>
        <v>733</v>
      </c>
      <c r="L43" s="176"/>
      <c r="M43" s="179"/>
      <c r="N43" s="161"/>
      <c r="O43" s="161"/>
      <c r="P43" s="161"/>
      <c r="Q43" s="175"/>
      <c r="R43" s="174"/>
      <c r="S43" s="157">
        <f t="shared" ref="S43:S74" si="8">S44+I43</f>
        <v>13456</v>
      </c>
      <c r="T43" s="158">
        <f t="shared" ref="T43:T74" si="9">T44+J43</f>
        <v>540</v>
      </c>
      <c r="U43" s="159">
        <f t="shared" ref="U43:U74" si="10">U44+K43</f>
        <v>13996</v>
      </c>
      <c r="V43" s="189"/>
    </row>
    <row r="44" spans="1:1024" ht="13.15" customHeight="1" x14ac:dyDescent="0.3">
      <c r="A44" s="184">
        <v>43933</v>
      </c>
      <c r="B44" s="155" t="s">
        <v>104</v>
      </c>
      <c r="C44" s="160"/>
      <c r="D44" s="161"/>
      <c r="E44" s="161"/>
      <c r="F44" s="161"/>
      <c r="G44" s="175"/>
      <c r="H44" s="174"/>
      <c r="I44" s="188">
        <v>715</v>
      </c>
      <c r="J44" s="172">
        <v>36</v>
      </c>
      <c r="K44" s="156">
        <f t="shared" si="7"/>
        <v>751</v>
      </c>
      <c r="L44" s="176"/>
      <c r="M44" s="179"/>
      <c r="N44" s="161"/>
      <c r="O44" s="161"/>
      <c r="P44" s="161"/>
      <c r="Q44" s="175"/>
      <c r="R44" s="174"/>
      <c r="S44" s="157">
        <f t="shared" si="8"/>
        <v>12767</v>
      </c>
      <c r="T44" s="158">
        <f t="shared" si="9"/>
        <v>496</v>
      </c>
      <c r="U44" s="159">
        <f t="shared" si="10"/>
        <v>13263</v>
      </c>
      <c r="V44" s="189"/>
    </row>
    <row r="45" spans="1:1024" ht="13.15" customHeight="1" x14ac:dyDescent="0.3">
      <c r="A45" s="184">
        <v>43932</v>
      </c>
      <c r="B45" s="155" t="s">
        <v>104</v>
      </c>
      <c r="C45" s="160"/>
      <c r="D45" s="161"/>
      <c r="E45" s="161"/>
      <c r="F45" s="161"/>
      <c r="G45" s="175"/>
      <c r="H45" s="174"/>
      <c r="I45" s="188">
        <v>771</v>
      </c>
      <c r="J45" s="172">
        <v>31</v>
      </c>
      <c r="K45" s="156">
        <f t="shared" si="7"/>
        <v>802</v>
      </c>
      <c r="L45" s="176"/>
      <c r="M45" s="179"/>
      <c r="N45" s="161"/>
      <c r="O45" s="161"/>
      <c r="P45" s="161"/>
      <c r="Q45" s="175"/>
      <c r="R45" s="174"/>
      <c r="S45" s="157">
        <f t="shared" si="8"/>
        <v>12052</v>
      </c>
      <c r="T45" s="158">
        <f t="shared" si="9"/>
        <v>460</v>
      </c>
      <c r="U45" s="159">
        <f t="shared" si="10"/>
        <v>12512</v>
      </c>
      <c r="V45" s="189"/>
    </row>
    <row r="46" spans="1:1024" ht="13.15" customHeight="1" x14ac:dyDescent="0.3">
      <c r="A46" s="184">
        <v>43931</v>
      </c>
      <c r="B46" s="155" t="s">
        <v>104</v>
      </c>
      <c r="C46" s="173">
        <v>330</v>
      </c>
      <c r="D46" s="174">
        <v>4957</v>
      </c>
      <c r="E46" s="174">
        <v>898</v>
      </c>
      <c r="F46" s="174">
        <v>28</v>
      </c>
      <c r="G46" s="174">
        <f>ONS_WeeklyRegistratedDeaths!AH33-ONS_WeeklyRegistratedDeaths!AO33</f>
        <v>6213</v>
      </c>
      <c r="H46" s="174">
        <f>ONS_WeeklyOccurrenceDeaths!AH33-ONS_WeeklyOccurrenceDeaths!AO33</f>
        <v>8073</v>
      </c>
      <c r="I46" s="188">
        <v>734</v>
      </c>
      <c r="J46" s="172">
        <v>25</v>
      </c>
      <c r="K46" s="156">
        <f t="shared" si="7"/>
        <v>759</v>
      </c>
      <c r="L46" s="176">
        <f>SUM(K46:K52)</f>
        <v>5666</v>
      </c>
      <c r="M46" s="177">
        <f t="shared" ref="M46:R46" si="11">M53+C46</f>
        <v>466</v>
      </c>
      <c r="N46" s="174">
        <f t="shared" si="11"/>
        <v>8673</v>
      </c>
      <c r="O46" s="174">
        <f t="shared" si="11"/>
        <v>1151</v>
      </c>
      <c r="P46" s="174">
        <f t="shared" si="11"/>
        <v>45</v>
      </c>
      <c r="Q46" s="174">
        <f t="shared" si="11"/>
        <v>10335</v>
      </c>
      <c r="R46" s="174">
        <f t="shared" si="11"/>
        <v>15433</v>
      </c>
      <c r="S46" s="157">
        <f t="shared" si="8"/>
        <v>11281</v>
      </c>
      <c r="T46" s="158">
        <f t="shared" si="9"/>
        <v>429</v>
      </c>
      <c r="U46" s="159">
        <f t="shared" si="10"/>
        <v>11710</v>
      </c>
      <c r="V46" s="189"/>
    </row>
    <row r="47" spans="1:1024" ht="13.15" customHeight="1" x14ac:dyDescent="0.3">
      <c r="A47" s="184">
        <v>43930</v>
      </c>
      <c r="B47" s="155" t="s">
        <v>104</v>
      </c>
      <c r="C47" s="160"/>
      <c r="D47" s="161"/>
      <c r="E47" s="161"/>
      <c r="F47" s="161"/>
      <c r="G47" s="175"/>
      <c r="H47" s="174"/>
      <c r="I47" s="188">
        <v>781</v>
      </c>
      <c r="J47" s="172">
        <v>43</v>
      </c>
      <c r="K47" s="156">
        <f t="shared" si="7"/>
        <v>824</v>
      </c>
      <c r="L47" s="176"/>
      <c r="M47" s="179"/>
      <c r="N47" s="161"/>
      <c r="O47" s="161"/>
      <c r="P47" s="161"/>
      <c r="Q47" s="175"/>
      <c r="R47" s="174"/>
      <c r="S47" s="157">
        <f t="shared" si="8"/>
        <v>10547</v>
      </c>
      <c r="T47" s="158">
        <f t="shared" si="9"/>
        <v>404</v>
      </c>
      <c r="U47" s="159">
        <f t="shared" si="10"/>
        <v>10951</v>
      </c>
      <c r="V47" s="189"/>
    </row>
    <row r="48" spans="1:1024" ht="13.15" customHeight="1" x14ac:dyDescent="0.3">
      <c r="A48" s="184">
        <v>43929</v>
      </c>
      <c r="B48" s="155" t="s">
        <v>104</v>
      </c>
      <c r="C48" s="160"/>
      <c r="D48" s="161"/>
      <c r="E48" s="161"/>
      <c r="F48" s="161"/>
      <c r="G48" s="175"/>
      <c r="H48" s="174"/>
      <c r="I48" s="188">
        <v>889</v>
      </c>
      <c r="J48" s="172">
        <v>42</v>
      </c>
      <c r="K48" s="156">
        <f t="shared" si="7"/>
        <v>931</v>
      </c>
      <c r="L48" s="176"/>
      <c r="M48" s="179"/>
      <c r="N48" s="161"/>
      <c r="O48" s="161"/>
      <c r="P48" s="161"/>
      <c r="Q48" s="175"/>
      <c r="R48" s="174"/>
      <c r="S48" s="157">
        <f t="shared" si="8"/>
        <v>9766</v>
      </c>
      <c r="T48" s="158">
        <f t="shared" si="9"/>
        <v>361</v>
      </c>
      <c r="U48" s="159">
        <f t="shared" si="10"/>
        <v>10127</v>
      </c>
      <c r="V48" s="189"/>
    </row>
    <row r="49" spans="1:22" ht="13.15" customHeight="1" x14ac:dyDescent="0.3">
      <c r="A49" s="184">
        <v>43928</v>
      </c>
      <c r="B49" s="155" t="s">
        <v>104</v>
      </c>
      <c r="C49" s="160"/>
      <c r="D49" s="161"/>
      <c r="E49" s="161"/>
      <c r="F49" s="161"/>
      <c r="G49" s="175"/>
      <c r="H49" s="174"/>
      <c r="I49" s="188">
        <v>804</v>
      </c>
      <c r="J49" s="172">
        <v>32</v>
      </c>
      <c r="K49" s="156">
        <f t="shared" si="7"/>
        <v>836</v>
      </c>
      <c r="L49" s="176"/>
      <c r="M49" s="179"/>
      <c r="N49" s="161"/>
      <c r="O49" s="161"/>
      <c r="P49" s="161"/>
      <c r="Q49" s="175"/>
      <c r="R49" s="174"/>
      <c r="S49" s="157">
        <f t="shared" si="8"/>
        <v>8877</v>
      </c>
      <c r="T49" s="158">
        <f t="shared" si="9"/>
        <v>319</v>
      </c>
      <c r="U49" s="159">
        <f t="shared" si="10"/>
        <v>9196</v>
      </c>
      <c r="V49" s="189"/>
    </row>
    <row r="50" spans="1:22" ht="13.15" customHeight="1" x14ac:dyDescent="0.3">
      <c r="A50" s="184">
        <v>43927</v>
      </c>
      <c r="B50" s="155" t="s">
        <v>104</v>
      </c>
      <c r="C50" s="160"/>
      <c r="D50" s="161"/>
      <c r="E50" s="161"/>
      <c r="F50" s="161"/>
      <c r="G50" s="175"/>
      <c r="H50" s="174"/>
      <c r="I50" s="188">
        <v>725</v>
      </c>
      <c r="J50" s="172">
        <v>20</v>
      </c>
      <c r="K50" s="156">
        <f t="shared" si="7"/>
        <v>745</v>
      </c>
      <c r="L50" s="176"/>
      <c r="M50" s="179"/>
      <c r="N50" s="161"/>
      <c r="O50" s="161"/>
      <c r="P50" s="161"/>
      <c r="Q50" s="175"/>
      <c r="R50" s="174"/>
      <c r="S50" s="157">
        <f t="shared" si="8"/>
        <v>8073</v>
      </c>
      <c r="T50" s="158">
        <f t="shared" si="9"/>
        <v>287</v>
      </c>
      <c r="U50" s="159">
        <f t="shared" si="10"/>
        <v>8360</v>
      </c>
      <c r="V50" s="189"/>
    </row>
    <row r="51" spans="1:22" ht="13.15" customHeight="1" x14ac:dyDescent="0.3">
      <c r="A51" s="184">
        <v>43926</v>
      </c>
      <c r="B51" s="155" t="s">
        <v>104</v>
      </c>
      <c r="C51" s="160"/>
      <c r="D51" s="161"/>
      <c r="E51" s="161"/>
      <c r="F51" s="161"/>
      <c r="G51" s="175"/>
      <c r="H51" s="174"/>
      <c r="I51" s="188">
        <v>739</v>
      </c>
      <c r="J51" s="172">
        <v>30</v>
      </c>
      <c r="K51" s="156">
        <f t="shared" si="7"/>
        <v>769</v>
      </c>
      <c r="L51" s="176"/>
      <c r="M51" s="179"/>
      <c r="N51" s="161"/>
      <c r="O51" s="161"/>
      <c r="P51" s="161"/>
      <c r="Q51" s="175"/>
      <c r="R51" s="174"/>
      <c r="S51" s="157">
        <f t="shared" si="8"/>
        <v>7348</v>
      </c>
      <c r="T51" s="158">
        <f t="shared" si="9"/>
        <v>267</v>
      </c>
      <c r="U51" s="159">
        <f t="shared" si="10"/>
        <v>7615</v>
      </c>
      <c r="V51" s="189"/>
    </row>
    <row r="52" spans="1:22" ht="13.15" customHeight="1" x14ac:dyDescent="0.3">
      <c r="A52" s="184">
        <v>43925</v>
      </c>
      <c r="B52" s="155" t="s">
        <v>104</v>
      </c>
      <c r="C52" s="160"/>
      <c r="D52" s="161"/>
      <c r="E52" s="161"/>
      <c r="F52" s="161"/>
      <c r="G52" s="175"/>
      <c r="H52" s="174"/>
      <c r="I52" s="188">
        <v>771</v>
      </c>
      <c r="J52" s="172">
        <v>31</v>
      </c>
      <c r="K52" s="156">
        <f t="shared" si="7"/>
        <v>802</v>
      </c>
      <c r="L52" s="176"/>
      <c r="M52" s="179"/>
      <c r="N52" s="161"/>
      <c r="O52" s="161"/>
      <c r="P52" s="161"/>
      <c r="Q52" s="175"/>
      <c r="R52" s="174"/>
      <c r="S52" s="157">
        <f t="shared" si="8"/>
        <v>6609</v>
      </c>
      <c r="T52" s="158">
        <f t="shared" si="9"/>
        <v>237</v>
      </c>
      <c r="U52" s="159">
        <f t="shared" si="10"/>
        <v>6846</v>
      </c>
      <c r="V52" s="189"/>
    </row>
    <row r="53" spans="1:22" ht="13.15" customHeight="1" x14ac:dyDescent="0.3">
      <c r="A53" s="184">
        <v>43924</v>
      </c>
      <c r="B53" s="155" t="s">
        <v>104</v>
      </c>
      <c r="C53" s="173">
        <v>120</v>
      </c>
      <c r="D53" s="174">
        <v>3110</v>
      </c>
      <c r="E53" s="174">
        <v>229</v>
      </c>
      <c r="F53" s="174">
        <v>16</v>
      </c>
      <c r="G53" s="174">
        <f>ONS_WeeklyRegistratedDeaths!AO33-ONS_WeeklyRegistratedDeaths!AV33</f>
        <v>3475</v>
      </c>
      <c r="H53" s="174">
        <f>ONS_WeeklyOccurrenceDeaths!AO33-ONS_WeeklyOccurrenceDeaths!AV33</f>
        <v>5079</v>
      </c>
      <c r="I53" s="188">
        <v>664</v>
      </c>
      <c r="J53" s="172">
        <v>29</v>
      </c>
      <c r="K53" s="156">
        <f t="shared" si="7"/>
        <v>693</v>
      </c>
      <c r="L53" s="176">
        <f>SUM(K53:K59)</f>
        <v>3993</v>
      </c>
      <c r="M53" s="177">
        <f t="shared" ref="M53:R53" si="12">M60+C53</f>
        <v>136</v>
      </c>
      <c r="N53" s="174">
        <f t="shared" si="12"/>
        <v>3716</v>
      </c>
      <c r="O53" s="174">
        <f t="shared" si="12"/>
        <v>253</v>
      </c>
      <c r="P53" s="174">
        <f t="shared" si="12"/>
        <v>17</v>
      </c>
      <c r="Q53" s="174">
        <f t="shared" si="12"/>
        <v>4122</v>
      </c>
      <c r="R53" s="174">
        <f t="shared" si="12"/>
        <v>7360</v>
      </c>
      <c r="S53" s="157">
        <f t="shared" si="8"/>
        <v>5838</v>
      </c>
      <c r="T53" s="158">
        <f t="shared" si="9"/>
        <v>206</v>
      </c>
      <c r="U53" s="159">
        <f t="shared" si="10"/>
        <v>6044</v>
      </c>
      <c r="V53" s="189"/>
    </row>
    <row r="54" spans="1:22" ht="13.15" customHeight="1" x14ac:dyDescent="0.3">
      <c r="A54" s="184">
        <v>43923</v>
      </c>
      <c r="B54" s="155" t="s">
        <v>104</v>
      </c>
      <c r="C54" s="160"/>
      <c r="D54" s="161"/>
      <c r="E54" s="161"/>
      <c r="F54" s="161"/>
      <c r="G54" s="175"/>
      <c r="H54" s="174"/>
      <c r="I54" s="188">
        <v>626</v>
      </c>
      <c r="J54" s="172">
        <v>28</v>
      </c>
      <c r="K54" s="156">
        <f t="shared" si="7"/>
        <v>654</v>
      </c>
      <c r="L54" s="176"/>
      <c r="M54" s="179"/>
      <c r="N54" s="161"/>
      <c r="O54" s="161"/>
      <c r="P54" s="161"/>
      <c r="Q54" s="175"/>
      <c r="R54" s="174"/>
      <c r="S54" s="157">
        <f t="shared" si="8"/>
        <v>5174</v>
      </c>
      <c r="T54" s="158">
        <f t="shared" si="9"/>
        <v>177</v>
      </c>
      <c r="U54" s="159">
        <f t="shared" si="10"/>
        <v>5351</v>
      </c>
      <c r="V54" s="189"/>
    </row>
    <row r="55" spans="1:22" ht="13.15" customHeight="1" x14ac:dyDescent="0.3">
      <c r="A55" s="184">
        <v>43922</v>
      </c>
      <c r="B55" s="155" t="s">
        <v>104</v>
      </c>
      <c r="C55" s="160"/>
      <c r="D55" s="161"/>
      <c r="E55" s="161"/>
      <c r="F55" s="161"/>
      <c r="G55" s="175"/>
      <c r="H55" s="174"/>
      <c r="I55" s="188">
        <v>614</v>
      </c>
      <c r="J55" s="172">
        <v>21</v>
      </c>
      <c r="K55" s="156">
        <f t="shared" si="7"/>
        <v>635</v>
      </c>
      <c r="L55" s="176"/>
      <c r="M55" s="179"/>
      <c r="N55" s="161"/>
      <c r="O55" s="161"/>
      <c r="P55" s="161"/>
      <c r="Q55" s="175"/>
      <c r="R55" s="174"/>
      <c r="S55" s="157">
        <f t="shared" si="8"/>
        <v>4548</v>
      </c>
      <c r="T55" s="158">
        <f t="shared" si="9"/>
        <v>149</v>
      </c>
      <c r="U55" s="159">
        <f t="shared" si="10"/>
        <v>4697</v>
      </c>
      <c r="V55" s="189"/>
    </row>
    <row r="56" spans="1:22" ht="13.15" customHeight="1" x14ac:dyDescent="0.3">
      <c r="A56" s="184">
        <v>43921</v>
      </c>
      <c r="B56" s="155" t="s">
        <v>104</v>
      </c>
      <c r="C56" s="160"/>
      <c r="D56" s="161"/>
      <c r="E56" s="161"/>
      <c r="F56" s="161"/>
      <c r="G56" s="175"/>
      <c r="H56" s="174"/>
      <c r="I56" s="188">
        <v>371</v>
      </c>
      <c r="J56" s="172">
        <v>15</v>
      </c>
      <c r="K56" s="156">
        <f t="shared" si="7"/>
        <v>386</v>
      </c>
      <c r="L56" s="176"/>
      <c r="M56" s="179"/>
      <c r="N56" s="161"/>
      <c r="O56" s="161"/>
      <c r="P56" s="161"/>
      <c r="Q56" s="175"/>
      <c r="R56" s="174"/>
      <c r="S56" s="157">
        <f t="shared" si="8"/>
        <v>3934</v>
      </c>
      <c r="T56" s="158">
        <f t="shared" si="9"/>
        <v>128</v>
      </c>
      <c r="U56" s="159">
        <f t="shared" si="10"/>
        <v>4062</v>
      </c>
      <c r="V56" s="189"/>
    </row>
    <row r="57" spans="1:22" ht="13.15" customHeight="1" x14ac:dyDescent="0.3">
      <c r="A57" s="184">
        <v>43920</v>
      </c>
      <c r="B57" s="155" t="s">
        <v>104</v>
      </c>
      <c r="C57" s="160"/>
      <c r="D57" s="161"/>
      <c r="E57" s="161"/>
      <c r="F57" s="161"/>
      <c r="G57" s="175"/>
      <c r="H57" s="174"/>
      <c r="I57" s="188">
        <v>607</v>
      </c>
      <c r="J57" s="172">
        <v>16</v>
      </c>
      <c r="K57" s="156">
        <f t="shared" si="7"/>
        <v>623</v>
      </c>
      <c r="L57" s="176"/>
      <c r="M57" s="179"/>
      <c r="N57" s="161"/>
      <c r="O57" s="161"/>
      <c r="P57" s="161"/>
      <c r="Q57" s="175"/>
      <c r="R57" s="174"/>
      <c r="S57" s="157">
        <f t="shared" si="8"/>
        <v>3563</v>
      </c>
      <c r="T57" s="158">
        <f t="shared" si="9"/>
        <v>113</v>
      </c>
      <c r="U57" s="159">
        <f t="shared" si="10"/>
        <v>3676</v>
      </c>
      <c r="V57" s="189"/>
    </row>
    <row r="58" spans="1:22" ht="13.15" customHeight="1" x14ac:dyDescent="0.3">
      <c r="A58" s="184">
        <v>43919</v>
      </c>
      <c r="B58" s="155" t="s">
        <v>104</v>
      </c>
      <c r="C58" s="160"/>
      <c r="D58" s="161"/>
      <c r="E58" s="161"/>
      <c r="F58" s="161"/>
      <c r="G58" s="175"/>
      <c r="H58" s="174"/>
      <c r="I58" s="188">
        <v>612</v>
      </c>
      <c r="J58" s="172">
        <v>18</v>
      </c>
      <c r="K58" s="156">
        <f t="shared" si="7"/>
        <v>630</v>
      </c>
      <c r="L58" s="176"/>
      <c r="M58" s="179"/>
      <c r="N58" s="161"/>
      <c r="O58" s="161"/>
      <c r="P58" s="161"/>
      <c r="Q58" s="175"/>
      <c r="R58" s="174"/>
      <c r="S58" s="157">
        <f t="shared" si="8"/>
        <v>2956</v>
      </c>
      <c r="T58" s="158">
        <f t="shared" si="9"/>
        <v>97</v>
      </c>
      <c r="U58" s="159">
        <f t="shared" si="10"/>
        <v>3053</v>
      </c>
      <c r="V58" s="189"/>
    </row>
    <row r="59" spans="1:22" ht="13.15" customHeight="1" x14ac:dyDescent="0.3">
      <c r="A59" s="184">
        <v>43918</v>
      </c>
      <c r="B59" s="155" t="s">
        <v>104</v>
      </c>
      <c r="C59" s="160"/>
      <c r="D59" s="161"/>
      <c r="E59" s="161"/>
      <c r="F59" s="161"/>
      <c r="G59" s="175"/>
      <c r="H59" s="174"/>
      <c r="I59" s="188">
        <v>357</v>
      </c>
      <c r="J59" s="172">
        <v>15</v>
      </c>
      <c r="K59" s="156">
        <f t="shared" si="7"/>
        <v>372</v>
      </c>
      <c r="L59" s="176"/>
      <c r="M59" s="179"/>
      <c r="N59" s="161"/>
      <c r="O59" s="161"/>
      <c r="P59" s="161"/>
      <c r="Q59" s="175"/>
      <c r="R59" s="174"/>
      <c r="S59" s="157">
        <f t="shared" si="8"/>
        <v>2344</v>
      </c>
      <c r="T59" s="158">
        <f t="shared" si="9"/>
        <v>79</v>
      </c>
      <c r="U59" s="159">
        <f t="shared" si="10"/>
        <v>2423</v>
      </c>
      <c r="V59" s="189"/>
    </row>
    <row r="60" spans="1:22" ht="13.15" customHeight="1" x14ac:dyDescent="0.3">
      <c r="A60" s="184">
        <v>43917</v>
      </c>
      <c r="B60" s="155" t="s">
        <v>104</v>
      </c>
      <c r="C60" s="192">
        <v>15</v>
      </c>
      <c r="D60" s="190">
        <v>501</v>
      </c>
      <c r="E60" s="190">
        <v>22</v>
      </c>
      <c r="F60" s="190">
        <v>1</v>
      </c>
      <c r="G60" s="174">
        <f>ONS_WeeklyRegistratedDeaths!AV33-ONS_WeeklyRegistratedDeaths!BC33</f>
        <v>539</v>
      </c>
      <c r="H60" s="193">
        <f>ONS_WeeklyOccurrenceDeaths!AV33-ONS_WeeklyOccurrenceDeaths!BC33</f>
        <v>1838</v>
      </c>
      <c r="I60" s="188">
        <v>360</v>
      </c>
      <c r="J60" s="172">
        <v>10</v>
      </c>
      <c r="K60" s="156">
        <f t="shared" si="7"/>
        <v>370</v>
      </c>
      <c r="L60" s="176">
        <f>SUM(K60:K66)</f>
        <v>1603</v>
      </c>
      <c r="M60" s="186">
        <f t="shared" ref="M60:R60" si="13">M67+C60</f>
        <v>16</v>
      </c>
      <c r="N60" s="190">
        <f t="shared" si="13"/>
        <v>606</v>
      </c>
      <c r="O60" s="190">
        <f t="shared" si="13"/>
        <v>24</v>
      </c>
      <c r="P60" s="190">
        <f t="shared" si="13"/>
        <v>1</v>
      </c>
      <c r="Q60" s="190">
        <f t="shared" si="13"/>
        <v>647</v>
      </c>
      <c r="R60" s="190">
        <f t="shared" si="13"/>
        <v>2281</v>
      </c>
      <c r="S60" s="157">
        <f t="shared" si="8"/>
        <v>1987</v>
      </c>
      <c r="T60" s="158">
        <f t="shared" si="9"/>
        <v>64</v>
      </c>
      <c r="U60" s="159">
        <f t="shared" si="10"/>
        <v>2051</v>
      </c>
      <c r="V60" s="189"/>
    </row>
    <row r="61" spans="1:22" ht="13.15" customHeight="1" x14ac:dyDescent="0.3">
      <c r="A61" s="184">
        <v>43916</v>
      </c>
      <c r="B61" s="155" t="s">
        <v>104</v>
      </c>
      <c r="C61" s="160"/>
      <c r="D61" s="161"/>
      <c r="E61" s="161"/>
      <c r="F61" s="161"/>
      <c r="G61" s="175"/>
      <c r="H61" s="174"/>
      <c r="I61" s="188">
        <v>324</v>
      </c>
      <c r="J61" s="172">
        <v>11</v>
      </c>
      <c r="K61" s="156">
        <f t="shared" si="7"/>
        <v>335</v>
      </c>
      <c r="L61" s="176"/>
      <c r="M61" s="179"/>
      <c r="N61" s="161"/>
      <c r="O61" s="161"/>
      <c r="P61" s="161"/>
      <c r="Q61" s="175"/>
      <c r="R61" s="174"/>
      <c r="S61" s="157">
        <f t="shared" si="8"/>
        <v>1627</v>
      </c>
      <c r="T61" s="158">
        <f t="shared" si="9"/>
        <v>54</v>
      </c>
      <c r="U61" s="159">
        <f t="shared" si="10"/>
        <v>1681</v>
      </c>
      <c r="V61" s="189"/>
    </row>
    <row r="62" spans="1:22" ht="13.15" customHeight="1" x14ac:dyDescent="0.3">
      <c r="A62" s="184">
        <v>43915</v>
      </c>
      <c r="B62" s="155" t="s">
        <v>104</v>
      </c>
      <c r="C62" s="160"/>
      <c r="D62" s="161"/>
      <c r="E62" s="161"/>
      <c r="F62" s="161"/>
      <c r="G62" s="175"/>
      <c r="H62" s="174"/>
      <c r="I62" s="188">
        <v>249</v>
      </c>
      <c r="J62" s="172">
        <v>10</v>
      </c>
      <c r="K62" s="156">
        <f t="shared" si="7"/>
        <v>259</v>
      </c>
      <c r="L62" s="176"/>
      <c r="M62" s="179"/>
      <c r="N62" s="161"/>
      <c r="O62" s="161"/>
      <c r="P62" s="161"/>
      <c r="Q62" s="175"/>
      <c r="R62" s="174"/>
      <c r="S62" s="157">
        <f t="shared" si="8"/>
        <v>1303</v>
      </c>
      <c r="T62" s="158">
        <f t="shared" si="9"/>
        <v>43</v>
      </c>
      <c r="U62" s="159">
        <f t="shared" si="10"/>
        <v>1346</v>
      </c>
      <c r="V62" s="189"/>
    </row>
    <row r="63" spans="1:22" ht="13.15" customHeight="1" x14ac:dyDescent="0.3">
      <c r="A63" s="184">
        <v>43914</v>
      </c>
      <c r="B63" s="155" t="s">
        <v>104</v>
      </c>
      <c r="C63" s="160"/>
      <c r="D63" s="161"/>
      <c r="E63" s="161"/>
      <c r="F63" s="161"/>
      <c r="G63" s="175"/>
      <c r="H63" s="174"/>
      <c r="I63" s="188">
        <v>202</v>
      </c>
      <c r="J63" s="172">
        <v>9</v>
      </c>
      <c r="K63" s="156">
        <f t="shared" si="7"/>
        <v>211</v>
      </c>
      <c r="L63" s="176"/>
      <c r="M63" s="179"/>
      <c r="N63" s="161"/>
      <c r="O63" s="161"/>
      <c r="P63" s="161"/>
      <c r="Q63" s="175"/>
      <c r="R63" s="174"/>
      <c r="S63" s="157">
        <f t="shared" si="8"/>
        <v>1054</v>
      </c>
      <c r="T63" s="158">
        <f t="shared" si="9"/>
        <v>33</v>
      </c>
      <c r="U63" s="159">
        <f t="shared" si="10"/>
        <v>1087</v>
      </c>
      <c r="V63" s="189"/>
    </row>
    <row r="64" spans="1:22" ht="13.15" customHeight="1" x14ac:dyDescent="0.3">
      <c r="A64" s="184">
        <v>43913</v>
      </c>
      <c r="B64" s="155" t="s">
        <v>104</v>
      </c>
      <c r="C64" s="160"/>
      <c r="D64" s="161"/>
      <c r="E64" s="161"/>
      <c r="F64" s="161"/>
      <c r="G64" s="175"/>
      <c r="H64" s="174"/>
      <c r="I64" s="188">
        <v>159</v>
      </c>
      <c r="J64" s="172">
        <v>4</v>
      </c>
      <c r="K64" s="156">
        <f t="shared" si="7"/>
        <v>163</v>
      </c>
      <c r="L64" s="176"/>
      <c r="M64" s="179"/>
      <c r="N64" s="161"/>
      <c r="O64" s="161"/>
      <c r="P64" s="161"/>
      <c r="Q64" s="175"/>
      <c r="R64" s="174"/>
      <c r="S64" s="157">
        <f t="shared" si="8"/>
        <v>852</v>
      </c>
      <c r="T64" s="158">
        <f t="shared" si="9"/>
        <v>24</v>
      </c>
      <c r="U64" s="159">
        <f t="shared" si="10"/>
        <v>876</v>
      </c>
      <c r="V64" s="189"/>
    </row>
    <row r="65" spans="1:22" ht="13.15" customHeight="1" x14ac:dyDescent="0.3">
      <c r="A65" s="184">
        <v>43912</v>
      </c>
      <c r="B65" s="155" t="s">
        <v>104</v>
      </c>
      <c r="C65" s="160"/>
      <c r="D65" s="161"/>
      <c r="E65" s="161"/>
      <c r="F65" s="161"/>
      <c r="G65" s="175"/>
      <c r="H65" s="175"/>
      <c r="I65" s="188">
        <v>150</v>
      </c>
      <c r="J65" s="172">
        <v>5</v>
      </c>
      <c r="K65" s="156">
        <f t="shared" si="7"/>
        <v>155</v>
      </c>
      <c r="L65" s="194"/>
      <c r="M65" s="179"/>
      <c r="N65" s="161"/>
      <c r="O65" s="161"/>
      <c r="P65" s="161"/>
      <c r="Q65" s="175"/>
      <c r="R65" s="175"/>
      <c r="S65" s="157">
        <f t="shared" si="8"/>
        <v>693</v>
      </c>
      <c r="T65" s="158">
        <f t="shared" si="9"/>
        <v>20</v>
      </c>
      <c r="U65" s="159">
        <f t="shared" si="10"/>
        <v>713</v>
      </c>
      <c r="V65" s="189"/>
    </row>
    <row r="66" spans="1:22" ht="13.15" customHeight="1" x14ac:dyDescent="0.3">
      <c r="A66" s="184">
        <v>43911</v>
      </c>
      <c r="B66" s="155" t="s">
        <v>104</v>
      </c>
      <c r="C66" s="160"/>
      <c r="D66" s="161"/>
      <c r="E66" s="161"/>
      <c r="F66" s="161"/>
      <c r="G66" s="175"/>
      <c r="H66" s="175"/>
      <c r="I66" s="188">
        <v>103</v>
      </c>
      <c r="J66" s="172">
        <v>7</v>
      </c>
      <c r="K66" s="156">
        <f t="shared" si="7"/>
        <v>110</v>
      </c>
      <c r="L66" s="194"/>
      <c r="M66" s="179"/>
      <c r="N66" s="161"/>
      <c r="O66" s="161"/>
      <c r="P66" s="161"/>
      <c r="Q66" s="175"/>
      <c r="R66" s="175"/>
      <c r="S66" s="157">
        <f t="shared" si="8"/>
        <v>543</v>
      </c>
      <c r="T66" s="158">
        <f t="shared" si="9"/>
        <v>15</v>
      </c>
      <c r="U66" s="159">
        <f t="shared" si="10"/>
        <v>558</v>
      </c>
      <c r="V66" s="189"/>
    </row>
    <row r="67" spans="1:22" ht="13.15" customHeight="1" x14ac:dyDescent="0.3">
      <c r="A67" s="184">
        <v>43910</v>
      </c>
      <c r="B67" s="155" t="s">
        <v>104</v>
      </c>
      <c r="C67" s="192">
        <v>1</v>
      </c>
      <c r="D67" s="190">
        <v>100</v>
      </c>
      <c r="E67" s="190">
        <v>2</v>
      </c>
      <c r="F67" s="190">
        <v>0</v>
      </c>
      <c r="G67" s="174">
        <f>ONS_WeeklyRegistratedDeaths!BC33-ONS_WeeklyRegistratedDeaths!BJ33</f>
        <v>103</v>
      </c>
      <c r="H67" s="174">
        <f>ONS_WeeklyOccurrenceDeaths!BC33-ONS_WeeklyOccurrenceDeaths!BJ33</f>
        <v>397</v>
      </c>
      <c r="I67" s="188">
        <v>106</v>
      </c>
      <c r="J67" s="172">
        <v>2</v>
      </c>
      <c r="K67" s="156">
        <f t="shared" si="7"/>
        <v>108</v>
      </c>
      <c r="L67" s="176">
        <f>SUM(K67:K73)</f>
        <v>386</v>
      </c>
      <c r="M67" s="186">
        <f t="shared" ref="M67:R67" si="14">M74+C67</f>
        <v>1</v>
      </c>
      <c r="N67" s="190">
        <f t="shared" si="14"/>
        <v>105</v>
      </c>
      <c r="O67" s="190">
        <f t="shared" si="14"/>
        <v>2</v>
      </c>
      <c r="P67" s="190">
        <f t="shared" si="14"/>
        <v>0</v>
      </c>
      <c r="Q67" s="190">
        <f t="shared" si="14"/>
        <v>108</v>
      </c>
      <c r="R67" s="190">
        <f t="shared" si="14"/>
        <v>443</v>
      </c>
      <c r="S67" s="157">
        <f t="shared" si="8"/>
        <v>440</v>
      </c>
      <c r="T67" s="158">
        <f t="shared" si="9"/>
        <v>8</v>
      </c>
      <c r="U67" s="159">
        <f t="shared" si="10"/>
        <v>448</v>
      </c>
      <c r="V67" s="189"/>
    </row>
    <row r="68" spans="1:22" ht="13.15" customHeight="1" x14ac:dyDescent="0.3">
      <c r="A68" s="184">
        <v>43909</v>
      </c>
      <c r="B68" s="155" t="s">
        <v>104</v>
      </c>
      <c r="C68" s="160"/>
      <c r="D68" s="161"/>
      <c r="E68" s="161"/>
      <c r="F68" s="161"/>
      <c r="G68" s="175"/>
      <c r="H68" s="175"/>
      <c r="I68" s="188">
        <v>62</v>
      </c>
      <c r="J68" s="172">
        <v>3</v>
      </c>
      <c r="K68" s="156">
        <f t="shared" si="7"/>
        <v>65</v>
      </c>
      <c r="L68" s="194"/>
      <c r="M68" s="179"/>
      <c r="N68" s="161"/>
      <c r="O68" s="161"/>
      <c r="P68" s="161"/>
      <c r="Q68" s="175"/>
      <c r="R68" s="175"/>
      <c r="S68" s="157">
        <f t="shared" si="8"/>
        <v>334</v>
      </c>
      <c r="T68" s="158">
        <f t="shared" si="9"/>
        <v>6</v>
      </c>
      <c r="U68" s="159">
        <f t="shared" si="10"/>
        <v>340</v>
      </c>
      <c r="V68" s="189"/>
    </row>
    <row r="69" spans="1:22" ht="13.15" customHeight="1" x14ac:dyDescent="0.3">
      <c r="A69" s="184">
        <v>43908</v>
      </c>
      <c r="B69" s="155" t="s">
        <v>104</v>
      </c>
      <c r="C69" s="160"/>
      <c r="D69" s="161"/>
      <c r="E69" s="161"/>
      <c r="F69" s="161"/>
      <c r="G69" s="175"/>
      <c r="H69" s="175"/>
      <c r="I69" s="188">
        <v>69</v>
      </c>
      <c r="J69" s="172">
        <v>0</v>
      </c>
      <c r="K69" s="156">
        <f t="shared" si="7"/>
        <v>69</v>
      </c>
      <c r="L69" s="194"/>
      <c r="M69" s="179"/>
      <c r="N69" s="161"/>
      <c r="O69" s="161"/>
      <c r="P69" s="161"/>
      <c r="Q69" s="175"/>
      <c r="R69" s="175"/>
      <c r="S69" s="157">
        <f t="shared" si="8"/>
        <v>272</v>
      </c>
      <c r="T69" s="158">
        <f t="shared" si="9"/>
        <v>3</v>
      </c>
      <c r="U69" s="159">
        <f t="shared" si="10"/>
        <v>275</v>
      </c>
      <c r="V69" s="189"/>
    </row>
    <row r="70" spans="1:22" ht="13.15" customHeight="1" x14ac:dyDescent="0.3">
      <c r="A70" s="184">
        <v>43907</v>
      </c>
      <c r="B70" s="155" t="s">
        <v>104</v>
      </c>
      <c r="C70" s="160"/>
      <c r="D70" s="161"/>
      <c r="E70" s="161"/>
      <c r="F70" s="161"/>
      <c r="G70" s="175"/>
      <c r="H70" s="175"/>
      <c r="I70" s="188">
        <v>48</v>
      </c>
      <c r="J70" s="172">
        <v>0</v>
      </c>
      <c r="K70" s="156">
        <f t="shared" si="7"/>
        <v>48</v>
      </c>
      <c r="L70" s="194"/>
      <c r="M70" s="179"/>
      <c r="N70" s="161"/>
      <c r="O70" s="161"/>
      <c r="P70" s="161"/>
      <c r="Q70" s="175"/>
      <c r="R70" s="175"/>
      <c r="S70" s="157">
        <f t="shared" si="8"/>
        <v>203</v>
      </c>
      <c r="T70" s="158">
        <f t="shared" si="9"/>
        <v>3</v>
      </c>
      <c r="U70" s="159">
        <f t="shared" si="10"/>
        <v>206</v>
      </c>
      <c r="V70" s="189"/>
    </row>
    <row r="71" spans="1:22" ht="13.15" customHeight="1" x14ac:dyDescent="0.3">
      <c r="A71" s="184">
        <v>43906</v>
      </c>
      <c r="B71" s="155" t="s">
        <v>104</v>
      </c>
      <c r="C71" s="160"/>
      <c r="D71" s="161"/>
      <c r="E71" s="161"/>
      <c r="F71" s="161"/>
      <c r="G71" s="175"/>
      <c r="H71" s="175"/>
      <c r="I71" s="188">
        <v>42</v>
      </c>
      <c r="J71" s="172">
        <v>3</v>
      </c>
      <c r="K71" s="156">
        <f t="shared" si="7"/>
        <v>45</v>
      </c>
      <c r="L71" s="194"/>
      <c r="M71" s="179"/>
      <c r="N71" s="161"/>
      <c r="O71" s="161"/>
      <c r="P71" s="161"/>
      <c r="Q71" s="175"/>
      <c r="R71" s="175"/>
      <c r="S71" s="157">
        <f t="shared" si="8"/>
        <v>155</v>
      </c>
      <c r="T71" s="158">
        <f t="shared" si="9"/>
        <v>3</v>
      </c>
      <c r="U71" s="159">
        <f t="shared" si="10"/>
        <v>158</v>
      </c>
      <c r="V71" s="189"/>
    </row>
    <row r="72" spans="1:22" ht="13.15" customHeight="1" x14ac:dyDescent="0.3">
      <c r="A72" s="184">
        <v>43905</v>
      </c>
      <c r="B72" s="155" t="s">
        <v>104</v>
      </c>
      <c r="C72" s="160"/>
      <c r="D72" s="161"/>
      <c r="E72" s="161"/>
      <c r="F72" s="161"/>
      <c r="G72" s="175"/>
      <c r="H72" s="175"/>
      <c r="I72" s="188">
        <v>28</v>
      </c>
      <c r="J72" s="172">
        <v>0</v>
      </c>
      <c r="K72" s="156">
        <f t="shared" si="7"/>
        <v>28</v>
      </c>
      <c r="L72" s="194"/>
      <c r="M72" s="179"/>
      <c r="N72" s="161"/>
      <c r="O72" s="161"/>
      <c r="P72" s="161"/>
      <c r="Q72" s="175"/>
      <c r="R72" s="175"/>
      <c r="S72" s="157">
        <f t="shared" si="8"/>
        <v>113</v>
      </c>
      <c r="T72" s="158">
        <f t="shared" si="9"/>
        <v>0</v>
      </c>
      <c r="U72" s="159">
        <f t="shared" si="10"/>
        <v>113</v>
      </c>
      <c r="V72" s="189"/>
    </row>
    <row r="73" spans="1:22" ht="13.15" customHeight="1" x14ac:dyDescent="0.3">
      <c r="A73" s="184">
        <v>43904</v>
      </c>
      <c r="B73" s="155" t="s">
        <v>104</v>
      </c>
      <c r="C73" s="160"/>
      <c r="D73" s="161"/>
      <c r="E73" s="161"/>
      <c r="F73" s="161"/>
      <c r="G73" s="175"/>
      <c r="H73" s="175"/>
      <c r="I73" s="188">
        <v>23</v>
      </c>
      <c r="J73" s="172"/>
      <c r="K73" s="156">
        <f t="shared" si="7"/>
        <v>23</v>
      </c>
      <c r="L73" s="194"/>
      <c r="M73" s="179"/>
      <c r="N73" s="161"/>
      <c r="O73" s="161"/>
      <c r="P73" s="161"/>
      <c r="Q73" s="175"/>
      <c r="R73" s="175"/>
      <c r="S73" s="157">
        <f t="shared" si="8"/>
        <v>85</v>
      </c>
      <c r="T73" s="158">
        <f t="shared" si="9"/>
        <v>0</v>
      </c>
      <c r="U73" s="159">
        <f t="shared" si="10"/>
        <v>85</v>
      </c>
      <c r="V73" s="189"/>
    </row>
    <row r="74" spans="1:22" ht="13.15" customHeight="1" x14ac:dyDescent="0.3">
      <c r="A74" s="184">
        <v>43903</v>
      </c>
      <c r="B74" s="155" t="s">
        <v>104</v>
      </c>
      <c r="C74" s="192">
        <v>0</v>
      </c>
      <c r="D74" s="190">
        <v>5</v>
      </c>
      <c r="E74" s="190">
        <v>0</v>
      </c>
      <c r="F74" s="190">
        <v>0</v>
      </c>
      <c r="G74" s="174">
        <f>ONS_WeeklyRegistratedDeaths!BJ33-ONS_WeeklyRegistratedDeaths!BQ33</f>
        <v>5</v>
      </c>
      <c r="H74" s="174">
        <f>ONS_WeeklyOccurrenceDeaths!BJ33-ONS_WeeklyOccurrenceDeaths!BQ33</f>
        <v>41</v>
      </c>
      <c r="I74" s="188">
        <v>19</v>
      </c>
      <c r="J74" s="195"/>
      <c r="K74" s="156">
        <f t="shared" ref="K74:K86" si="15">I74+J74</f>
        <v>19</v>
      </c>
      <c r="L74" s="176">
        <f>SUM(K74:K80)</f>
        <v>55</v>
      </c>
      <c r="M74" s="186">
        <f t="shared" ref="M74:R74" si="16">M81+C74</f>
        <v>0</v>
      </c>
      <c r="N74" s="190">
        <f t="shared" si="16"/>
        <v>5</v>
      </c>
      <c r="O74" s="190">
        <f t="shared" si="16"/>
        <v>0</v>
      </c>
      <c r="P74" s="190">
        <f t="shared" si="16"/>
        <v>0</v>
      </c>
      <c r="Q74" s="190">
        <f t="shared" si="16"/>
        <v>5</v>
      </c>
      <c r="R74" s="190">
        <f t="shared" si="16"/>
        <v>46</v>
      </c>
      <c r="S74" s="157">
        <f t="shared" si="8"/>
        <v>62</v>
      </c>
      <c r="T74" s="158">
        <f t="shared" si="9"/>
        <v>0</v>
      </c>
      <c r="U74" s="159">
        <f t="shared" si="10"/>
        <v>62</v>
      </c>
      <c r="V74" s="189"/>
    </row>
    <row r="75" spans="1:22" ht="13.15" customHeight="1" x14ac:dyDescent="0.3">
      <c r="A75" s="184">
        <v>43902</v>
      </c>
      <c r="B75" s="155" t="s">
        <v>104</v>
      </c>
      <c r="C75" s="160"/>
      <c r="D75" s="161"/>
      <c r="E75" s="161"/>
      <c r="F75" s="161"/>
      <c r="G75" s="175"/>
      <c r="H75" s="175"/>
      <c r="I75" s="188">
        <v>14</v>
      </c>
      <c r="J75" s="195"/>
      <c r="K75" s="156">
        <f t="shared" si="15"/>
        <v>14</v>
      </c>
      <c r="L75" s="194"/>
      <c r="M75" s="179"/>
      <c r="N75" s="161"/>
      <c r="O75" s="161"/>
      <c r="P75" s="161"/>
      <c r="Q75" s="175"/>
      <c r="R75" s="175"/>
      <c r="S75" s="157">
        <f t="shared" ref="S75:S85" si="17">S76+I75</f>
        <v>43</v>
      </c>
      <c r="T75" s="158">
        <f t="shared" ref="T75:T85" si="18">T76+J75</f>
        <v>0</v>
      </c>
      <c r="U75" s="159">
        <f t="shared" ref="U75:U85" si="19">U76+K75</f>
        <v>43</v>
      </c>
      <c r="V75" s="189"/>
    </row>
    <row r="76" spans="1:22" ht="13.15" customHeight="1" x14ac:dyDescent="0.3">
      <c r="A76" s="184">
        <v>43901</v>
      </c>
      <c r="B76" s="155" t="s">
        <v>104</v>
      </c>
      <c r="C76" s="160"/>
      <c r="D76" s="161"/>
      <c r="E76" s="161"/>
      <c r="F76" s="161"/>
      <c r="G76" s="175"/>
      <c r="H76" s="175"/>
      <c r="I76" s="188">
        <v>11</v>
      </c>
      <c r="J76" s="195"/>
      <c r="K76" s="156">
        <f t="shared" si="15"/>
        <v>11</v>
      </c>
      <c r="L76" s="194"/>
      <c r="M76" s="179"/>
      <c r="N76" s="161"/>
      <c r="O76" s="161"/>
      <c r="P76" s="161"/>
      <c r="Q76" s="175"/>
      <c r="R76" s="175"/>
      <c r="S76" s="157">
        <f t="shared" si="17"/>
        <v>29</v>
      </c>
      <c r="T76" s="158">
        <f t="shared" si="18"/>
        <v>0</v>
      </c>
      <c r="U76" s="159">
        <f t="shared" si="19"/>
        <v>29</v>
      </c>
      <c r="V76" s="189"/>
    </row>
    <row r="77" spans="1:22" ht="13.15" customHeight="1" x14ac:dyDescent="0.3">
      <c r="A77" s="184">
        <v>43900</v>
      </c>
      <c r="B77" s="155" t="s">
        <v>104</v>
      </c>
      <c r="C77" s="160"/>
      <c r="D77" s="161"/>
      <c r="E77" s="161"/>
      <c r="F77" s="161"/>
      <c r="G77" s="175"/>
      <c r="H77" s="175"/>
      <c r="I77" s="188">
        <v>1</v>
      </c>
      <c r="J77" s="195"/>
      <c r="K77" s="156">
        <f t="shared" si="15"/>
        <v>1</v>
      </c>
      <c r="L77" s="194"/>
      <c r="M77" s="179"/>
      <c r="N77" s="161"/>
      <c r="O77" s="161"/>
      <c r="P77" s="161"/>
      <c r="Q77" s="175"/>
      <c r="R77" s="175"/>
      <c r="S77" s="157">
        <f t="shared" si="17"/>
        <v>18</v>
      </c>
      <c r="T77" s="158">
        <f t="shared" si="18"/>
        <v>0</v>
      </c>
      <c r="U77" s="159">
        <f t="shared" si="19"/>
        <v>18</v>
      </c>
      <c r="V77" s="189"/>
    </row>
    <row r="78" spans="1:22" ht="13.15" customHeight="1" x14ac:dyDescent="0.3">
      <c r="A78" s="184">
        <v>43899</v>
      </c>
      <c r="B78" s="155" t="s">
        <v>104</v>
      </c>
      <c r="C78" s="160"/>
      <c r="D78" s="161"/>
      <c r="E78" s="161"/>
      <c r="F78" s="161"/>
      <c r="G78" s="175"/>
      <c r="H78" s="175"/>
      <c r="I78" s="188">
        <v>4</v>
      </c>
      <c r="J78" s="195"/>
      <c r="K78" s="156">
        <f t="shared" si="15"/>
        <v>4</v>
      </c>
      <c r="L78" s="194"/>
      <c r="M78" s="179"/>
      <c r="N78" s="161"/>
      <c r="O78" s="161"/>
      <c r="P78" s="161"/>
      <c r="Q78" s="175"/>
      <c r="R78" s="175"/>
      <c r="S78" s="157">
        <f t="shared" si="17"/>
        <v>17</v>
      </c>
      <c r="T78" s="158">
        <f t="shared" si="18"/>
        <v>0</v>
      </c>
      <c r="U78" s="159">
        <f t="shared" si="19"/>
        <v>17</v>
      </c>
      <c r="V78" s="189"/>
    </row>
    <row r="79" spans="1:22" ht="13.15" customHeight="1" x14ac:dyDescent="0.3">
      <c r="A79" s="184">
        <v>43898</v>
      </c>
      <c r="B79" s="155" t="s">
        <v>104</v>
      </c>
      <c r="C79" s="160"/>
      <c r="D79" s="161"/>
      <c r="E79" s="161"/>
      <c r="F79" s="161"/>
      <c r="G79" s="175"/>
      <c r="H79" s="175"/>
      <c r="I79" s="188">
        <v>5</v>
      </c>
      <c r="J79" s="195"/>
      <c r="K79" s="156">
        <f t="shared" si="15"/>
        <v>5</v>
      </c>
      <c r="L79" s="194"/>
      <c r="M79" s="179"/>
      <c r="N79" s="161"/>
      <c r="O79" s="161"/>
      <c r="P79" s="161"/>
      <c r="Q79" s="175"/>
      <c r="R79" s="175"/>
      <c r="S79" s="157">
        <f t="shared" si="17"/>
        <v>13</v>
      </c>
      <c r="T79" s="158">
        <f t="shared" si="18"/>
        <v>0</v>
      </c>
      <c r="U79" s="159">
        <f t="shared" si="19"/>
        <v>13</v>
      </c>
      <c r="V79" s="189"/>
    </row>
    <row r="80" spans="1:22" ht="13.15" customHeight="1" x14ac:dyDescent="0.3">
      <c r="A80" s="184">
        <v>43897</v>
      </c>
      <c r="B80" s="155" t="s">
        <v>104</v>
      </c>
      <c r="C80" s="160"/>
      <c r="D80" s="161"/>
      <c r="E80" s="161"/>
      <c r="F80" s="161"/>
      <c r="G80" s="175"/>
      <c r="H80" s="175"/>
      <c r="I80" s="188">
        <v>1</v>
      </c>
      <c r="J80" s="195"/>
      <c r="K80" s="156">
        <f t="shared" si="15"/>
        <v>1</v>
      </c>
      <c r="L80" s="194"/>
      <c r="M80" s="179"/>
      <c r="N80" s="161"/>
      <c r="O80" s="161"/>
      <c r="P80" s="161"/>
      <c r="Q80" s="175"/>
      <c r="R80" s="175"/>
      <c r="S80" s="157">
        <f t="shared" si="17"/>
        <v>8</v>
      </c>
      <c r="T80" s="158">
        <f t="shared" si="18"/>
        <v>0</v>
      </c>
      <c r="U80" s="159">
        <f t="shared" si="19"/>
        <v>8</v>
      </c>
      <c r="V80" s="189"/>
    </row>
    <row r="81" spans="1:1024" ht="13.15" customHeight="1" x14ac:dyDescent="0.3">
      <c r="A81" s="184">
        <v>43896</v>
      </c>
      <c r="B81" s="155" t="s">
        <v>104</v>
      </c>
      <c r="C81" s="192">
        <v>0</v>
      </c>
      <c r="D81" s="190">
        <v>0</v>
      </c>
      <c r="E81" s="190">
        <v>0</v>
      </c>
      <c r="F81" s="190">
        <v>0</v>
      </c>
      <c r="G81" s="174">
        <f>ONS_WeeklyRegistratedDeaths!BQ33</f>
        <v>0</v>
      </c>
      <c r="H81" s="174">
        <f>ONS_WeeklyOccurrenceDeaths!BQ33</f>
        <v>5</v>
      </c>
      <c r="I81" s="188">
        <v>2</v>
      </c>
      <c r="J81" s="195"/>
      <c r="K81" s="156">
        <f t="shared" si="15"/>
        <v>2</v>
      </c>
      <c r="L81" s="176">
        <f>SUM(K81:K87)</f>
        <v>7</v>
      </c>
      <c r="M81" s="186">
        <f>C81</f>
        <v>0</v>
      </c>
      <c r="N81" s="190">
        <v>0</v>
      </c>
      <c r="O81" s="190">
        <f>E81</f>
        <v>0</v>
      </c>
      <c r="P81" s="190">
        <f>F81</f>
        <v>0</v>
      </c>
      <c r="Q81" s="193">
        <f>G81</f>
        <v>0</v>
      </c>
      <c r="R81" s="193">
        <f>H81</f>
        <v>5</v>
      </c>
      <c r="S81" s="157">
        <f t="shared" si="17"/>
        <v>7</v>
      </c>
      <c r="T81" s="158">
        <f t="shared" si="18"/>
        <v>0</v>
      </c>
      <c r="U81" s="159">
        <f t="shared" si="19"/>
        <v>7</v>
      </c>
      <c r="V81" s="189"/>
    </row>
    <row r="82" spans="1:1024" ht="13.15" customHeight="1" x14ac:dyDescent="0.3">
      <c r="A82" s="184">
        <v>43895</v>
      </c>
      <c r="B82" s="155" t="s">
        <v>104</v>
      </c>
      <c r="C82" s="160"/>
      <c r="D82" s="161"/>
      <c r="E82" s="161"/>
      <c r="F82" s="161"/>
      <c r="G82" s="175"/>
      <c r="H82" s="175"/>
      <c r="I82" s="188">
        <v>2</v>
      </c>
      <c r="J82" s="195"/>
      <c r="K82" s="156">
        <f t="shared" si="15"/>
        <v>2</v>
      </c>
      <c r="L82" s="194"/>
      <c r="M82" s="179"/>
      <c r="N82" s="161"/>
      <c r="O82" s="161"/>
      <c r="P82" s="161"/>
      <c r="Q82" s="175"/>
      <c r="R82" s="175"/>
      <c r="S82" s="157">
        <f t="shared" si="17"/>
        <v>5</v>
      </c>
      <c r="T82" s="158">
        <f t="shared" si="18"/>
        <v>0</v>
      </c>
      <c r="U82" s="159">
        <f t="shared" si="19"/>
        <v>5</v>
      </c>
      <c r="V82" s="189"/>
    </row>
    <row r="83" spans="1:1024" ht="13.15" customHeight="1" x14ac:dyDescent="0.3">
      <c r="A83" s="184">
        <v>43894</v>
      </c>
      <c r="B83" s="155" t="s">
        <v>104</v>
      </c>
      <c r="C83" s="160"/>
      <c r="D83" s="161"/>
      <c r="E83" s="161"/>
      <c r="F83" s="161"/>
      <c r="G83" s="175"/>
      <c r="H83" s="175"/>
      <c r="I83" s="188">
        <v>0</v>
      </c>
      <c r="J83" s="195"/>
      <c r="K83" s="156">
        <f t="shared" si="15"/>
        <v>0</v>
      </c>
      <c r="L83" s="194"/>
      <c r="M83" s="179"/>
      <c r="N83" s="161"/>
      <c r="O83" s="161"/>
      <c r="P83" s="161"/>
      <c r="Q83" s="175"/>
      <c r="R83" s="175"/>
      <c r="S83" s="157">
        <f t="shared" si="17"/>
        <v>3</v>
      </c>
      <c r="T83" s="158">
        <f t="shared" si="18"/>
        <v>0</v>
      </c>
      <c r="U83" s="159">
        <f t="shared" si="19"/>
        <v>3</v>
      </c>
      <c r="V83" s="189"/>
    </row>
    <row r="84" spans="1:1024" ht="13.15" customHeight="1" x14ac:dyDescent="0.3">
      <c r="A84" s="184">
        <v>43893</v>
      </c>
      <c r="B84" s="155" t="s">
        <v>104</v>
      </c>
      <c r="C84" s="160"/>
      <c r="D84" s="161"/>
      <c r="E84" s="161"/>
      <c r="F84" s="161"/>
      <c r="G84" s="175"/>
      <c r="H84" s="175"/>
      <c r="I84" s="188">
        <v>2</v>
      </c>
      <c r="J84" s="195"/>
      <c r="K84" s="156">
        <f t="shared" si="15"/>
        <v>2</v>
      </c>
      <c r="L84" s="194"/>
      <c r="M84" s="179"/>
      <c r="N84" s="161"/>
      <c r="O84" s="161"/>
      <c r="P84" s="161"/>
      <c r="Q84" s="175"/>
      <c r="R84" s="175"/>
      <c r="S84" s="157">
        <f t="shared" si="17"/>
        <v>3</v>
      </c>
      <c r="T84" s="158">
        <f t="shared" si="18"/>
        <v>0</v>
      </c>
      <c r="U84" s="159">
        <f t="shared" si="19"/>
        <v>3</v>
      </c>
      <c r="V84" s="189"/>
    </row>
    <row r="85" spans="1:1024" ht="13.15" customHeight="1" x14ac:dyDescent="0.3">
      <c r="A85" s="184">
        <v>43892</v>
      </c>
      <c r="B85" s="155" t="s">
        <v>104</v>
      </c>
      <c r="C85" s="160"/>
      <c r="D85" s="161"/>
      <c r="E85" s="161"/>
      <c r="F85" s="161"/>
      <c r="G85" s="175"/>
      <c r="H85" s="175"/>
      <c r="I85" s="188">
        <v>1</v>
      </c>
      <c r="J85" s="195"/>
      <c r="K85" s="156">
        <f t="shared" si="15"/>
        <v>1</v>
      </c>
      <c r="L85" s="194"/>
      <c r="M85" s="179"/>
      <c r="N85" s="161"/>
      <c r="O85" s="161"/>
      <c r="P85" s="161"/>
      <c r="Q85" s="175"/>
      <c r="R85" s="175"/>
      <c r="S85" s="157">
        <f t="shared" si="17"/>
        <v>1</v>
      </c>
      <c r="T85" s="158">
        <f t="shared" si="18"/>
        <v>0</v>
      </c>
      <c r="U85" s="159">
        <f t="shared" si="19"/>
        <v>1</v>
      </c>
      <c r="V85" s="189"/>
    </row>
    <row r="86" spans="1:1024" ht="13.15" customHeight="1" x14ac:dyDescent="0.3">
      <c r="A86" s="196">
        <v>43891</v>
      </c>
      <c r="B86" s="197" t="s">
        <v>104</v>
      </c>
      <c r="C86" s="198"/>
      <c r="D86" s="199"/>
      <c r="E86" s="199"/>
      <c r="F86" s="199"/>
      <c r="G86" s="200"/>
      <c r="H86" s="200"/>
      <c r="I86" s="201">
        <v>0</v>
      </c>
      <c r="J86" s="202"/>
      <c r="K86" s="203">
        <f t="shared" si="15"/>
        <v>0</v>
      </c>
      <c r="L86" s="204"/>
      <c r="M86" s="205"/>
      <c r="N86" s="199"/>
      <c r="O86" s="199"/>
      <c r="P86" s="199"/>
      <c r="Q86" s="200"/>
      <c r="R86" s="200"/>
      <c r="S86" s="206">
        <f>I86</f>
        <v>0</v>
      </c>
      <c r="T86" s="207">
        <f>J86</f>
        <v>0</v>
      </c>
      <c r="U86" s="208">
        <f>K86</f>
        <v>0</v>
      </c>
      <c r="V86" s="189"/>
    </row>
    <row r="87" spans="1:1024" x14ac:dyDescent="0.3">
      <c r="A87" s="209"/>
      <c r="B87" s="210"/>
      <c r="C87" s="210"/>
      <c r="D87" s="210"/>
      <c r="E87" s="210"/>
      <c r="F87" s="210"/>
      <c r="G87" s="211"/>
      <c r="H87" s="209"/>
      <c r="I87" s="209"/>
      <c r="J87" s="209"/>
      <c r="K87" s="209"/>
      <c r="L87" s="209"/>
      <c r="T87" s="189"/>
      <c r="U87" s="189"/>
      <c r="V87" s="189"/>
    </row>
    <row r="88" spans="1:1024" x14ac:dyDescent="0.3">
      <c r="A88" s="209"/>
      <c r="B88" s="210"/>
      <c r="C88" s="210"/>
      <c r="D88" s="210"/>
      <c r="E88" s="210"/>
      <c r="F88" s="210"/>
      <c r="G88" s="211"/>
      <c r="H88" s="209"/>
      <c r="I88" s="209"/>
      <c r="J88" s="209"/>
      <c r="K88" s="209"/>
      <c r="L88" s="209"/>
      <c r="T88" s="189"/>
      <c r="U88" s="189"/>
      <c r="V88" s="189"/>
    </row>
    <row r="89" spans="1:1024" x14ac:dyDescent="0.3">
      <c r="A89" s="212" t="s">
        <v>105</v>
      </c>
      <c r="B89" s="210"/>
      <c r="C89" s="210"/>
      <c r="D89" s="210"/>
      <c r="E89" s="210"/>
      <c r="F89" s="210"/>
      <c r="G89" s="211"/>
      <c r="H89" s="209"/>
      <c r="I89" s="209"/>
      <c r="J89" s="209"/>
      <c r="K89" s="209"/>
      <c r="L89" s="209"/>
      <c r="T89" s="189"/>
      <c r="U89" s="189"/>
      <c r="V89" s="189"/>
      <c r="EH89" s="213"/>
      <c r="EI89" s="213"/>
      <c r="EJ89" s="213"/>
      <c r="EK89" s="213"/>
      <c r="EL89" s="213"/>
      <c r="EM89" s="213"/>
      <c r="EN89" s="213"/>
      <c r="EO89" s="213"/>
      <c r="EP89" s="213"/>
      <c r="EQ89" s="213"/>
      <c r="ER89" s="213"/>
      <c r="ES89" s="213"/>
      <c r="ET89" s="213"/>
      <c r="EU89" s="213"/>
      <c r="EV89" s="213"/>
      <c r="EW89" s="213"/>
      <c r="EX89" s="213"/>
      <c r="EY89" s="213"/>
      <c r="EZ89" s="213"/>
      <c r="FA89" s="213"/>
      <c r="FB89" s="213"/>
      <c r="FC89" s="213"/>
      <c r="FD89" s="213"/>
      <c r="FE89" s="213"/>
      <c r="FF89" s="213"/>
      <c r="FG89" s="213"/>
      <c r="FH89" s="213"/>
      <c r="FI89" s="213"/>
      <c r="FJ89" s="213"/>
      <c r="FK89" s="213"/>
      <c r="FL89" s="213"/>
      <c r="FM89" s="213"/>
      <c r="FN89" s="213"/>
      <c r="FO89" s="213"/>
      <c r="FP89" s="213"/>
      <c r="FQ89" s="213"/>
      <c r="FR89" s="213"/>
      <c r="FS89" s="213"/>
      <c r="FT89" s="213"/>
      <c r="FU89" s="213"/>
      <c r="FV89" s="213"/>
      <c r="FW89" s="213"/>
      <c r="FX89" s="213"/>
      <c r="FY89" s="213"/>
      <c r="FZ89" s="213"/>
      <c r="GA89" s="213"/>
      <c r="GB89" s="213"/>
      <c r="GC89" s="213"/>
      <c r="GD89" s="213"/>
      <c r="GE89" s="213"/>
      <c r="GF89" s="213"/>
      <c r="GG89" s="213"/>
      <c r="GH89" s="213"/>
      <c r="GI89" s="213"/>
      <c r="GJ89" s="213"/>
      <c r="GK89" s="213"/>
      <c r="GL89" s="213"/>
      <c r="GM89" s="213"/>
      <c r="GN89" s="213"/>
      <c r="GO89" s="213"/>
      <c r="GP89" s="213"/>
      <c r="GQ89" s="213"/>
      <c r="GR89" s="213"/>
      <c r="GS89" s="213"/>
      <c r="GT89" s="213"/>
      <c r="GU89" s="213"/>
      <c r="GV89" s="213"/>
      <c r="GW89" s="213"/>
      <c r="GX89" s="213"/>
      <c r="GY89" s="213"/>
      <c r="GZ89" s="213"/>
      <c r="HA89" s="213"/>
      <c r="HB89" s="213"/>
      <c r="HC89" s="213"/>
      <c r="HD89" s="213"/>
      <c r="HE89" s="213"/>
    </row>
    <row r="90" spans="1:1024" s="140" customFormat="1" x14ac:dyDescent="0.3">
      <c r="A90" s="140" t="s">
        <v>106</v>
      </c>
      <c r="C90" s="139"/>
      <c r="D90" s="139"/>
      <c r="E90" s="139"/>
      <c r="F90" s="139"/>
      <c r="G90" s="139"/>
      <c r="H90" s="139"/>
      <c r="I90" s="139"/>
      <c r="J90" s="139"/>
      <c r="K90" s="139"/>
      <c r="L90" s="139"/>
      <c r="T90" s="189"/>
      <c r="U90" s="189"/>
      <c r="V90" s="189"/>
      <c r="AIW90" s="134"/>
      <c r="AIX90" s="134"/>
      <c r="AIY90" s="134"/>
      <c r="AIZ90" s="134"/>
      <c r="AJA90" s="134"/>
      <c r="AJB90" s="134"/>
      <c r="AJC90" s="134"/>
      <c r="AJD90" s="134"/>
      <c r="AJE90" s="134"/>
      <c r="AJF90" s="134"/>
      <c r="AJG90" s="134"/>
      <c r="AJH90" s="134"/>
      <c r="AJI90" s="134"/>
      <c r="AJJ90" s="134"/>
      <c r="AJK90" s="134"/>
      <c r="AJL90" s="134"/>
      <c r="AJM90" s="134"/>
      <c r="AJN90" s="134"/>
      <c r="AJO90" s="134"/>
      <c r="AJP90" s="134"/>
      <c r="AJQ90" s="134"/>
      <c r="AJR90" s="134"/>
      <c r="AJS90" s="134"/>
      <c r="AJT90" s="134"/>
      <c r="AJU90" s="134"/>
      <c r="AJV90" s="134"/>
      <c r="AJW90" s="134"/>
      <c r="AJX90" s="134"/>
      <c r="AJY90" s="134"/>
      <c r="AJZ90" s="134"/>
      <c r="AKA90" s="134"/>
      <c r="AKB90" s="134"/>
      <c r="AKC90" s="134"/>
      <c r="AKD90" s="134"/>
      <c r="AKE90" s="134"/>
      <c r="AKF90" s="134"/>
      <c r="AKG90" s="134"/>
      <c r="AKH90" s="134"/>
      <c r="AKI90" s="134"/>
      <c r="AKJ90" s="134"/>
      <c r="AKK90" s="134"/>
      <c r="AKL90" s="134"/>
      <c r="AKM90" s="134"/>
      <c r="AKN90" s="134"/>
      <c r="AKO90" s="134"/>
      <c r="AKP90" s="134"/>
      <c r="AKQ90" s="134"/>
      <c r="AKR90" s="134"/>
      <c r="AKS90" s="134"/>
      <c r="AKT90" s="134"/>
      <c r="AKU90" s="134"/>
      <c r="AKV90" s="134"/>
      <c r="AKW90" s="134"/>
      <c r="AKX90" s="134"/>
      <c r="AKY90" s="134"/>
      <c r="AKZ90" s="134"/>
      <c r="ALA90" s="134"/>
      <c r="ALB90" s="134"/>
      <c r="ALC90" s="134"/>
      <c r="ALD90" s="134"/>
      <c r="ALE90" s="134"/>
      <c r="ALF90" s="134"/>
      <c r="ALG90" s="134"/>
      <c r="ALH90" s="134"/>
      <c r="ALI90" s="134"/>
      <c r="ALJ90" s="134"/>
      <c r="ALK90" s="134"/>
      <c r="ALL90" s="134"/>
      <c r="ALM90" s="134"/>
      <c r="ALN90" s="134"/>
      <c r="ALO90" s="134"/>
      <c r="ALP90" s="134"/>
      <c r="ALQ90" s="134"/>
      <c r="ALR90" s="134"/>
      <c r="ALS90" s="134"/>
      <c r="ALT90" s="134"/>
      <c r="ALU90" s="134"/>
      <c r="ALV90" s="134"/>
      <c r="ALW90" s="134"/>
      <c r="ALX90" s="134"/>
      <c r="ALY90" s="134"/>
      <c r="ALZ90" s="134"/>
      <c r="AMA90" s="134"/>
      <c r="AMB90" s="134"/>
      <c r="AMC90" s="134"/>
      <c r="AMD90" s="134"/>
      <c r="AME90" s="134"/>
      <c r="AMF90" s="134"/>
      <c r="AMG90" s="134"/>
      <c r="AMH90" s="134"/>
      <c r="AMI90" s="134"/>
      <c r="AMJ90" s="134"/>
    </row>
    <row r="91" spans="1:1024" s="140" customFormat="1" x14ac:dyDescent="0.3">
      <c r="A91" s="188" t="s">
        <v>62</v>
      </c>
      <c r="B91" s="140" t="s">
        <v>107</v>
      </c>
      <c r="T91" s="189"/>
      <c r="U91" s="189"/>
      <c r="V91" s="189"/>
      <c r="AIW91" s="134"/>
      <c r="AIX91" s="134"/>
      <c r="AIY91" s="134"/>
      <c r="AIZ91" s="134"/>
      <c r="AJA91" s="134"/>
      <c r="AJB91" s="134"/>
      <c r="AJC91" s="134"/>
      <c r="AJD91" s="134"/>
      <c r="AJE91" s="134"/>
      <c r="AJF91" s="134"/>
      <c r="AJG91" s="134"/>
      <c r="AJH91" s="134"/>
      <c r="AJI91" s="134"/>
      <c r="AJJ91" s="134"/>
      <c r="AJK91" s="134"/>
      <c r="AJL91" s="134"/>
      <c r="AJM91" s="134"/>
      <c r="AJN91" s="134"/>
      <c r="AJO91" s="134"/>
      <c r="AJP91" s="134"/>
      <c r="AJQ91" s="134"/>
      <c r="AJR91" s="134"/>
      <c r="AJS91" s="134"/>
      <c r="AJT91" s="134"/>
      <c r="AJU91" s="134"/>
      <c r="AJV91" s="134"/>
      <c r="AJW91" s="134"/>
      <c r="AJX91" s="134"/>
      <c r="AJY91" s="134"/>
      <c r="AJZ91" s="134"/>
      <c r="AKA91" s="134"/>
      <c r="AKB91" s="134"/>
      <c r="AKC91" s="134"/>
      <c r="AKD91" s="134"/>
      <c r="AKE91" s="134"/>
      <c r="AKF91" s="134"/>
      <c r="AKG91" s="134"/>
      <c r="AKH91" s="134"/>
      <c r="AKI91" s="134"/>
      <c r="AKJ91" s="134"/>
      <c r="AKK91" s="134"/>
      <c r="AKL91" s="134"/>
      <c r="AKM91" s="134"/>
      <c r="AKN91" s="134"/>
      <c r="AKO91" s="134"/>
      <c r="AKP91" s="134"/>
      <c r="AKQ91" s="134"/>
      <c r="AKR91" s="134"/>
      <c r="AKS91" s="134"/>
      <c r="AKT91" s="134"/>
      <c r="AKU91" s="134"/>
      <c r="AKV91" s="134"/>
      <c r="AKW91" s="134"/>
      <c r="AKX91" s="134"/>
      <c r="AKY91" s="134"/>
      <c r="AKZ91" s="134"/>
      <c r="ALA91" s="134"/>
      <c r="ALB91" s="134"/>
      <c r="ALC91" s="134"/>
      <c r="ALD91" s="134"/>
      <c r="ALE91" s="134"/>
      <c r="ALF91" s="134"/>
      <c r="ALG91" s="134"/>
      <c r="ALH91" s="134"/>
      <c r="ALI91" s="134"/>
      <c r="ALJ91" s="134"/>
      <c r="ALK91" s="134"/>
      <c r="ALL91" s="134"/>
      <c r="ALM91" s="134"/>
      <c r="ALN91" s="134"/>
      <c r="ALO91" s="134"/>
      <c r="ALP91" s="134"/>
      <c r="ALQ91" s="134"/>
      <c r="ALR91" s="134"/>
      <c r="ALS91" s="134"/>
      <c r="ALT91" s="134"/>
      <c r="ALU91" s="134"/>
      <c r="ALV91" s="134"/>
      <c r="ALW91" s="134"/>
      <c r="ALX91" s="134"/>
      <c r="ALY91" s="134"/>
      <c r="ALZ91" s="134"/>
      <c r="AMA91" s="134"/>
      <c r="AMB91" s="134"/>
      <c r="AMC91" s="134"/>
      <c r="AMD91" s="134"/>
      <c r="AME91" s="134"/>
      <c r="AMF91" s="134"/>
      <c r="AMG91" s="134"/>
      <c r="AMH91" s="134"/>
      <c r="AMI91" s="134"/>
      <c r="AMJ91" s="134"/>
    </row>
    <row r="92" spans="1:1024" s="140" customFormat="1" x14ac:dyDescent="0.3">
      <c r="A92" s="188" t="s">
        <v>61</v>
      </c>
      <c r="B92" s="214" t="s">
        <v>5</v>
      </c>
      <c r="T92" s="189"/>
      <c r="U92" s="189"/>
      <c r="V92" s="189"/>
      <c r="AIW92" s="134"/>
      <c r="AIX92" s="134"/>
      <c r="AIY92" s="134"/>
      <c r="AIZ92" s="134"/>
      <c r="AJA92" s="134"/>
      <c r="AJB92" s="134"/>
      <c r="AJC92" s="134"/>
      <c r="AJD92" s="134"/>
      <c r="AJE92" s="134"/>
      <c r="AJF92" s="134"/>
      <c r="AJG92" s="134"/>
      <c r="AJH92" s="134"/>
      <c r="AJI92" s="134"/>
      <c r="AJJ92" s="134"/>
      <c r="AJK92" s="134"/>
      <c r="AJL92" s="134"/>
      <c r="AJM92" s="134"/>
      <c r="AJN92" s="134"/>
      <c r="AJO92" s="134"/>
      <c r="AJP92" s="134"/>
      <c r="AJQ92" s="134"/>
      <c r="AJR92" s="134"/>
      <c r="AJS92" s="134"/>
      <c r="AJT92" s="134"/>
      <c r="AJU92" s="134"/>
      <c r="AJV92" s="134"/>
      <c r="AJW92" s="134"/>
      <c r="AJX92" s="134"/>
      <c r="AJY92" s="134"/>
      <c r="AJZ92" s="134"/>
      <c r="AKA92" s="134"/>
      <c r="AKB92" s="134"/>
      <c r="AKC92" s="134"/>
      <c r="AKD92" s="134"/>
      <c r="AKE92" s="134"/>
      <c r="AKF92" s="134"/>
      <c r="AKG92" s="134"/>
      <c r="AKH92" s="134"/>
      <c r="AKI92" s="134"/>
      <c r="AKJ92" s="134"/>
      <c r="AKK92" s="134"/>
      <c r="AKL92" s="134"/>
      <c r="AKM92" s="134"/>
      <c r="AKN92" s="134"/>
      <c r="AKO92" s="134"/>
      <c r="AKP92" s="134"/>
      <c r="AKQ92" s="134"/>
      <c r="AKR92" s="134"/>
      <c r="AKS92" s="134"/>
      <c r="AKT92" s="134"/>
      <c r="AKU92" s="134"/>
      <c r="AKV92" s="134"/>
      <c r="AKW92" s="134"/>
      <c r="AKX92" s="134"/>
      <c r="AKY92" s="134"/>
      <c r="AKZ92" s="134"/>
      <c r="ALA92" s="134"/>
      <c r="ALB92" s="134"/>
      <c r="ALC92" s="134"/>
      <c r="ALD92" s="134"/>
      <c r="ALE92" s="134"/>
      <c r="ALF92" s="134"/>
      <c r="ALG92" s="134"/>
      <c r="ALH92" s="134"/>
      <c r="ALI92" s="134"/>
      <c r="ALJ92" s="134"/>
      <c r="ALK92" s="134"/>
      <c r="ALL92" s="134"/>
      <c r="ALM92" s="134"/>
      <c r="ALN92" s="134"/>
      <c r="ALO92" s="134"/>
      <c r="ALP92" s="134"/>
      <c r="ALQ92" s="134"/>
      <c r="ALR92" s="134"/>
      <c r="ALS92" s="134"/>
      <c r="ALT92" s="134"/>
      <c r="ALU92" s="134"/>
      <c r="ALV92" s="134"/>
      <c r="ALW92" s="134"/>
      <c r="ALX92" s="134"/>
      <c r="ALY92" s="134"/>
      <c r="ALZ92" s="134"/>
      <c r="AMA92" s="134"/>
      <c r="AMB92" s="134"/>
      <c r="AMC92" s="134"/>
      <c r="AMD92" s="134"/>
      <c r="AME92" s="134"/>
      <c r="AMF92" s="134"/>
      <c r="AMG92" s="134"/>
      <c r="AMH92" s="134"/>
      <c r="AMI92" s="134"/>
      <c r="AMJ92" s="134"/>
    </row>
    <row r="93" spans="1:1024" s="140" customFormat="1" x14ac:dyDescent="0.3">
      <c r="A93" s="140" t="s">
        <v>108</v>
      </c>
      <c r="T93" s="189"/>
      <c r="U93" s="189"/>
      <c r="V93" s="189"/>
      <c r="AIW93" s="134"/>
      <c r="AIX93" s="134"/>
      <c r="AIY93" s="134"/>
      <c r="AIZ93" s="134"/>
      <c r="AJA93" s="134"/>
      <c r="AJB93" s="134"/>
      <c r="AJC93" s="134"/>
      <c r="AJD93" s="134"/>
      <c r="AJE93" s="134"/>
      <c r="AJF93" s="134"/>
      <c r="AJG93" s="134"/>
      <c r="AJH93" s="134"/>
      <c r="AJI93" s="134"/>
      <c r="AJJ93" s="134"/>
      <c r="AJK93" s="134"/>
      <c r="AJL93" s="134"/>
      <c r="AJM93" s="134"/>
      <c r="AJN93" s="134"/>
      <c r="AJO93" s="134"/>
      <c r="AJP93" s="134"/>
      <c r="AJQ93" s="134"/>
      <c r="AJR93" s="134"/>
      <c r="AJS93" s="134"/>
      <c r="AJT93" s="134"/>
      <c r="AJU93" s="134"/>
      <c r="AJV93" s="134"/>
      <c r="AJW93" s="134"/>
      <c r="AJX93" s="134"/>
      <c r="AJY93" s="134"/>
      <c r="AJZ93" s="134"/>
      <c r="AKA93" s="134"/>
      <c r="AKB93" s="134"/>
      <c r="AKC93" s="134"/>
      <c r="AKD93" s="134"/>
      <c r="AKE93" s="134"/>
      <c r="AKF93" s="134"/>
      <c r="AKG93" s="134"/>
      <c r="AKH93" s="134"/>
      <c r="AKI93" s="134"/>
      <c r="AKJ93" s="134"/>
      <c r="AKK93" s="134"/>
      <c r="AKL93" s="134"/>
      <c r="AKM93" s="134"/>
      <c r="AKN93" s="134"/>
      <c r="AKO93" s="134"/>
      <c r="AKP93" s="134"/>
      <c r="AKQ93" s="134"/>
      <c r="AKR93" s="134"/>
      <c r="AKS93" s="134"/>
      <c r="AKT93" s="134"/>
      <c r="AKU93" s="134"/>
      <c r="AKV93" s="134"/>
      <c r="AKW93" s="134"/>
      <c r="AKX93" s="134"/>
      <c r="AKY93" s="134"/>
      <c r="AKZ93" s="134"/>
      <c r="ALA93" s="134"/>
      <c r="ALB93" s="134"/>
      <c r="ALC93" s="134"/>
      <c r="ALD93" s="134"/>
      <c r="ALE93" s="134"/>
      <c r="ALF93" s="134"/>
      <c r="ALG93" s="134"/>
      <c r="ALH93" s="134"/>
      <c r="ALI93" s="134"/>
      <c r="ALJ93" s="134"/>
      <c r="ALK93" s="134"/>
      <c r="ALL93" s="134"/>
      <c r="ALM93" s="134"/>
      <c r="ALN93" s="134"/>
      <c r="ALO93" s="134"/>
      <c r="ALP93" s="134"/>
      <c r="ALQ93" s="134"/>
      <c r="ALR93" s="134"/>
      <c r="ALS93" s="134"/>
      <c r="ALT93" s="134"/>
      <c r="ALU93" s="134"/>
      <c r="ALV93" s="134"/>
      <c r="ALW93" s="134"/>
      <c r="ALX93" s="134"/>
      <c r="ALY93" s="134"/>
      <c r="ALZ93" s="134"/>
      <c r="AMA93" s="134"/>
      <c r="AMB93" s="134"/>
      <c r="AMC93" s="134"/>
      <c r="AMD93" s="134"/>
      <c r="AME93" s="134"/>
      <c r="AMF93" s="134"/>
      <c r="AMG93" s="134"/>
      <c r="AMH93" s="134"/>
      <c r="AMI93" s="134"/>
      <c r="AMJ93" s="134"/>
    </row>
    <row r="94" spans="1:1024" x14ac:dyDescent="0.3">
      <c r="A94" s="215" t="s">
        <v>109</v>
      </c>
      <c r="T94" s="189"/>
      <c r="U94" s="189"/>
      <c r="V94" s="189"/>
      <c r="EH94" s="213"/>
      <c r="EI94" s="213"/>
      <c r="EJ94" s="213"/>
      <c r="EK94" s="213"/>
      <c r="EL94" s="213"/>
      <c r="EM94" s="213"/>
      <c r="EN94" s="213"/>
      <c r="EO94" s="213"/>
      <c r="EP94" s="213"/>
      <c r="EQ94" s="213"/>
      <c r="ER94" s="213"/>
      <c r="ES94" s="213"/>
      <c r="ET94" s="213"/>
      <c r="EU94" s="213"/>
      <c r="EV94" s="213"/>
      <c r="EW94" s="213"/>
      <c r="EX94" s="213"/>
      <c r="EY94" s="213"/>
      <c r="EZ94" s="213"/>
      <c r="FA94" s="213"/>
      <c r="FB94" s="213"/>
      <c r="FC94" s="213"/>
      <c r="FD94" s="213"/>
      <c r="FE94" s="213"/>
      <c r="FF94" s="213"/>
      <c r="FG94" s="213"/>
      <c r="FH94" s="213"/>
      <c r="FI94" s="213"/>
      <c r="FJ94" s="213"/>
      <c r="FK94" s="213"/>
      <c r="FL94" s="213"/>
      <c r="FM94" s="213"/>
      <c r="FN94" s="213"/>
      <c r="FO94" s="213"/>
      <c r="FP94" s="213"/>
      <c r="FQ94" s="213"/>
      <c r="FR94" s="213"/>
      <c r="FS94" s="213"/>
      <c r="FT94" s="213"/>
      <c r="FU94" s="213"/>
      <c r="FV94" s="213"/>
      <c r="FW94" s="213"/>
      <c r="FX94" s="213"/>
      <c r="FY94" s="213"/>
      <c r="FZ94" s="213"/>
      <c r="GA94" s="213"/>
      <c r="GB94" s="213"/>
      <c r="GC94" s="213"/>
      <c r="GD94" s="213"/>
      <c r="GE94" s="213"/>
      <c r="GF94" s="213"/>
      <c r="GG94" s="213"/>
      <c r="GH94" s="213"/>
      <c r="GI94" s="213"/>
      <c r="GJ94" s="213"/>
      <c r="GK94" s="213"/>
      <c r="GL94" s="213"/>
      <c r="GM94" s="213"/>
      <c r="GN94" s="213"/>
      <c r="GO94" s="213"/>
      <c r="GP94" s="213"/>
      <c r="GQ94" s="213"/>
      <c r="GR94" s="213"/>
      <c r="GS94" s="213"/>
      <c r="GT94" s="213"/>
      <c r="GU94" s="213"/>
      <c r="GV94" s="213"/>
      <c r="GW94" s="213"/>
      <c r="GX94" s="213"/>
      <c r="GY94" s="213"/>
      <c r="GZ94" s="213"/>
      <c r="HA94" s="213"/>
      <c r="HB94" s="213"/>
      <c r="HC94" s="213"/>
      <c r="HD94" s="213"/>
      <c r="HE94" s="213"/>
    </row>
    <row r="95" spans="1:1024" x14ac:dyDescent="0.3">
      <c r="A95" s="188" t="s">
        <v>62</v>
      </c>
      <c r="B95" s="216" t="s">
        <v>80</v>
      </c>
      <c r="EH95" s="213"/>
      <c r="EI95" s="213"/>
      <c r="EJ95" s="213"/>
      <c r="EK95" s="213"/>
      <c r="EL95" s="213"/>
      <c r="EM95" s="213"/>
      <c r="EN95" s="213"/>
      <c r="EO95" s="213"/>
      <c r="EP95" s="213"/>
      <c r="EQ95" s="213"/>
      <c r="ER95" s="213"/>
      <c r="ES95" s="213"/>
      <c r="ET95" s="213"/>
      <c r="EU95" s="213"/>
      <c r="EV95" s="213"/>
      <c r="EW95" s="213"/>
      <c r="EX95" s="213"/>
      <c r="EY95" s="213"/>
      <c r="EZ95" s="213"/>
      <c r="FA95" s="213"/>
      <c r="FB95" s="213"/>
      <c r="FC95" s="213"/>
      <c r="FD95" s="213"/>
      <c r="FE95" s="213"/>
      <c r="FF95" s="213"/>
      <c r="FG95" s="213"/>
      <c r="FH95" s="213"/>
      <c r="FI95" s="213"/>
      <c r="FJ95" s="213"/>
      <c r="FK95" s="213"/>
      <c r="FL95" s="213"/>
      <c r="FM95" s="213"/>
      <c r="FN95" s="213"/>
      <c r="FO95" s="213"/>
      <c r="FP95" s="213"/>
      <c r="FQ95" s="213"/>
      <c r="FR95" s="213"/>
      <c r="FS95" s="213"/>
      <c r="FT95" s="213"/>
      <c r="FU95" s="213"/>
      <c r="FV95" s="213"/>
      <c r="FW95" s="213"/>
      <c r="FX95" s="213"/>
      <c r="FY95" s="213"/>
      <c r="FZ95" s="213"/>
      <c r="GA95" s="213"/>
      <c r="GB95" s="213"/>
      <c r="GC95" s="213"/>
      <c r="GD95" s="213"/>
      <c r="GE95" s="213"/>
      <c r="GF95" s="213"/>
      <c r="GG95" s="213"/>
      <c r="GH95" s="213"/>
      <c r="GI95" s="213"/>
      <c r="GJ95" s="213"/>
      <c r="GK95" s="213"/>
      <c r="GL95" s="213"/>
      <c r="GM95" s="213"/>
      <c r="GN95" s="213"/>
      <c r="GO95" s="213"/>
      <c r="GP95" s="213"/>
      <c r="GQ95" s="213"/>
      <c r="GR95" s="213"/>
      <c r="GS95" s="213"/>
      <c r="GT95" s="213"/>
      <c r="GU95" s="213"/>
      <c r="GV95" s="213"/>
      <c r="GW95" s="213"/>
      <c r="GX95" s="213"/>
      <c r="GY95" s="213"/>
      <c r="GZ95" s="213"/>
      <c r="HA95" s="213"/>
      <c r="HB95" s="213"/>
      <c r="HC95" s="213"/>
      <c r="HD95" s="213"/>
      <c r="HE95" s="213"/>
    </row>
    <row r="96" spans="1:1024" x14ac:dyDescent="0.3">
      <c r="A96" s="188" t="s">
        <v>61</v>
      </c>
      <c r="B96" s="217" t="s">
        <v>5</v>
      </c>
      <c r="EH96" s="213"/>
      <c r="EI96" s="213"/>
      <c r="EJ96" s="213"/>
      <c r="EK96" s="213"/>
      <c r="EL96" s="213"/>
      <c r="EM96" s="213"/>
      <c r="EN96" s="213"/>
      <c r="EO96" s="213"/>
      <c r="EP96" s="213"/>
      <c r="EQ96" s="213"/>
      <c r="ER96" s="213"/>
      <c r="ES96" s="213"/>
      <c r="ET96" s="213"/>
      <c r="EU96" s="213"/>
      <c r="EV96" s="213"/>
      <c r="EW96" s="213"/>
      <c r="EX96" s="213"/>
      <c r="EY96" s="213"/>
      <c r="EZ96" s="213"/>
      <c r="FA96" s="213"/>
      <c r="FB96" s="213"/>
      <c r="FC96" s="213"/>
      <c r="FD96" s="213"/>
      <c r="FE96" s="213"/>
      <c r="FF96" s="213"/>
      <c r="FG96" s="213"/>
      <c r="FH96" s="213"/>
      <c r="FI96" s="213"/>
      <c r="FJ96" s="213"/>
      <c r="FK96" s="213"/>
      <c r="FL96" s="213"/>
      <c r="FM96" s="213"/>
      <c r="FN96" s="213"/>
      <c r="FO96" s="213"/>
      <c r="FP96" s="213"/>
      <c r="FQ96" s="213"/>
      <c r="FR96" s="213"/>
      <c r="FS96" s="213"/>
      <c r="FT96" s="213"/>
      <c r="FU96" s="213"/>
      <c r="FV96" s="213"/>
      <c r="FW96" s="213"/>
      <c r="FX96" s="213"/>
      <c r="FY96" s="213"/>
      <c r="FZ96" s="213"/>
      <c r="GA96" s="213"/>
      <c r="GB96" s="213"/>
      <c r="GC96" s="213"/>
      <c r="GD96" s="213"/>
      <c r="GE96" s="213"/>
      <c r="GF96" s="213"/>
      <c r="GG96" s="213"/>
      <c r="GH96" s="213"/>
      <c r="GI96" s="213"/>
      <c r="GJ96" s="213"/>
      <c r="GK96" s="213"/>
      <c r="GL96" s="213"/>
      <c r="GM96" s="213"/>
      <c r="GN96" s="213"/>
      <c r="GO96" s="213"/>
      <c r="GP96" s="213"/>
      <c r="GQ96" s="213"/>
      <c r="GR96" s="213"/>
      <c r="GS96" s="213"/>
      <c r="GT96" s="213"/>
      <c r="GU96" s="213"/>
      <c r="GV96" s="213"/>
      <c r="GW96" s="213"/>
      <c r="GX96" s="213"/>
      <c r="GY96" s="213"/>
      <c r="GZ96" s="213"/>
      <c r="HA96" s="213"/>
      <c r="HB96" s="213"/>
      <c r="HC96" s="213"/>
      <c r="HD96" s="213"/>
      <c r="HE96" s="213"/>
    </row>
    <row r="97" spans="1:213" x14ac:dyDescent="0.3">
      <c r="A97" s="140" t="s">
        <v>110</v>
      </c>
      <c r="EH97" s="213"/>
      <c r="EI97" s="213"/>
      <c r="EJ97" s="213"/>
      <c r="EK97" s="213"/>
      <c r="EL97" s="213"/>
      <c r="EM97" s="213"/>
      <c r="EN97" s="213"/>
      <c r="EO97" s="213"/>
      <c r="EP97" s="213"/>
      <c r="EQ97" s="213"/>
      <c r="ER97" s="213"/>
      <c r="ES97" s="213"/>
      <c r="ET97" s="213"/>
      <c r="EU97" s="213"/>
      <c r="EV97" s="213"/>
      <c r="EW97" s="213"/>
      <c r="EX97" s="213"/>
      <c r="EY97" s="213"/>
      <c r="EZ97" s="213"/>
      <c r="FA97" s="213"/>
      <c r="FB97" s="213"/>
      <c r="FC97" s="213"/>
      <c r="FD97" s="213"/>
      <c r="FE97" s="213"/>
      <c r="FF97" s="213"/>
      <c r="FG97" s="213"/>
      <c r="FH97" s="213"/>
      <c r="FI97" s="213"/>
      <c r="FJ97" s="213"/>
      <c r="FK97" s="213"/>
      <c r="FL97" s="213"/>
      <c r="FM97" s="213"/>
      <c r="FN97" s="213"/>
      <c r="FO97" s="213"/>
      <c r="FP97" s="213"/>
      <c r="FQ97" s="213"/>
      <c r="FR97" s="213"/>
      <c r="FS97" s="213"/>
      <c r="FT97" s="213"/>
      <c r="FU97" s="213"/>
      <c r="FV97" s="213"/>
      <c r="FW97" s="213"/>
      <c r="FX97" s="213"/>
      <c r="FY97" s="213"/>
      <c r="FZ97" s="213"/>
      <c r="GA97" s="213"/>
      <c r="GB97" s="213"/>
      <c r="GC97" s="213"/>
      <c r="GD97" s="213"/>
      <c r="GE97" s="213"/>
      <c r="GF97" s="213"/>
      <c r="GG97" s="213"/>
      <c r="GH97" s="213"/>
      <c r="GI97" s="213"/>
      <c r="GJ97" s="213"/>
      <c r="GK97" s="213"/>
      <c r="GL97" s="213"/>
      <c r="GM97" s="213"/>
      <c r="GN97" s="213"/>
      <c r="GO97" s="213"/>
      <c r="GP97" s="213"/>
      <c r="GQ97" s="213"/>
      <c r="GR97" s="213"/>
      <c r="GS97" s="213"/>
      <c r="GT97" s="213"/>
      <c r="GU97" s="213"/>
      <c r="GV97" s="213"/>
      <c r="GW97" s="213"/>
      <c r="GX97" s="213"/>
      <c r="GY97" s="213"/>
      <c r="GZ97" s="213"/>
      <c r="HA97" s="213"/>
      <c r="HB97" s="213"/>
      <c r="HC97" s="213"/>
      <c r="HD97" s="213"/>
      <c r="HE97" s="213"/>
    </row>
    <row r="98" spans="1:213" x14ac:dyDescent="0.3">
      <c r="A98" s="188" t="s">
        <v>62</v>
      </c>
      <c r="B98" s="140" t="s">
        <v>111</v>
      </c>
      <c r="F98" s="140" t="s">
        <v>112</v>
      </c>
    </row>
    <row r="99" spans="1:213" x14ac:dyDescent="0.3">
      <c r="A99" s="188" t="s">
        <v>61</v>
      </c>
      <c r="B99" s="217" t="s">
        <v>113</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92" r:id="rId1"/>
    <hyperlink ref="B96" r:id="rId2"/>
    <hyperlink ref="B99"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r:id="rId4"/>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2703</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530</cp:revision>
  <dcterms:created xsi:type="dcterms:W3CDTF">2020-03-25T21:26:52Z</dcterms:created>
  <dcterms:modified xsi:type="dcterms:W3CDTF">2020-06-10T08:04:35Z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