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755"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26" i="4"/>
  <c r="T88" i="5" l="1"/>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S88" i="5"/>
  <c r="S87" i="5" s="1"/>
  <c r="K88" i="5"/>
  <c r="U88" i="5" s="1"/>
  <c r="K87" i="5"/>
  <c r="S86" i="5"/>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86" i="5"/>
  <c r="K85" i="5"/>
  <c r="K84" i="5"/>
  <c r="P83" i="5"/>
  <c r="P76" i="5" s="1"/>
  <c r="P69" i="5" s="1"/>
  <c r="P62" i="5" s="1"/>
  <c r="P55" i="5" s="1"/>
  <c r="P48" i="5" s="1"/>
  <c r="P41" i="5" s="1"/>
  <c r="P34" i="5" s="1"/>
  <c r="P27" i="5" s="1"/>
  <c r="O83" i="5"/>
  <c r="O76" i="5" s="1"/>
  <c r="O69" i="5" s="1"/>
  <c r="O62" i="5" s="1"/>
  <c r="O55" i="5" s="1"/>
  <c r="O48" i="5" s="1"/>
  <c r="O41" i="5" s="1"/>
  <c r="O34" i="5" s="1"/>
  <c r="O27" i="5" s="1"/>
  <c r="M83" i="5"/>
  <c r="M76" i="5" s="1"/>
  <c r="K83" i="5"/>
  <c r="L83" i="5" s="1"/>
  <c r="K82" i="5"/>
  <c r="K81" i="5"/>
  <c r="K80" i="5"/>
  <c r="K79" i="5"/>
  <c r="K78" i="5"/>
  <c r="K77" i="5"/>
  <c r="N76" i="5"/>
  <c r="N69" i="5" s="1"/>
  <c r="N62" i="5" s="1"/>
  <c r="N55" i="5" s="1"/>
  <c r="N48" i="5" s="1"/>
  <c r="N41" i="5" s="1"/>
  <c r="N34" i="5" s="1"/>
  <c r="N27" i="5" s="1"/>
  <c r="K76" i="5"/>
  <c r="K75" i="5"/>
  <c r="K74" i="5"/>
  <c r="K73" i="5"/>
  <c r="K72" i="5"/>
  <c r="K71" i="5"/>
  <c r="K70" i="5"/>
  <c r="M69" i="5"/>
  <c r="M62" i="5" s="1"/>
  <c r="M55" i="5" s="1"/>
  <c r="M48" i="5" s="1"/>
  <c r="M41" i="5" s="1"/>
  <c r="M34" i="5" s="1"/>
  <c r="M27" i="5" s="1"/>
  <c r="K69" i="5"/>
  <c r="K68" i="5"/>
  <c r="K67" i="5"/>
  <c r="K66" i="5"/>
  <c r="K65" i="5"/>
  <c r="K64" i="5"/>
  <c r="K63" i="5"/>
  <c r="K62" i="5"/>
  <c r="K61" i="5"/>
  <c r="K60" i="5"/>
  <c r="K59" i="5"/>
  <c r="K58" i="5"/>
  <c r="K57" i="5"/>
  <c r="K56" i="5"/>
  <c r="K55" i="5"/>
  <c r="K54" i="5"/>
  <c r="K53" i="5"/>
  <c r="K52" i="5"/>
  <c r="K51" i="5"/>
  <c r="K50" i="5"/>
  <c r="K49" i="5"/>
  <c r="K48" i="5"/>
  <c r="K47" i="5"/>
  <c r="K46" i="5"/>
  <c r="K45" i="5"/>
  <c r="K44" i="5"/>
  <c r="K43" i="5"/>
  <c r="K42" i="5"/>
  <c r="K41" i="5"/>
  <c r="K40" i="5"/>
  <c r="K39" i="5"/>
  <c r="K38" i="5"/>
  <c r="K37" i="5"/>
  <c r="K36" i="5"/>
  <c r="K35" i="5"/>
  <c r="K34" i="5"/>
  <c r="K33" i="5"/>
  <c r="K32" i="5"/>
  <c r="K31" i="5"/>
  <c r="K30" i="5"/>
  <c r="K29" i="5"/>
  <c r="K28" i="5"/>
  <c r="K27" i="5"/>
  <c r="K26" i="5"/>
  <c r="K25" i="5"/>
  <c r="K24" i="5"/>
  <c r="K23" i="5"/>
  <c r="K22" i="5"/>
  <c r="K21" i="5"/>
  <c r="K20" i="5"/>
  <c r="K19" i="5"/>
  <c r="K18" i="5"/>
  <c r="K17" i="5"/>
  <c r="K16" i="5"/>
  <c r="K15" i="5"/>
  <c r="K14" i="5"/>
  <c r="K13" i="5"/>
  <c r="K12" i="5"/>
  <c r="K11" i="5"/>
  <c r="S10" i="5"/>
  <c r="U10" i="5" s="1"/>
  <c r="K10" i="5"/>
  <c r="BT35" i="4"/>
  <c r="BD35" i="4"/>
  <c r="AN35" i="4"/>
  <c r="AF35" i="4"/>
  <c r="P35" i="4"/>
  <c r="H35" i="4"/>
  <c r="D35" i="4"/>
  <c r="B35" i="4"/>
  <c r="C34" i="4"/>
  <c r="CD32" i="4"/>
  <c r="CD35" i="4" s="1"/>
  <c r="CC32" i="4"/>
  <c r="CC35" i="4" s="1"/>
  <c r="CB32" i="4"/>
  <c r="CB35" i="4" s="1"/>
  <c r="CA32" i="4"/>
  <c r="CA35" i="4" s="1"/>
  <c r="BZ32" i="4"/>
  <c r="BZ35" i="4" s="1"/>
  <c r="BY32" i="4"/>
  <c r="BY35" i="4" s="1"/>
  <c r="BX32" i="4"/>
  <c r="BX35" i="4" s="1"/>
  <c r="BW32" i="4"/>
  <c r="BW35" i="4" s="1"/>
  <c r="BV32" i="4"/>
  <c r="BV35" i="4" s="1"/>
  <c r="BU32" i="4"/>
  <c r="BU35" i="4" s="1"/>
  <c r="BT32" i="4"/>
  <c r="BS32" i="4"/>
  <c r="BS35" i="4" s="1"/>
  <c r="BR32" i="4"/>
  <c r="BR35" i="4" s="1"/>
  <c r="BQ32" i="4"/>
  <c r="BQ35" i="4" s="1"/>
  <c r="BP32" i="4"/>
  <c r="BP35" i="4" s="1"/>
  <c r="BO32" i="4"/>
  <c r="BO35" i="4" s="1"/>
  <c r="BN32" i="4"/>
  <c r="BN35" i="4" s="1"/>
  <c r="BM32" i="4"/>
  <c r="BM35" i="4" s="1"/>
  <c r="BL32" i="4"/>
  <c r="BL35" i="4" s="1"/>
  <c r="BK32" i="4"/>
  <c r="BK35" i="4" s="1"/>
  <c r="BJ32" i="4"/>
  <c r="BJ35" i="4" s="1"/>
  <c r="BI32" i="4"/>
  <c r="BI35" i="4" s="1"/>
  <c r="BH32" i="4"/>
  <c r="BH35" i="4" s="1"/>
  <c r="BG32" i="4"/>
  <c r="BG35" i="4" s="1"/>
  <c r="BF32" i="4"/>
  <c r="BF35" i="4" s="1"/>
  <c r="BE32" i="4"/>
  <c r="BE35" i="4" s="1"/>
  <c r="BD32" i="4"/>
  <c r="BC32" i="4"/>
  <c r="BC35" i="4" s="1"/>
  <c r="BB32" i="4"/>
  <c r="BB35" i="4" s="1"/>
  <c r="BA32" i="4"/>
  <c r="BA35" i="4" s="1"/>
  <c r="AZ32" i="4"/>
  <c r="AZ35" i="4" s="1"/>
  <c r="AY32" i="4"/>
  <c r="AY35" i="4" s="1"/>
  <c r="AX32" i="4"/>
  <c r="AX35" i="4" s="1"/>
  <c r="AW32" i="4"/>
  <c r="AW35" i="4" s="1"/>
  <c r="AV32" i="4"/>
  <c r="AV35" i="4" s="1"/>
  <c r="AU32" i="4"/>
  <c r="AU35" i="4" s="1"/>
  <c r="AT32" i="4"/>
  <c r="AT35" i="4" s="1"/>
  <c r="AS32" i="4"/>
  <c r="AS35" i="4" s="1"/>
  <c r="AR32" i="4"/>
  <c r="AR35" i="4" s="1"/>
  <c r="AQ32" i="4"/>
  <c r="AQ35" i="4" s="1"/>
  <c r="AP32" i="4"/>
  <c r="AP35" i="4" s="1"/>
  <c r="AO32" i="4"/>
  <c r="AO35" i="4" s="1"/>
  <c r="AN32" i="4"/>
  <c r="AM32" i="4"/>
  <c r="AM35" i="4" s="1"/>
  <c r="AL32" i="4"/>
  <c r="AL35" i="4" s="1"/>
  <c r="AK32" i="4"/>
  <c r="AK35" i="4" s="1"/>
  <c r="AJ32" i="4"/>
  <c r="AJ35" i="4" s="1"/>
  <c r="AI32" i="4"/>
  <c r="AI35" i="4" s="1"/>
  <c r="AH32" i="4"/>
  <c r="AH35" i="4" s="1"/>
  <c r="AG32" i="4"/>
  <c r="AG35" i="4" s="1"/>
  <c r="AF32" i="4"/>
  <c r="AE32" i="4"/>
  <c r="AE35" i="4" s="1"/>
  <c r="AD32" i="4"/>
  <c r="AD35" i="4" s="1"/>
  <c r="AC32" i="4"/>
  <c r="AC35" i="4" s="1"/>
  <c r="AB32" i="4"/>
  <c r="AB35" i="4" s="1"/>
  <c r="AA32" i="4"/>
  <c r="AA35" i="4" s="1"/>
  <c r="Z32" i="4"/>
  <c r="Z35" i="4" s="1"/>
  <c r="Y32" i="4"/>
  <c r="Y35" i="4" s="1"/>
  <c r="X32" i="4"/>
  <c r="X35" i="4" s="1"/>
  <c r="W32" i="4"/>
  <c r="W35" i="4" s="1"/>
  <c r="V32" i="4"/>
  <c r="V35" i="4" s="1"/>
  <c r="U32" i="4"/>
  <c r="U35" i="4" s="1"/>
  <c r="T32" i="4"/>
  <c r="T35" i="4" s="1"/>
  <c r="S32" i="4"/>
  <c r="S35" i="4" s="1"/>
  <c r="R32" i="4"/>
  <c r="R35" i="4" s="1"/>
  <c r="Q32" i="4"/>
  <c r="Q35" i="4" s="1"/>
  <c r="P32" i="4"/>
  <c r="O32" i="4"/>
  <c r="O35" i="4" s="1"/>
  <c r="N32" i="4"/>
  <c r="N35" i="4" s="1"/>
  <c r="M32" i="4"/>
  <c r="M35" i="4" s="1"/>
  <c r="L32" i="4"/>
  <c r="L35" i="4" s="1"/>
  <c r="K32" i="4"/>
  <c r="K35" i="4" s="1"/>
  <c r="J32" i="4"/>
  <c r="J35" i="4" s="1"/>
  <c r="I32" i="4"/>
  <c r="I35" i="4" s="1"/>
  <c r="H32" i="4"/>
  <c r="G32" i="4"/>
  <c r="G35" i="4" s="1"/>
  <c r="F32" i="4"/>
  <c r="F35" i="4" s="1"/>
  <c r="E32" i="4"/>
  <c r="E35" i="4" s="1"/>
  <c r="C32" i="4"/>
  <c r="B32"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9" i="4" s="1"/>
  <c r="C18"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6" i="4" s="1"/>
  <c r="C15" i="4"/>
  <c r="C14" i="4"/>
  <c r="C13" i="4"/>
  <c r="C12" i="4"/>
  <c r="C11" i="4"/>
  <c r="C10" i="4"/>
  <c r="BP33" i="3"/>
  <c r="BE33" i="3"/>
  <c r="AN33" i="3"/>
  <c r="AG33" i="3"/>
  <c r="AE33" i="3"/>
  <c r="L33" i="3"/>
  <c r="B33" i="3"/>
  <c r="BP30" i="3"/>
  <c r="BN30" i="3"/>
  <c r="BN33" i="3" s="1"/>
  <c r="BL30" i="3"/>
  <c r="BL33" i="3" s="1"/>
  <c r="BI30" i="3"/>
  <c r="BI33" i="3" s="1"/>
  <c r="BG30" i="3"/>
  <c r="BH27" i="3" s="1"/>
  <c r="BE30" i="3"/>
  <c r="BB30" i="3"/>
  <c r="BB33" i="3" s="1"/>
  <c r="AZ30" i="3"/>
  <c r="AZ33" i="3" s="1"/>
  <c r="AX30" i="3"/>
  <c r="AX33" i="3" s="1"/>
  <c r="AU30" i="3"/>
  <c r="AU33" i="3" s="1"/>
  <c r="AS30" i="3"/>
  <c r="AS33" i="3" s="1"/>
  <c r="AQ30" i="3"/>
  <c r="AR18" i="3" s="1"/>
  <c r="AN30" i="3"/>
  <c r="AL30" i="3"/>
  <c r="AL33" i="3" s="1"/>
  <c r="AJ30" i="3"/>
  <c r="AJ33" i="3" s="1"/>
  <c r="AG30" i="3"/>
  <c r="AE30" i="3"/>
  <c r="AF27" i="3" s="1"/>
  <c r="AC30" i="3"/>
  <c r="AC33" i="3" s="1"/>
  <c r="Z30" i="3"/>
  <c r="Z33" i="3" s="1"/>
  <c r="X30" i="3"/>
  <c r="X33" i="3" s="1"/>
  <c r="V30" i="3"/>
  <c r="V33" i="3" s="1"/>
  <c r="S30" i="3"/>
  <c r="S33" i="3" s="1"/>
  <c r="Q30" i="3"/>
  <c r="Q33" i="3" s="1"/>
  <c r="O30" i="3"/>
  <c r="O33" i="3" s="1"/>
  <c r="L30" i="3"/>
  <c r="J30" i="3"/>
  <c r="J33" i="3" s="1"/>
  <c r="H30" i="3"/>
  <c r="H33" i="3" s="1"/>
  <c r="D30" i="3"/>
  <c r="D33" i="3" s="1"/>
  <c r="B30" i="3"/>
  <c r="BQ28" i="3"/>
  <c r="BM28" i="3"/>
  <c r="BJ28" i="3"/>
  <c r="BF28" i="3"/>
  <c r="BC28" i="3"/>
  <c r="BA28" i="3"/>
  <c r="AY28" i="3"/>
  <c r="AV28" i="3"/>
  <c r="AO28" i="3"/>
  <c r="AK28" i="3"/>
  <c r="AH28" i="3"/>
  <c r="AA28" i="3"/>
  <c r="W28" i="3"/>
  <c r="T28" i="3"/>
  <c r="R28" i="3"/>
  <c r="P28" i="3"/>
  <c r="M28" i="3"/>
  <c r="I28" i="3"/>
  <c r="F28" i="3"/>
  <c r="C28" i="3"/>
  <c r="BQ27" i="3"/>
  <c r="BO27" i="3"/>
  <c r="BM27" i="3"/>
  <c r="BJ27" i="3"/>
  <c r="BF27" i="3"/>
  <c r="BC27" i="3"/>
  <c r="BA27" i="3"/>
  <c r="AY27" i="3"/>
  <c r="AV27" i="3"/>
  <c r="AT27" i="3"/>
  <c r="AR27" i="3"/>
  <c r="AO27" i="3"/>
  <c r="AM27" i="3"/>
  <c r="AK27" i="3"/>
  <c r="AH27" i="3"/>
  <c r="AD27" i="3"/>
  <c r="AA27" i="3"/>
  <c r="W27" i="3"/>
  <c r="T27" i="3"/>
  <c r="R27" i="3"/>
  <c r="P27" i="3"/>
  <c r="M27" i="3"/>
  <c r="K27" i="3"/>
  <c r="F27" i="3"/>
  <c r="E27" i="3"/>
  <c r="C27" i="3"/>
  <c r="BQ26" i="3"/>
  <c r="BM26" i="3"/>
  <c r="BJ26" i="3"/>
  <c r="BF26" i="3"/>
  <c r="BC26" i="3"/>
  <c r="BA26" i="3"/>
  <c r="AV26" i="3"/>
  <c r="AO26" i="3"/>
  <c r="AK26" i="3"/>
  <c r="AH26" i="3"/>
  <c r="AD26" i="3"/>
  <c r="AA26" i="3"/>
  <c r="W26" i="3"/>
  <c r="T26" i="3"/>
  <c r="R26" i="3"/>
  <c r="P26" i="3"/>
  <c r="M26" i="3"/>
  <c r="K26" i="3"/>
  <c r="I26" i="3"/>
  <c r="F26" i="3"/>
  <c r="C26" i="3"/>
  <c r="BQ25" i="3"/>
  <c r="BO25" i="3"/>
  <c r="BM25" i="3"/>
  <c r="BJ25" i="3"/>
  <c r="BF25" i="3"/>
  <c r="BC25" i="3"/>
  <c r="BA25" i="3"/>
  <c r="AY25" i="3"/>
  <c r="AV25" i="3"/>
  <c r="AT25" i="3"/>
  <c r="AR25" i="3"/>
  <c r="AO25" i="3"/>
  <c r="AM25" i="3"/>
  <c r="AK25" i="3"/>
  <c r="AH25" i="3"/>
  <c r="AD25" i="3"/>
  <c r="AA25" i="3"/>
  <c r="W25" i="3"/>
  <c r="T25" i="3"/>
  <c r="R25" i="3"/>
  <c r="P25" i="3"/>
  <c r="M25" i="3"/>
  <c r="K25" i="3"/>
  <c r="F25" i="3"/>
  <c r="E25" i="3"/>
  <c r="C25" i="3"/>
  <c r="BQ24" i="3"/>
  <c r="BM24" i="3"/>
  <c r="BJ24" i="3"/>
  <c r="BF24" i="3"/>
  <c r="BC24" i="3"/>
  <c r="BA24" i="3"/>
  <c r="AV24" i="3"/>
  <c r="AO24" i="3"/>
  <c r="AK24" i="3"/>
  <c r="AH24" i="3"/>
  <c r="AD24" i="3"/>
  <c r="AA24" i="3"/>
  <c r="W24" i="3"/>
  <c r="T24" i="3"/>
  <c r="R24" i="3"/>
  <c r="P24" i="3"/>
  <c r="M24" i="3"/>
  <c r="K24" i="3"/>
  <c r="I24" i="3"/>
  <c r="F24" i="3"/>
  <c r="C24" i="3"/>
  <c r="BQ23" i="3"/>
  <c r="BO23" i="3"/>
  <c r="BM23" i="3"/>
  <c r="BJ23" i="3"/>
  <c r="BF23" i="3"/>
  <c r="BC23" i="3"/>
  <c r="BA23" i="3"/>
  <c r="AY23" i="3"/>
  <c r="AV23" i="3"/>
  <c r="AT23" i="3"/>
  <c r="AR23" i="3"/>
  <c r="AO23" i="3"/>
  <c r="AM23" i="3"/>
  <c r="AK23" i="3"/>
  <c r="AH23" i="3"/>
  <c r="AD23" i="3"/>
  <c r="AA23" i="3"/>
  <c r="W23" i="3"/>
  <c r="T23" i="3"/>
  <c r="R23" i="3"/>
  <c r="P23" i="3"/>
  <c r="M23" i="3"/>
  <c r="K23" i="3"/>
  <c r="F23" i="3"/>
  <c r="E23" i="3"/>
  <c r="C23" i="3"/>
  <c r="BQ22" i="3"/>
  <c r="BM22" i="3"/>
  <c r="BJ22" i="3"/>
  <c r="BF22" i="3"/>
  <c r="BC22" i="3"/>
  <c r="BA22" i="3"/>
  <c r="AV22" i="3"/>
  <c r="AO22" i="3"/>
  <c r="AK22" i="3"/>
  <c r="AH22" i="3"/>
  <c r="AD22" i="3"/>
  <c r="AA22" i="3"/>
  <c r="W22" i="3"/>
  <c r="T22" i="3"/>
  <c r="R22" i="3"/>
  <c r="P22" i="3"/>
  <c r="M22" i="3"/>
  <c r="K22" i="3"/>
  <c r="I22" i="3"/>
  <c r="F22" i="3"/>
  <c r="C22" i="3"/>
  <c r="BQ21" i="3"/>
  <c r="BO21" i="3"/>
  <c r="BM21" i="3"/>
  <c r="BJ21" i="3"/>
  <c r="BH21" i="3"/>
  <c r="BF21" i="3"/>
  <c r="BC21" i="3"/>
  <c r="BA21" i="3"/>
  <c r="AV21" i="3"/>
  <c r="AT21" i="3"/>
  <c r="AO21" i="3"/>
  <c r="AK21" i="3"/>
  <c r="AH21" i="3"/>
  <c r="AD21" i="3"/>
  <c r="AA21" i="3"/>
  <c r="W21" i="3"/>
  <c r="T21" i="3"/>
  <c r="R21" i="3"/>
  <c r="P21" i="3"/>
  <c r="M21" i="3"/>
  <c r="K21" i="3"/>
  <c r="I21" i="3"/>
  <c r="F21" i="3"/>
  <c r="C21" i="3"/>
  <c r="BQ20" i="3"/>
  <c r="BO20" i="3"/>
  <c r="BM20" i="3"/>
  <c r="BJ20" i="3"/>
  <c r="BH20" i="3"/>
  <c r="BF20" i="3"/>
  <c r="BC20" i="3"/>
  <c r="BA20" i="3"/>
  <c r="AV20" i="3"/>
  <c r="AO20" i="3"/>
  <c r="AK20" i="3"/>
  <c r="AH20" i="3"/>
  <c r="AD20" i="3"/>
  <c r="AA20" i="3"/>
  <c r="W20" i="3"/>
  <c r="T20" i="3"/>
  <c r="R20" i="3"/>
  <c r="P20" i="3"/>
  <c r="M20" i="3"/>
  <c r="K20" i="3"/>
  <c r="F20" i="3"/>
  <c r="E20" i="3"/>
  <c r="C20" i="3"/>
  <c r="BQ19" i="3"/>
  <c r="BM19" i="3"/>
  <c r="BJ19" i="3"/>
  <c r="BF19" i="3"/>
  <c r="BC19" i="3"/>
  <c r="BA19" i="3"/>
  <c r="AY19" i="3"/>
  <c r="AV19" i="3"/>
  <c r="AO19" i="3"/>
  <c r="AM19" i="3"/>
  <c r="AK19" i="3"/>
  <c r="AH19" i="3"/>
  <c r="AF19" i="3"/>
  <c r="AD19" i="3"/>
  <c r="AA19" i="3"/>
  <c r="W19" i="3"/>
  <c r="T19" i="3"/>
  <c r="R19" i="3"/>
  <c r="P19" i="3"/>
  <c r="M19" i="3"/>
  <c r="K19" i="3"/>
  <c r="F19" i="3"/>
  <c r="C19" i="3"/>
  <c r="BQ18" i="3"/>
  <c r="BM18" i="3"/>
  <c r="BJ18" i="3"/>
  <c r="BF18" i="3"/>
  <c r="BC18" i="3"/>
  <c r="BA18" i="3"/>
  <c r="AY18" i="3"/>
  <c r="AV18" i="3"/>
  <c r="AT18" i="3"/>
  <c r="AO18" i="3"/>
  <c r="AK18" i="3"/>
  <c r="AH18" i="3"/>
  <c r="AF18" i="3"/>
  <c r="AD18" i="3"/>
  <c r="AA18" i="3"/>
  <c r="W18" i="3"/>
  <c r="T18" i="3"/>
  <c r="R18" i="3"/>
  <c r="P18" i="3"/>
  <c r="M18" i="3"/>
  <c r="K18" i="3"/>
  <c r="I18" i="3"/>
  <c r="F18" i="3"/>
  <c r="C18" i="3"/>
  <c r="BQ17" i="3"/>
  <c r="BO17" i="3"/>
  <c r="BM17" i="3"/>
  <c r="BJ17" i="3"/>
  <c r="BH17" i="3"/>
  <c r="BF17" i="3"/>
  <c r="BC17" i="3"/>
  <c r="BA17" i="3"/>
  <c r="AV17" i="3"/>
  <c r="AT17" i="3"/>
  <c r="AO17" i="3"/>
  <c r="AK17" i="3"/>
  <c r="AH17" i="3"/>
  <c r="AD17" i="3"/>
  <c r="AA17" i="3"/>
  <c r="W17" i="3"/>
  <c r="T17" i="3"/>
  <c r="R17" i="3"/>
  <c r="P17" i="3"/>
  <c r="M17" i="3"/>
  <c r="K17" i="3"/>
  <c r="I17" i="3"/>
  <c r="F17" i="3"/>
  <c r="E17" i="3"/>
  <c r="C17" i="3"/>
  <c r="BQ16" i="3"/>
  <c r="BO16" i="3"/>
  <c r="BM16" i="3"/>
  <c r="BJ16" i="3"/>
  <c r="BH16" i="3"/>
  <c r="BF16" i="3"/>
  <c r="BC16" i="3"/>
  <c r="BA16" i="3"/>
  <c r="AV16" i="3"/>
  <c r="AO16" i="3"/>
  <c r="AK16" i="3"/>
  <c r="AH16" i="3"/>
  <c r="AD16" i="3"/>
  <c r="AA16" i="3"/>
  <c r="W16" i="3"/>
  <c r="T16" i="3"/>
  <c r="R16" i="3"/>
  <c r="P16" i="3"/>
  <c r="M16" i="3"/>
  <c r="K16" i="3"/>
  <c r="F16" i="3"/>
  <c r="E16" i="3"/>
  <c r="C16" i="3"/>
  <c r="BQ15" i="3"/>
  <c r="BM15" i="3"/>
  <c r="BJ15" i="3"/>
  <c r="BF15" i="3"/>
  <c r="BC15" i="3"/>
  <c r="BA15" i="3"/>
  <c r="AY15" i="3"/>
  <c r="AV15" i="3"/>
  <c r="AO15" i="3"/>
  <c r="AM15" i="3"/>
  <c r="AK15" i="3"/>
  <c r="AH15" i="3"/>
  <c r="AF15" i="3"/>
  <c r="AD15" i="3"/>
  <c r="AA15" i="3"/>
  <c r="W15" i="3"/>
  <c r="T15" i="3"/>
  <c r="R15" i="3"/>
  <c r="P15" i="3"/>
  <c r="M15" i="3"/>
  <c r="K15" i="3"/>
  <c r="F15" i="3"/>
  <c r="C15" i="3"/>
  <c r="BQ14" i="3"/>
  <c r="BM14" i="3"/>
  <c r="BJ14" i="3"/>
  <c r="BF14" i="3"/>
  <c r="BC14" i="3"/>
  <c r="BA14" i="3"/>
  <c r="AY14" i="3"/>
  <c r="AV14" i="3"/>
  <c r="AT14" i="3"/>
  <c r="AO14" i="3"/>
  <c r="AK14" i="3"/>
  <c r="AH14" i="3"/>
  <c r="AF14" i="3"/>
  <c r="AD14" i="3"/>
  <c r="AA14" i="3"/>
  <c r="W14" i="3"/>
  <c r="T14" i="3"/>
  <c r="R14" i="3"/>
  <c r="P14" i="3"/>
  <c r="M14" i="3"/>
  <c r="K14" i="3"/>
  <c r="I14" i="3"/>
  <c r="F14" i="3"/>
  <c r="C14" i="3"/>
  <c r="BQ13" i="3"/>
  <c r="BO13" i="3"/>
  <c r="BM13" i="3"/>
  <c r="BJ13" i="3"/>
  <c r="BH13" i="3"/>
  <c r="BF13" i="3"/>
  <c r="BC13" i="3"/>
  <c r="BA13" i="3"/>
  <c r="AV13" i="3"/>
  <c r="AT13" i="3"/>
  <c r="AO13" i="3"/>
  <c r="AK13" i="3"/>
  <c r="AH13" i="3"/>
  <c r="AD13" i="3"/>
  <c r="AA13" i="3"/>
  <c r="W13" i="3"/>
  <c r="T13" i="3"/>
  <c r="R13" i="3"/>
  <c r="P13" i="3"/>
  <c r="M13" i="3"/>
  <c r="K13" i="3"/>
  <c r="I13" i="3"/>
  <c r="F13" i="3"/>
  <c r="E13" i="3"/>
  <c r="C13" i="3"/>
  <c r="BQ12" i="3"/>
  <c r="BO12" i="3"/>
  <c r="BM12" i="3"/>
  <c r="BJ12" i="3"/>
  <c r="BH12" i="3"/>
  <c r="BF12" i="3"/>
  <c r="BC12" i="3"/>
  <c r="BA12" i="3"/>
  <c r="AV12" i="3"/>
  <c r="AR12" i="3"/>
  <c r="AO12" i="3"/>
  <c r="AK12" i="3"/>
  <c r="AH12" i="3"/>
  <c r="AD12" i="3"/>
  <c r="AA12" i="3"/>
  <c r="Y12" i="3"/>
  <c r="W12" i="3"/>
  <c r="T12" i="3"/>
  <c r="R12" i="3"/>
  <c r="P12" i="3"/>
  <c r="M12" i="3"/>
  <c r="K12" i="3"/>
  <c r="F12" i="3"/>
  <c r="E12" i="3"/>
  <c r="C12" i="3"/>
  <c r="BQ11" i="3"/>
  <c r="BM11" i="3"/>
  <c r="BJ11" i="3"/>
  <c r="BF11" i="3"/>
  <c r="BC11" i="3"/>
  <c r="BC30" i="3" s="1"/>
  <c r="BC33" i="3" s="1"/>
  <c r="BA11" i="3"/>
  <c r="AY11" i="3"/>
  <c r="AV11" i="3"/>
  <c r="AO11" i="3"/>
  <c r="AM11" i="3"/>
  <c r="AK11" i="3"/>
  <c r="AH11" i="3"/>
  <c r="AF11" i="3"/>
  <c r="AD11" i="3"/>
  <c r="AA11" i="3"/>
  <c r="W11" i="3"/>
  <c r="T11" i="3"/>
  <c r="R11" i="3"/>
  <c r="P11" i="3"/>
  <c r="M11" i="3"/>
  <c r="K11" i="3"/>
  <c r="F11" i="3"/>
  <c r="C11" i="3"/>
  <c r="BQ10" i="3"/>
  <c r="BM10" i="3"/>
  <c r="BJ10" i="3"/>
  <c r="BF10" i="3"/>
  <c r="BC10" i="3"/>
  <c r="BA10" i="3"/>
  <c r="AY10" i="3"/>
  <c r="AV10" i="3"/>
  <c r="AT10" i="3"/>
  <c r="AO10" i="3"/>
  <c r="AK10" i="3"/>
  <c r="AH10" i="3"/>
  <c r="AF10" i="3"/>
  <c r="AD10" i="3"/>
  <c r="AA10" i="3"/>
  <c r="W10" i="3"/>
  <c r="T10" i="3"/>
  <c r="R10" i="3"/>
  <c r="P10" i="3"/>
  <c r="M10" i="3"/>
  <c r="K10" i="3"/>
  <c r="F10" i="3"/>
  <c r="C10" i="3"/>
  <c r="AX33" i="2"/>
  <c r="BP30" i="2"/>
  <c r="BP33" i="2" s="1"/>
  <c r="BN30" i="2"/>
  <c r="BN33" i="2" s="1"/>
  <c r="BL30" i="2"/>
  <c r="BL33" i="2" s="1"/>
  <c r="BI30" i="2"/>
  <c r="BI33" i="2" s="1"/>
  <c r="BG30" i="2"/>
  <c r="BG33" i="2" s="1"/>
  <c r="BE30" i="2"/>
  <c r="BE33" i="2" s="1"/>
  <c r="BB30" i="2"/>
  <c r="BB33" i="2" s="1"/>
  <c r="AZ30" i="2"/>
  <c r="BA15" i="2" s="1"/>
  <c r="AX30" i="2"/>
  <c r="AU30" i="2"/>
  <c r="AU33" i="2" s="1"/>
  <c r="AS30" i="2"/>
  <c r="AS33" i="2" s="1"/>
  <c r="AQ30" i="2"/>
  <c r="AQ33" i="2" s="1"/>
  <c r="AN30" i="2"/>
  <c r="AN33" i="2" s="1"/>
  <c r="AL30" i="2"/>
  <c r="AL33" i="2" s="1"/>
  <c r="AJ30" i="2"/>
  <c r="AK27" i="2" s="1"/>
  <c r="AG30" i="2"/>
  <c r="AG33" i="2" s="1"/>
  <c r="AE30" i="2"/>
  <c r="AE33" i="2" s="1"/>
  <c r="AC30" i="2"/>
  <c r="AC33" i="2" s="1"/>
  <c r="Z30" i="2"/>
  <c r="Z33" i="2" s="1"/>
  <c r="X30" i="2"/>
  <c r="V30" i="2"/>
  <c r="W14" i="2" s="1"/>
  <c r="S30" i="2"/>
  <c r="S33" i="2" s="1"/>
  <c r="Q30" i="2"/>
  <c r="Q33" i="2" s="1"/>
  <c r="O30" i="2"/>
  <c r="O33" i="2" s="1"/>
  <c r="L30" i="2"/>
  <c r="L33" i="2" s="1"/>
  <c r="J30" i="2"/>
  <c r="J33" i="2" s="1"/>
  <c r="H30" i="2"/>
  <c r="I17" i="2" s="1"/>
  <c r="D30" i="2"/>
  <c r="B30" i="2"/>
  <c r="B33" i="2" s="1"/>
  <c r="BQ28" i="2"/>
  <c r="BJ28" i="2"/>
  <c r="BF28" i="2"/>
  <c r="BC28" i="2"/>
  <c r="AY28" i="2"/>
  <c r="AV28" i="2"/>
  <c r="AR28" i="2"/>
  <c r="AO28" i="2"/>
  <c r="AM28" i="2"/>
  <c r="AH28" i="2"/>
  <c r="AF28" i="2"/>
  <c r="AD28" i="2"/>
  <c r="AA28" i="2"/>
  <c r="W28" i="2"/>
  <c r="T28" i="2"/>
  <c r="R28" i="2"/>
  <c r="M28" i="2"/>
  <c r="K28" i="2"/>
  <c r="F28" i="2"/>
  <c r="BQ27" i="2"/>
  <c r="BJ27" i="2"/>
  <c r="BF27" i="2"/>
  <c r="BC27" i="2"/>
  <c r="AY27" i="2"/>
  <c r="AV27" i="2"/>
  <c r="AR27" i="2"/>
  <c r="AO27" i="2"/>
  <c r="AM27" i="2"/>
  <c r="AH27" i="2"/>
  <c r="AF27" i="2"/>
  <c r="AA27" i="2"/>
  <c r="W27" i="2"/>
  <c r="T27" i="2"/>
  <c r="R27" i="2"/>
  <c r="M27" i="2"/>
  <c r="F27" i="2"/>
  <c r="C27" i="2"/>
  <c r="BQ26" i="2"/>
  <c r="BJ26" i="2"/>
  <c r="BF26" i="2"/>
  <c r="BC26" i="2"/>
  <c r="AY26" i="2"/>
  <c r="AV26" i="2"/>
  <c r="AT26" i="2"/>
  <c r="AR26" i="2"/>
  <c r="AO26" i="2"/>
  <c r="AM26" i="2"/>
  <c r="AH26" i="2"/>
  <c r="AF26" i="2"/>
  <c r="AA26" i="2"/>
  <c r="Y26" i="2"/>
  <c r="T26" i="2"/>
  <c r="R26" i="2"/>
  <c r="M26" i="2"/>
  <c r="F26" i="2"/>
  <c r="E26" i="2"/>
  <c r="BQ25" i="2"/>
  <c r="BJ25" i="2"/>
  <c r="BF25" i="2"/>
  <c r="BC25" i="2"/>
  <c r="AY25" i="2"/>
  <c r="AV25" i="2"/>
  <c r="AT25" i="2"/>
  <c r="AR25" i="2"/>
  <c r="AO25" i="2"/>
  <c r="AM25" i="2"/>
  <c r="AH25" i="2"/>
  <c r="AF25" i="2"/>
  <c r="AA25" i="2"/>
  <c r="W25" i="2"/>
  <c r="T25" i="2"/>
  <c r="R25" i="2"/>
  <c r="M25" i="2"/>
  <c r="F25" i="2"/>
  <c r="BQ24" i="2"/>
  <c r="BJ24" i="2"/>
  <c r="BH24" i="2"/>
  <c r="BF24" i="2"/>
  <c r="BC24" i="2"/>
  <c r="AY24" i="2"/>
  <c r="AV24" i="2"/>
  <c r="AR24" i="2"/>
  <c r="AO24" i="2"/>
  <c r="AM24" i="2"/>
  <c r="AH24" i="2"/>
  <c r="AF24" i="2"/>
  <c r="AA24" i="2"/>
  <c r="T24" i="2"/>
  <c r="R24" i="2"/>
  <c r="P24" i="2"/>
  <c r="M24" i="2"/>
  <c r="F24" i="2"/>
  <c r="BQ23" i="2"/>
  <c r="BJ23" i="2"/>
  <c r="BF23" i="2"/>
  <c r="BC23" i="2"/>
  <c r="AY23" i="2"/>
  <c r="AV23" i="2"/>
  <c r="AR23" i="2"/>
  <c r="AO23" i="2"/>
  <c r="AM23" i="2"/>
  <c r="AH23" i="2"/>
  <c r="AF23" i="2"/>
  <c r="AA23" i="2"/>
  <c r="T23" i="2"/>
  <c r="R23" i="2"/>
  <c r="M23" i="2"/>
  <c r="F23" i="2"/>
  <c r="BQ22" i="2"/>
  <c r="BJ22" i="2"/>
  <c r="BF22" i="2"/>
  <c r="BC22" i="2"/>
  <c r="AY22" i="2"/>
  <c r="AV22" i="2"/>
  <c r="AR22" i="2"/>
  <c r="AO22" i="2"/>
  <c r="AM22" i="2"/>
  <c r="AH22" i="2"/>
  <c r="AF22" i="2"/>
  <c r="AA22" i="2"/>
  <c r="T22" i="2"/>
  <c r="R22" i="2"/>
  <c r="M22" i="2"/>
  <c r="F22" i="2"/>
  <c r="E22" i="2"/>
  <c r="BQ21" i="2"/>
  <c r="BJ21" i="2"/>
  <c r="BF21" i="2"/>
  <c r="BC21" i="2"/>
  <c r="AY21" i="2"/>
  <c r="AV21" i="2"/>
  <c r="AR21" i="2"/>
  <c r="AO21" i="2"/>
  <c r="AM21" i="2"/>
  <c r="AK21" i="2"/>
  <c r="AH21" i="2"/>
  <c r="AF21" i="2"/>
  <c r="AA21" i="2"/>
  <c r="T21" i="2"/>
  <c r="R21" i="2"/>
  <c r="P21" i="2"/>
  <c r="M21" i="2"/>
  <c r="F21" i="2"/>
  <c r="BQ20" i="2"/>
  <c r="BJ20" i="2"/>
  <c r="BH20" i="2"/>
  <c r="BF20" i="2"/>
  <c r="BC20" i="2"/>
  <c r="AY20" i="2"/>
  <c r="AV20" i="2"/>
  <c r="AR20" i="2"/>
  <c r="AO20" i="2"/>
  <c r="AM20" i="2"/>
  <c r="AK20" i="2"/>
  <c r="AH20" i="2"/>
  <c r="AF20" i="2"/>
  <c r="AA20" i="2"/>
  <c r="W20" i="2"/>
  <c r="T20" i="2"/>
  <c r="R20" i="2"/>
  <c r="M20" i="2"/>
  <c r="F20" i="2"/>
  <c r="E20" i="2"/>
  <c r="BQ19" i="2"/>
  <c r="BJ19" i="2"/>
  <c r="BF19" i="2"/>
  <c r="BC19" i="2"/>
  <c r="AY19" i="2"/>
  <c r="AV19" i="2"/>
  <c r="AR19" i="2"/>
  <c r="AO19" i="2"/>
  <c r="AM19" i="2"/>
  <c r="AK19" i="2"/>
  <c r="AH19" i="2"/>
  <c r="AF19" i="2"/>
  <c r="AD19" i="2"/>
  <c r="AA19" i="2"/>
  <c r="W19" i="2"/>
  <c r="T19" i="2"/>
  <c r="R19" i="2"/>
  <c r="P19" i="2"/>
  <c r="M19" i="2"/>
  <c r="K19" i="2"/>
  <c r="I19" i="2"/>
  <c r="F19" i="2"/>
  <c r="E19" i="2"/>
  <c r="BQ18" i="2"/>
  <c r="BJ18" i="2"/>
  <c r="BF18" i="2"/>
  <c r="BC18" i="2"/>
  <c r="AY18" i="2"/>
  <c r="AV18" i="2"/>
  <c r="AR18" i="2"/>
  <c r="AO18" i="2"/>
  <c r="AM18" i="2"/>
  <c r="AH18" i="2"/>
  <c r="AF18" i="2"/>
  <c r="AD18" i="2"/>
  <c r="AA18" i="2"/>
  <c r="T18" i="2"/>
  <c r="R18" i="2"/>
  <c r="P18" i="2"/>
  <c r="M18" i="2"/>
  <c r="F18" i="2"/>
  <c r="E18" i="2"/>
  <c r="BQ17" i="2"/>
  <c r="BJ17" i="2"/>
  <c r="BF17" i="2"/>
  <c r="BC17" i="2"/>
  <c r="AY17" i="2"/>
  <c r="AV17" i="2"/>
  <c r="AR17" i="2"/>
  <c r="AO17" i="2"/>
  <c r="AM17" i="2"/>
  <c r="AH17" i="2"/>
  <c r="AF17" i="2"/>
  <c r="AD17" i="2"/>
  <c r="AA17" i="2"/>
  <c r="T17" i="2"/>
  <c r="R17" i="2"/>
  <c r="P17" i="2"/>
  <c r="M17" i="2"/>
  <c r="F17" i="2"/>
  <c r="E17" i="2"/>
  <c r="BQ16" i="2"/>
  <c r="BJ16" i="2"/>
  <c r="BF16" i="2"/>
  <c r="BC16" i="2"/>
  <c r="AY16" i="2"/>
  <c r="AV16" i="2"/>
  <c r="AR16" i="2"/>
  <c r="AO16" i="2"/>
  <c r="AM16" i="2"/>
  <c r="AK16" i="2"/>
  <c r="AH16" i="2"/>
  <c r="AF16" i="2"/>
  <c r="AA16" i="2"/>
  <c r="T16" i="2"/>
  <c r="R16" i="2"/>
  <c r="P16" i="2"/>
  <c r="M16" i="2"/>
  <c r="K16" i="2"/>
  <c r="F16" i="2"/>
  <c r="E16" i="2"/>
  <c r="BQ15" i="2"/>
  <c r="BJ15" i="2"/>
  <c r="BF15" i="2"/>
  <c r="BC15" i="2"/>
  <c r="AY15" i="2"/>
  <c r="AV15" i="2"/>
  <c r="AR15" i="2"/>
  <c r="AO15" i="2"/>
  <c r="AM15" i="2"/>
  <c r="AK15" i="2"/>
  <c r="AH15" i="2"/>
  <c r="AF15" i="2"/>
  <c r="AA15" i="2"/>
  <c r="Y15" i="2"/>
  <c r="T15" i="2"/>
  <c r="R15" i="2"/>
  <c r="M15" i="2"/>
  <c r="F15" i="2"/>
  <c r="E15" i="2"/>
  <c r="C15" i="2"/>
  <c r="BQ14" i="2"/>
  <c r="BJ14" i="2"/>
  <c r="BF14" i="2"/>
  <c r="BC14" i="2"/>
  <c r="AY14" i="2"/>
  <c r="AV14" i="2"/>
  <c r="AT14" i="2"/>
  <c r="AR14" i="2"/>
  <c r="AO14" i="2"/>
  <c r="AM14" i="2"/>
  <c r="AK14" i="2"/>
  <c r="AH14" i="2"/>
  <c r="AF14" i="2"/>
  <c r="AA14" i="2"/>
  <c r="T14" i="2"/>
  <c r="R14" i="2"/>
  <c r="M14" i="2"/>
  <c r="K14" i="2"/>
  <c r="F14" i="2"/>
  <c r="E14" i="2"/>
  <c r="BQ13" i="2"/>
  <c r="BJ13" i="2"/>
  <c r="BF13" i="2"/>
  <c r="BC13" i="2"/>
  <c r="AY13" i="2"/>
  <c r="AV13" i="2"/>
  <c r="AR13" i="2"/>
  <c r="AO13" i="2"/>
  <c r="AM13" i="2"/>
  <c r="AK13" i="2"/>
  <c r="AH13" i="2"/>
  <c r="AF13" i="2"/>
  <c r="AA13" i="2"/>
  <c r="T13" i="2"/>
  <c r="R13" i="2"/>
  <c r="P13" i="2"/>
  <c r="M13" i="2"/>
  <c r="K13" i="2"/>
  <c r="F13" i="2"/>
  <c r="E13" i="2"/>
  <c r="BQ12" i="2"/>
  <c r="BJ12" i="2"/>
  <c r="BF12" i="2"/>
  <c r="BC12" i="2"/>
  <c r="AY12" i="2"/>
  <c r="AV12" i="2"/>
  <c r="AR12" i="2"/>
  <c r="AO12" i="2"/>
  <c r="AM12" i="2"/>
  <c r="AK12" i="2"/>
  <c r="AH12" i="2"/>
  <c r="AF12" i="2"/>
  <c r="AA12" i="2"/>
  <c r="T12" i="2"/>
  <c r="R12" i="2"/>
  <c r="P12" i="2"/>
  <c r="M12" i="2"/>
  <c r="F12" i="2"/>
  <c r="E12" i="2"/>
  <c r="C12" i="2"/>
  <c r="BQ11" i="2"/>
  <c r="BJ11" i="2"/>
  <c r="BF11" i="2"/>
  <c r="BC11" i="2"/>
  <c r="AY11" i="2"/>
  <c r="AV11" i="2"/>
  <c r="AR11" i="2"/>
  <c r="AO11" i="2"/>
  <c r="AM11" i="2"/>
  <c r="AK11" i="2"/>
  <c r="AH11" i="2"/>
  <c r="AF11" i="2"/>
  <c r="AD11" i="2"/>
  <c r="AA11" i="2"/>
  <c r="Y11" i="2"/>
  <c r="T11" i="2"/>
  <c r="R11" i="2"/>
  <c r="M11" i="2"/>
  <c r="K11" i="2"/>
  <c r="F11" i="2"/>
  <c r="E11" i="2"/>
  <c r="BQ10" i="2"/>
  <c r="BJ10" i="2"/>
  <c r="BF10" i="2"/>
  <c r="BC10" i="2"/>
  <c r="AY10" i="2"/>
  <c r="AV10" i="2"/>
  <c r="AR10" i="2"/>
  <c r="AO10" i="2"/>
  <c r="AM10" i="2"/>
  <c r="AK10" i="2"/>
  <c r="AH10" i="2"/>
  <c r="AF10" i="2"/>
  <c r="AF30" i="2" s="1"/>
  <c r="AA10" i="2"/>
  <c r="T10" i="2"/>
  <c r="R10" i="2"/>
  <c r="P10" i="2"/>
  <c r="M10" i="2"/>
  <c r="K10" i="2"/>
  <c r="F10" i="2"/>
  <c r="E10" i="2"/>
  <c r="AT28" i="2" l="1"/>
  <c r="M30" i="3"/>
  <c r="M33" i="3" s="1"/>
  <c r="AT30" i="3"/>
  <c r="E21" i="3"/>
  <c r="M30" i="2"/>
  <c r="N26" i="2" s="1"/>
  <c r="AH30" i="2"/>
  <c r="AI21" i="2" s="1"/>
  <c r="BC30" i="2"/>
  <c r="BD18" i="2" s="1"/>
  <c r="I11" i="2"/>
  <c r="AT11" i="2"/>
  <c r="BH12" i="2"/>
  <c r="I14" i="2"/>
  <c r="AD14" i="2"/>
  <c r="W15" i="2"/>
  <c r="BH15" i="2"/>
  <c r="AI16" i="2"/>
  <c r="BD16" i="2"/>
  <c r="K17" i="2"/>
  <c r="BD17" i="2"/>
  <c r="K18" i="2"/>
  <c r="BA18" i="2"/>
  <c r="AT19" i="2"/>
  <c r="C20" i="2"/>
  <c r="BH21" i="2"/>
  <c r="P22" i="2"/>
  <c r="BH22" i="2"/>
  <c r="P23" i="2"/>
  <c r="P30" i="2" s="1"/>
  <c r="BH23" i="2"/>
  <c r="W26" i="2"/>
  <c r="N10" i="3"/>
  <c r="BO10" i="3"/>
  <c r="AM12" i="3"/>
  <c r="Y13" i="3"/>
  <c r="AR13" i="3"/>
  <c r="BO14" i="3"/>
  <c r="BO30" i="3" s="1"/>
  <c r="AM16" i="3"/>
  <c r="Y17" i="3"/>
  <c r="AR17" i="3"/>
  <c r="BO18" i="3"/>
  <c r="AM20" i="3"/>
  <c r="Y21" i="3"/>
  <c r="AR21" i="3"/>
  <c r="AY22" i="3"/>
  <c r="AY24" i="3"/>
  <c r="AY26" i="3"/>
  <c r="K28" i="3"/>
  <c r="AD28" i="3"/>
  <c r="AI18" i="2"/>
  <c r="N14" i="2"/>
  <c r="AR16" i="3"/>
  <c r="BD22" i="3"/>
  <c r="Y23" i="3"/>
  <c r="BD24" i="3"/>
  <c r="Y25" i="3"/>
  <c r="L41" i="5"/>
  <c r="L55" i="5"/>
  <c r="N18" i="2"/>
  <c r="BK21" i="2"/>
  <c r="AT27" i="2"/>
  <c r="R30" i="3"/>
  <c r="Y16" i="3"/>
  <c r="Y20" i="3"/>
  <c r="AR20" i="3"/>
  <c r="Y27" i="3"/>
  <c r="L48" i="5"/>
  <c r="C10" i="2"/>
  <c r="T30" i="2"/>
  <c r="AO30" i="2"/>
  <c r="AP26" i="2" s="1"/>
  <c r="BJ30" i="2"/>
  <c r="BK13" i="2" s="1"/>
  <c r="P11" i="2"/>
  <c r="BA11" i="2"/>
  <c r="AT12" i="2"/>
  <c r="C13" i="2"/>
  <c r="P14" i="2"/>
  <c r="K15" i="2"/>
  <c r="AD15" i="2"/>
  <c r="C16" i="2"/>
  <c r="BK17" i="2"/>
  <c r="BH18" i="2"/>
  <c r="I20" i="2"/>
  <c r="AD20" i="2"/>
  <c r="AT21" i="2"/>
  <c r="C22" i="2"/>
  <c r="W22" i="2"/>
  <c r="AT22" i="2"/>
  <c r="C23" i="2"/>
  <c r="W23" i="2"/>
  <c r="AT23" i="2"/>
  <c r="C24" i="2"/>
  <c r="AD25" i="2"/>
  <c r="K26" i="2"/>
  <c r="AD26" i="2"/>
  <c r="I27" i="2"/>
  <c r="AD27" i="2"/>
  <c r="E10" i="3"/>
  <c r="E11" i="3"/>
  <c r="BH11" i="3"/>
  <c r="I12" i="3"/>
  <c r="AT12" i="3"/>
  <c r="AF13" i="3"/>
  <c r="AY13" i="3"/>
  <c r="E15" i="3"/>
  <c r="BH15" i="3"/>
  <c r="I16" i="3"/>
  <c r="AT16" i="3"/>
  <c r="AF17" i="3"/>
  <c r="AY17" i="3"/>
  <c r="E19" i="3"/>
  <c r="BH19" i="3"/>
  <c r="I20" i="3"/>
  <c r="AT20" i="3"/>
  <c r="AF21" i="3"/>
  <c r="AY21" i="3"/>
  <c r="AM22" i="3"/>
  <c r="I23" i="3"/>
  <c r="AM24" i="3"/>
  <c r="I25" i="3"/>
  <c r="AM26" i="3"/>
  <c r="I27" i="3"/>
  <c r="AM28" i="3"/>
  <c r="BH28" i="3"/>
  <c r="L27" i="5"/>
  <c r="L69" i="5"/>
  <c r="BK12" i="2"/>
  <c r="W12" i="2"/>
  <c r="W30" i="2" s="1"/>
  <c r="BH13" i="2"/>
  <c r="I15" i="2"/>
  <c r="AT15" i="2"/>
  <c r="BH16" i="2"/>
  <c r="BH17" i="2"/>
  <c r="C21" i="2"/>
  <c r="AT24" i="2"/>
  <c r="AR30" i="2"/>
  <c r="I12" i="2"/>
  <c r="W13" i="2"/>
  <c r="BH14" i="2"/>
  <c r="W16" i="2"/>
  <c r="K20" i="2"/>
  <c r="AD21" i="2"/>
  <c r="Y11" i="3"/>
  <c r="AP12" i="2"/>
  <c r="AI14" i="2"/>
  <c r="W21" i="2"/>
  <c r="W24" i="2"/>
  <c r="AD12" i="2"/>
  <c r="AD24" i="2"/>
  <c r="W30" i="3"/>
  <c r="AR11" i="3"/>
  <c r="AM14" i="3"/>
  <c r="Y15" i="3"/>
  <c r="AM18" i="3"/>
  <c r="Y19" i="3"/>
  <c r="AA30" i="2"/>
  <c r="AB14" i="2" s="1"/>
  <c r="C11" i="2"/>
  <c r="K12" i="2"/>
  <c r="AT13" i="2"/>
  <c r="C14" i="2"/>
  <c r="AP14" i="2"/>
  <c r="BK14" i="2"/>
  <c r="P15" i="2"/>
  <c r="AB16" i="2"/>
  <c r="AT16" i="2"/>
  <c r="C17" i="2"/>
  <c r="W17" i="2"/>
  <c r="AT17" i="2"/>
  <c r="C18" i="2"/>
  <c r="W18" i="2"/>
  <c r="AT18" i="2"/>
  <c r="BH19" i="2"/>
  <c r="K21" i="2"/>
  <c r="AD22" i="2"/>
  <c r="AD30" i="2" s="1"/>
  <c r="I23" i="2"/>
  <c r="AD23" i="2"/>
  <c r="K24" i="2"/>
  <c r="P26" i="2"/>
  <c r="I10" i="3"/>
  <c r="Y10" i="3"/>
  <c r="BH10" i="3"/>
  <c r="I11" i="3"/>
  <c r="AT11" i="3"/>
  <c r="AF12" i="3"/>
  <c r="AY12" i="3"/>
  <c r="AY30" i="3" s="1"/>
  <c r="E14" i="3"/>
  <c r="BH14" i="3"/>
  <c r="I15" i="3"/>
  <c r="AT15" i="3"/>
  <c r="AF16" i="3"/>
  <c r="AY16" i="3"/>
  <c r="E18" i="3"/>
  <c r="BH18" i="3"/>
  <c r="I19" i="3"/>
  <c r="AT19" i="3"/>
  <c r="AF20" i="3"/>
  <c r="AY20" i="3"/>
  <c r="E22" i="3"/>
  <c r="AR22" i="3"/>
  <c r="E24" i="3"/>
  <c r="AR24" i="3"/>
  <c r="E26" i="3"/>
  <c r="AR26" i="3"/>
  <c r="E28" i="3"/>
  <c r="AT28" i="3"/>
  <c r="L34" i="5"/>
  <c r="BH10" i="2"/>
  <c r="BD14" i="2"/>
  <c r="AT20" i="2"/>
  <c r="C25" i="2"/>
  <c r="W10" i="2"/>
  <c r="I21" i="2"/>
  <c r="K25" i="2"/>
  <c r="K27" i="2"/>
  <c r="K30" i="2" s="1"/>
  <c r="P28" i="2"/>
  <c r="BH28" i="2"/>
  <c r="V33" i="2"/>
  <c r="AM10" i="3"/>
  <c r="AR15" i="3"/>
  <c r="AR19" i="3"/>
  <c r="F30" i="2"/>
  <c r="G14" i="2" s="1"/>
  <c r="AT10" i="2"/>
  <c r="AT30" i="2" s="1"/>
  <c r="I10" i="2"/>
  <c r="AD10" i="2"/>
  <c r="AV30" i="2"/>
  <c r="W11" i="2"/>
  <c r="BH11" i="2"/>
  <c r="N12" i="2"/>
  <c r="AI12" i="2"/>
  <c r="BD12" i="2"/>
  <c r="I13" i="2"/>
  <c r="AD13" i="2"/>
  <c r="I16" i="2"/>
  <c r="AD16" i="2"/>
  <c r="AB18" i="2"/>
  <c r="C19" i="2"/>
  <c r="P20" i="2"/>
  <c r="N21" i="2"/>
  <c r="BD21" i="2"/>
  <c r="K22" i="2"/>
  <c r="K23" i="2"/>
  <c r="P25" i="2"/>
  <c r="BH25" i="2"/>
  <c r="BH26" i="2"/>
  <c r="P27" i="2"/>
  <c r="BH27" i="2"/>
  <c r="K30" i="3"/>
  <c r="AA30" i="3"/>
  <c r="AR10" i="3"/>
  <c r="BO11" i="3"/>
  <c r="AM13" i="3"/>
  <c r="Y14" i="3"/>
  <c r="AR14" i="3"/>
  <c r="BO15" i="3"/>
  <c r="AM17" i="3"/>
  <c r="Y18" i="3"/>
  <c r="BO19" i="3"/>
  <c r="AM21" i="3"/>
  <c r="Y22" i="3"/>
  <c r="AT22" i="3"/>
  <c r="BO22" i="3"/>
  <c r="BD23" i="3"/>
  <c r="Y24" i="3"/>
  <c r="AT24" i="3"/>
  <c r="BO24" i="3"/>
  <c r="Y26" i="3"/>
  <c r="AT26" i="3"/>
  <c r="BO26" i="3"/>
  <c r="Y28" i="3"/>
  <c r="BO28" i="3"/>
  <c r="L62" i="5"/>
  <c r="L76" i="5"/>
  <c r="AW12" i="2"/>
  <c r="AW14" i="2"/>
  <c r="U18" i="2"/>
  <c r="T33" i="2"/>
  <c r="U26" i="2"/>
  <c r="U20" i="2"/>
  <c r="U13" i="2"/>
  <c r="U28" i="2"/>
  <c r="U24" i="2"/>
  <c r="U15" i="2"/>
  <c r="U11" i="2"/>
  <c r="U17" i="2"/>
  <c r="U16" i="2"/>
  <c r="U12" i="2"/>
  <c r="U14" i="2"/>
  <c r="U21" i="2"/>
  <c r="AV33" i="2"/>
  <c r="AW26" i="2"/>
  <c r="AW20" i="2"/>
  <c r="AW11" i="2"/>
  <c r="AW28" i="2"/>
  <c r="AW17" i="2"/>
  <c r="AW21" i="2"/>
  <c r="AW18" i="2"/>
  <c r="AW15" i="2"/>
  <c r="AW24" i="2"/>
  <c r="AW13" i="2"/>
  <c r="AW16" i="2"/>
  <c r="U22" i="2"/>
  <c r="G26" i="2"/>
  <c r="F33" i="2"/>
  <c r="AA33" i="2"/>
  <c r="G41" i="5" s="1"/>
  <c r="AB26" i="2"/>
  <c r="N13" i="2"/>
  <c r="AB13" i="2"/>
  <c r="G17" i="2"/>
  <c r="AI17" i="2"/>
  <c r="G18" i="2"/>
  <c r="U19" i="2"/>
  <c r="AW19" i="2"/>
  <c r="AB22" i="2"/>
  <c r="AW22" i="2"/>
  <c r="N23" i="2"/>
  <c r="BD23" i="2"/>
  <c r="AI25" i="2"/>
  <c r="U27" i="2"/>
  <c r="AP28" i="2"/>
  <c r="X33" i="2"/>
  <c r="Y25" i="2"/>
  <c r="Y21" i="2"/>
  <c r="Y28" i="2"/>
  <c r="Y24" i="2"/>
  <c r="Y27" i="2"/>
  <c r="Y23" i="2"/>
  <c r="AZ33" i="2"/>
  <c r="BA25" i="2"/>
  <c r="BA21" i="2"/>
  <c r="BA17" i="2"/>
  <c r="BA28" i="2"/>
  <c r="BA24" i="2"/>
  <c r="BA27" i="2"/>
  <c r="BA23" i="2"/>
  <c r="G10" i="2"/>
  <c r="N10" i="2"/>
  <c r="U10" i="2"/>
  <c r="AB10" i="2"/>
  <c r="AI10" i="2"/>
  <c r="AP10" i="2"/>
  <c r="AW10" i="2"/>
  <c r="BD10" i="2"/>
  <c r="BK10" i="2"/>
  <c r="Y12" i="2"/>
  <c r="BA12" i="2"/>
  <c r="Y16" i="2"/>
  <c r="BA16" i="2"/>
  <c r="AK17" i="2"/>
  <c r="Y18" i="2"/>
  <c r="N19" i="2"/>
  <c r="AP19" i="2"/>
  <c r="Y20" i="2"/>
  <c r="BA20" i="2"/>
  <c r="AP22" i="2"/>
  <c r="G23" i="2"/>
  <c r="AB23" i="2"/>
  <c r="AK23" i="2"/>
  <c r="AB24" i="2"/>
  <c r="AI24" i="2"/>
  <c r="AB25" i="2"/>
  <c r="AW25" i="2"/>
  <c r="N27" i="2"/>
  <c r="AI27" i="2"/>
  <c r="BD27" i="2"/>
  <c r="AB28" i="2"/>
  <c r="AI28" i="2"/>
  <c r="BK26" i="2"/>
  <c r="BJ33" i="2"/>
  <c r="AP13" i="2"/>
  <c r="BF30" i="2"/>
  <c r="AP11" i="2"/>
  <c r="G15" i="2"/>
  <c r="N15" i="2"/>
  <c r="AB15" i="2"/>
  <c r="AI15" i="2"/>
  <c r="AP15" i="2"/>
  <c r="BD15" i="2"/>
  <c r="BK15" i="2"/>
  <c r="Y17" i="2"/>
  <c r="AP18" i="2"/>
  <c r="BK18" i="2"/>
  <c r="G19" i="2"/>
  <c r="Y19" i="2"/>
  <c r="AI19" i="2"/>
  <c r="BA19" i="2"/>
  <c r="BK19" i="2"/>
  <c r="AB21" i="2"/>
  <c r="AP21" i="2"/>
  <c r="G22" i="2"/>
  <c r="BA22" i="2"/>
  <c r="BK22" i="2"/>
  <c r="AW23" i="2"/>
  <c r="N24" i="2"/>
  <c r="G25" i="2"/>
  <c r="AP25" i="2"/>
  <c r="BK25" i="2"/>
  <c r="G27" i="2"/>
  <c r="AB27" i="2"/>
  <c r="N28" i="2"/>
  <c r="E25" i="2"/>
  <c r="E21" i="2"/>
  <c r="E28" i="2"/>
  <c r="E24" i="2"/>
  <c r="E27" i="2"/>
  <c r="E23" i="2"/>
  <c r="E30" i="2" s="1"/>
  <c r="D33" i="2"/>
  <c r="AO33" i="2"/>
  <c r="G55" i="5" s="1"/>
  <c r="AI26" i="2"/>
  <c r="AH33" i="2"/>
  <c r="BC33" i="2"/>
  <c r="BD26" i="2"/>
  <c r="G13" i="2"/>
  <c r="AI13" i="2"/>
  <c r="BD13" i="2"/>
  <c r="N17" i="2"/>
  <c r="AB17" i="2"/>
  <c r="AP17" i="2"/>
  <c r="AI23" i="2"/>
  <c r="AP24" i="2"/>
  <c r="N25" i="2"/>
  <c r="AP27" i="2"/>
  <c r="BK27" i="2"/>
  <c r="AY30" i="2"/>
  <c r="BQ30" i="2"/>
  <c r="BQ33" i="2" s="1"/>
  <c r="G83" i="5" s="1"/>
  <c r="Q83" i="5" s="1"/>
  <c r="G11" i="2"/>
  <c r="N11" i="2"/>
  <c r="AB11" i="2"/>
  <c r="AI11" i="2"/>
  <c r="BD11" i="2"/>
  <c r="BK11" i="2"/>
  <c r="Y13" i="2"/>
  <c r="BA13" i="2"/>
  <c r="R30" i="2"/>
  <c r="Y10" i="2"/>
  <c r="AM30" i="2"/>
  <c r="BA10" i="2"/>
  <c r="Y14" i="2"/>
  <c r="BA14" i="2"/>
  <c r="AB19" i="2"/>
  <c r="BD19" i="2"/>
  <c r="G20" i="2"/>
  <c r="N20" i="2"/>
  <c r="AB20" i="2"/>
  <c r="AI20" i="2"/>
  <c r="AP20" i="2"/>
  <c r="BD20" i="2"/>
  <c r="BK20" i="2"/>
  <c r="Y22" i="2"/>
  <c r="AI22" i="2"/>
  <c r="BD22" i="2"/>
  <c r="U23" i="2"/>
  <c r="AP23" i="2"/>
  <c r="BK23" i="2"/>
  <c r="G24" i="2"/>
  <c r="BD24" i="2"/>
  <c r="BK24" i="2"/>
  <c r="U25" i="2"/>
  <c r="BD25" i="2"/>
  <c r="BA26" i="2"/>
  <c r="AW27" i="2"/>
  <c r="G28" i="2"/>
  <c r="BD28" i="2"/>
  <c r="BK28" i="2"/>
  <c r="I26" i="2"/>
  <c r="I22" i="2"/>
  <c r="I18" i="2"/>
  <c r="H33" i="2"/>
  <c r="I25" i="2"/>
  <c r="I28" i="2"/>
  <c r="I24" i="2"/>
  <c r="AK26" i="2"/>
  <c r="AK22" i="2"/>
  <c r="AK18" i="2"/>
  <c r="AJ33" i="2"/>
  <c r="AK25" i="2"/>
  <c r="AK28" i="2"/>
  <c r="AK24" i="2"/>
  <c r="M33" i="2"/>
  <c r="G27" i="5" s="1"/>
  <c r="BJ30" i="3"/>
  <c r="BJ33" i="3" s="1"/>
  <c r="H76" i="5" s="1"/>
  <c r="G12" i="3"/>
  <c r="U15" i="3"/>
  <c r="U19" i="3"/>
  <c r="AW21" i="3"/>
  <c r="C28" i="2"/>
  <c r="C30" i="3"/>
  <c r="P30" i="3"/>
  <c r="AD30" i="3"/>
  <c r="AK30" i="3"/>
  <c r="BD10" i="3"/>
  <c r="BM30" i="3"/>
  <c r="N11" i="3"/>
  <c r="AB12" i="3"/>
  <c r="BD12" i="3"/>
  <c r="N13" i="3"/>
  <c r="AB14" i="3"/>
  <c r="BD14" i="3"/>
  <c r="N15" i="3"/>
  <c r="AB16" i="3"/>
  <c r="BD16" i="3"/>
  <c r="N17" i="3"/>
  <c r="AB18" i="3"/>
  <c r="BD18" i="3"/>
  <c r="N19" i="3"/>
  <c r="AB20" i="3"/>
  <c r="BD20" i="3"/>
  <c r="N21" i="3"/>
  <c r="AB22" i="3"/>
  <c r="AB23" i="3"/>
  <c r="BR23" i="3"/>
  <c r="AB24" i="3"/>
  <c r="AB25" i="3"/>
  <c r="BR28" i="3"/>
  <c r="AV30" i="3"/>
  <c r="AV33" i="3" s="1"/>
  <c r="H62" i="5" s="1"/>
  <c r="AW10" i="3"/>
  <c r="BF30" i="3"/>
  <c r="U12" i="3"/>
  <c r="AW12" i="3"/>
  <c r="BK13" i="3"/>
  <c r="AW14" i="3"/>
  <c r="AW16" i="3"/>
  <c r="AW18" i="3"/>
  <c r="AW20" i="3"/>
  <c r="BK21" i="3"/>
  <c r="U23" i="3"/>
  <c r="U25" i="3"/>
  <c r="BK25" i="3"/>
  <c r="C26" i="2"/>
  <c r="F30" i="3"/>
  <c r="G18" i="3" s="1"/>
  <c r="T30" i="3"/>
  <c r="U16" i="3" s="1"/>
  <c r="AH30" i="3"/>
  <c r="AO30" i="3"/>
  <c r="AO33" i="3" s="1"/>
  <c r="AP10" i="3"/>
  <c r="BQ30" i="3"/>
  <c r="BQ33" i="3" s="1"/>
  <c r="H83" i="5" s="1"/>
  <c r="R83" i="5" s="1"/>
  <c r="BR10" i="3"/>
  <c r="AB11" i="3"/>
  <c r="BD11" i="3"/>
  <c r="N12" i="3"/>
  <c r="AP12" i="3"/>
  <c r="AB13" i="3"/>
  <c r="BD13" i="3"/>
  <c r="N14" i="3"/>
  <c r="AP14" i="3"/>
  <c r="BR14" i="3"/>
  <c r="AB15" i="3"/>
  <c r="BD15" i="3"/>
  <c r="N16" i="3"/>
  <c r="AP16" i="3"/>
  <c r="BR16" i="3"/>
  <c r="AB17" i="3"/>
  <c r="BD17" i="3"/>
  <c r="N18" i="3"/>
  <c r="AP18" i="3"/>
  <c r="BR18" i="3"/>
  <c r="AB19" i="3"/>
  <c r="BD19" i="3"/>
  <c r="N20" i="3"/>
  <c r="AB21" i="3"/>
  <c r="BD21" i="3"/>
  <c r="N22" i="3"/>
  <c r="N23" i="3"/>
  <c r="N24" i="3"/>
  <c r="N25" i="3"/>
  <c r="AI27" i="3"/>
  <c r="Y30" i="3"/>
  <c r="BA30" i="3"/>
  <c r="AF22" i="3"/>
  <c r="BH22" i="3"/>
  <c r="AF23" i="3"/>
  <c r="BH23" i="3"/>
  <c r="AF24" i="3"/>
  <c r="BH24" i="3"/>
  <c r="AF25" i="3"/>
  <c r="BD25" i="3"/>
  <c r="N26" i="3"/>
  <c r="AF26" i="3"/>
  <c r="BH26" i="3"/>
  <c r="BR26" i="3"/>
  <c r="AB27" i="3"/>
  <c r="BD27" i="3"/>
  <c r="N28" i="3"/>
  <c r="AF28" i="3"/>
  <c r="AP28" i="3"/>
  <c r="AQ33" i="3"/>
  <c r="AR28" i="3"/>
  <c r="BG33" i="3"/>
  <c r="AW25" i="3"/>
  <c r="U27" i="3"/>
  <c r="AW27" i="3"/>
  <c r="G28" i="3"/>
  <c r="BD28" i="3"/>
  <c r="BH25" i="3"/>
  <c r="BR25" i="3"/>
  <c r="AB26" i="3"/>
  <c r="BD26" i="3"/>
  <c r="N27" i="3"/>
  <c r="AP27" i="3"/>
  <c r="BR27" i="3"/>
  <c r="AB28" i="3"/>
  <c r="AW28" i="3"/>
  <c r="C35" i="4"/>
  <c r="U87" i="5"/>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AF30" i="3" l="1"/>
  <c r="G15" i="3"/>
  <c r="N30" i="3"/>
  <c r="G25" i="3"/>
  <c r="AA33" i="3"/>
  <c r="AB10" i="3"/>
  <c r="AB30" i="3" s="1"/>
  <c r="E30" i="3"/>
  <c r="C30" i="2"/>
  <c r="G21" i="3"/>
  <c r="AW22" i="3"/>
  <c r="G23" i="3"/>
  <c r="AW13" i="3"/>
  <c r="I30" i="2"/>
  <c r="BH30" i="2"/>
  <c r="G26" i="3"/>
  <c r="AP20" i="3"/>
  <c r="AP25" i="3"/>
  <c r="U20" i="3"/>
  <c r="G13" i="3"/>
  <c r="AW26" i="3"/>
  <c r="BR21" i="3"/>
  <c r="BR17" i="3"/>
  <c r="BR13" i="3"/>
  <c r="G20" i="3"/>
  <c r="U11" i="3"/>
  <c r="BK16" i="2"/>
  <c r="AB12" i="2"/>
  <c r="AK30" i="2"/>
  <c r="AP16" i="2"/>
  <c r="AP30" i="2" s="1"/>
  <c r="G12" i="2"/>
  <c r="H55" i="5"/>
  <c r="AP24" i="3"/>
  <c r="G17" i="3"/>
  <c r="AW24" i="3"/>
  <c r="AW17" i="3"/>
  <c r="G69" i="5"/>
  <c r="I30" i="3"/>
  <c r="G16" i="2"/>
  <c r="G30" i="2" s="1"/>
  <c r="N22" i="2"/>
  <c r="AR30" i="3"/>
  <c r="BK16" i="3"/>
  <c r="AM30" i="3"/>
  <c r="G21" i="2"/>
  <c r="N16" i="2"/>
  <c r="BH30" i="3"/>
  <c r="AP26" i="3"/>
  <c r="AP22" i="3"/>
  <c r="AP19" i="3"/>
  <c r="AP15" i="3"/>
  <c r="AP11" i="3"/>
  <c r="AP30" i="3" s="1"/>
  <c r="G16" i="3"/>
  <c r="AH33" i="3"/>
  <c r="AI10" i="3"/>
  <c r="AI18" i="3"/>
  <c r="N30" i="2"/>
  <c r="G34" i="5"/>
  <c r="BK28" i="3"/>
  <c r="AI25" i="3"/>
  <c r="AI23" i="3"/>
  <c r="R76" i="5"/>
  <c r="T33" i="3"/>
  <c r="U10" i="3"/>
  <c r="U28" i="3"/>
  <c r="U24" i="3"/>
  <c r="BK22" i="3"/>
  <c r="AI21" i="3"/>
  <c r="BK19" i="3"/>
  <c r="U18" i="3"/>
  <c r="AI13" i="3"/>
  <c r="BK11" i="3"/>
  <c r="BR22" i="3"/>
  <c r="AP21" i="3"/>
  <c r="BR19" i="3"/>
  <c r="AP13" i="3"/>
  <c r="BR11" i="3"/>
  <c r="BD30" i="3"/>
  <c r="G24" i="3"/>
  <c r="U21" i="3"/>
  <c r="AW19" i="3"/>
  <c r="AI16" i="3"/>
  <c r="BK14" i="3"/>
  <c r="U13" i="3"/>
  <c r="AW11" i="3"/>
  <c r="Y30" i="2"/>
  <c r="H69" i="5"/>
  <c r="BK30" i="2"/>
  <c r="AI30" i="2"/>
  <c r="BK27" i="3"/>
  <c r="BK20" i="3"/>
  <c r="AI14" i="3"/>
  <c r="BK12" i="3"/>
  <c r="BA30" i="2"/>
  <c r="BD30" i="2"/>
  <c r="AB30" i="2"/>
  <c r="AI15" i="3"/>
  <c r="AI28" i="3"/>
  <c r="BK26" i="3"/>
  <c r="BK23" i="3"/>
  <c r="AI19" i="3"/>
  <c r="BK17" i="3"/>
  <c r="AI11" i="3"/>
  <c r="AI26" i="3"/>
  <c r="AI24" i="3"/>
  <c r="AI22" i="3"/>
  <c r="BR20" i="3"/>
  <c r="BR12" i="3"/>
  <c r="F33" i="3"/>
  <c r="G10" i="3"/>
  <c r="U26" i="3"/>
  <c r="BK24" i="3"/>
  <c r="AP23" i="3"/>
  <c r="U22" i="3"/>
  <c r="G19" i="3"/>
  <c r="AI17" i="3"/>
  <c r="BK15" i="3"/>
  <c r="U14" i="3"/>
  <c r="G11" i="3"/>
  <c r="BR24" i="3"/>
  <c r="AW23" i="3"/>
  <c r="AP17" i="3"/>
  <c r="BR15" i="3"/>
  <c r="G27" i="3"/>
  <c r="G22" i="3"/>
  <c r="AI20" i="3"/>
  <c r="BK18" i="3"/>
  <c r="U17" i="3"/>
  <c r="AW15" i="3"/>
  <c r="AW30" i="3" s="1"/>
  <c r="G14" i="3"/>
  <c r="AI12" i="3"/>
  <c r="BK10" i="3"/>
  <c r="G48" i="5"/>
  <c r="G76" i="5"/>
  <c r="Q76" i="5" s="1"/>
  <c r="Q69" i="5" s="1"/>
  <c r="Q62" i="5" s="1"/>
  <c r="Q55" i="5" s="1"/>
  <c r="Q48" i="5" s="1"/>
  <c r="Q41" i="5" s="1"/>
  <c r="Q34" i="5" s="1"/>
  <c r="Q27" i="5" s="1"/>
  <c r="AW30" i="2"/>
  <c r="U30" i="2"/>
  <c r="G62" i="5"/>
  <c r="BK30" i="3" l="1"/>
  <c r="BR30" i="3"/>
  <c r="U30" i="3"/>
  <c r="G30" i="3"/>
  <c r="H34" i="5"/>
  <c r="H27" i="5"/>
  <c r="AI30" i="3"/>
  <c r="R69" i="5"/>
  <c r="R62" i="5" s="1"/>
  <c r="R55" i="5" s="1"/>
  <c r="H48" i="5"/>
  <c r="H41" i="5"/>
  <c r="R48" i="5" l="1"/>
  <c r="R41" i="5" s="1"/>
  <c r="R34" i="5" s="1"/>
  <c r="R27" i="5" s="1"/>
</calcChain>
</file>

<file path=xl/sharedStrings.xml><?xml version="1.0" encoding="utf-8"?>
<sst xmlns="http://schemas.openxmlformats.org/spreadsheetml/2006/main" count="577" uniqueCount="114">
  <si>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</si>
  <si>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</si>
  <si>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</si>
  <si>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</si>
  <si>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</si>
  <si>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</si>
  <si>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</si>
  <si>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</si>
  <si>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</si>
  <si>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</si>
  <si>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</si>
  <si>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</si>
  <si>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</si>
  <si>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</si>
  <si>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</si>
  <si>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</si>
  <si>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</si>
  <si>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</si>
  <si>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</si>
  <si>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</si>
  <si>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</si>
  <si>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</si>
  <si>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</si>
  <si>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</si>
  <si>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</si>
  <si>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</si>
  <si>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</si>
  <si>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</si>
  <si>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</si>
  <si>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</si>
  <si>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</si>
  <si>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</si>
  <si>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</si>
  <si>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</si>
  <si>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</si>
  <si>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</si>
  <si>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</si>
  <si>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</si>
  <si>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</si>
  <si>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</si>
  <si>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</si>
  <si>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</si>
  <si>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</si>
  <si>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</si>
  <si>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</si>
  <si>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</si>
  <si>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</si>
  <si>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</si>
  <si>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</si>
  <si>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</si>
  <si>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</si>
  <si>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</si>
  <si>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</si>
  <si>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</si>
  <si>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</si>
  <si>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</si>
  <si>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</si>
  <si>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</si>
  <si>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</si>
  <si>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</si>
  <si>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</si>
  <si>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</si>
  <si>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</si>
  <si>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publishedweek182020.xlsx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</si>
  <si>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</si>
  <si>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</si>
  <si>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publishedweek182020.xlsx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</si>
  <si>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</si>
  <si>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</si>
  <si>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</si>
  <si>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16 May 2020 </t>
  </si>
  <si>
    <t>Total</t>
  </si>
  <si>
    <t>Awaiting verification</t>
  </si>
  <si>
    <t>0-19</t>
  </si>
  <si>
    <t>20-39</t>
  </si>
  <si>
    <t>40-59</t>
  </si>
  <si>
    <t>60-79</t>
  </si>
  <si>
    <t>80+</t>
  </si>
  <si>
    <t xml:space="preserve">Cumulative deaths up to 5pm 16 May 2020 </t>
  </si>
  <si>
    <t>National Health Service (NHS)</t>
  </si>
  <si>
    <t>COVID-19-total-announced-deaths-18-May-2020-1.xlsx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</si>
  <si>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</si>
  <si>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</si>
  <si>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</si>
  <si>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</si>
  <si>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</si>
  <si>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</si>
  <si>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</si>
  <si>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</si>
  <si>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</si>
  <si>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</si>
  <si>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</si>
  <si>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</si>
  <si>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</si>
  <si>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</si>
  <si>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</si>
  <si>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</si>
  <si>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</si>
  <si>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</si>
  <si>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</si>
  <si>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</si>
  <si>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</si>
  <si>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</si>
  <si>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</si>
  <si>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</si>
  <si>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</si>
  <si>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</si>
  <si>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publishedweek182020.xlsx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</si>
  <si>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</si>
  <si>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</si>
  <si>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</si>
  <si>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data_18may.xlsx</t>
  </si>
  <si>
    <t>For 05/05/2020,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</si>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</sst>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family val="2"/>
    </font>
    <font>
      <u/>
      <sz val="10"/>
      <color rgb="FF0563C1"/>
      <name val="Calibri"/>
      <family val="2"/>
      <charset val="1"/>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C0C0C0"/>
      </patternFill>
    </fill>
  </fills>
  <borders count="55">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right style="hair">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style="hair">
        <color auto="1"/>
      </bottom>
      <diagonal/>
    </border>
    <border>
      <left style="thin">
        <color auto="1"/>
      </left>
      <right style="hair">
        <color auto="1"/>
      </right>
      <top style="hair">
        <color auto="1"/>
      </top>
      <bottom/>
      <diagonal/>
    </border>
    <border>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1" fillId="0" borderId="0" applyBorder="0" applyProtection="0"/>
    <xf numFmtId="0" fontId="4" fillId="0" borderId="0" applyBorder="0" applyProtection="0"/>
  </cellStyleXfs>
  <cellXfs count="242">
    <xf numFmtId="0" fontId="0" fillId="0" borderId="0" xfId="0"/>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4" xfId="0" applyNumberFormat="1" applyFont="1" applyFill="1" applyBorder="1" applyAlignment="1">
      <alignment horizontal="right"/>
    </xf>
    <xf numFmtId="164" fontId="13" fillId="2" borderId="0" xfId="0" applyNumberFormat="1" applyFont="1" applyFill="1"/>
    <xf numFmtId="164" fontId="0" fillId="2" borderId="0" xfId="0" applyNumberFormat="1" applyFill="1"/>
    <xf numFmtId="0" fontId="23" fillId="2" borderId="8" xfId="0" applyFont="1" applyFill="1" applyBorder="1" applyAlignment="1">
      <alignment horizontal="right"/>
    </xf>
    <xf numFmtId="0" fontId="22" fillId="2" borderId="9" xfId="0" applyFont="1" applyFill="1" applyBorder="1" applyAlignment="1">
      <alignment horizontal="center"/>
    </xf>
    <xf numFmtId="0" fontId="24" fillId="2" borderId="10" xfId="0" applyFont="1" applyFill="1" applyBorder="1" applyAlignment="1">
      <alignment horizontal="center"/>
    </xf>
    <xf numFmtId="0" fontId="22" fillId="2" borderId="10" xfId="0" applyFont="1" applyFill="1" applyBorder="1" applyAlignment="1">
      <alignment horizontal="center"/>
    </xf>
    <xf numFmtId="0" fontId="22" fillId="2" borderId="11" xfId="0" applyFont="1" applyFill="1" applyBorder="1" applyAlignment="1">
      <alignment horizontal="center"/>
    </xf>
    <xf numFmtId="0" fontId="24" fillId="2" borderId="12" xfId="0" applyFont="1" applyFill="1" applyBorder="1" applyAlignment="1">
      <alignment horizontal="center"/>
    </xf>
    <xf numFmtId="49" fontId="23" fillId="2" borderId="4" xfId="0" applyNumberFormat="1" applyFont="1" applyFill="1" applyBorder="1" applyAlignment="1">
      <alignment horizontal="right"/>
    </xf>
    <xf numFmtId="0" fontId="13" fillId="2" borderId="13" xfId="0" applyFont="1" applyFill="1" applyBorder="1"/>
    <xf numFmtId="165" fontId="24" fillId="2" borderId="0" xfId="0" applyNumberFormat="1" applyFont="1" applyFill="1" applyBorder="1"/>
    <xf numFmtId="0" fontId="13" fillId="2" borderId="0" xfId="0" applyFont="1" applyFill="1" applyBorder="1"/>
    <xf numFmtId="165" fontId="24" fillId="2" borderId="14"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4" xfId="0" applyNumberFormat="1" applyFont="1" applyFill="1" applyBorder="1"/>
    <xf numFmtId="0" fontId="0" fillId="2" borderId="15" xfId="0" applyFont="1" applyFill="1" applyBorder="1" applyAlignment="1">
      <alignment wrapText="1"/>
    </xf>
    <xf numFmtId="0" fontId="23" fillId="2" borderId="4" xfId="0" applyFont="1" applyFill="1" applyBorder="1" applyAlignment="1">
      <alignment horizontal="right"/>
    </xf>
    <xf numFmtId="0" fontId="22" fillId="2" borderId="13" xfId="0" applyFont="1" applyFill="1" applyBorder="1"/>
    <xf numFmtId="0" fontId="24" fillId="2" borderId="0" xfId="0" applyFont="1" applyFill="1" applyBorder="1"/>
    <xf numFmtId="0" fontId="22" fillId="2" borderId="0" xfId="0" applyFont="1" applyFill="1" applyBorder="1"/>
    <xf numFmtId="0" fontId="24" fillId="2" borderId="14" xfId="0" applyFont="1" applyFill="1" applyBorder="1"/>
    <xf numFmtId="0" fontId="25" fillId="2" borderId="0" xfId="0" applyFont="1" applyFill="1" applyBorder="1"/>
    <xf numFmtId="1" fontId="26" fillId="2" borderId="0" xfId="0" applyNumberFormat="1" applyFont="1" applyFill="1" applyBorder="1"/>
    <xf numFmtId="0" fontId="25" fillId="2" borderId="14" xfId="0" applyFont="1" applyFill="1" applyBorder="1"/>
    <xf numFmtId="0" fontId="26" fillId="2" borderId="13" xfId="0" applyFont="1" applyFill="1" applyBorder="1"/>
    <xf numFmtId="0" fontId="27" fillId="2" borderId="4" xfId="0" applyFont="1" applyFill="1" applyBorder="1" applyAlignment="1">
      <alignment horizontal="right"/>
    </xf>
    <xf numFmtId="1" fontId="28" fillId="2" borderId="0" xfId="0" applyNumberFormat="1" applyFont="1" applyFill="1" applyBorder="1"/>
    <xf numFmtId="1" fontId="28" fillId="2" borderId="14"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4" xfId="0" applyFont="1" applyFill="1" applyBorder="1"/>
    <xf numFmtId="0" fontId="29" fillId="2" borderId="13" xfId="0" applyFont="1" applyFill="1" applyBorder="1"/>
    <xf numFmtId="0" fontId="22" fillId="2" borderId="4" xfId="0" applyFont="1" applyFill="1" applyBorder="1" applyAlignment="1">
      <alignment horizontal="right"/>
    </xf>
    <xf numFmtId="0" fontId="22" fillId="2" borderId="16" xfId="0" applyFont="1" applyFill="1" applyBorder="1"/>
    <xf numFmtId="0" fontId="22" fillId="2" borderId="17" xfId="0" applyFont="1" applyFill="1" applyBorder="1"/>
    <xf numFmtId="0" fontId="22" fillId="2" borderId="18" xfId="0" applyFont="1" applyFill="1" applyBorder="1"/>
    <xf numFmtId="0" fontId="26" fillId="2" borderId="14" xfId="0" applyFont="1" applyFill="1" applyBorder="1"/>
    <xf numFmtId="0" fontId="23" fillId="2" borderId="19" xfId="0" applyFont="1" applyFill="1" applyBorder="1" applyAlignment="1">
      <alignment horizontal="right"/>
    </xf>
    <xf numFmtId="0" fontId="22" fillId="2" borderId="10" xfId="0" applyFont="1" applyFill="1" applyBorder="1"/>
    <xf numFmtId="0" fontId="26" fillId="2" borderId="9" xfId="0" applyFont="1" applyFill="1" applyBorder="1"/>
    <xf numFmtId="0" fontId="26" fillId="2" borderId="10" xfId="0" applyFont="1" applyFill="1" applyBorder="1"/>
    <xf numFmtId="1" fontId="26" fillId="2" borderId="10" xfId="0" applyNumberFormat="1" applyFont="1" applyFill="1" applyBorder="1"/>
    <xf numFmtId="0" fontId="26" fillId="2" borderId="12" xfId="0" applyFont="1" applyFill="1" applyBorder="1"/>
    <xf numFmtId="0" fontId="23" fillId="2" borderId="20" xfId="0" applyFont="1" applyFill="1" applyBorder="1"/>
    <xf numFmtId="1" fontId="23" fillId="2" borderId="20" xfId="0" applyNumberFormat="1" applyFont="1" applyFill="1" applyBorder="1"/>
    <xf numFmtId="0" fontId="31" fillId="2" borderId="21" xfId="0" applyFont="1" applyFill="1" applyBorder="1"/>
    <xf numFmtId="0" fontId="31" fillId="2" borderId="20" xfId="0" applyFont="1" applyFill="1" applyBorder="1"/>
    <xf numFmtId="1" fontId="31" fillId="2" borderId="20" xfId="0" applyNumberFormat="1" applyFont="1" applyFill="1" applyBorder="1"/>
    <xf numFmtId="0" fontId="31" fillId="2" borderId="22"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23" xfId="0" applyFont="1" applyFill="1" applyBorder="1"/>
    <xf numFmtId="0" fontId="23" fillId="2" borderId="24"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 xfId="0" applyFont="1" applyFill="1" applyBorder="1" applyAlignment="1">
      <alignment horizontal="right"/>
    </xf>
    <xf numFmtId="164" fontId="21" fillId="2" borderId="4" xfId="0" applyNumberFormat="1" applyFont="1" applyFill="1" applyBorder="1" applyAlignment="1">
      <alignment horizontal="right" vertical="center" wrapText="1"/>
    </xf>
    <xf numFmtId="164" fontId="21" fillId="2" borderId="26" xfId="0" applyNumberFormat="1" applyFont="1" applyFill="1" applyBorder="1" applyAlignment="1">
      <alignment horizontal="center"/>
    </xf>
    <xf numFmtId="164" fontId="21" fillId="3" borderId="7" xfId="0" applyNumberFormat="1" applyFont="1" applyFill="1" applyBorder="1" applyAlignment="1">
      <alignment horizontal="center" wrapText="1"/>
    </xf>
    <xf numFmtId="164" fontId="22" fillId="3" borderId="7" xfId="0" applyNumberFormat="1" applyFont="1" applyFill="1" applyBorder="1" applyAlignment="1">
      <alignment horizontal="center"/>
    </xf>
    <xf numFmtId="164" fontId="22" fillId="0" borderId="7" xfId="0" applyNumberFormat="1" applyFont="1" applyBorder="1" applyAlignment="1">
      <alignment horizontal="center"/>
    </xf>
    <xf numFmtId="164" fontId="22" fillId="2" borderId="7" xfId="0" applyNumberFormat="1" applyFont="1" applyFill="1" applyBorder="1" applyAlignment="1">
      <alignment horizontal="center"/>
    </xf>
    <xf numFmtId="164" fontId="0" fillId="0" borderId="0" xfId="0" applyNumberFormat="1"/>
    <xf numFmtId="164" fontId="21" fillId="2" borderId="8" xfId="0" applyNumberFormat="1" applyFont="1" applyFill="1" applyBorder="1" applyAlignment="1">
      <alignment horizontal="right" vertical="center"/>
    </xf>
    <xf numFmtId="164" fontId="21" fillId="2" borderId="8" xfId="0" applyNumberFormat="1" applyFont="1" applyFill="1" applyBorder="1" applyAlignment="1">
      <alignment horizontal="center"/>
    </xf>
    <xf numFmtId="164" fontId="22" fillId="3" borderId="19" xfId="0" applyNumberFormat="1" applyFont="1" applyFill="1" applyBorder="1" applyAlignment="1">
      <alignment horizontal="center"/>
    </xf>
    <xf numFmtId="164" fontId="22" fillId="0" borderId="19" xfId="0" applyNumberFormat="1" applyFont="1" applyBorder="1" applyAlignment="1">
      <alignment horizontal="center"/>
    </xf>
    <xf numFmtId="164" fontId="22" fillId="2" borderId="19" xfId="0" applyNumberFormat="1" applyFont="1" applyFill="1" applyBorder="1" applyAlignment="1">
      <alignment horizontal="center"/>
    </xf>
    <xf numFmtId="49" fontId="21" fillId="2" borderId="4" xfId="0" applyNumberFormat="1" applyFont="1" applyFill="1" applyBorder="1" applyAlignment="1">
      <alignment horizontal="right"/>
    </xf>
    <xf numFmtId="0" fontId="13" fillId="2" borderId="4" xfId="0" applyFont="1" applyFill="1" applyBorder="1"/>
    <xf numFmtId="0" fontId="13" fillId="3" borderId="4" xfId="0" applyFont="1" applyFill="1" applyBorder="1"/>
    <xf numFmtId="3" fontId="13" fillId="3" borderId="4" xfId="0" applyNumberFormat="1" applyFont="1" applyFill="1" applyBorder="1"/>
    <xf numFmtId="3" fontId="13" fillId="0" borderId="4" xfId="0" applyNumberFormat="1" applyFont="1" applyBorder="1"/>
    <xf numFmtId="3" fontId="13" fillId="2" borderId="4" xfId="0" applyNumberFormat="1" applyFont="1" applyFill="1" applyBorder="1"/>
    <xf numFmtId="0" fontId="13" fillId="0" borderId="4" xfId="0" applyFont="1" applyBorder="1"/>
    <xf numFmtId="0" fontId="22" fillId="2" borderId="19" xfId="0" applyFont="1" applyFill="1" applyBorder="1" applyAlignment="1">
      <alignment horizontal="right"/>
    </xf>
    <xf numFmtId="0" fontId="13" fillId="2" borderId="27" xfId="0" applyFont="1" applyFill="1" applyBorder="1"/>
    <xf numFmtId="0" fontId="13" fillId="3" borderId="19" xfId="0" applyFont="1" applyFill="1" applyBorder="1"/>
    <xf numFmtId="0" fontId="13" fillId="0" borderId="19" xfId="0" applyFont="1" applyBorder="1"/>
    <xf numFmtId="0" fontId="13" fillId="2" borderId="19" xfId="0" applyFont="1" applyFill="1" applyBorder="1"/>
    <xf numFmtId="49" fontId="21" fillId="2" borderId="8" xfId="0" applyNumberFormat="1" applyFont="1" applyFill="1" applyBorder="1" applyAlignment="1">
      <alignment horizontal="right"/>
    </xf>
    <xf numFmtId="0" fontId="34" fillId="2" borderId="27" xfId="0" applyFont="1" applyFill="1" applyBorder="1" applyAlignment="1">
      <alignment horizontal="right"/>
    </xf>
    <xf numFmtId="0" fontId="21" fillId="2" borderId="27" xfId="0" applyFont="1" applyFill="1" applyBorder="1"/>
    <xf numFmtId="0" fontId="21" fillId="3" borderId="8" xfId="0" applyFont="1" applyFill="1" applyBorder="1"/>
    <xf numFmtId="0" fontId="21" fillId="0" borderId="8" xfId="0" applyFont="1" applyBorder="1"/>
    <xf numFmtId="0" fontId="21" fillId="2" borderId="8" xfId="0" applyFont="1" applyFill="1" applyBorder="1"/>
    <xf numFmtId="49" fontId="21" fillId="2" borderId="0" xfId="0" applyNumberFormat="1" applyFont="1" applyFill="1" applyBorder="1" applyAlignment="1">
      <alignment horizontal="right"/>
    </xf>
    <xf numFmtId="0" fontId="13" fillId="0" borderId="0" xfId="0" applyFont="1" applyBorder="1"/>
    <xf numFmtId="164" fontId="21" fillId="3" borderId="19" xfId="0" applyNumberFormat="1" applyFont="1" applyFill="1" applyBorder="1" applyAlignment="1">
      <alignment horizontal="center" wrapText="1"/>
    </xf>
    <xf numFmtId="0" fontId="21" fillId="2" borderId="4" xfId="0" applyFont="1" applyFill="1" applyBorder="1" applyAlignment="1">
      <alignment horizontal="right"/>
    </xf>
    <xf numFmtId="166" fontId="13" fillId="3" borderId="4" xfId="0" applyNumberFormat="1" applyFont="1" applyFill="1" applyBorder="1"/>
    <xf numFmtId="166" fontId="13" fillId="0" borderId="4" xfId="0" applyNumberFormat="1" applyFont="1" applyBorder="1"/>
    <xf numFmtId="166" fontId="13" fillId="2" borderId="4" xfId="0" applyNumberFormat="1" applyFont="1" applyFill="1" applyBorder="1"/>
    <xf numFmtId="0" fontId="21" fillId="2" borderId="8" xfId="0" applyFont="1" applyFill="1" applyBorder="1" applyAlignment="1">
      <alignment horizontal="right"/>
    </xf>
    <xf numFmtId="0" fontId="21" fillId="2" borderId="7" xfId="0" applyFont="1" applyFill="1" applyBorder="1"/>
    <xf numFmtId="164" fontId="1" fillId="2" borderId="0" xfId="0" applyNumberFormat="1" applyFont="1" applyFill="1"/>
    <xf numFmtId="0" fontId="35" fillId="2" borderId="0" xfId="2" applyFont="1" applyFill="1" applyBorder="1" applyProtection="1"/>
    <xf numFmtId="164" fontId="33" fillId="2" borderId="0" xfId="0" applyNumberFormat="1" applyFont="1" applyFill="1"/>
    <xf numFmtId="0" fontId="36" fillId="2" borderId="0" xfId="0" applyFont="1" applyFill="1" applyAlignment="1">
      <alignment vertical="top"/>
    </xf>
    <xf numFmtId="0" fontId="21" fillId="2" borderId="0" xfId="0" applyFont="1" applyFill="1"/>
    <xf numFmtId="0" fontId="13" fillId="2" borderId="23" xfId="0" applyFont="1" applyFill="1" applyBorder="1"/>
    <xf numFmtId="0" fontId="13" fillId="2" borderId="24" xfId="0" applyFont="1" applyFill="1" applyBorder="1"/>
    <xf numFmtId="0" fontId="21" fillId="2" borderId="33" xfId="0" applyFont="1" applyFill="1" applyBorder="1" applyAlignment="1">
      <alignment horizontal="center" vertical="center"/>
    </xf>
    <xf numFmtId="0" fontId="13" fillId="2" borderId="0" xfId="0" applyFont="1" applyFill="1" applyAlignment="1">
      <alignment horizontal="center" vertical="center"/>
    </xf>
    <xf numFmtId="49" fontId="13" fillId="2" borderId="41" xfId="0" applyNumberFormat="1" applyFont="1" applyFill="1" applyBorder="1" applyAlignment="1">
      <alignment horizontal="center"/>
    </xf>
    <xf numFmtId="49" fontId="13" fillId="2" borderId="37" xfId="0" applyNumberFormat="1" applyFont="1" applyFill="1" applyBorder="1" applyAlignment="1">
      <alignment horizontal="center"/>
    </xf>
    <xf numFmtId="0" fontId="13" fillId="2" borderId="37" xfId="0" applyFont="1" applyFill="1" applyBorder="1" applyAlignment="1">
      <alignment horizontal="center"/>
    </xf>
    <xf numFmtId="49" fontId="13" fillId="2" borderId="42" xfId="0" applyNumberFormat="1" applyFont="1" applyFill="1" applyBorder="1" applyAlignment="1">
      <alignment horizontal="center"/>
    </xf>
    <xf numFmtId="49" fontId="13" fillId="2" borderId="43" xfId="0" applyNumberFormat="1" applyFont="1" applyFill="1" applyBorder="1" applyAlignment="1">
      <alignment horizontal="center" vertical="center" wrapText="1"/>
    </xf>
    <xf numFmtId="49" fontId="21" fillId="2" borderId="44" xfId="0" applyNumberFormat="1" applyFont="1" applyFill="1" applyBorder="1" applyAlignment="1">
      <alignment horizontal="center" vertical="center" wrapText="1"/>
    </xf>
    <xf numFmtId="49" fontId="13" fillId="2" borderId="43"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5" xfId="0" applyFont="1" applyFill="1" applyBorder="1" applyAlignment="1">
      <alignment horizontal="center"/>
    </xf>
    <xf numFmtId="0" fontId="21" fillId="2" borderId="45" xfId="0" applyFont="1" applyFill="1" applyBorder="1" applyAlignment="1">
      <alignment horizontal="center" vertical="center" wrapText="1"/>
    </xf>
    <xf numFmtId="0" fontId="13" fillId="2" borderId="45" xfId="0" applyFont="1" applyFill="1" applyBorder="1" applyAlignment="1">
      <alignment horizontal="right" vertical="center" wrapText="1"/>
    </xf>
    <xf numFmtId="0" fontId="13" fillId="2" borderId="46" xfId="0" applyFont="1" applyFill="1" applyBorder="1" applyAlignment="1">
      <alignment horizontal="right" vertical="center" wrapText="1"/>
    </xf>
    <xf numFmtId="0" fontId="21" fillId="2" borderId="44" xfId="0" applyFont="1" applyFill="1" applyBorder="1" applyAlignment="1">
      <alignment horizontal="center" vertical="center" wrapText="1"/>
    </xf>
    <xf numFmtId="0" fontId="13" fillId="2" borderId="37" xfId="0" applyFont="1" applyFill="1" applyBorder="1" applyAlignment="1">
      <alignment horizontal="right" vertical="center" wrapText="1"/>
    </xf>
    <xf numFmtId="0" fontId="13" fillId="2" borderId="39" xfId="0" applyFont="1" applyFill="1" applyBorder="1" applyAlignment="1">
      <alignment horizontal="right" vertical="center" wrapText="1"/>
    </xf>
    <xf numFmtId="167" fontId="13" fillId="2" borderId="0" xfId="0" applyNumberFormat="1" applyFont="1" applyFill="1" applyBorder="1" applyAlignment="1">
      <alignment horizontal="center"/>
    </xf>
    <xf numFmtId="49" fontId="13" fillId="2" borderId="47" xfId="0" applyNumberFormat="1" applyFont="1" applyFill="1" applyBorder="1" applyAlignment="1">
      <alignment horizontal="center"/>
    </xf>
    <xf numFmtId="0" fontId="13" fillId="2" borderId="48" xfId="0" applyFont="1" applyFill="1" applyBorder="1" applyAlignment="1">
      <alignment horizontal="right" vertical="center"/>
    </xf>
    <xf numFmtId="0" fontId="13" fillId="2" borderId="49" xfId="0" applyFont="1" applyFill="1" applyBorder="1" applyAlignment="1">
      <alignment horizontal="right" vertical="center"/>
    </xf>
    <xf numFmtId="0" fontId="13" fillId="2" borderId="14" xfId="0" applyFont="1" applyFill="1" applyBorder="1" applyAlignment="1">
      <alignment horizontal="right" vertical="center"/>
    </xf>
    <xf numFmtId="49" fontId="13" fillId="2" borderId="50" xfId="0" applyNumberFormat="1" applyFont="1" applyFill="1" applyBorder="1" applyAlignment="1">
      <alignment horizontal="center"/>
    </xf>
    <xf numFmtId="49" fontId="13" fillId="2" borderId="48" xfId="0" applyNumberFormat="1" applyFont="1" applyFill="1" applyBorder="1" applyAlignment="1">
      <alignment horizontal="center"/>
    </xf>
    <xf numFmtId="0" fontId="13" fillId="2" borderId="48" xfId="0" applyFont="1" applyFill="1" applyBorder="1" applyAlignment="1">
      <alignment horizontal="center"/>
    </xf>
    <xf numFmtId="0" fontId="21" fillId="2" borderId="48" xfId="0" applyFont="1" applyFill="1" applyBorder="1" applyAlignment="1">
      <alignment horizontal="center" vertical="center" wrapText="1"/>
    </xf>
    <xf numFmtId="0" fontId="13" fillId="2" borderId="48" xfId="0" applyFont="1" applyFill="1" applyBorder="1" applyAlignment="1">
      <alignment horizontal="right" vertical="center" wrapText="1"/>
    </xf>
    <xf numFmtId="0" fontId="21" fillId="2" borderId="47" xfId="0" applyFont="1" applyFill="1" applyBorder="1" applyAlignment="1">
      <alignment horizontal="center" vertical="center" wrapText="1"/>
    </xf>
    <xf numFmtId="169" fontId="39" fillId="2" borderId="0" xfId="1" applyNumberFormat="1" applyFont="1" applyFill="1" applyBorder="1" applyAlignment="1" applyProtection="1"/>
    <xf numFmtId="169" fontId="39" fillId="2" borderId="49"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8" xfId="0" applyNumberFormat="1" applyFont="1" applyFill="1" applyBorder="1" applyAlignment="1">
      <alignment horizontal="center"/>
    </xf>
    <xf numFmtId="49" fontId="13" fillId="2" borderId="50"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8" xfId="0" applyNumberFormat="1" applyFont="1" applyFill="1" applyBorder="1" applyAlignment="1">
      <alignment horizontal="right"/>
    </xf>
    <xf numFmtId="0" fontId="0" fillId="2" borderId="48" xfId="0" applyFill="1" applyBorder="1"/>
    <xf numFmtId="1" fontId="13" fillId="2" borderId="50" xfId="0" applyNumberFormat="1" applyFont="1" applyFill="1" applyBorder="1"/>
    <xf numFmtId="1" fontId="13" fillId="2" borderId="48" xfId="0" applyNumberFormat="1" applyFont="1" applyFill="1" applyBorder="1"/>
    <xf numFmtId="0" fontId="13" fillId="2" borderId="48" xfId="0" applyFont="1" applyFill="1" applyBorder="1"/>
    <xf numFmtId="1" fontId="13" fillId="2" borderId="47" xfId="0" applyNumberFormat="1" applyFont="1" applyFill="1" applyBorder="1"/>
    <xf numFmtId="1" fontId="13" fillId="2" borderId="49" xfId="0" applyNumberFormat="1" applyFont="1" applyFill="1" applyBorder="1"/>
    <xf numFmtId="169" fontId="0" fillId="2" borderId="49" xfId="1" applyNumberFormat="1" applyFont="1" applyFill="1" applyBorder="1" applyAlignment="1" applyProtection="1"/>
    <xf numFmtId="49" fontId="13" fillId="2" borderId="49" xfId="0" applyNumberFormat="1" applyFont="1" applyFill="1" applyBorder="1" applyAlignment="1">
      <alignment horizontal="center"/>
    </xf>
    <xf numFmtId="0" fontId="13" fillId="2" borderId="0" xfId="0" applyFont="1" applyFill="1" applyBorder="1" applyAlignment="1">
      <alignment horizontal="center"/>
    </xf>
    <xf numFmtId="0" fontId="22" fillId="2" borderId="49" xfId="0" applyFont="1" applyFill="1" applyBorder="1"/>
    <xf numFmtId="0" fontId="13" fillId="2" borderId="49" xfId="0" applyFont="1" applyFill="1" applyBorder="1" applyAlignment="1">
      <alignment horizontal="center"/>
    </xf>
    <xf numFmtId="0" fontId="21" fillId="2" borderId="49" xfId="0" applyFont="1" applyFill="1" applyBorder="1" applyAlignment="1">
      <alignment horizontal="center" vertical="center" wrapText="1"/>
    </xf>
    <xf numFmtId="167" fontId="13" fillId="2" borderId="50" xfId="0" applyNumberFormat="1" applyFont="1" applyFill="1" applyBorder="1" applyAlignment="1">
      <alignment horizontal="center"/>
    </xf>
    <xf numFmtId="169" fontId="0" fillId="2" borderId="0" xfId="1" applyNumberFormat="1" applyFont="1" applyFill="1" applyBorder="1" applyAlignment="1" applyProtection="1"/>
    <xf numFmtId="0" fontId="13" fillId="2" borderId="49"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8" xfId="0" applyFont="1" applyFill="1" applyBorder="1" applyAlignment="1">
      <alignment horizontal="right"/>
    </xf>
    <xf numFmtId="0" fontId="13" fillId="2" borderId="47" xfId="0" applyFont="1" applyFill="1" applyBorder="1" applyAlignment="1">
      <alignment horizontal="right"/>
    </xf>
    <xf numFmtId="0" fontId="13" fillId="2" borderId="50" xfId="0" applyFont="1" applyFill="1" applyBorder="1" applyAlignment="1">
      <alignment horizontal="right"/>
    </xf>
    <xf numFmtId="1" fontId="13" fillId="2" borderId="48" xfId="0" applyNumberFormat="1" applyFont="1" applyFill="1" applyBorder="1" applyAlignment="1">
      <alignment horizontal="right"/>
    </xf>
    <xf numFmtId="0" fontId="13" fillId="2" borderId="47" xfId="0" applyFont="1" applyFill="1" applyBorder="1"/>
    <xf numFmtId="0" fontId="22" fillId="2" borderId="48" xfId="0" applyFont="1" applyFill="1" applyBorder="1"/>
    <xf numFmtId="167" fontId="13" fillId="2" borderId="51" xfId="0" applyNumberFormat="1" applyFont="1" applyFill="1" applyBorder="1" applyAlignment="1">
      <alignment horizontal="center"/>
    </xf>
    <xf numFmtId="49" fontId="13" fillId="2" borderId="52" xfId="0" applyNumberFormat="1" applyFont="1" applyFill="1" applyBorder="1" applyAlignment="1">
      <alignment horizontal="center"/>
    </xf>
    <xf numFmtId="49" fontId="13" fillId="2" borderId="51" xfId="0" applyNumberFormat="1" applyFont="1" applyFill="1" applyBorder="1" applyAlignment="1">
      <alignment horizontal="center"/>
    </xf>
    <xf numFmtId="49" fontId="13" fillId="2" borderId="53" xfId="0" applyNumberFormat="1" applyFont="1" applyFill="1" applyBorder="1" applyAlignment="1">
      <alignment horizontal="center"/>
    </xf>
    <xf numFmtId="0" fontId="13" fillId="2" borderId="53" xfId="0" applyFont="1" applyFill="1" applyBorder="1"/>
    <xf numFmtId="0" fontId="13" fillId="2" borderId="53" xfId="0" applyFont="1" applyFill="1" applyBorder="1" applyAlignment="1">
      <alignment horizontal="right"/>
    </xf>
    <xf numFmtId="0" fontId="22" fillId="2" borderId="54" xfId="0" applyFont="1" applyFill="1" applyBorder="1"/>
    <xf numFmtId="0" fontId="22" fillId="2" borderId="20" xfId="0" applyFont="1" applyFill="1" applyBorder="1"/>
    <xf numFmtId="0" fontId="13" fillId="2" borderId="52" xfId="0" applyFont="1" applyFill="1" applyBorder="1"/>
    <xf numFmtId="49" fontId="13" fillId="2" borderId="54" xfId="0" applyNumberFormat="1" applyFont="1" applyFill="1" applyBorder="1" applyAlignment="1">
      <alignment horizontal="center"/>
    </xf>
    <xf numFmtId="0" fontId="13" fillId="2" borderId="53" xfId="0" applyFont="1" applyFill="1" applyBorder="1" applyAlignment="1">
      <alignment horizontal="right" vertical="center"/>
    </xf>
    <xf numFmtId="0" fontId="13" fillId="2" borderId="54" xfId="0" applyFont="1" applyFill="1" applyBorder="1" applyAlignment="1">
      <alignment horizontal="right" vertical="center"/>
    </xf>
    <xf numFmtId="0" fontId="13" fillId="2" borderId="22"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0" fillId="2" borderId="0" xfId="2" applyFont="1" applyFill="1" applyBorder="1" applyProtection="1"/>
    <xf numFmtId="0" fontId="0" fillId="2" borderId="0" xfId="0" applyFont="1" applyFill="1"/>
    <xf numFmtId="0" fontId="4" fillId="2" borderId="0" xfId="2" applyFont="1" applyFill="1" applyBorder="1" applyProtection="1"/>
    <xf numFmtId="0" fontId="5" fillId="2" borderId="0" xfId="0" applyFont="1" applyFill="1" applyBorder="1" applyAlignment="1">
      <alignment wrapText="1"/>
    </xf>
    <xf numFmtId="0" fontId="10" fillId="2" borderId="0" xfId="0" applyFont="1" applyFill="1" applyBorder="1" applyAlignment="1">
      <alignment wrapText="1"/>
    </xf>
    <xf numFmtId="0" fontId="23" fillId="2" borderId="2" xfId="0" applyFont="1" applyFill="1" applyBorder="1" applyAlignment="1">
      <alignment horizontal="center" vertical="center"/>
    </xf>
    <xf numFmtId="0" fontId="23" fillId="2" borderId="3" xfId="0" applyFont="1" applyFill="1" applyBorder="1" applyAlignment="1">
      <alignment horizontal="left" vertical="center"/>
    </xf>
    <xf numFmtId="164" fontId="23" fillId="2" borderId="5" xfId="0" applyNumberFormat="1" applyFont="1" applyFill="1" applyBorder="1" applyAlignment="1">
      <alignment horizontal="center" vertical="center"/>
    </xf>
    <xf numFmtId="164" fontId="23" fillId="2" borderId="6" xfId="0" applyNumberFormat="1" applyFont="1" applyFill="1" applyBorder="1" applyAlignment="1">
      <alignment horizontal="center"/>
    </xf>
    <xf numFmtId="164" fontId="23" fillId="2" borderId="7" xfId="0" applyNumberFormat="1" applyFont="1" applyFill="1" applyBorder="1" applyAlignment="1">
      <alignment horizontal="center"/>
    </xf>
    <xf numFmtId="164" fontId="23" fillId="2" borderId="5" xfId="0" applyNumberFormat="1" applyFont="1" applyFill="1" applyBorder="1" applyAlignment="1">
      <alignment horizontal="center"/>
    </xf>
    <xf numFmtId="164" fontId="23" fillId="2" borderId="11" xfId="0" applyNumberFormat="1" applyFont="1" applyFill="1" applyBorder="1" applyAlignment="1">
      <alignment horizontal="center" vertical="center"/>
    </xf>
    <xf numFmtId="0" fontId="21" fillId="2" borderId="25" xfId="0" applyFont="1" applyFill="1" applyBorder="1" applyAlignment="1">
      <alignment horizontal="left" vertical="center"/>
    </xf>
    <xf numFmtId="164" fontId="23" fillId="2" borderId="28" xfId="0" applyNumberFormat="1" applyFont="1" applyFill="1" applyBorder="1" applyAlignment="1">
      <alignment horizontal="center" vertical="center"/>
    </xf>
    <xf numFmtId="0" fontId="21" fillId="2" borderId="23" xfId="0" applyFont="1" applyFill="1" applyBorder="1" applyAlignment="1">
      <alignment horizontal="left" vertical="center"/>
    </xf>
    <xf numFmtId="164" fontId="1" fillId="2" borderId="0" xfId="0" applyNumberFormat="1" applyFont="1" applyFill="1" applyBorder="1" applyAlignment="1">
      <alignment wrapText="1"/>
    </xf>
    <xf numFmtId="0" fontId="38" fillId="2" borderId="27" xfId="0" applyFont="1" applyFill="1" applyBorder="1" applyAlignment="1">
      <alignment horizontal="center" vertical="center" wrapText="1"/>
    </xf>
    <xf numFmtId="0" fontId="21" fillId="2" borderId="34" xfId="0" applyFont="1" applyFill="1" applyBorder="1" applyAlignment="1">
      <alignment horizontal="center" vertical="center" wrapText="1"/>
    </xf>
    <xf numFmtId="0" fontId="38" fillId="2" borderId="37"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21" fillId="2" borderId="38" xfId="0" applyFont="1" applyFill="1" applyBorder="1" applyAlignment="1">
      <alignment horizontal="center" vertical="center" wrapText="1"/>
    </xf>
    <xf numFmtId="0" fontId="21" fillId="2" borderId="39" xfId="0" applyFont="1" applyFill="1" applyBorder="1" applyAlignment="1">
      <alignment horizontal="center" vertical="center" wrapText="1"/>
    </xf>
    <xf numFmtId="49" fontId="21" fillId="2" borderId="40" xfId="0" applyNumberFormat="1"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xf numFmtId="49" fontId="21" fillId="2" borderId="36" xfId="0" applyNumberFormat="1" applyFont="1" applyFill="1" applyBorder="1" applyAlignment="1">
      <alignment horizontal="center" vertical="center" wrapText="1"/>
    </xf>
    <xf numFmtId="49" fontId="21" fillId="2" borderId="31" xfId="0" applyNumberFormat="1" applyFont="1" applyFill="1" applyBorder="1" applyAlignment="1">
      <alignment horizontal="center" vertical="center" wrapText="1"/>
    </xf>
    <xf numFmtId="0" fontId="15" fillId="2" borderId="0" xfId="0" applyFont="1" applyFill="1" applyBorder="1" applyAlignment="1">
      <alignment wrapText="1"/>
    </xf>
    <xf numFmtId="0" fontId="21" fillId="2" borderId="29" xfId="0" applyFont="1" applyFill="1" applyBorder="1" applyAlignment="1">
      <alignment horizontal="center" vertical="center"/>
    </xf>
    <xf numFmtId="0" fontId="21" fillId="2" borderId="30" xfId="0" applyFont="1" applyFill="1" applyBorder="1" applyAlignment="1">
      <alignment horizontal="center" vertical="center"/>
    </xf>
    <xf numFmtId="0" fontId="38" fillId="2" borderId="31" xfId="0" applyFont="1" applyFill="1" applyBorder="1" applyAlignment="1">
      <alignment horizontal="center" vertical="center"/>
    </xf>
    <xf numFmtId="0" fontId="21" fillId="2" borderId="32" xfId="0" applyFont="1" applyFill="1" applyBorder="1" applyAlignment="1">
      <alignment horizontal="center" vertical="center"/>
    </xf>
    <xf numFmtId="0" fontId="21" fillId="2" borderId="34" xfId="0" applyFont="1" applyFill="1" applyBorder="1" applyAlignment="1">
      <alignment horizontal="center" vertical="center"/>
    </xf>
  </cellXfs>
  <cellStyles count="3">
    <cellStyle name="Lien hypertexte" xfId="2" builtinId="8"/>
    <cellStyle name="Millier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80" zoomScaleNormal="80" workbookViewId="0">
      <selection activeCell="C16" sqref="C16"/>
    </sheetView>
  </sheetViews>
  <sheetFormatPr baseColWidth="10" defaultColWidth="9.1796875" defaultRowHeight="15.5" x14ac:dyDescent="0.35"/>
  <cols>
    <col min="1" max="1" width="10.1796875" style="1" customWidth="1"/>
    <col min="2" max="2" width="10.81640625" style="1" customWidth="1"/>
    <col min="3" max="3" width="9.81640625" style="1" customWidth="1"/>
    <col min="4" max="4" width="14.1796875" style="1" customWidth="1"/>
    <col min="5" max="5" width="9.453125" style="1" customWidth="1"/>
    <col min="6" max="6" width="5.7265625" style="1" customWidth="1"/>
    <col min="7" max="8" width="10.81640625" style="1" customWidth="1"/>
    <col min="9" max="9" width="7.54296875" style="1" customWidth="1"/>
    <col min="10" max="1025" width="10.81640625" style="1" customWidth="1"/>
  </cols>
  <sheetData>
    <row r="1" spans="1:15" x14ac:dyDescent="0.35">
      <c r="A1" s="2" t="s">
        <v>0</v>
      </c>
    </row>
    <row r="3" spans="1:15" x14ac:dyDescent="0.35">
      <c r="A3" s="3" t="s">
        <v>1</v>
      </c>
    </row>
    <row r="4" spans="1:15" ht="30.65" customHeight="1" x14ac:dyDescent="0.35">
      <c r="A4" s="213" t="s">
        <v>2</v>
      </c>
      <c r="B4" s="213"/>
      <c r="C4" s="213"/>
      <c r="D4" s="213"/>
      <c r="E4" s="213"/>
      <c r="F4" s="213"/>
      <c r="G4" s="213"/>
      <c r="H4" s="213"/>
      <c r="I4" s="213"/>
      <c r="J4" s="213"/>
      <c r="K4" s="213"/>
      <c r="L4" s="213"/>
      <c r="M4" s="213"/>
      <c r="N4" s="213"/>
      <c r="O4" s="213"/>
    </row>
    <row r="5" spans="1:15" x14ac:dyDescent="0.35">
      <c r="A5" s="4" t="s">
        <v>3</v>
      </c>
    </row>
    <row r="6" spans="1:15" x14ac:dyDescent="0.35">
      <c r="A6" s="1" t="s">
        <v>4</v>
      </c>
      <c r="J6" s="3" t="s">
        <v>5</v>
      </c>
    </row>
    <row r="8" spans="1:15" x14ac:dyDescent="0.35">
      <c r="A8" s="3" t="s">
        <v>6</v>
      </c>
    </row>
    <row r="9" spans="1:15" ht="30" customHeight="1" x14ac:dyDescent="0.35">
      <c r="A9" s="213" t="s">
        <v>7</v>
      </c>
      <c r="B9" s="213"/>
      <c r="C9" s="213"/>
      <c r="D9" s="213"/>
      <c r="E9" s="213"/>
      <c r="F9" s="213"/>
      <c r="G9" s="213"/>
      <c r="H9" s="213"/>
      <c r="I9" s="213"/>
      <c r="J9" s="213"/>
      <c r="K9" s="213"/>
      <c r="L9" s="213"/>
      <c r="M9" s="213"/>
      <c r="N9" s="213"/>
      <c r="O9" s="213"/>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13" t="s">
        <v>9</v>
      </c>
      <c r="B14" s="213"/>
      <c r="C14" s="213"/>
      <c r="D14" s="213"/>
      <c r="E14" s="213"/>
      <c r="F14" s="213"/>
      <c r="G14" s="213"/>
      <c r="H14" s="213"/>
      <c r="I14" s="213"/>
      <c r="J14" s="213"/>
      <c r="K14" s="213"/>
      <c r="L14" s="213"/>
      <c r="M14" s="213"/>
      <c r="N14" s="213"/>
      <c r="O14" s="213"/>
    </row>
    <row r="15" spans="1:15" x14ac:dyDescent="0.35">
      <c r="A15" s="4" t="s">
        <v>3</v>
      </c>
    </row>
    <row r="16" spans="1:15" x14ac:dyDescent="0.35">
      <c r="A16" s="1" t="s">
        <v>10</v>
      </c>
      <c r="D16" s="3" t="s">
        <v>11</v>
      </c>
    </row>
    <row r="18" spans="1:15" x14ac:dyDescent="0.35">
      <c r="A18" s="3" t="s">
        <v>12</v>
      </c>
    </row>
    <row r="19" spans="1:15" ht="77.5" customHeight="1" x14ac:dyDescent="0.35">
      <c r="A19" s="214" t="s">
        <v>13</v>
      </c>
      <c r="B19" s="214"/>
      <c r="C19" s="214"/>
      <c r="D19" s="214"/>
      <c r="E19" s="214"/>
      <c r="F19" s="214"/>
      <c r="G19" s="214"/>
      <c r="H19" s="214"/>
      <c r="I19" s="214"/>
      <c r="J19" s="214"/>
      <c r="K19" s="214"/>
      <c r="L19" s="214"/>
      <c r="M19" s="214"/>
      <c r="N19" s="214"/>
      <c r="O19" s="214"/>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80" zoomScaleNormal="80" workbookViewId="0">
      <selection activeCell="H8" sqref="H8:N8"/>
    </sheetView>
  </sheetViews>
  <sheetFormatPr baseColWidth="10" defaultColWidth="9.1796875" defaultRowHeight="12.5" x14ac:dyDescent="0.25"/>
  <cols>
    <col min="1" max="1" width="13.54296875" style="7" customWidth="1"/>
    <col min="2" max="1025" width="11.54296875" style="7"/>
  </cols>
  <sheetData>
    <row r="1" spans="1:1024" s="9" customFormat="1" ht="18.5" x14ac:dyDescent="0.45">
      <c r="A1" s="8" t="s">
        <v>19</v>
      </c>
      <c r="AHO1" s="7"/>
      <c r="AHP1" s="7"/>
      <c r="AHQ1" s="7"/>
      <c r="AHR1" s="7"/>
      <c r="AHS1" s="7"/>
      <c r="AHT1" s="7"/>
      <c r="AHU1" s="7"/>
      <c r="AHV1" s="7"/>
      <c r="AHW1" s="7"/>
      <c r="AHX1" s="7"/>
      <c r="AHY1" s="7"/>
      <c r="AHZ1" s="7"/>
      <c r="AIA1" s="7"/>
      <c r="AIB1" s="7"/>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HO2" s="12"/>
      <c r="AHP2" s="12"/>
      <c r="AHQ2" s="12"/>
      <c r="AHR2" s="12"/>
      <c r="AHS2" s="12"/>
      <c r="AHT2" s="12"/>
      <c r="AHU2" s="12"/>
      <c r="AHV2" s="12"/>
      <c r="AHW2" s="12"/>
      <c r="AHX2" s="12"/>
      <c r="AHY2" s="12"/>
      <c r="AHZ2" s="12"/>
      <c r="AIA2" s="12"/>
      <c r="AIB2" s="12"/>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HO3" s="13"/>
      <c r="AHP3" s="13"/>
      <c r="AHQ3" s="13"/>
      <c r="AHR3" s="13"/>
      <c r="AHS3" s="13"/>
      <c r="AHT3" s="13"/>
      <c r="AHU3" s="13"/>
      <c r="AHV3" s="13"/>
      <c r="AHW3" s="13"/>
      <c r="AHX3" s="13"/>
      <c r="AHY3" s="13"/>
      <c r="AHZ3" s="13"/>
      <c r="AIA3" s="13"/>
      <c r="AIB3" s="13"/>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HO4" s="13"/>
      <c r="AHP4" s="13"/>
      <c r="AHQ4" s="13"/>
      <c r="AHR4" s="13"/>
      <c r="AHS4" s="13"/>
      <c r="AHT4" s="13"/>
      <c r="AHU4" s="13"/>
      <c r="AHV4" s="13"/>
      <c r="AHW4" s="13"/>
      <c r="AHX4" s="13"/>
      <c r="AHY4" s="13"/>
      <c r="AHZ4" s="13"/>
      <c r="AIA4" s="13"/>
      <c r="AIB4" s="13"/>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HO5" s="7"/>
      <c r="AHP5" s="7"/>
      <c r="AHQ5" s="7"/>
      <c r="AHR5" s="7"/>
      <c r="AHS5" s="7"/>
      <c r="AHT5" s="7"/>
      <c r="AHU5" s="7"/>
      <c r="AHV5" s="7"/>
      <c r="AHW5" s="7"/>
      <c r="AHX5" s="7"/>
      <c r="AHY5" s="7"/>
      <c r="AHZ5" s="7"/>
      <c r="AIA5" s="7"/>
      <c r="AIB5" s="7"/>
      <c r="AIC5" s="7"/>
      <c r="AID5" s="7"/>
      <c r="AIE5" s="7"/>
      <c r="AIF5" s="7"/>
      <c r="AIG5" s="7"/>
      <c r="AIH5" s="7"/>
      <c r="AII5" s="7"/>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HO6" s="7"/>
      <c r="AHP6" s="7"/>
      <c r="AHQ6" s="7"/>
      <c r="AHR6" s="7"/>
      <c r="AHS6" s="7"/>
      <c r="AHT6" s="7"/>
      <c r="AHU6" s="7"/>
      <c r="AHV6" s="7"/>
      <c r="AHW6" s="7"/>
      <c r="AHX6" s="7"/>
      <c r="AHY6" s="7"/>
      <c r="AHZ6" s="7"/>
      <c r="AIA6" s="7"/>
      <c r="AIB6" s="7"/>
      <c r="AIC6" s="7"/>
      <c r="AID6" s="7"/>
      <c r="AIE6" s="7"/>
      <c r="AIF6" s="7"/>
      <c r="AIG6" s="7"/>
      <c r="AIH6" s="7"/>
      <c r="AII6" s="7"/>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15"/>
      <c r="C7" s="215"/>
      <c r="D7" s="215"/>
      <c r="E7" s="215"/>
      <c r="F7" s="215"/>
      <c r="G7" s="215"/>
      <c r="H7" s="216" t="s">
        <v>24</v>
      </c>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c r="AW7" s="216"/>
      <c r="AX7" s="216"/>
      <c r="AY7" s="216"/>
      <c r="AZ7" s="216"/>
      <c r="BA7" s="216"/>
      <c r="BB7" s="216"/>
      <c r="BC7" s="216"/>
      <c r="BD7" s="216"/>
      <c r="BE7" s="216"/>
      <c r="BF7" s="216"/>
      <c r="BG7" s="216"/>
      <c r="BH7" s="216"/>
      <c r="BI7" s="216"/>
      <c r="BJ7" s="216"/>
      <c r="BK7" s="216"/>
      <c r="BL7" s="216"/>
      <c r="BM7" s="216"/>
      <c r="BN7" s="216"/>
      <c r="BO7" s="216"/>
      <c r="BP7" s="216"/>
      <c r="BQ7" s="216"/>
      <c r="BR7" s="216"/>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AHO7" s="7"/>
      <c r="AHP7" s="7"/>
      <c r="AHQ7" s="7"/>
      <c r="AHR7" s="7"/>
      <c r="AHS7" s="7"/>
      <c r="AHT7" s="7"/>
      <c r="AHU7" s="7"/>
      <c r="AHV7" s="7"/>
      <c r="AHW7" s="7"/>
      <c r="AHX7" s="7"/>
      <c r="AHY7" s="7"/>
      <c r="AHZ7" s="7"/>
      <c r="AIA7" s="7"/>
      <c r="AIB7" s="7"/>
      <c r="AIC7" s="7"/>
      <c r="AID7" s="7"/>
      <c r="AIE7" s="7"/>
      <c r="AIF7" s="7"/>
      <c r="AIG7" s="7"/>
      <c r="AIH7" s="7"/>
      <c r="AII7" s="7"/>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0" customFormat="1" ht="13" x14ac:dyDescent="0.3">
      <c r="A8" s="19" t="s">
        <v>25</v>
      </c>
      <c r="B8" s="217" t="s">
        <v>26</v>
      </c>
      <c r="C8" s="217"/>
      <c r="D8" s="217"/>
      <c r="E8" s="217"/>
      <c r="F8" s="217"/>
      <c r="G8" s="217"/>
      <c r="H8" s="218">
        <v>43952</v>
      </c>
      <c r="I8" s="218"/>
      <c r="J8" s="218"/>
      <c r="K8" s="218"/>
      <c r="L8" s="218"/>
      <c r="M8" s="218"/>
      <c r="N8" s="218"/>
      <c r="O8" s="219" t="s">
        <v>27</v>
      </c>
      <c r="P8" s="219"/>
      <c r="Q8" s="219"/>
      <c r="R8" s="219"/>
      <c r="S8" s="219"/>
      <c r="T8" s="219"/>
      <c r="U8" s="219"/>
      <c r="V8" s="219" t="s">
        <v>28</v>
      </c>
      <c r="W8" s="219"/>
      <c r="X8" s="219"/>
      <c r="Y8" s="219"/>
      <c r="Z8" s="219"/>
      <c r="AA8" s="219"/>
      <c r="AB8" s="219"/>
      <c r="AC8" s="219">
        <v>44108</v>
      </c>
      <c r="AD8" s="219"/>
      <c r="AE8" s="219"/>
      <c r="AF8" s="219"/>
      <c r="AG8" s="219"/>
      <c r="AH8" s="219"/>
      <c r="AI8" s="219"/>
      <c r="AJ8" s="219">
        <v>43894</v>
      </c>
      <c r="AK8" s="219"/>
      <c r="AL8" s="219"/>
      <c r="AM8" s="219"/>
      <c r="AN8" s="219"/>
      <c r="AO8" s="219"/>
      <c r="AP8" s="219"/>
      <c r="AQ8" s="219" t="s">
        <v>29</v>
      </c>
      <c r="AR8" s="219"/>
      <c r="AS8" s="219"/>
      <c r="AT8" s="219"/>
      <c r="AU8" s="219"/>
      <c r="AV8" s="219"/>
      <c r="AW8" s="219"/>
      <c r="AX8" s="219" t="s">
        <v>30</v>
      </c>
      <c r="AY8" s="219"/>
      <c r="AZ8" s="219"/>
      <c r="BA8" s="219"/>
      <c r="BB8" s="219"/>
      <c r="BC8" s="219"/>
      <c r="BD8" s="219"/>
      <c r="BE8" s="219" t="s">
        <v>31</v>
      </c>
      <c r="BF8" s="219"/>
      <c r="BG8" s="219"/>
      <c r="BH8" s="219"/>
      <c r="BI8" s="219"/>
      <c r="BJ8" s="219"/>
      <c r="BK8" s="219"/>
      <c r="BL8" s="219">
        <v>43985</v>
      </c>
      <c r="BM8" s="219"/>
      <c r="BN8" s="219"/>
      <c r="BO8" s="219"/>
      <c r="BP8" s="219"/>
      <c r="BQ8" s="219"/>
      <c r="BR8" s="219"/>
      <c r="AHO8" s="21"/>
      <c r="AHP8" s="21"/>
      <c r="AHQ8" s="21"/>
      <c r="AHR8" s="21"/>
      <c r="AHS8" s="21"/>
      <c r="AHT8" s="21"/>
      <c r="AHU8" s="21"/>
      <c r="AHV8" s="21"/>
      <c r="AHW8" s="21"/>
      <c r="AHX8" s="21"/>
      <c r="AHY8" s="21"/>
      <c r="AHZ8" s="21"/>
      <c r="AIA8" s="21"/>
      <c r="AIB8" s="21"/>
      <c r="AIC8" s="21"/>
      <c r="AID8" s="21"/>
      <c r="AIE8" s="21"/>
      <c r="AIF8" s="21"/>
      <c r="AIG8" s="21"/>
      <c r="AIH8" s="21"/>
      <c r="AII8" s="21"/>
      <c r="AIJ8" s="21"/>
      <c r="AIK8" s="21"/>
      <c r="AIL8" s="21"/>
      <c r="AIM8" s="21"/>
      <c r="AIN8" s="21"/>
      <c r="AIO8" s="21"/>
      <c r="AIP8" s="21"/>
      <c r="AIQ8" s="21"/>
      <c r="AIR8" s="21"/>
      <c r="AIS8" s="21"/>
      <c r="AIT8" s="21"/>
      <c r="AIU8" s="21"/>
      <c r="AIV8" s="21"/>
      <c r="AIW8" s="21"/>
      <c r="AIX8" s="21"/>
      <c r="AIY8" s="21"/>
      <c r="AIZ8" s="21"/>
      <c r="AJA8" s="21"/>
      <c r="AJB8" s="21"/>
      <c r="AJC8" s="21"/>
      <c r="AJD8" s="21"/>
      <c r="AJE8" s="21"/>
      <c r="AJF8" s="21"/>
      <c r="AJG8" s="21"/>
      <c r="AJH8" s="21"/>
      <c r="AJI8" s="21"/>
      <c r="AJJ8" s="21"/>
      <c r="AJK8" s="21"/>
      <c r="AJL8" s="21"/>
      <c r="AJM8" s="21"/>
      <c r="AJN8" s="21"/>
      <c r="AJO8" s="21"/>
      <c r="AJP8" s="21"/>
      <c r="AJQ8" s="21"/>
      <c r="AJR8" s="21"/>
      <c r="AJS8" s="21"/>
      <c r="AJT8" s="21"/>
      <c r="AJU8" s="21"/>
      <c r="AJV8" s="21"/>
      <c r="AJW8" s="21"/>
      <c r="AJX8" s="21"/>
      <c r="AJY8" s="21"/>
      <c r="AJZ8" s="21"/>
      <c r="AKA8" s="21"/>
      <c r="AKB8" s="21"/>
      <c r="AKC8" s="21"/>
      <c r="AKD8" s="21"/>
      <c r="AKE8" s="21"/>
      <c r="AKF8" s="21"/>
      <c r="AKG8" s="21"/>
      <c r="AKH8" s="21"/>
      <c r="AKI8" s="21"/>
      <c r="AKJ8" s="21"/>
      <c r="AKK8" s="21"/>
      <c r="AKL8" s="21"/>
      <c r="AKM8" s="21"/>
      <c r="AKN8" s="21"/>
      <c r="AKO8" s="21"/>
      <c r="AKP8" s="21"/>
      <c r="AKQ8" s="21"/>
      <c r="AKR8" s="21"/>
      <c r="AKS8" s="21"/>
      <c r="AKT8" s="21"/>
      <c r="AKU8" s="21"/>
      <c r="AKV8" s="21"/>
      <c r="AKW8" s="21"/>
      <c r="AKX8" s="21"/>
      <c r="AKY8" s="21"/>
      <c r="AKZ8" s="21"/>
      <c r="ALA8" s="21"/>
      <c r="ALB8" s="21"/>
      <c r="ALC8" s="21"/>
      <c r="ALD8" s="21"/>
      <c r="ALE8" s="21"/>
      <c r="ALF8" s="21"/>
      <c r="ALG8" s="21"/>
      <c r="ALH8" s="21"/>
      <c r="ALI8" s="21"/>
      <c r="ALJ8" s="21"/>
      <c r="ALK8" s="21"/>
      <c r="ALL8" s="21"/>
      <c r="ALM8" s="21"/>
      <c r="ALN8" s="21"/>
      <c r="ALO8" s="21"/>
      <c r="ALP8" s="21"/>
      <c r="ALQ8" s="21"/>
      <c r="ALR8" s="21"/>
      <c r="ALS8" s="21"/>
      <c r="ALT8" s="21"/>
      <c r="ALU8" s="21"/>
      <c r="ALV8" s="21"/>
      <c r="ALW8" s="21"/>
      <c r="ALX8" s="21"/>
      <c r="ALY8" s="21"/>
      <c r="ALZ8" s="21"/>
      <c r="AMA8" s="21"/>
      <c r="AMB8" s="21"/>
      <c r="AMC8" s="21"/>
      <c r="AMD8" s="21"/>
      <c r="AME8" s="21"/>
      <c r="AMF8" s="21"/>
      <c r="AMG8" s="21"/>
      <c r="AMH8" s="21"/>
      <c r="AMI8" s="21"/>
      <c r="AMJ8" s="21"/>
    </row>
    <row r="9" spans="1:1024" s="9" customFormat="1" ht="13" x14ac:dyDescent="0.3">
      <c r="A9" s="22"/>
      <c r="B9" s="23" t="s">
        <v>32</v>
      </c>
      <c r="C9" s="24" t="s">
        <v>33</v>
      </c>
      <c r="D9" s="25" t="s">
        <v>34</v>
      </c>
      <c r="E9" s="24" t="s">
        <v>33</v>
      </c>
      <c r="F9" s="26" t="s">
        <v>35</v>
      </c>
      <c r="G9" s="27" t="s">
        <v>33</v>
      </c>
      <c r="H9" s="25" t="s">
        <v>32</v>
      </c>
      <c r="I9" s="24" t="s">
        <v>33</v>
      </c>
      <c r="J9" s="25" t="s">
        <v>34</v>
      </c>
      <c r="K9" s="24" t="s">
        <v>33</v>
      </c>
      <c r="L9" s="25" t="s">
        <v>36</v>
      </c>
      <c r="M9" s="25" t="s">
        <v>35</v>
      </c>
      <c r="N9" s="27" t="s">
        <v>33</v>
      </c>
      <c r="O9" s="23" t="s">
        <v>32</v>
      </c>
      <c r="P9" s="24" t="s">
        <v>33</v>
      </c>
      <c r="Q9" s="25" t="s">
        <v>34</v>
      </c>
      <c r="R9" s="24" t="s">
        <v>33</v>
      </c>
      <c r="S9" s="25" t="s">
        <v>36</v>
      </c>
      <c r="T9" s="25" t="s">
        <v>35</v>
      </c>
      <c r="U9" s="27" t="s">
        <v>33</v>
      </c>
      <c r="V9" s="23" t="s">
        <v>32</v>
      </c>
      <c r="W9" s="24" t="s">
        <v>33</v>
      </c>
      <c r="X9" s="25" t="s">
        <v>34</v>
      </c>
      <c r="Y9" s="24" t="s">
        <v>33</v>
      </c>
      <c r="Z9" s="25" t="s">
        <v>36</v>
      </c>
      <c r="AA9" s="25" t="s">
        <v>35</v>
      </c>
      <c r="AB9" s="27" t="s">
        <v>33</v>
      </c>
      <c r="AC9" s="23" t="s">
        <v>32</v>
      </c>
      <c r="AD9" s="24" t="s">
        <v>33</v>
      </c>
      <c r="AE9" s="25" t="s">
        <v>34</v>
      </c>
      <c r="AF9" s="24" t="s">
        <v>33</v>
      </c>
      <c r="AG9" s="25" t="s">
        <v>36</v>
      </c>
      <c r="AH9" s="25" t="s">
        <v>35</v>
      </c>
      <c r="AI9" s="27" t="s">
        <v>33</v>
      </c>
      <c r="AJ9" s="23" t="s">
        <v>32</v>
      </c>
      <c r="AK9" s="24" t="s">
        <v>33</v>
      </c>
      <c r="AL9" s="25" t="s">
        <v>34</v>
      </c>
      <c r="AM9" s="24" t="s">
        <v>33</v>
      </c>
      <c r="AN9" s="25" t="s">
        <v>36</v>
      </c>
      <c r="AO9" s="25" t="s">
        <v>35</v>
      </c>
      <c r="AP9" s="27" t="s">
        <v>33</v>
      </c>
      <c r="AQ9" s="23" t="s">
        <v>32</v>
      </c>
      <c r="AR9" s="24" t="s">
        <v>33</v>
      </c>
      <c r="AS9" s="25" t="s">
        <v>34</v>
      </c>
      <c r="AT9" s="24" t="s">
        <v>33</v>
      </c>
      <c r="AU9" s="25" t="s">
        <v>36</v>
      </c>
      <c r="AV9" s="25" t="s">
        <v>35</v>
      </c>
      <c r="AW9" s="27" t="s">
        <v>33</v>
      </c>
      <c r="AX9" s="23" t="s">
        <v>32</v>
      </c>
      <c r="AY9" s="24" t="s">
        <v>33</v>
      </c>
      <c r="AZ9" s="25" t="s">
        <v>34</v>
      </c>
      <c r="BA9" s="24" t="s">
        <v>33</v>
      </c>
      <c r="BB9" s="25" t="s">
        <v>36</v>
      </c>
      <c r="BC9" s="25" t="s">
        <v>35</v>
      </c>
      <c r="BD9" s="27" t="s">
        <v>33</v>
      </c>
      <c r="BE9" s="23" t="s">
        <v>32</v>
      </c>
      <c r="BF9" s="24" t="s">
        <v>33</v>
      </c>
      <c r="BG9" s="25" t="s">
        <v>34</v>
      </c>
      <c r="BH9" s="24" t="s">
        <v>33</v>
      </c>
      <c r="BI9" s="25" t="s">
        <v>36</v>
      </c>
      <c r="BJ9" s="25" t="s">
        <v>35</v>
      </c>
      <c r="BK9" s="27" t="s">
        <v>33</v>
      </c>
      <c r="BL9" s="23" t="s">
        <v>32</v>
      </c>
      <c r="BM9" s="24" t="s">
        <v>33</v>
      </c>
      <c r="BN9" s="25" t="s">
        <v>34</v>
      </c>
      <c r="BO9" s="24" t="s">
        <v>33</v>
      </c>
      <c r="BP9" s="25" t="s">
        <v>36</v>
      </c>
      <c r="BQ9" s="25" t="s">
        <v>35</v>
      </c>
      <c r="BR9" s="27" t="s">
        <v>33</v>
      </c>
      <c r="AHO9" s="7"/>
      <c r="AHP9" s="7"/>
      <c r="AHQ9" s="7"/>
      <c r="AHR9" s="7"/>
      <c r="AHS9" s="7"/>
      <c r="AHT9" s="7"/>
      <c r="AHU9" s="7"/>
      <c r="AHV9" s="7"/>
      <c r="AHW9" s="7"/>
      <c r="AHX9" s="7"/>
      <c r="AHY9" s="7"/>
      <c r="AHZ9" s="7"/>
      <c r="AIA9" s="7"/>
      <c r="AIB9" s="7"/>
      <c r="AIC9" s="7"/>
      <c r="AID9" s="7"/>
      <c r="AIE9" s="7"/>
      <c r="AIF9" s="7"/>
      <c r="AIG9" s="7"/>
      <c r="AIH9" s="7"/>
      <c r="AII9" s="7"/>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8" t="s">
        <v>37</v>
      </c>
      <c r="B10" s="29">
        <v>1802527</v>
      </c>
      <c r="C10" s="30">
        <f t="shared" ref="C10:C28" si="0">B10/B$30*100</f>
        <v>6.1698152105556101</v>
      </c>
      <c r="D10" s="31">
        <v>1712903</v>
      </c>
      <c r="E10" s="30">
        <f t="shared" ref="E10:E28" si="1">D10/D$30*100</f>
        <v>5.7286656657042991</v>
      </c>
      <c r="F10" s="31">
        <f t="shared" ref="F10:F28" si="2">B10+D10</f>
        <v>3515430</v>
      </c>
      <c r="G10" s="32">
        <f t="shared" ref="G10:G28" si="3">F10/F$30*100</f>
        <v>5.9466833990210644</v>
      </c>
      <c r="H10" s="33">
        <v>0</v>
      </c>
      <c r="I10" s="34">
        <f t="shared" ref="I10:I28" si="4">H10/H$30*100</f>
        <v>0</v>
      </c>
      <c r="J10" s="35">
        <v>1</v>
      </c>
      <c r="K10" s="34">
        <f t="shared" ref="K10:K28" si="5">J10/J$30*100</f>
        <v>7.0136063964090336E-3</v>
      </c>
      <c r="L10" s="36">
        <v>0</v>
      </c>
      <c r="M10" s="37">
        <f t="shared" ref="M10:M28" si="6">H10+J10</f>
        <v>1</v>
      </c>
      <c r="N10" s="38">
        <f t="shared" ref="N10:N28" si="7">M10/M$30*100</f>
        <v>2.9971527049303163E-3</v>
      </c>
      <c r="O10" s="39">
        <v>0</v>
      </c>
      <c r="P10" s="34">
        <f t="shared" ref="P10:P28" si="8">O10/O$30*100</f>
        <v>0</v>
      </c>
      <c r="Q10" s="35">
        <v>1</v>
      </c>
      <c r="R10" s="34">
        <f t="shared" ref="R10:R28" si="9">Q10/Q$30*100</f>
        <v>8.7896633558934706E-3</v>
      </c>
      <c r="S10" s="36">
        <v>0</v>
      </c>
      <c r="T10" s="37">
        <f t="shared" ref="T10:T28" si="10">O10+Q10</f>
        <v>1</v>
      </c>
      <c r="U10" s="38">
        <f t="shared" ref="U10:U28" si="11">T10/T$30*100</f>
        <v>3.6589828027808269E-3</v>
      </c>
      <c r="V10" s="39">
        <v>0</v>
      </c>
      <c r="W10" s="34">
        <f t="shared" ref="W10:W28" si="12">V10/V$30*100</f>
        <v>0</v>
      </c>
      <c r="X10" s="35">
        <v>1</v>
      </c>
      <c r="Y10" s="34">
        <f t="shared" ref="Y10:Y28" si="13">X10/X$30*100</f>
        <v>1.2997140629061606E-2</v>
      </c>
      <c r="Z10" s="36">
        <v>0</v>
      </c>
      <c r="AA10" s="37">
        <f t="shared" ref="AA10:AA28" si="14">V10+X10</f>
        <v>1</v>
      </c>
      <c r="AB10" s="38">
        <f t="shared" ref="AB10:AB28" si="15">AA10/AA$30*100</f>
        <v>5.2375216047766196E-3</v>
      </c>
      <c r="AC10" s="39">
        <v>0</v>
      </c>
      <c r="AD10" s="34">
        <f t="shared" ref="AD10:AD28" si="16">AC10/AC$30*100</f>
        <v>0</v>
      </c>
      <c r="AE10" s="35">
        <v>0</v>
      </c>
      <c r="AF10" s="34">
        <f t="shared" ref="AF10:AF28" si="17">AE10/AE$30*100</f>
        <v>0</v>
      </c>
      <c r="AG10" s="36">
        <v>0</v>
      </c>
      <c r="AH10" s="37">
        <f t="shared" ref="AH10:AH28" si="18">AC10+AE10</f>
        <v>0</v>
      </c>
      <c r="AI10" s="38">
        <f t="shared" ref="AI10:AI28" si="19">AH10/AH$30*100</f>
        <v>0</v>
      </c>
      <c r="AJ10" s="39">
        <v>0</v>
      </c>
      <c r="AK10" s="34">
        <f t="shared" ref="AK10:AK28" si="20">AJ10/AJ$30*100</f>
        <v>0</v>
      </c>
      <c r="AL10" s="35">
        <v>0</v>
      </c>
      <c r="AM10" s="34">
        <f t="shared" ref="AM10:AM28" si="21">AL10/AL$30*100</f>
        <v>0</v>
      </c>
      <c r="AN10" s="36">
        <v>0</v>
      </c>
      <c r="AO10" s="37">
        <f t="shared" ref="AO10:AO28" si="22">AJ10+AL10</f>
        <v>0</v>
      </c>
      <c r="AP10" s="38">
        <f t="shared" ref="AP10:AP28" si="23">AO10/AO$30*100</f>
        <v>0</v>
      </c>
      <c r="AQ10" s="39">
        <v>0</v>
      </c>
      <c r="AR10" s="34">
        <f t="shared" ref="AR10:AR28" si="24">AQ10/AQ$30*100</f>
        <v>0</v>
      </c>
      <c r="AS10" s="35">
        <v>0</v>
      </c>
      <c r="AT10" s="34">
        <f t="shared" ref="AT10:AT28" si="25">AS10/AS$30*100</f>
        <v>0</v>
      </c>
      <c r="AU10" s="36">
        <v>0</v>
      </c>
      <c r="AV10" s="37">
        <f t="shared" ref="AV10:AV28" si="26">AQ10+AS10</f>
        <v>0</v>
      </c>
      <c r="AW10" s="38">
        <f t="shared" ref="AW10:AW28" si="27">AV10/AV$30*100</f>
        <v>0</v>
      </c>
      <c r="AX10" s="39">
        <v>0</v>
      </c>
      <c r="AY10" s="34">
        <f t="shared" ref="AY10:AY28" si="28">AX10/AX$30*100</f>
        <v>0</v>
      </c>
      <c r="AZ10" s="35">
        <v>0</v>
      </c>
      <c r="BA10" s="34">
        <f t="shared" ref="BA10:BA28" si="29">AZ10/AZ$30*100</f>
        <v>0</v>
      </c>
      <c r="BB10" s="36">
        <v>0</v>
      </c>
      <c r="BC10" s="37">
        <f t="shared" ref="BC10:BC28" si="30">AX10+AZ10</f>
        <v>0</v>
      </c>
      <c r="BD10" s="38">
        <f t="shared" ref="BD10:BD28" si="31">BC10/BC$30*100</f>
        <v>0</v>
      </c>
      <c r="BE10" s="39">
        <v>0</v>
      </c>
      <c r="BF10" s="34">
        <f t="shared" ref="BF10:BF28" si="32">BE10/BE$30*100</f>
        <v>0</v>
      </c>
      <c r="BG10" s="39">
        <v>0</v>
      </c>
      <c r="BH10" s="34">
        <f t="shared" ref="BH10:BH28" si="33">BG10/BG$30*100</f>
        <v>0</v>
      </c>
      <c r="BI10" s="36">
        <v>0</v>
      </c>
      <c r="BJ10" s="37">
        <f t="shared" ref="BJ10:BJ28" si="34">BE10+BG10</f>
        <v>0</v>
      </c>
      <c r="BK10" s="38">
        <f t="shared" ref="BK10:BK28" si="35">BJ10/BJ$30*100</f>
        <v>0</v>
      </c>
      <c r="BL10" s="39">
        <v>0</v>
      </c>
      <c r="BM10" s="34"/>
      <c r="BN10" s="35">
        <v>0</v>
      </c>
      <c r="BO10" s="34"/>
      <c r="BP10" s="36">
        <v>0</v>
      </c>
      <c r="BQ10" s="37">
        <f t="shared" ref="BQ10:BQ28" si="36">BL10+BN10</f>
        <v>0</v>
      </c>
      <c r="BR10" s="38"/>
      <c r="AHO10" s="7"/>
      <c r="AHP10" s="7"/>
      <c r="AHQ10" s="7"/>
      <c r="AHR10" s="7"/>
      <c r="AHS10" s="7"/>
      <c r="AHT10" s="7"/>
      <c r="AHU10" s="7"/>
      <c r="AHV10" s="7"/>
      <c r="AHW10" s="7"/>
      <c r="AHX10" s="7"/>
      <c r="AHY10" s="7"/>
      <c r="AHZ10" s="7"/>
      <c r="AIA10" s="7"/>
      <c r="AIB10" s="7"/>
      <c r="AIC10" s="7"/>
      <c r="AID10" s="7"/>
      <c r="AIE10" s="7"/>
      <c r="AIF10" s="7"/>
      <c r="AIG10" s="7"/>
      <c r="AIH10" s="7"/>
      <c r="AII10" s="7"/>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8" t="s">
        <v>38</v>
      </c>
      <c r="B11" s="29">
        <v>1898484</v>
      </c>
      <c r="C11" s="30">
        <f t="shared" si="0"/>
        <v>6.4982635268134441</v>
      </c>
      <c r="D11" s="31">
        <v>1809836</v>
      </c>
      <c r="E11" s="30">
        <f t="shared" si="1"/>
        <v>6.0528502511558484</v>
      </c>
      <c r="F11" s="31">
        <f t="shared" si="2"/>
        <v>3708320</v>
      </c>
      <c r="G11" s="32">
        <f t="shared" si="3"/>
        <v>6.2729751359742032</v>
      </c>
      <c r="H11" s="33">
        <v>0</v>
      </c>
      <c r="I11" s="34">
        <f t="shared" si="4"/>
        <v>0</v>
      </c>
      <c r="J11" s="35">
        <v>0</v>
      </c>
      <c r="K11" s="34">
        <f t="shared" si="5"/>
        <v>0</v>
      </c>
      <c r="L11" s="36">
        <v>0</v>
      </c>
      <c r="M11" s="37">
        <f t="shared" si="6"/>
        <v>0</v>
      </c>
      <c r="N11" s="38">
        <f t="shared" si="7"/>
        <v>0</v>
      </c>
      <c r="O11" s="39">
        <v>0</v>
      </c>
      <c r="P11" s="34">
        <f t="shared" si="8"/>
        <v>0</v>
      </c>
      <c r="Q11" s="35">
        <v>0</v>
      </c>
      <c r="R11" s="34">
        <f t="shared" si="9"/>
        <v>0</v>
      </c>
      <c r="S11" s="36">
        <v>0</v>
      </c>
      <c r="T11" s="37">
        <f t="shared" si="10"/>
        <v>0</v>
      </c>
      <c r="U11" s="38">
        <f t="shared" si="11"/>
        <v>0</v>
      </c>
      <c r="V11" s="39">
        <v>0</v>
      </c>
      <c r="W11" s="34">
        <f t="shared" si="12"/>
        <v>0</v>
      </c>
      <c r="X11" s="35">
        <v>0</v>
      </c>
      <c r="Y11" s="34">
        <f t="shared" si="13"/>
        <v>0</v>
      </c>
      <c r="Z11" s="36">
        <v>0</v>
      </c>
      <c r="AA11" s="37">
        <f t="shared" si="14"/>
        <v>0</v>
      </c>
      <c r="AB11" s="38">
        <f t="shared" si="15"/>
        <v>0</v>
      </c>
      <c r="AC11" s="39">
        <v>0</v>
      </c>
      <c r="AD11" s="34">
        <f t="shared" si="16"/>
        <v>0</v>
      </c>
      <c r="AE11" s="35">
        <v>0</v>
      </c>
      <c r="AF11" s="34">
        <f t="shared" si="17"/>
        <v>0</v>
      </c>
      <c r="AG11" s="36">
        <v>0</v>
      </c>
      <c r="AH11" s="37">
        <f t="shared" si="18"/>
        <v>0</v>
      </c>
      <c r="AI11" s="38">
        <f t="shared" si="19"/>
        <v>0</v>
      </c>
      <c r="AJ11" s="39">
        <v>0</v>
      </c>
      <c r="AK11" s="34">
        <f t="shared" si="20"/>
        <v>0</v>
      </c>
      <c r="AL11" s="35">
        <v>0</v>
      </c>
      <c r="AM11" s="34">
        <f t="shared" si="21"/>
        <v>0</v>
      </c>
      <c r="AN11" s="36">
        <v>0</v>
      </c>
      <c r="AO11" s="37">
        <f t="shared" si="22"/>
        <v>0</v>
      </c>
      <c r="AP11" s="38">
        <f t="shared" si="23"/>
        <v>0</v>
      </c>
      <c r="AQ11" s="39">
        <v>0</v>
      </c>
      <c r="AR11" s="34">
        <f t="shared" si="24"/>
        <v>0</v>
      </c>
      <c r="AS11" s="35">
        <v>0</v>
      </c>
      <c r="AT11" s="34">
        <f t="shared" si="25"/>
        <v>0</v>
      </c>
      <c r="AU11" s="36">
        <v>0</v>
      </c>
      <c r="AV11" s="37">
        <f t="shared" si="26"/>
        <v>0</v>
      </c>
      <c r="AW11" s="38">
        <f t="shared" si="27"/>
        <v>0</v>
      </c>
      <c r="AX11" s="39">
        <v>0</v>
      </c>
      <c r="AY11" s="34">
        <f t="shared" si="28"/>
        <v>0</v>
      </c>
      <c r="AZ11" s="35">
        <v>0</v>
      </c>
      <c r="BA11" s="34">
        <f t="shared" si="29"/>
        <v>0</v>
      </c>
      <c r="BB11" s="36">
        <v>0</v>
      </c>
      <c r="BC11" s="37">
        <f t="shared" si="30"/>
        <v>0</v>
      </c>
      <c r="BD11" s="38">
        <f t="shared" si="31"/>
        <v>0</v>
      </c>
      <c r="BE11" s="39">
        <v>0</v>
      </c>
      <c r="BF11" s="34">
        <f t="shared" si="32"/>
        <v>0</v>
      </c>
      <c r="BG11" s="39">
        <v>0</v>
      </c>
      <c r="BH11" s="34">
        <f t="shared" si="33"/>
        <v>0</v>
      </c>
      <c r="BI11" s="36">
        <v>0</v>
      </c>
      <c r="BJ11" s="37">
        <f t="shared" si="34"/>
        <v>0</v>
      </c>
      <c r="BK11" s="38">
        <f t="shared" si="35"/>
        <v>0</v>
      </c>
      <c r="BL11" s="39">
        <v>0</v>
      </c>
      <c r="BM11" s="34"/>
      <c r="BN11" s="33">
        <v>0</v>
      </c>
      <c r="BO11" s="34"/>
      <c r="BP11" s="36">
        <v>0</v>
      </c>
      <c r="BQ11" s="37">
        <f t="shared" si="36"/>
        <v>0</v>
      </c>
      <c r="BR11" s="38"/>
      <c r="AHO11" s="7"/>
      <c r="AHP11" s="7"/>
      <c r="AHQ11" s="7"/>
      <c r="AHR11" s="7"/>
      <c r="AHS11" s="7"/>
      <c r="AHT11" s="7"/>
      <c r="AHU11" s="7"/>
      <c r="AHV11" s="7"/>
      <c r="AHW11" s="7"/>
      <c r="AHX11" s="7"/>
      <c r="AHY11" s="7"/>
      <c r="AHZ11" s="7"/>
      <c r="AIA11" s="7"/>
      <c r="AIB11" s="7"/>
      <c r="AIC11" s="7"/>
      <c r="AID11" s="7"/>
      <c r="AIE11" s="7"/>
      <c r="AIF11" s="7"/>
      <c r="AIG11" s="7"/>
      <c r="AIH11" s="7"/>
      <c r="AII11" s="7"/>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8" t="s">
        <v>39</v>
      </c>
      <c r="B12" s="29">
        <v>1768144</v>
      </c>
      <c r="C12" s="30">
        <f t="shared" si="0"/>
        <v>6.052126678630966</v>
      </c>
      <c r="D12" s="31">
        <v>1682638</v>
      </c>
      <c r="E12" s="30">
        <f t="shared" si="1"/>
        <v>5.6274468188854536</v>
      </c>
      <c r="F12" s="31">
        <f t="shared" si="2"/>
        <v>3450782</v>
      </c>
      <c r="G12" s="32">
        <f t="shared" si="3"/>
        <v>5.8373251730345093</v>
      </c>
      <c r="H12" s="33">
        <v>0</v>
      </c>
      <c r="I12" s="34">
        <f t="shared" si="4"/>
        <v>0</v>
      </c>
      <c r="J12" s="35">
        <v>1</v>
      </c>
      <c r="K12" s="34">
        <f t="shared" si="5"/>
        <v>7.0136063964090336E-3</v>
      </c>
      <c r="L12" s="36">
        <v>0</v>
      </c>
      <c r="M12" s="37">
        <f t="shared" si="6"/>
        <v>1</v>
      </c>
      <c r="N12" s="38">
        <f t="shared" si="7"/>
        <v>2.9971527049303163E-3</v>
      </c>
      <c r="O12" s="39">
        <v>0</v>
      </c>
      <c r="P12" s="34">
        <f t="shared" si="8"/>
        <v>0</v>
      </c>
      <c r="Q12" s="35">
        <v>1</v>
      </c>
      <c r="R12" s="34">
        <f t="shared" si="9"/>
        <v>8.7896633558934706E-3</v>
      </c>
      <c r="S12" s="36">
        <v>0</v>
      </c>
      <c r="T12" s="37">
        <f t="shared" si="10"/>
        <v>1</v>
      </c>
      <c r="U12" s="38">
        <f t="shared" si="11"/>
        <v>3.6589828027808269E-3</v>
      </c>
      <c r="V12" s="39">
        <v>0</v>
      </c>
      <c r="W12" s="34">
        <f t="shared" si="12"/>
        <v>0</v>
      </c>
      <c r="X12" s="35">
        <v>1</v>
      </c>
      <c r="Y12" s="34">
        <f t="shared" si="13"/>
        <v>1.2997140629061606E-2</v>
      </c>
      <c r="Z12" s="36">
        <v>0</v>
      </c>
      <c r="AA12" s="37">
        <f t="shared" si="14"/>
        <v>1</v>
      </c>
      <c r="AB12" s="38">
        <f t="shared" si="15"/>
        <v>5.2375216047766196E-3</v>
      </c>
      <c r="AC12" s="39">
        <v>0</v>
      </c>
      <c r="AD12" s="34">
        <f t="shared" si="16"/>
        <v>0</v>
      </c>
      <c r="AE12" s="35">
        <v>0</v>
      </c>
      <c r="AF12" s="34">
        <f t="shared" si="17"/>
        <v>0</v>
      </c>
      <c r="AG12" s="36">
        <v>0</v>
      </c>
      <c r="AH12" s="37">
        <f t="shared" si="18"/>
        <v>0</v>
      </c>
      <c r="AI12" s="38">
        <f t="shared" si="19"/>
        <v>0</v>
      </c>
      <c r="AJ12" s="39">
        <v>0</v>
      </c>
      <c r="AK12" s="34">
        <f t="shared" si="20"/>
        <v>0</v>
      </c>
      <c r="AL12" s="35">
        <v>0</v>
      </c>
      <c r="AM12" s="34">
        <f t="shared" si="21"/>
        <v>0</v>
      </c>
      <c r="AN12" s="36">
        <v>0</v>
      </c>
      <c r="AO12" s="37">
        <f t="shared" si="22"/>
        <v>0</v>
      </c>
      <c r="AP12" s="38">
        <f t="shared" si="23"/>
        <v>0</v>
      </c>
      <c r="AQ12" s="39">
        <v>0</v>
      </c>
      <c r="AR12" s="34">
        <f t="shared" si="24"/>
        <v>0</v>
      </c>
      <c r="AS12" s="35">
        <v>0</v>
      </c>
      <c r="AT12" s="34">
        <f t="shared" si="25"/>
        <v>0</v>
      </c>
      <c r="AU12" s="36">
        <v>0</v>
      </c>
      <c r="AV12" s="37">
        <f t="shared" si="26"/>
        <v>0</v>
      </c>
      <c r="AW12" s="38">
        <f t="shared" si="27"/>
        <v>0</v>
      </c>
      <c r="AX12" s="39">
        <v>0</v>
      </c>
      <c r="AY12" s="34">
        <f t="shared" si="28"/>
        <v>0</v>
      </c>
      <c r="AZ12" s="35">
        <v>0</v>
      </c>
      <c r="BA12" s="34">
        <f t="shared" si="29"/>
        <v>0</v>
      </c>
      <c r="BB12" s="36">
        <v>0</v>
      </c>
      <c r="BC12" s="37">
        <f t="shared" si="30"/>
        <v>0</v>
      </c>
      <c r="BD12" s="38">
        <f t="shared" si="31"/>
        <v>0</v>
      </c>
      <c r="BE12" s="39">
        <v>0</v>
      </c>
      <c r="BF12" s="34">
        <f t="shared" si="32"/>
        <v>0</v>
      </c>
      <c r="BG12" s="39">
        <v>0</v>
      </c>
      <c r="BH12" s="34">
        <f t="shared" si="33"/>
        <v>0</v>
      </c>
      <c r="BI12" s="36">
        <v>0</v>
      </c>
      <c r="BJ12" s="37">
        <f t="shared" si="34"/>
        <v>0</v>
      </c>
      <c r="BK12" s="38">
        <f t="shared" si="35"/>
        <v>0</v>
      </c>
      <c r="BL12" s="39">
        <v>0</v>
      </c>
      <c r="BM12" s="34"/>
      <c r="BN12" s="33">
        <v>0</v>
      </c>
      <c r="BO12" s="34"/>
      <c r="BP12" s="36">
        <v>0</v>
      </c>
      <c r="BQ12" s="37">
        <f t="shared" si="36"/>
        <v>0</v>
      </c>
      <c r="BR12" s="38"/>
      <c r="AHO12" s="7"/>
      <c r="AHP12" s="7"/>
      <c r="AHQ12" s="7"/>
      <c r="AHR12" s="7"/>
      <c r="AHS12" s="7"/>
      <c r="AHT12" s="7"/>
      <c r="AHU12" s="7"/>
      <c r="AHV12" s="7"/>
      <c r="AHW12" s="7"/>
      <c r="AHX12" s="7"/>
      <c r="AHY12" s="7"/>
      <c r="AHZ12" s="7"/>
      <c r="AIA12" s="7"/>
      <c r="AIB12" s="7"/>
      <c r="AIC12" s="7"/>
      <c r="AID12" s="7"/>
      <c r="AIE12" s="7"/>
      <c r="AIF12" s="7"/>
      <c r="AIG12" s="7"/>
      <c r="AIH12" s="7"/>
      <c r="AII12" s="7"/>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8" t="s">
        <v>40</v>
      </c>
      <c r="B13" s="29">
        <v>1680191</v>
      </c>
      <c r="C13" s="30">
        <f t="shared" si="0"/>
        <v>5.7510750121571776</v>
      </c>
      <c r="D13" s="31">
        <v>1590604</v>
      </c>
      <c r="E13" s="30">
        <f t="shared" si="1"/>
        <v>5.3196465430511362</v>
      </c>
      <c r="F13" s="31">
        <f t="shared" si="2"/>
        <v>3270795</v>
      </c>
      <c r="G13" s="32">
        <f t="shared" si="3"/>
        <v>5.5328600848547973</v>
      </c>
      <c r="H13" s="33">
        <v>5</v>
      </c>
      <c r="I13" s="34">
        <f t="shared" si="4"/>
        <v>2.6168419950803372E-2</v>
      </c>
      <c r="J13" s="35">
        <v>3</v>
      </c>
      <c r="K13" s="34">
        <f t="shared" si="5"/>
        <v>2.1040819189227102E-2</v>
      </c>
      <c r="L13" s="36">
        <v>0</v>
      </c>
      <c r="M13" s="37">
        <f t="shared" si="6"/>
        <v>8</v>
      </c>
      <c r="N13" s="38">
        <f t="shared" si="7"/>
        <v>2.397722163944253E-2</v>
      </c>
      <c r="O13" s="39">
        <v>4</v>
      </c>
      <c r="P13" s="34">
        <f t="shared" si="8"/>
        <v>2.5073653858208485E-2</v>
      </c>
      <c r="Q13" s="35">
        <v>3</v>
      </c>
      <c r="R13" s="34">
        <f t="shared" si="9"/>
        <v>2.6368990067680408E-2</v>
      </c>
      <c r="S13" s="36">
        <v>0</v>
      </c>
      <c r="T13" s="37">
        <f t="shared" si="10"/>
        <v>7</v>
      </c>
      <c r="U13" s="38">
        <f t="shared" si="11"/>
        <v>2.5612879619465789E-2</v>
      </c>
      <c r="V13" s="39">
        <v>4</v>
      </c>
      <c r="W13" s="34">
        <f t="shared" si="12"/>
        <v>3.509079743837179E-2</v>
      </c>
      <c r="X13" s="35">
        <v>3</v>
      </c>
      <c r="Y13" s="34">
        <f t="shared" si="13"/>
        <v>3.8991421887184824E-2</v>
      </c>
      <c r="Z13" s="36">
        <v>0</v>
      </c>
      <c r="AA13" s="37">
        <f t="shared" si="14"/>
        <v>7</v>
      </c>
      <c r="AB13" s="38">
        <f t="shared" si="15"/>
        <v>3.6662651233436337E-2</v>
      </c>
      <c r="AC13" s="39">
        <v>3</v>
      </c>
      <c r="AD13" s="34">
        <f t="shared" si="16"/>
        <v>4.730368968779565E-2</v>
      </c>
      <c r="AE13" s="35">
        <v>3</v>
      </c>
      <c r="AF13" s="34">
        <f t="shared" si="17"/>
        <v>7.5131480090157785E-2</v>
      </c>
      <c r="AG13" s="36">
        <v>0</v>
      </c>
      <c r="AH13" s="37">
        <f t="shared" si="18"/>
        <v>6</v>
      </c>
      <c r="AI13" s="38">
        <f t="shared" si="19"/>
        <v>5.8055152394775031E-2</v>
      </c>
      <c r="AJ13" s="39">
        <v>1</v>
      </c>
      <c r="AK13" s="34">
        <f t="shared" si="20"/>
        <v>3.9635354736424891E-2</v>
      </c>
      <c r="AL13" s="35">
        <v>2</v>
      </c>
      <c r="AM13" s="34">
        <f t="shared" si="21"/>
        <v>0.12507817385866166</v>
      </c>
      <c r="AN13" s="36">
        <v>0</v>
      </c>
      <c r="AO13" s="37">
        <f t="shared" si="22"/>
        <v>3</v>
      </c>
      <c r="AP13" s="38">
        <f t="shared" si="23"/>
        <v>7.2780203784570605E-2</v>
      </c>
      <c r="AQ13" s="39">
        <v>0</v>
      </c>
      <c r="AR13" s="34">
        <f t="shared" si="24"/>
        <v>0</v>
      </c>
      <c r="AS13" s="35">
        <v>0</v>
      </c>
      <c r="AT13" s="34">
        <f t="shared" si="25"/>
        <v>0</v>
      </c>
      <c r="AU13" s="36">
        <v>0</v>
      </c>
      <c r="AV13" s="37">
        <f t="shared" si="26"/>
        <v>0</v>
      </c>
      <c r="AW13" s="38">
        <f t="shared" si="27"/>
        <v>0</v>
      </c>
      <c r="AX13" s="39">
        <v>0</v>
      </c>
      <c r="AY13" s="34">
        <f t="shared" si="28"/>
        <v>0</v>
      </c>
      <c r="AZ13" s="35">
        <v>0</v>
      </c>
      <c r="BA13" s="34">
        <f t="shared" si="29"/>
        <v>0</v>
      </c>
      <c r="BB13" s="36">
        <v>0</v>
      </c>
      <c r="BC13" s="37">
        <f t="shared" si="30"/>
        <v>0</v>
      </c>
      <c r="BD13" s="38">
        <f t="shared" si="31"/>
        <v>0</v>
      </c>
      <c r="BE13" s="39">
        <v>0</v>
      </c>
      <c r="BF13" s="34">
        <f t="shared" si="32"/>
        <v>0</v>
      </c>
      <c r="BG13" s="39">
        <v>0</v>
      </c>
      <c r="BH13" s="34">
        <f t="shared" si="33"/>
        <v>0</v>
      </c>
      <c r="BI13" s="36">
        <v>0</v>
      </c>
      <c r="BJ13" s="37">
        <f t="shared" si="34"/>
        <v>0</v>
      </c>
      <c r="BK13" s="38">
        <f t="shared" si="35"/>
        <v>0</v>
      </c>
      <c r="BL13" s="39">
        <v>0</v>
      </c>
      <c r="BM13" s="34"/>
      <c r="BN13" s="33">
        <v>0</v>
      </c>
      <c r="BO13" s="34"/>
      <c r="BP13" s="36">
        <v>0</v>
      </c>
      <c r="BQ13" s="37">
        <f t="shared" si="36"/>
        <v>0</v>
      </c>
      <c r="BR13" s="38"/>
      <c r="AHO13" s="7"/>
      <c r="AHP13" s="7"/>
      <c r="AHQ13" s="7"/>
      <c r="AHR13" s="7"/>
      <c r="AHS13" s="7"/>
      <c r="AHT13" s="7"/>
      <c r="AHU13" s="7"/>
      <c r="AHV13" s="7"/>
      <c r="AHW13" s="7"/>
      <c r="AHX13" s="7"/>
      <c r="AHY13" s="7"/>
      <c r="AHZ13" s="7"/>
      <c r="AIA13" s="7"/>
      <c r="AIB13" s="7"/>
      <c r="AIC13" s="7"/>
      <c r="AID13" s="7"/>
      <c r="AIE13" s="7"/>
      <c r="AIF13" s="7"/>
      <c r="AIG13" s="7"/>
      <c r="AIH13" s="7"/>
      <c r="AII13" s="7"/>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8" t="s">
        <v>41</v>
      </c>
      <c r="B14" s="29">
        <v>1913637</v>
      </c>
      <c r="C14" s="30">
        <f t="shared" si="0"/>
        <v>6.5501302727127007</v>
      </c>
      <c r="D14" s="31">
        <v>1804323</v>
      </c>
      <c r="E14" s="30">
        <f t="shared" si="1"/>
        <v>6.0344124681552769</v>
      </c>
      <c r="F14" s="31">
        <f t="shared" si="2"/>
        <v>3717960</v>
      </c>
      <c r="G14" s="32">
        <f t="shared" si="3"/>
        <v>6.2892821106448862</v>
      </c>
      <c r="H14" s="33">
        <v>10</v>
      </c>
      <c r="I14" s="34">
        <f t="shared" si="4"/>
        <v>5.2336839901606744E-2</v>
      </c>
      <c r="J14" s="35">
        <v>7</v>
      </c>
      <c r="K14" s="34">
        <f t="shared" si="5"/>
        <v>4.9095244774863232E-2</v>
      </c>
      <c r="L14" s="36">
        <v>0</v>
      </c>
      <c r="M14" s="37">
        <f t="shared" si="6"/>
        <v>17</v>
      </c>
      <c r="N14" s="38">
        <f t="shared" si="7"/>
        <v>5.0951595983815372E-2</v>
      </c>
      <c r="O14" s="39">
        <v>8</v>
      </c>
      <c r="P14" s="34">
        <f t="shared" si="8"/>
        <v>5.0147307716416969E-2</v>
      </c>
      <c r="Q14" s="35">
        <v>7</v>
      </c>
      <c r="R14" s="34">
        <f t="shared" si="9"/>
        <v>6.152764349125428E-2</v>
      </c>
      <c r="S14" s="36">
        <v>0</v>
      </c>
      <c r="T14" s="37">
        <f t="shared" si="10"/>
        <v>15</v>
      </c>
      <c r="U14" s="38">
        <f t="shared" si="11"/>
        <v>5.4884742041712405E-2</v>
      </c>
      <c r="V14" s="39">
        <v>6</v>
      </c>
      <c r="W14" s="34">
        <f t="shared" si="12"/>
        <v>5.2636196157557678E-2</v>
      </c>
      <c r="X14" s="35">
        <v>5</v>
      </c>
      <c r="Y14" s="34">
        <f t="shared" si="13"/>
        <v>6.4985703145308035E-2</v>
      </c>
      <c r="Z14" s="36">
        <v>0</v>
      </c>
      <c r="AA14" s="37">
        <f t="shared" si="14"/>
        <v>11</v>
      </c>
      <c r="AB14" s="38">
        <f t="shared" si="15"/>
        <v>5.7612737652542823E-2</v>
      </c>
      <c r="AC14" s="39">
        <v>4</v>
      </c>
      <c r="AD14" s="34">
        <f t="shared" si="16"/>
        <v>6.307158625039419E-2</v>
      </c>
      <c r="AE14" s="35">
        <v>4</v>
      </c>
      <c r="AF14" s="34">
        <f t="shared" si="17"/>
        <v>0.10017530678687703</v>
      </c>
      <c r="AG14" s="36">
        <v>0</v>
      </c>
      <c r="AH14" s="37">
        <f t="shared" si="18"/>
        <v>8</v>
      </c>
      <c r="AI14" s="38">
        <f t="shared" si="19"/>
        <v>7.740686985970005E-2</v>
      </c>
      <c r="AJ14" s="39">
        <v>0</v>
      </c>
      <c r="AK14" s="34">
        <f t="shared" si="20"/>
        <v>0</v>
      </c>
      <c r="AL14" s="35">
        <v>3</v>
      </c>
      <c r="AM14" s="34">
        <f t="shared" si="21"/>
        <v>0.18761726078799248</v>
      </c>
      <c r="AN14" s="36">
        <v>0</v>
      </c>
      <c r="AO14" s="37">
        <f t="shared" si="22"/>
        <v>3</v>
      </c>
      <c r="AP14" s="38">
        <f t="shared" si="23"/>
        <v>7.2780203784570605E-2</v>
      </c>
      <c r="AQ14" s="39">
        <v>0</v>
      </c>
      <c r="AR14" s="34">
        <f t="shared" si="24"/>
        <v>0</v>
      </c>
      <c r="AS14" s="35">
        <v>0</v>
      </c>
      <c r="AT14" s="34">
        <f t="shared" si="25"/>
        <v>0</v>
      </c>
      <c r="AU14" s="36">
        <v>0</v>
      </c>
      <c r="AV14" s="37">
        <f t="shared" si="26"/>
        <v>0</v>
      </c>
      <c r="AW14" s="38">
        <f t="shared" si="27"/>
        <v>0</v>
      </c>
      <c r="AX14" s="39">
        <v>0</v>
      </c>
      <c r="AY14" s="34">
        <f t="shared" si="28"/>
        <v>0</v>
      </c>
      <c r="AZ14" s="35">
        <v>0</v>
      </c>
      <c r="BA14" s="34">
        <f t="shared" si="29"/>
        <v>0</v>
      </c>
      <c r="BB14" s="36">
        <v>0</v>
      </c>
      <c r="BC14" s="37">
        <f t="shared" si="30"/>
        <v>0</v>
      </c>
      <c r="BD14" s="38">
        <f t="shared" si="31"/>
        <v>0</v>
      </c>
      <c r="BE14" s="39">
        <v>0</v>
      </c>
      <c r="BF14" s="34">
        <f t="shared" si="32"/>
        <v>0</v>
      </c>
      <c r="BG14" s="39">
        <v>0</v>
      </c>
      <c r="BH14" s="34">
        <f t="shared" si="33"/>
        <v>0</v>
      </c>
      <c r="BI14" s="36">
        <v>0</v>
      </c>
      <c r="BJ14" s="37">
        <f t="shared" si="34"/>
        <v>0</v>
      </c>
      <c r="BK14" s="38">
        <f t="shared" si="35"/>
        <v>0</v>
      </c>
      <c r="BL14" s="39">
        <v>0</v>
      </c>
      <c r="BM14" s="34"/>
      <c r="BN14" s="33">
        <v>0</v>
      </c>
      <c r="BO14" s="34"/>
      <c r="BP14" s="36">
        <v>0</v>
      </c>
      <c r="BQ14" s="37">
        <f t="shared" si="36"/>
        <v>0</v>
      </c>
      <c r="BR14" s="38"/>
      <c r="AHO14" s="7"/>
      <c r="AHP14" s="7"/>
      <c r="AHQ14" s="7"/>
      <c r="AHR14" s="7"/>
      <c r="AHS14" s="7"/>
      <c r="AHT14" s="7"/>
      <c r="AHU14" s="7"/>
      <c r="AHV14" s="7"/>
      <c r="AHW14" s="7"/>
      <c r="AHX14" s="7"/>
      <c r="AHY14" s="7"/>
      <c r="AHZ14" s="7"/>
      <c r="AIA14" s="7"/>
      <c r="AIB14" s="7"/>
      <c r="AIC14" s="7"/>
      <c r="AID14" s="7"/>
      <c r="AIE14" s="7"/>
      <c r="AIF14" s="7"/>
      <c r="AIG14" s="7"/>
      <c r="AIH14" s="7"/>
      <c r="AII14" s="7"/>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8" t="s">
        <v>42</v>
      </c>
      <c r="B15" s="29">
        <v>2040911</v>
      </c>
      <c r="C15" s="30">
        <f t="shared" si="0"/>
        <v>6.985772602124829</v>
      </c>
      <c r="D15" s="31">
        <v>1981361</v>
      </c>
      <c r="E15" s="30">
        <f t="shared" si="1"/>
        <v>6.6265017529104311</v>
      </c>
      <c r="F15" s="31">
        <f t="shared" si="2"/>
        <v>4022272</v>
      </c>
      <c r="G15" s="32">
        <f t="shared" si="3"/>
        <v>6.8040547326350547</v>
      </c>
      <c r="H15" s="33">
        <v>18</v>
      </c>
      <c r="I15" s="34">
        <f t="shared" si="4"/>
        <v>9.420631182289213E-2</v>
      </c>
      <c r="J15" s="35">
        <v>15</v>
      </c>
      <c r="K15" s="34">
        <f t="shared" si="5"/>
        <v>0.1052040959461355</v>
      </c>
      <c r="L15" s="36">
        <v>0</v>
      </c>
      <c r="M15" s="37">
        <f t="shared" si="6"/>
        <v>33</v>
      </c>
      <c r="N15" s="38">
        <f t="shared" si="7"/>
        <v>9.8906039262700446E-2</v>
      </c>
      <c r="O15" s="39">
        <v>17</v>
      </c>
      <c r="P15" s="34">
        <f t="shared" si="8"/>
        <v>0.10656302889738609</v>
      </c>
      <c r="Q15" s="35">
        <v>14</v>
      </c>
      <c r="R15" s="34">
        <f t="shared" si="9"/>
        <v>0.12305528698250856</v>
      </c>
      <c r="S15" s="36">
        <v>0</v>
      </c>
      <c r="T15" s="37">
        <f t="shared" si="10"/>
        <v>31</v>
      </c>
      <c r="U15" s="38">
        <f t="shared" si="11"/>
        <v>0.11342846688620564</v>
      </c>
      <c r="V15" s="39">
        <v>12</v>
      </c>
      <c r="W15" s="34">
        <f t="shared" si="12"/>
        <v>0.10527239231511536</v>
      </c>
      <c r="X15" s="35">
        <v>10</v>
      </c>
      <c r="Y15" s="34">
        <f t="shared" si="13"/>
        <v>0.12997140629061607</v>
      </c>
      <c r="Z15" s="36">
        <v>0</v>
      </c>
      <c r="AA15" s="37">
        <f t="shared" si="14"/>
        <v>22</v>
      </c>
      <c r="AB15" s="38">
        <f t="shared" si="15"/>
        <v>0.11522547530508565</v>
      </c>
      <c r="AC15" s="39">
        <v>7</v>
      </c>
      <c r="AD15" s="34">
        <f t="shared" si="16"/>
        <v>0.11037527593818984</v>
      </c>
      <c r="AE15" s="35">
        <v>7</v>
      </c>
      <c r="AF15" s="34">
        <f t="shared" si="17"/>
        <v>0.1753067868770348</v>
      </c>
      <c r="AG15" s="36">
        <v>0</v>
      </c>
      <c r="AH15" s="37">
        <f t="shared" si="18"/>
        <v>14</v>
      </c>
      <c r="AI15" s="38">
        <f t="shared" si="19"/>
        <v>0.13546202225447507</v>
      </c>
      <c r="AJ15" s="39">
        <v>2</v>
      </c>
      <c r="AK15" s="34">
        <f t="shared" si="20"/>
        <v>7.9270709472849782E-2</v>
      </c>
      <c r="AL15" s="35">
        <v>4</v>
      </c>
      <c r="AM15" s="34">
        <f t="shared" si="21"/>
        <v>0.25015634771732331</v>
      </c>
      <c r="AN15" s="36">
        <v>0</v>
      </c>
      <c r="AO15" s="37">
        <f t="shared" si="22"/>
        <v>6</v>
      </c>
      <c r="AP15" s="38">
        <f t="shared" si="23"/>
        <v>0.14556040756914121</v>
      </c>
      <c r="AQ15" s="39">
        <v>0</v>
      </c>
      <c r="AR15" s="34">
        <f t="shared" si="24"/>
        <v>0</v>
      </c>
      <c r="AS15" s="35">
        <v>1</v>
      </c>
      <c r="AT15" s="34">
        <f t="shared" si="25"/>
        <v>0.4</v>
      </c>
      <c r="AU15" s="36">
        <v>0</v>
      </c>
      <c r="AV15" s="37">
        <f t="shared" si="26"/>
        <v>1</v>
      </c>
      <c r="AW15" s="38">
        <f t="shared" si="27"/>
        <v>0.15455950540958269</v>
      </c>
      <c r="AX15" s="39">
        <v>0</v>
      </c>
      <c r="AY15" s="34">
        <f t="shared" si="28"/>
        <v>0</v>
      </c>
      <c r="AZ15" s="35">
        <v>0</v>
      </c>
      <c r="BA15" s="34">
        <f t="shared" si="29"/>
        <v>0</v>
      </c>
      <c r="BB15" s="36">
        <v>0</v>
      </c>
      <c r="BC15" s="37">
        <f t="shared" si="30"/>
        <v>0</v>
      </c>
      <c r="BD15" s="38">
        <f t="shared" si="31"/>
        <v>0</v>
      </c>
      <c r="BE15" s="39">
        <v>0</v>
      </c>
      <c r="BF15" s="34">
        <f t="shared" si="32"/>
        <v>0</v>
      </c>
      <c r="BG15" s="39">
        <v>0</v>
      </c>
      <c r="BH15" s="34">
        <f t="shared" si="33"/>
        <v>0</v>
      </c>
      <c r="BI15" s="36">
        <v>0</v>
      </c>
      <c r="BJ15" s="37">
        <f t="shared" si="34"/>
        <v>0</v>
      </c>
      <c r="BK15" s="38">
        <f t="shared" si="35"/>
        <v>0</v>
      </c>
      <c r="BL15" s="39">
        <v>0</v>
      </c>
      <c r="BM15" s="34"/>
      <c r="BN15" s="33">
        <v>0</v>
      </c>
      <c r="BO15" s="34"/>
      <c r="BP15" s="36">
        <v>0</v>
      </c>
      <c r="BQ15" s="37">
        <f t="shared" si="36"/>
        <v>0</v>
      </c>
      <c r="BR15" s="38"/>
      <c r="AHO15" s="7"/>
      <c r="AHP15" s="7"/>
      <c r="AHQ15" s="7"/>
      <c r="AHR15" s="7"/>
      <c r="AHS15" s="7"/>
      <c r="AHT15" s="7"/>
      <c r="AHU15" s="7"/>
      <c r="AHV15" s="7"/>
      <c r="AHW15" s="7"/>
      <c r="AHX15" s="7"/>
      <c r="AHY15" s="7"/>
      <c r="AHZ15" s="7"/>
      <c r="AIA15" s="7"/>
      <c r="AIB15" s="7"/>
      <c r="AIC15" s="7"/>
      <c r="AID15" s="7"/>
      <c r="AIE15" s="7"/>
      <c r="AIF15" s="7"/>
      <c r="AIG15" s="7"/>
      <c r="AIH15" s="7"/>
      <c r="AII15" s="7"/>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8" t="s">
        <v>43</v>
      </c>
      <c r="B16" s="29">
        <v>1983871</v>
      </c>
      <c r="C16" s="30">
        <f t="shared" si="0"/>
        <v>6.7905321094109379</v>
      </c>
      <c r="D16" s="31">
        <v>1992159</v>
      </c>
      <c r="E16" s="30">
        <f t="shared" si="1"/>
        <v>6.6626147913360008</v>
      </c>
      <c r="F16" s="31">
        <f t="shared" si="2"/>
        <v>3976030</v>
      </c>
      <c r="G16" s="32">
        <f t="shared" si="3"/>
        <v>6.7258320020622566</v>
      </c>
      <c r="H16" s="33">
        <v>38</v>
      </c>
      <c r="I16" s="34">
        <f t="shared" si="4"/>
        <v>0.19887999162610559</v>
      </c>
      <c r="J16" s="35">
        <v>21</v>
      </c>
      <c r="K16" s="34">
        <f t="shared" si="5"/>
        <v>0.14728573432458972</v>
      </c>
      <c r="L16" s="36">
        <v>0</v>
      </c>
      <c r="M16" s="37">
        <f t="shared" si="6"/>
        <v>59</v>
      </c>
      <c r="N16" s="38">
        <f t="shared" si="7"/>
        <v>0.17683200959088866</v>
      </c>
      <c r="O16" s="39">
        <v>33</v>
      </c>
      <c r="P16" s="34">
        <f t="shared" si="8"/>
        <v>0.20685764433022005</v>
      </c>
      <c r="Q16" s="35">
        <v>20</v>
      </c>
      <c r="R16" s="34">
        <f t="shared" si="9"/>
        <v>0.17579326711786938</v>
      </c>
      <c r="S16" s="36">
        <v>0</v>
      </c>
      <c r="T16" s="37">
        <f t="shared" si="10"/>
        <v>53</v>
      </c>
      <c r="U16" s="38">
        <f t="shared" si="11"/>
        <v>0.19392608854738383</v>
      </c>
      <c r="V16" s="39">
        <v>21</v>
      </c>
      <c r="W16" s="34">
        <f t="shared" si="12"/>
        <v>0.18422668655145188</v>
      </c>
      <c r="X16" s="35">
        <v>12</v>
      </c>
      <c r="Y16" s="34">
        <f t="shared" si="13"/>
        <v>0.1559656875487393</v>
      </c>
      <c r="Z16" s="36">
        <v>0</v>
      </c>
      <c r="AA16" s="37">
        <f t="shared" si="14"/>
        <v>33</v>
      </c>
      <c r="AB16" s="38">
        <f t="shared" si="15"/>
        <v>0.17283821295762844</v>
      </c>
      <c r="AC16" s="39">
        <v>14</v>
      </c>
      <c r="AD16" s="34">
        <f t="shared" si="16"/>
        <v>0.22075055187637968</v>
      </c>
      <c r="AE16" s="35">
        <v>6</v>
      </c>
      <c r="AF16" s="34">
        <f t="shared" si="17"/>
        <v>0.15026296018031557</v>
      </c>
      <c r="AG16" s="36">
        <v>0</v>
      </c>
      <c r="AH16" s="37">
        <f t="shared" si="18"/>
        <v>20</v>
      </c>
      <c r="AI16" s="38">
        <f t="shared" si="19"/>
        <v>0.19351717464925011</v>
      </c>
      <c r="AJ16" s="39">
        <v>10</v>
      </c>
      <c r="AK16" s="34">
        <f t="shared" si="20"/>
        <v>0.39635354736424888</v>
      </c>
      <c r="AL16" s="35">
        <v>3</v>
      </c>
      <c r="AM16" s="34">
        <f t="shared" si="21"/>
        <v>0.18761726078799248</v>
      </c>
      <c r="AN16" s="36">
        <v>0</v>
      </c>
      <c r="AO16" s="37">
        <f t="shared" si="22"/>
        <v>13</v>
      </c>
      <c r="AP16" s="38">
        <f t="shared" si="23"/>
        <v>0.31538088306647261</v>
      </c>
      <c r="AQ16" s="39">
        <v>4</v>
      </c>
      <c r="AR16" s="34">
        <f t="shared" si="24"/>
        <v>1.0075566750629723</v>
      </c>
      <c r="AS16" s="35">
        <v>0</v>
      </c>
      <c r="AT16" s="34">
        <f t="shared" si="25"/>
        <v>0</v>
      </c>
      <c r="AU16" s="36">
        <v>0</v>
      </c>
      <c r="AV16" s="37">
        <f t="shared" si="26"/>
        <v>4</v>
      </c>
      <c r="AW16" s="38">
        <f t="shared" si="27"/>
        <v>0.61823802163833075</v>
      </c>
      <c r="AX16" s="39">
        <v>0</v>
      </c>
      <c r="AY16" s="34">
        <f t="shared" si="28"/>
        <v>0</v>
      </c>
      <c r="AZ16" s="35">
        <v>0</v>
      </c>
      <c r="BA16" s="34">
        <f t="shared" si="29"/>
        <v>0</v>
      </c>
      <c r="BB16" s="36">
        <v>0</v>
      </c>
      <c r="BC16" s="37">
        <f t="shared" si="30"/>
        <v>0</v>
      </c>
      <c r="BD16" s="38">
        <f t="shared" si="31"/>
        <v>0</v>
      </c>
      <c r="BE16" s="39">
        <v>0</v>
      </c>
      <c r="BF16" s="34">
        <f t="shared" si="32"/>
        <v>0</v>
      </c>
      <c r="BG16" s="39">
        <v>0</v>
      </c>
      <c r="BH16" s="34">
        <f t="shared" si="33"/>
        <v>0</v>
      </c>
      <c r="BI16" s="36">
        <v>0</v>
      </c>
      <c r="BJ16" s="37">
        <f t="shared" si="34"/>
        <v>0</v>
      </c>
      <c r="BK16" s="38">
        <f t="shared" si="35"/>
        <v>0</v>
      </c>
      <c r="BL16" s="39">
        <v>0</v>
      </c>
      <c r="BM16" s="34"/>
      <c r="BN16" s="33">
        <v>0</v>
      </c>
      <c r="BO16" s="34"/>
      <c r="BP16" s="36">
        <v>0</v>
      </c>
      <c r="BQ16" s="37">
        <f t="shared" si="36"/>
        <v>0</v>
      </c>
      <c r="BR16" s="38"/>
      <c r="AHO16" s="7"/>
      <c r="AHP16" s="7"/>
      <c r="AHQ16" s="7"/>
      <c r="AHR16" s="7"/>
      <c r="AHS16" s="7"/>
      <c r="AHT16" s="7"/>
      <c r="AHU16" s="7"/>
      <c r="AHV16" s="7"/>
      <c r="AHW16" s="7"/>
      <c r="AHX16" s="7"/>
      <c r="AHY16" s="7"/>
      <c r="AHZ16" s="7"/>
      <c r="AIA16" s="7"/>
      <c r="AIB16" s="7"/>
      <c r="AIC16" s="7"/>
      <c r="AID16" s="7"/>
      <c r="AIE16" s="7"/>
      <c r="AIF16" s="7"/>
      <c r="AIG16" s="7"/>
      <c r="AIH16" s="7"/>
      <c r="AII16" s="7"/>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8" t="s">
        <v>44</v>
      </c>
      <c r="B17" s="29">
        <v>1936734</v>
      </c>
      <c r="C17" s="30">
        <f t="shared" si="0"/>
        <v>6.6291882962087172</v>
      </c>
      <c r="D17" s="31">
        <v>1964167</v>
      </c>
      <c r="E17" s="30">
        <f t="shared" si="1"/>
        <v>6.5689978093385424</v>
      </c>
      <c r="F17" s="31">
        <f t="shared" si="2"/>
        <v>3900901</v>
      </c>
      <c r="G17" s="32">
        <f t="shared" si="3"/>
        <v>6.5987441701085405</v>
      </c>
      <c r="H17" s="33">
        <v>54</v>
      </c>
      <c r="I17" s="34">
        <f t="shared" si="4"/>
        <v>0.28261893546867639</v>
      </c>
      <c r="J17" s="35">
        <v>42</v>
      </c>
      <c r="K17" s="34">
        <f t="shared" si="5"/>
        <v>0.29457146864917944</v>
      </c>
      <c r="L17" s="36">
        <v>0</v>
      </c>
      <c r="M17" s="37">
        <f t="shared" si="6"/>
        <v>96</v>
      </c>
      <c r="N17" s="38">
        <f t="shared" si="7"/>
        <v>0.28772665967331035</v>
      </c>
      <c r="O17" s="39">
        <v>44</v>
      </c>
      <c r="P17" s="34">
        <f t="shared" si="8"/>
        <v>0.27581019244029337</v>
      </c>
      <c r="Q17" s="35">
        <v>34</v>
      </c>
      <c r="R17" s="34">
        <f t="shared" si="9"/>
        <v>0.29884855410037797</v>
      </c>
      <c r="S17" s="36">
        <v>0</v>
      </c>
      <c r="T17" s="37">
        <f t="shared" si="10"/>
        <v>78</v>
      </c>
      <c r="U17" s="38">
        <f t="shared" si="11"/>
        <v>0.2854006586169045</v>
      </c>
      <c r="V17" s="39">
        <v>37</v>
      </c>
      <c r="W17" s="34">
        <f t="shared" si="12"/>
        <v>0.32458987630493902</v>
      </c>
      <c r="X17" s="35">
        <v>24</v>
      </c>
      <c r="Y17" s="34">
        <f t="shared" si="13"/>
        <v>0.31193137509747859</v>
      </c>
      <c r="Z17" s="36">
        <v>0</v>
      </c>
      <c r="AA17" s="37">
        <f t="shared" si="14"/>
        <v>61</v>
      </c>
      <c r="AB17" s="38">
        <f t="shared" si="15"/>
        <v>0.31948881789137379</v>
      </c>
      <c r="AC17" s="39">
        <v>22</v>
      </c>
      <c r="AD17" s="34">
        <f t="shared" si="16"/>
        <v>0.34689372437716809</v>
      </c>
      <c r="AE17" s="35">
        <v>12</v>
      </c>
      <c r="AF17" s="34">
        <f t="shared" si="17"/>
        <v>0.30052592036063114</v>
      </c>
      <c r="AG17" s="36">
        <v>0</v>
      </c>
      <c r="AH17" s="37">
        <f t="shared" si="18"/>
        <v>34</v>
      </c>
      <c r="AI17" s="38">
        <f t="shared" si="19"/>
        <v>0.32897919690372524</v>
      </c>
      <c r="AJ17" s="39">
        <v>9</v>
      </c>
      <c r="AK17" s="34">
        <f t="shared" si="20"/>
        <v>0.356718192627824</v>
      </c>
      <c r="AL17" s="35">
        <v>6</v>
      </c>
      <c r="AM17" s="34">
        <f t="shared" si="21"/>
        <v>0.37523452157598497</v>
      </c>
      <c r="AN17" s="36">
        <v>0</v>
      </c>
      <c r="AO17" s="37">
        <f t="shared" si="22"/>
        <v>15</v>
      </c>
      <c r="AP17" s="38">
        <f t="shared" si="23"/>
        <v>0.36390101892285298</v>
      </c>
      <c r="AQ17" s="39">
        <v>2</v>
      </c>
      <c r="AR17" s="34">
        <f t="shared" si="24"/>
        <v>0.50377833753148615</v>
      </c>
      <c r="AS17" s="35">
        <v>1</v>
      </c>
      <c r="AT17" s="34">
        <f t="shared" si="25"/>
        <v>0.4</v>
      </c>
      <c r="AU17" s="36">
        <v>0</v>
      </c>
      <c r="AV17" s="37">
        <f t="shared" si="26"/>
        <v>3</v>
      </c>
      <c r="AW17" s="38">
        <f t="shared" si="27"/>
        <v>0.46367851622874806</v>
      </c>
      <c r="AX17" s="39">
        <v>0</v>
      </c>
      <c r="AY17" s="34">
        <f t="shared" si="28"/>
        <v>0</v>
      </c>
      <c r="AZ17" s="35">
        <v>0</v>
      </c>
      <c r="BA17" s="34">
        <f t="shared" si="29"/>
        <v>0</v>
      </c>
      <c r="BB17" s="36">
        <v>0</v>
      </c>
      <c r="BC17" s="37">
        <f t="shared" si="30"/>
        <v>0</v>
      </c>
      <c r="BD17" s="38">
        <f t="shared" si="31"/>
        <v>0</v>
      </c>
      <c r="BE17" s="39">
        <v>0</v>
      </c>
      <c r="BF17" s="34">
        <f t="shared" si="32"/>
        <v>0</v>
      </c>
      <c r="BG17" s="39">
        <v>0</v>
      </c>
      <c r="BH17" s="34">
        <f t="shared" si="33"/>
        <v>0</v>
      </c>
      <c r="BI17" s="36">
        <v>0</v>
      </c>
      <c r="BJ17" s="37">
        <f t="shared" si="34"/>
        <v>0</v>
      </c>
      <c r="BK17" s="38">
        <f t="shared" si="35"/>
        <v>0</v>
      </c>
      <c r="BL17" s="39">
        <v>0</v>
      </c>
      <c r="BM17" s="34"/>
      <c r="BN17" s="33">
        <v>0</v>
      </c>
      <c r="BO17" s="34"/>
      <c r="BP17" s="36">
        <v>0</v>
      </c>
      <c r="BQ17" s="37">
        <f t="shared" si="36"/>
        <v>0</v>
      </c>
      <c r="BR17" s="38"/>
      <c r="AHO17" s="7"/>
      <c r="AHP17" s="7"/>
      <c r="AHQ17" s="7"/>
      <c r="AHR17" s="7"/>
      <c r="AHS17" s="7"/>
      <c r="AHT17" s="7"/>
      <c r="AHU17" s="7"/>
      <c r="AHV17" s="7"/>
      <c r="AHW17" s="7"/>
      <c r="AHX17" s="7"/>
      <c r="AHY17" s="7"/>
      <c r="AHZ17" s="7"/>
      <c r="AIA17" s="7"/>
      <c r="AIB17" s="7"/>
      <c r="AIC17" s="7"/>
      <c r="AID17" s="7"/>
      <c r="AIE17" s="7"/>
      <c r="AIF17" s="7"/>
      <c r="AIG17" s="7"/>
      <c r="AIH17" s="7"/>
      <c r="AII17" s="7"/>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8" t="s">
        <v>45</v>
      </c>
      <c r="B18" s="29">
        <v>1769761</v>
      </c>
      <c r="C18" s="30">
        <f t="shared" si="0"/>
        <v>6.057661459078342</v>
      </c>
      <c r="D18" s="31">
        <v>1790194</v>
      </c>
      <c r="E18" s="30">
        <f t="shared" si="1"/>
        <v>5.98715916940413</v>
      </c>
      <c r="F18" s="31">
        <f t="shared" si="2"/>
        <v>3559955</v>
      </c>
      <c r="G18" s="32">
        <f t="shared" si="3"/>
        <v>6.0220016611800071</v>
      </c>
      <c r="H18" s="33">
        <v>111</v>
      </c>
      <c r="I18" s="34">
        <f t="shared" si="4"/>
        <v>0.58093892290783478</v>
      </c>
      <c r="J18" s="35">
        <v>58</v>
      </c>
      <c r="K18" s="34">
        <f t="shared" si="5"/>
        <v>0.4067891709917239</v>
      </c>
      <c r="L18" s="36">
        <v>0</v>
      </c>
      <c r="M18" s="37">
        <f t="shared" si="6"/>
        <v>169</v>
      </c>
      <c r="N18" s="38">
        <f t="shared" si="7"/>
        <v>0.50651880713322339</v>
      </c>
      <c r="O18" s="39">
        <v>95</v>
      </c>
      <c r="P18" s="34">
        <f t="shared" si="8"/>
        <v>0.5954992791324516</v>
      </c>
      <c r="Q18" s="35">
        <v>51</v>
      </c>
      <c r="R18" s="34">
        <f t="shared" si="9"/>
        <v>0.44827283115056693</v>
      </c>
      <c r="S18" s="36">
        <v>0</v>
      </c>
      <c r="T18" s="37">
        <f t="shared" si="10"/>
        <v>146</v>
      </c>
      <c r="U18" s="38">
        <f t="shared" si="11"/>
        <v>0.53421148920600081</v>
      </c>
      <c r="V18" s="39">
        <v>57</v>
      </c>
      <c r="W18" s="34">
        <f t="shared" si="12"/>
        <v>0.50004386349679797</v>
      </c>
      <c r="X18" s="35">
        <v>36</v>
      </c>
      <c r="Y18" s="34">
        <f t="shared" si="13"/>
        <v>0.46789706264621783</v>
      </c>
      <c r="Z18" s="36">
        <v>0</v>
      </c>
      <c r="AA18" s="37">
        <f t="shared" si="14"/>
        <v>93</v>
      </c>
      <c r="AB18" s="38">
        <f t="shared" si="15"/>
        <v>0.48708950924422562</v>
      </c>
      <c r="AC18" s="39">
        <v>26</v>
      </c>
      <c r="AD18" s="34">
        <f t="shared" si="16"/>
        <v>0.40996531062756231</v>
      </c>
      <c r="AE18" s="35">
        <v>18</v>
      </c>
      <c r="AF18" s="34">
        <f t="shared" si="17"/>
        <v>0.45078888054094662</v>
      </c>
      <c r="AG18" s="36">
        <v>0</v>
      </c>
      <c r="AH18" s="37">
        <f t="shared" si="18"/>
        <v>44</v>
      </c>
      <c r="AI18" s="38">
        <f t="shared" si="19"/>
        <v>0.42573778422835029</v>
      </c>
      <c r="AJ18" s="39">
        <v>7</v>
      </c>
      <c r="AK18" s="34">
        <f t="shared" si="20"/>
        <v>0.27744748315497425</v>
      </c>
      <c r="AL18" s="35">
        <v>5</v>
      </c>
      <c r="AM18" s="34">
        <f t="shared" si="21"/>
        <v>0.31269543464665417</v>
      </c>
      <c r="AN18" s="36">
        <v>0</v>
      </c>
      <c r="AO18" s="37">
        <f t="shared" si="22"/>
        <v>12</v>
      </c>
      <c r="AP18" s="38">
        <f t="shared" si="23"/>
        <v>0.29112081513828242</v>
      </c>
      <c r="AQ18" s="39">
        <v>0</v>
      </c>
      <c r="AR18" s="34">
        <f t="shared" si="24"/>
        <v>0</v>
      </c>
      <c r="AS18" s="35">
        <v>1</v>
      </c>
      <c r="AT18" s="34">
        <f t="shared" si="25"/>
        <v>0.4</v>
      </c>
      <c r="AU18" s="36">
        <v>0</v>
      </c>
      <c r="AV18" s="37">
        <f t="shared" si="26"/>
        <v>1</v>
      </c>
      <c r="AW18" s="38">
        <f t="shared" si="27"/>
        <v>0.15455950540958269</v>
      </c>
      <c r="AX18" s="39">
        <v>0</v>
      </c>
      <c r="AY18" s="34">
        <f t="shared" si="28"/>
        <v>0</v>
      </c>
      <c r="AZ18" s="35">
        <v>1</v>
      </c>
      <c r="BA18" s="34">
        <f t="shared" si="29"/>
        <v>2.2727272727272729</v>
      </c>
      <c r="BB18" s="36">
        <v>0</v>
      </c>
      <c r="BC18" s="37">
        <f t="shared" si="30"/>
        <v>1</v>
      </c>
      <c r="BD18" s="38">
        <f t="shared" si="31"/>
        <v>0.92592592592592582</v>
      </c>
      <c r="BE18" s="39">
        <v>0</v>
      </c>
      <c r="BF18" s="34">
        <f t="shared" si="32"/>
        <v>0</v>
      </c>
      <c r="BG18" s="39">
        <v>0</v>
      </c>
      <c r="BH18" s="34">
        <f t="shared" si="33"/>
        <v>0</v>
      </c>
      <c r="BI18" s="36">
        <v>0</v>
      </c>
      <c r="BJ18" s="37">
        <f t="shared" si="34"/>
        <v>0</v>
      </c>
      <c r="BK18" s="38">
        <f t="shared" si="35"/>
        <v>0</v>
      </c>
      <c r="BL18" s="39">
        <v>0</v>
      </c>
      <c r="BM18" s="34"/>
      <c r="BN18" s="33">
        <v>0</v>
      </c>
      <c r="BO18" s="34"/>
      <c r="BP18" s="36">
        <v>0</v>
      </c>
      <c r="BQ18" s="37">
        <f t="shared" si="36"/>
        <v>0</v>
      </c>
      <c r="BR18" s="38"/>
      <c r="AHO18" s="7"/>
      <c r="AHP18" s="7"/>
      <c r="AHQ18" s="7"/>
      <c r="AHR18" s="7"/>
      <c r="AHS18" s="7"/>
      <c r="AHT18" s="7"/>
      <c r="AHU18" s="7"/>
      <c r="AHV18" s="7"/>
      <c r="AHW18" s="7"/>
      <c r="AHX18" s="7"/>
      <c r="AHY18" s="7"/>
      <c r="AHZ18" s="7"/>
      <c r="AIA18" s="7"/>
      <c r="AIB18" s="7"/>
      <c r="AIC18" s="7"/>
      <c r="AID18" s="7"/>
      <c r="AIE18" s="7"/>
      <c r="AIF18" s="7"/>
      <c r="AIG18" s="7"/>
      <c r="AIH18" s="7"/>
      <c r="AII18" s="7"/>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8" t="s">
        <v>46</v>
      </c>
      <c r="B19" s="29">
        <v>1980181</v>
      </c>
      <c r="C19" s="30">
        <f t="shared" si="0"/>
        <v>6.7779017198928049</v>
      </c>
      <c r="D19" s="31">
        <v>2025216</v>
      </c>
      <c r="E19" s="30">
        <f t="shared" si="1"/>
        <v>6.7731712565364175</v>
      </c>
      <c r="F19" s="31">
        <f t="shared" si="2"/>
        <v>4005397</v>
      </c>
      <c r="G19" s="32">
        <f t="shared" si="3"/>
        <v>6.7755090689869446</v>
      </c>
      <c r="H19" s="33">
        <v>212</v>
      </c>
      <c r="I19" s="34">
        <f t="shared" si="4"/>
        <v>1.1095410059140629</v>
      </c>
      <c r="J19" s="35">
        <v>127</v>
      </c>
      <c r="K19" s="34">
        <f t="shared" si="5"/>
        <v>0.89072801234394727</v>
      </c>
      <c r="L19" s="36">
        <v>0</v>
      </c>
      <c r="M19" s="37">
        <f t="shared" si="6"/>
        <v>339</v>
      </c>
      <c r="N19" s="38">
        <f t="shared" si="7"/>
        <v>1.0160347669713772</v>
      </c>
      <c r="O19" s="39">
        <v>179</v>
      </c>
      <c r="P19" s="34">
        <f t="shared" si="8"/>
        <v>1.1220460101548297</v>
      </c>
      <c r="Q19" s="35">
        <v>104</v>
      </c>
      <c r="R19" s="34">
        <f t="shared" si="9"/>
        <v>0.91412498901292083</v>
      </c>
      <c r="S19" s="36">
        <v>0</v>
      </c>
      <c r="T19" s="37">
        <f t="shared" si="10"/>
        <v>283</v>
      </c>
      <c r="U19" s="38">
        <f t="shared" si="11"/>
        <v>1.035492133186974</v>
      </c>
      <c r="V19" s="39">
        <v>122</v>
      </c>
      <c r="W19" s="34">
        <f t="shared" si="12"/>
        <v>1.0702693218703394</v>
      </c>
      <c r="X19" s="35">
        <v>79</v>
      </c>
      <c r="Y19" s="34">
        <f t="shared" si="13"/>
        <v>1.0267741096958669</v>
      </c>
      <c r="Z19" s="36">
        <v>0</v>
      </c>
      <c r="AA19" s="37">
        <f t="shared" si="14"/>
        <v>201</v>
      </c>
      <c r="AB19" s="38">
        <f t="shared" si="15"/>
        <v>1.0527418425601005</v>
      </c>
      <c r="AC19" s="39">
        <v>68</v>
      </c>
      <c r="AD19" s="34">
        <f t="shared" si="16"/>
        <v>1.0722169662567014</v>
      </c>
      <c r="AE19" s="35">
        <v>57</v>
      </c>
      <c r="AF19" s="34">
        <f t="shared" si="17"/>
        <v>1.4274981217129978</v>
      </c>
      <c r="AG19" s="36">
        <v>0</v>
      </c>
      <c r="AH19" s="37">
        <f t="shared" si="18"/>
        <v>125</v>
      </c>
      <c r="AI19" s="38">
        <f t="shared" si="19"/>
        <v>1.2094823415578131</v>
      </c>
      <c r="AJ19" s="39">
        <v>22</v>
      </c>
      <c r="AK19" s="34">
        <f t="shared" si="20"/>
        <v>0.87197780420134752</v>
      </c>
      <c r="AL19" s="35">
        <v>28</v>
      </c>
      <c r="AM19" s="34">
        <f t="shared" si="21"/>
        <v>1.7510944340212633</v>
      </c>
      <c r="AN19" s="36">
        <v>0</v>
      </c>
      <c r="AO19" s="37">
        <f t="shared" si="22"/>
        <v>50</v>
      </c>
      <c r="AP19" s="38">
        <f t="shared" si="23"/>
        <v>1.2130033964095099</v>
      </c>
      <c r="AQ19" s="39">
        <v>4</v>
      </c>
      <c r="AR19" s="34">
        <f t="shared" si="24"/>
        <v>1.0075566750629723</v>
      </c>
      <c r="AS19" s="35">
        <v>4</v>
      </c>
      <c r="AT19" s="34">
        <f t="shared" si="25"/>
        <v>1.6</v>
      </c>
      <c r="AU19" s="36">
        <v>0</v>
      </c>
      <c r="AV19" s="37">
        <f t="shared" si="26"/>
        <v>8</v>
      </c>
      <c r="AW19" s="38">
        <f t="shared" si="27"/>
        <v>1.2364760432766615</v>
      </c>
      <c r="AX19" s="39">
        <v>0</v>
      </c>
      <c r="AY19" s="34">
        <f t="shared" si="28"/>
        <v>0</v>
      </c>
      <c r="AZ19" s="35">
        <v>0</v>
      </c>
      <c r="BA19" s="34">
        <f t="shared" si="29"/>
        <v>0</v>
      </c>
      <c r="BB19" s="36">
        <v>0</v>
      </c>
      <c r="BC19" s="37">
        <f t="shared" si="30"/>
        <v>0</v>
      </c>
      <c r="BD19" s="38">
        <f t="shared" si="31"/>
        <v>0</v>
      </c>
      <c r="BE19" s="39">
        <v>0</v>
      </c>
      <c r="BF19" s="34">
        <f t="shared" si="32"/>
        <v>0</v>
      </c>
      <c r="BG19" s="39">
        <v>0</v>
      </c>
      <c r="BH19" s="34">
        <f t="shared" si="33"/>
        <v>0</v>
      </c>
      <c r="BI19" s="36">
        <v>0</v>
      </c>
      <c r="BJ19" s="37">
        <f t="shared" si="34"/>
        <v>0</v>
      </c>
      <c r="BK19" s="38">
        <f t="shared" si="35"/>
        <v>0</v>
      </c>
      <c r="BL19" s="39">
        <v>0</v>
      </c>
      <c r="BM19" s="34"/>
      <c r="BN19" s="33">
        <v>0</v>
      </c>
      <c r="BO19" s="34"/>
      <c r="BP19" s="36">
        <v>0</v>
      </c>
      <c r="BQ19" s="37">
        <f t="shared" si="36"/>
        <v>0</v>
      </c>
      <c r="BR19" s="38"/>
      <c r="AHO19" s="7"/>
      <c r="AHP19" s="7"/>
      <c r="AHQ19" s="7"/>
      <c r="AHR19" s="7"/>
      <c r="AHS19" s="7"/>
      <c r="AHT19" s="7"/>
      <c r="AHU19" s="7"/>
      <c r="AHV19" s="7"/>
      <c r="AHW19" s="7"/>
      <c r="AHX19" s="7"/>
      <c r="AHY19" s="7"/>
      <c r="AHZ19" s="7"/>
      <c r="AIA19" s="7"/>
      <c r="AIB19" s="7"/>
      <c r="AIC19" s="7"/>
      <c r="AID19" s="7"/>
      <c r="AIE19" s="7"/>
      <c r="AIF19" s="7"/>
      <c r="AIG19" s="7"/>
      <c r="AIH19" s="7"/>
      <c r="AII19" s="7"/>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8" t="s">
        <v>47</v>
      </c>
      <c r="B20" s="29">
        <v>2039373</v>
      </c>
      <c r="C20" s="30">
        <f t="shared" si="0"/>
        <v>6.9805082283907121</v>
      </c>
      <c r="D20" s="31">
        <v>2097758</v>
      </c>
      <c r="E20" s="30">
        <f t="shared" si="1"/>
        <v>7.0157821134976821</v>
      </c>
      <c r="F20" s="31">
        <f t="shared" si="2"/>
        <v>4137131</v>
      </c>
      <c r="G20" s="32">
        <f t="shared" si="3"/>
        <v>6.9983496292844434</v>
      </c>
      <c r="H20" s="33">
        <v>394</v>
      </c>
      <c r="I20" s="34">
        <f t="shared" si="4"/>
        <v>2.0620714921233056</v>
      </c>
      <c r="J20" s="35">
        <v>230</v>
      </c>
      <c r="K20" s="34">
        <f t="shared" si="5"/>
        <v>1.6131294711740778</v>
      </c>
      <c r="L20" s="36">
        <v>0</v>
      </c>
      <c r="M20" s="37">
        <f t="shared" si="6"/>
        <v>624</v>
      </c>
      <c r="N20" s="38">
        <f t="shared" si="7"/>
        <v>1.8702232878765175</v>
      </c>
      <c r="O20" s="39">
        <v>332</v>
      </c>
      <c r="P20" s="34">
        <f t="shared" si="8"/>
        <v>2.0811132702313042</v>
      </c>
      <c r="Q20" s="35">
        <v>198</v>
      </c>
      <c r="R20" s="34">
        <f t="shared" si="9"/>
        <v>1.7403533444669068</v>
      </c>
      <c r="S20" s="36">
        <v>0</v>
      </c>
      <c r="T20" s="37">
        <f t="shared" si="10"/>
        <v>530</v>
      </c>
      <c r="U20" s="38">
        <f t="shared" si="11"/>
        <v>1.9392608854738382</v>
      </c>
      <c r="V20" s="39">
        <v>237</v>
      </c>
      <c r="W20" s="34">
        <f t="shared" si="12"/>
        <v>2.0791297482235285</v>
      </c>
      <c r="X20" s="35">
        <v>154</v>
      </c>
      <c r="Y20" s="34">
        <f t="shared" si="13"/>
        <v>2.0015596568754872</v>
      </c>
      <c r="Z20" s="36">
        <v>0</v>
      </c>
      <c r="AA20" s="37">
        <f t="shared" si="14"/>
        <v>391</v>
      </c>
      <c r="AB20" s="38">
        <f t="shared" si="15"/>
        <v>2.0478709474676582</v>
      </c>
      <c r="AC20" s="39">
        <v>126</v>
      </c>
      <c r="AD20" s="34">
        <f t="shared" si="16"/>
        <v>1.9867549668874174</v>
      </c>
      <c r="AE20" s="35">
        <v>75</v>
      </c>
      <c r="AF20" s="34">
        <f t="shared" si="17"/>
        <v>1.8782870022539442</v>
      </c>
      <c r="AG20" s="36">
        <v>0</v>
      </c>
      <c r="AH20" s="37">
        <f t="shared" si="18"/>
        <v>201</v>
      </c>
      <c r="AI20" s="38">
        <f t="shared" si="19"/>
        <v>1.9448476052249637</v>
      </c>
      <c r="AJ20" s="39">
        <v>50</v>
      </c>
      <c r="AK20" s="34">
        <f t="shared" si="20"/>
        <v>1.9817677368212445</v>
      </c>
      <c r="AL20" s="35">
        <v>25</v>
      </c>
      <c r="AM20" s="34">
        <f t="shared" si="21"/>
        <v>1.5634771732332706</v>
      </c>
      <c r="AN20" s="36">
        <v>0</v>
      </c>
      <c r="AO20" s="37">
        <f t="shared" si="22"/>
        <v>75</v>
      </c>
      <c r="AP20" s="38">
        <f t="shared" si="23"/>
        <v>1.8195050946142648</v>
      </c>
      <c r="AQ20" s="39">
        <v>7</v>
      </c>
      <c r="AR20" s="34">
        <f t="shared" si="24"/>
        <v>1.7632241813602016</v>
      </c>
      <c r="AS20" s="35">
        <v>4</v>
      </c>
      <c r="AT20" s="34">
        <f t="shared" si="25"/>
        <v>1.6</v>
      </c>
      <c r="AU20" s="36">
        <v>0</v>
      </c>
      <c r="AV20" s="37">
        <f t="shared" si="26"/>
        <v>11</v>
      </c>
      <c r="AW20" s="38">
        <f t="shared" si="27"/>
        <v>1.7001545595054095</v>
      </c>
      <c r="AX20" s="39">
        <v>2</v>
      </c>
      <c r="AY20" s="34">
        <f t="shared" si="28"/>
        <v>3.125</v>
      </c>
      <c r="AZ20" s="35">
        <v>0</v>
      </c>
      <c r="BA20" s="34">
        <f t="shared" si="29"/>
        <v>0</v>
      </c>
      <c r="BB20" s="36">
        <v>0</v>
      </c>
      <c r="BC20" s="37">
        <f t="shared" si="30"/>
        <v>2</v>
      </c>
      <c r="BD20" s="38">
        <f t="shared" si="31"/>
        <v>1.8518518518518516</v>
      </c>
      <c r="BE20" s="39">
        <v>0</v>
      </c>
      <c r="BF20" s="34">
        <f t="shared" si="32"/>
        <v>0</v>
      </c>
      <c r="BG20" s="39">
        <v>0</v>
      </c>
      <c r="BH20" s="34">
        <f t="shared" si="33"/>
        <v>0</v>
      </c>
      <c r="BI20" s="36">
        <v>0</v>
      </c>
      <c r="BJ20" s="37">
        <f t="shared" si="34"/>
        <v>0</v>
      </c>
      <c r="BK20" s="38">
        <f t="shared" si="35"/>
        <v>0</v>
      </c>
      <c r="BL20" s="39">
        <v>0</v>
      </c>
      <c r="BM20" s="34"/>
      <c r="BN20" s="33">
        <v>0</v>
      </c>
      <c r="BO20" s="34"/>
      <c r="BP20" s="36">
        <v>0</v>
      </c>
      <c r="BQ20" s="37">
        <f t="shared" si="36"/>
        <v>0</v>
      </c>
      <c r="BR20" s="38"/>
      <c r="AHO20" s="7"/>
      <c r="AHP20" s="7"/>
      <c r="AHQ20" s="7"/>
      <c r="AHR20" s="7"/>
      <c r="AHS20" s="7"/>
      <c r="AHT20" s="7"/>
      <c r="AHU20" s="7"/>
      <c r="AHV20" s="7"/>
      <c r="AHW20" s="7"/>
      <c r="AHX20" s="7"/>
      <c r="AHY20" s="7"/>
      <c r="AHZ20" s="7"/>
      <c r="AIA20" s="7"/>
      <c r="AIB20" s="7"/>
      <c r="AIC20" s="7"/>
      <c r="AID20" s="7"/>
      <c r="AIE20" s="7"/>
      <c r="AIF20" s="7"/>
      <c r="AIG20" s="7"/>
      <c r="AIH20" s="7"/>
      <c r="AII20" s="7"/>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8" t="s">
        <v>48</v>
      </c>
      <c r="B21" s="29">
        <v>1866897</v>
      </c>
      <c r="C21" s="30">
        <f t="shared" si="0"/>
        <v>6.3901453388163594</v>
      </c>
      <c r="D21" s="31">
        <v>1918667</v>
      </c>
      <c r="E21" s="30">
        <f t="shared" si="1"/>
        <v>6.4168267361431841</v>
      </c>
      <c r="F21" s="31">
        <f t="shared" si="2"/>
        <v>3785564</v>
      </c>
      <c r="G21" s="32">
        <f t="shared" si="3"/>
        <v>6.4036406911051484</v>
      </c>
      <c r="H21" s="33">
        <v>711</v>
      </c>
      <c r="I21" s="34">
        <f t="shared" si="4"/>
        <v>3.7211493170042393</v>
      </c>
      <c r="J21" s="35">
        <v>343</v>
      </c>
      <c r="K21" s="34">
        <f t="shared" si="5"/>
        <v>2.4056669939682984</v>
      </c>
      <c r="L21" s="36">
        <v>0</v>
      </c>
      <c r="M21" s="37">
        <f t="shared" si="6"/>
        <v>1054</v>
      </c>
      <c r="N21" s="38">
        <f t="shared" si="7"/>
        <v>3.1589989509965535</v>
      </c>
      <c r="O21" s="39">
        <v>599</v>
      </c>
      <c r="P21" s="34">
        <f t="shared" si="8"/>
        <v>3.7547796652667214</v>
      </c>
      <c r="Q21" s="35">
        <v>291</v>
      </c>
      <c r="R21" s="34">
        <f t="shared" si="9"/>
        <v>2.5577920365649995</v>
      </c>
      <c r="S21" s="36">
        <v>0</v>
      </c>
      <c r="T21" s="37">
        <f t="shared" si="10"/>
        <v>890</v>
      </c>
      <c r="U21" s="38">
        <f t="shared" si="11"/>
        <v>3.2564946944749358</v>
      </c>
      <c r="V21" s="39">
        <v>437</v>
      </c>
      <c r="W21" s="34">
        <f t="shared" si="12"/>
        <v>3.8336696201421177</v>
      </c>
      <c r="X21" s="35">
        <v>213</v>
      </c>
      <c r="Y21" s="34">
        <f t="shared" si="13"/>
        <v>2.7683909539901221</v>
      </c>
      <c r="Z21" s="36">
        <v>0</v>
      </c>
      <c r="AA21" s="37">
        <f t="shared" si="14"/>
        <v>650</v>
      </c>
      <c r="AB21" s="38">
        <f t="shared" si="15"/>
        <v>3.4043890431048029</v>
      </c>
      <c r="AC21" s="39">
        <v>234</v>
      </c>
      <c r="AD21" s="34">
        <f t="shared" si="16"/>
        <v>3.6896877956480605</v>
      </c>
      <c r="AE21" s="35">
        <v>129</v>
      </c>
      <c r="AF21" s="34">
        <f t="shared" si="17"/>
        <v>3.2306536438767846</v>
      </c>
      <c r="AG21" s="36">
        <v>0</v>
      </c>
      <c r="AH21" s="37">
        <f t="shared" si="18"/>
        <v>363</v>
      </c>
      <c r="AI21" s="38">
        <f t="shared" si="19"/>
        <v>3.5123367198838897</v>
      </c>
      <c r="AJ21" s="39">
        <v>99</v>
      </c>
      <c r="AK21" s="34">
        <f t="shared" si="20"/>
        <v>3.9239001189060643</v>
      </c>
      <c r="AL21" s="35">
        <v>56</v>
      </c>
      <c r="AM21" s="34">
        <f t="shared" si="21"/>
        <v>3.5021888680425266</v>
      </c>
      <c r="AN21" s="36">
        <v>0</v>
      </c>
      <c r="AO21" s="37">
        <f t="shared" si="22"/>
        <v>155</v>
      </c>
      <c r="AP21" s="38">
        <f t="shared" si="23"/>
        <v>3.7603105288694807</v>
      </c>
      <c r="AQ21" s="39">
        <v>13</v>
      </c>
      <c r="AR21" s="34">
        <f t="shared" si="24"/>
        <v>3.2745591939546599</v>
      </c>
      <c r="AS21" s="35">
        <v>5</v>
      </c>
      <c r="AT21" s="34">
        <f t="shared" si="25"/>
        <v>2</v>
      </c>
      <c r="AU21" s="36">
        <v>0</v>
      </c>
      <c r="AV21" s="37">
        <f t="shared" si="26"/>
        <v>18</v>
      </c>
      <c r="AW21" s="38">
        <f t="shared" si="27"/>
        <v>2.7820710973724885</v>
      </c>
      <c r="AX21" s="39">
        <v>1</v>
      </c>
      <c r="AY21" s="34">
        <f t="shared" si="28"/>
        <v>1.5625</v>
      </c>
      <c r="AZ21" s="35">
        <v>1</v>
      </c>
      <c r="BA21" s="34">
        <f t="shared" si="29"/>
        <v>2.2727272727272729</v>
      </c>
      <c r="BB21" s="36">
        <v>0</v>
      </c>
      <c r="BC21" s="37">
        <f t="shared" si="30"/>
        <v>2</v>
      </c>
      <c r="BD21" s="38">
        <f t="shared" si="31"/>
        <v>1.8518518518518516</v>
      </c>
      <c r="BE21" s="39">
        <v>0</v>
      </c>
      <c r="BF21" s="34">
        <f t="shared" si="32"/>
        <v>0</v>
      </c>
      <c r="BG21" s="39">
        <v>0</v>
      </c>
      <c r="BH21" s="34">
        <f t="shared" si="33"/>
        <v>0</v>
      </c>
      <c r="BI21" s="36">
        <v>0</v>
      </c>
      <c r="BJ21" s="37">
        <f t="shared" si="34"/>
        <v>0</v>
      </c>
      <c r="BK21" s="38">
        <f t="shared" si="35"/>
        <v>0</v>
      </c>
      <c r="BL21" s="39">
        <v>0</v>
      </c>
      <c r="BM21" s="34"/>
      <c r="BN21" s="33">
        <v>0</v>
      </c>
      <c r="BO21" s="34"/>
      <c r="BP21" s="36">
        <v>0</v>
      </c>
      <c r="BQ21" s="37">
        <f t="shared" si="36"/>
        <v>0</v>
      </c>
      <c r="BR21" s="38"/>
      <c r="AHO21" s="7"/>
      <c r="AHP21" s="7"/>
      <c r="AHQ21" s="7"/>
      <c r="AHR21" s="7"/>
      <c r="AHS21" s="7"/>
      <c r="AHT21" s="7"/>
      <c r="AHU21" s="7"/>
      <c r="AHV21" s="7"/>
      <c r="AHW21" s="7"/>
      <c r="AHX21" s="7"/>
      <c r="AHY21" s="7"/>
      <c r="AHZ21" s="7"/>
      <c r="AIA21" s="7"/>
      <c r="AIB21" s="7"/>
      <c r="AIC21" s="7"/>
      <c r="AID21" s="7"/>
      <c r="AIE21" s="7"/>
      <c r="AIF21" s="7"/>
      <c r="AIG21" s="7"/>
      <c r="AIH21" s="7"/>
      <c r="AII21" s="7"/>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8" t="s">
        <v>49</v>
      </c>
      <c r="B22" s="29">
        <v>1585580</v>
      </c>
      <c r="C22" s="30">
        <f t="shared" si="0"/>
        <v>5.4272338786341416</v>
      </c>
      <c r="D22" s="31">
        <v>1648446</v>
      </c>
      <c r="E22" s="30">
        <f t="shared" si="1"/>
        <v>5.5130944379031321</v>
      </c>
      <c r="F22" s="31">
        <f t="shared" si="2"/>
        <v>3234026</v>
      </c>
      <c r="G22" s="32">
        <f t="shared" si="3"/>
        <v>5.4706618326072469</v>
      </c>
      <c r="H22" s="33">
        <v>1011</v>
      </c>
      <c r="I22" s="34">
        <f t="shared" si="4"/>
        <v>5.2912545140524418</v>
      </c>
      <c r="J22" s="35">
        <v>497</v>
      </c>
      <c r="K22" s="34">
        <f t="shared" si="5"/>
        <v>3.4857623790152901</v>
      </c>
      <c r="L22" s="36">
        <v>0</v>
      </c>
      <c r="M22" s="37">
        <f t="shared" si="6"/>
        <v>1508</v>
      </c>
      <c r="N22" s="38">
        <f t="shared" si="7"/>
        <v>4.5197062790349172</v>
      </c>
      <c r="O22" s="39">
        <v>874</v>
      </c>
      <c r="P22" s="34">
        <f t="shared" si="8"/>
        <v>5.4785933680185543</v>
      </c>
      <c r="Q22" s="35">
        <v>436</v>
      </c>
      <c r="R22" s="34">
        <f t="shared" si="9"/>
        <v>3.832293223169553</v>
      </c>
      <c r="S22" s="36">
        <v>0</v>
      </c>
      <c r="T22" s="37">
        <f t="shared" si="10"/>
        <v>1310</v>
      </c>
      <c r="U22" s="38">
        <f t="shared" si="11"/>
        <v>4.7932674716428831</v>
      </c>
      <c r="V22" s="39">
        <v>635</v>
      </c>
      <c r="W22" s="34">
        <f t="shared" si="12"/>
        <v>5.5706640933415219</v>
      </c>
      <c r="X22" s="35">
        <v>313</v>
      </c>
      <c r="Y22" s="34">
        <f t="shared" si="13"/>
        <v>4.0681050168962827</v>
      </c>
      <c r="Z22" s="36">
        <v>0</v>
      </c>
      <c r="AA22" s="37">
        <f t="shared" si="14"/>
        <v>948</v>
      </c>
      <c r="AB22" s="38">
        <f t="shared" si="15"/>
        <v>4.9651704813282356</v>
      </c>
      <c r="AC22" s="39">
        <v>363</v>
      </c>
      <c r="AD22" s="34">
        <f t="shared" si="16"/>
        <v>5.7237464522232733</v>
      </c>
      <c r="AE22" s="35">
        <v>172</v>
      </c>
      <c r="AF22" s="34">
        <f t="shared" si="17"/>
        <v>4.3075381918357118</v>
      </c>
      <c r="AG22" s="36">
        <v>0</v>
      </c>
      <c r="AH22" s="37">
        <f t="shared" si="18"/>
        <v>535</v>
      </c>
      <c r="AI22" s="38">
        <f t="shared" si="19"/>
        <v>5.1765844218674406</v>
      </c>
      <c r="AJ22" s="39">
        <v>138</v>
      </c>
      <c r="AK22" s="34">
        <f t="shared" si="20"/>
        <v>5.4696789536266346</v>
      </c>
      <c r="AL22" s="35">
        <v>64</v>
      </c>
      <c r="AM22" s="34">
        <f t="shared" si="21"/>
        <v>4.002501563477173</v>
      </c>
      <c r="AN22" s="36">
        <v>0</v>
      </c>
      <c r="AO22" s="37">
        <f t="shared" si="22"/>
        <v>202</v>
      </c>
      <c r="AP22" s="38">
        <f t="shared" si="23"/>
        <v>4.90053372149442</v>
      </c>
      <c r="AQ22" s="39">
        <v>20</v>
      </c>
      <c r="AR22" s="34">
        <f t="shared" si="24"/>
        <v>5.037783375314862</v>
      </c>
      <c r="AS22" s="35">
        <v>13</v>
      </c>
      <c r="AT22" s="34">
        <f t="shared" si="25"/>
        <v>5.2</v>
      </c>
      <c r="AU22" s="36">
        <v>0</v>
      </c>
      <c r="AV22" s="37">
        <f t="shared" si="26"/>
        <v>33</v>
      </c>
      <c r="AW22" s="38">
        <f t="shared" si="27"/>
        <v>5.1004636785162285</v>
      </c>
      <c r="AX22" s="39">
        <v>1</v>
      </c>
      <c r="AY22" s="34">
        <f t="shared" si="28"/>
        <v>1.5625</v>
      </c>
      <c r="AZ22" s="35">
        <v>2</v>
      </c>
      <c r="BA22" s="34">
        <f t="shared" si="29"/>
        <v>4.5454545454545459</v>
      </c>
      <c r="BB22" s="36">
        <v>0</v>
      </c>
      <c r="BC22" s="37">
        <f t="shared" si="30"/>
        <v>3</v>
      </c>
      <c r="BD22" s="38">
        <f t="shared" si="31"/>
        <v>2.7777777777777777</v>
      </c>
      <c r="BE22" s="39">
        <v>1</v>
      </c>
      <c r="BF22" s="34">
        <f t="shared" si="32"/>
        <v>50</v>
      </c>
      <c r="BG22" s="39">
        <v>0</v>
      </c>
      <c r="BH22" s="34">
        <f t="shared" si="33"/>
        <v>0</v>
      </c>
      <c r="BI22" s="36">
        <v>0</v>
      </c>
      <c r="BJ22" s="37">
        <f t="shared" si="34"/>
        <v>1</v>
      </c>
      <c r="BK22" s="38">
        <f t="shared" si="35"/>
        <v>20</v>
      </c>
      <c r="BL22" s="39">
        <v>0</v>
      </c>
      <c r="BM22" s="34"/>
      <c r="BN22" s="33">
        <v>0</v>
      </c>
      <c r="BO22" s="34"/>
      <c r="BP22" s="36">
        <v>0</v>
      </c>
      <c r="BQ22" s="37">
        <f t="shared" si="36"/>
        <v>0</v>
      </c>
      <c r="BR22" s="38"/>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8" t="s">
        <v>50</v>
      </c>
      <c r="B23" s="29">
        <v>1455983</v>
      </c>
      <c r="C23" s="30">
        <f t="shared" si="0"/>
        <v>4.9836402227042313</v>
      </c>
      <c r="D23" s="31">
        <v>1550793</v>
      </c>
      <c r="E23" s="30">
        <f t="shared" si="1"/>
        <v>5.186501870633986</v>
      </c>
      <c r="F23" s="31">
        <f t="shared" si="2"/>
        <v>3006776</v>
      </c>
      <c r="G23" s="32">
        <f t="shared" si="3"/>
        <v>5.0862468954793458</v>
      </c>
      <c r="H23" s="33">
        <v>1355</v>
      </c>
      <c r="I23" s="34">
        <f t="shared" si="4"/>
        <v>7.0916418066677132</v>
      </c>
      <c r="J23" s="35">
        <v>670</v>
      </c>
      <c r="K23" s="34">
        <f t="shared" si="5"/>
        <v>4.6991162855940525</v>
      </c>
      <c r="L23" s="36">
        <v>0</v>
      </c>
      <c r="M23" s="37">
        <f t="shared" si="6"/>
        <v>2025</v>
      </c>
      <c r="N23" s="38">
        <f t="shared" si="7"/>
        <v>6.0692342274838902</v>
      </c>
      <c r="O23" s="39">
        <v>1146</v>
      </c>
      <c r="P23" s="34">
        <f t="shared" si="8"/>
        <v>7.1836018303767322</v>
      </c>
      <c r="Q23" s="35">
        <v>569</v>
      </c>
      <c r="R23" s="34">
        <f t="shared" si="9"/>
        <v>5.0013184495033842</v>
      </c>
      <c r="S23" s="36">
        <v>0</v>
      </c>
      <c r="T23" s="37">
        <f t="shared" si="10"/>
        <v>1715</v>
      </c>
      <c r="U23" s="38">
        <f t="shared" si="11"/>
        <v>6.2751555067691189</v>
      </c>
      <c r="V23" s="39">
        <v>839</v>
      </c>
      <c r="W23" s="34">
        <f t="shared" si="12"/>
        <v>7.3602947626984827</v>
      </c>
      <c r="X23" s="35">
        <v>418</v>
      </c>
      <c r="Y23" s="34">
        <f t="shared" si="13"/>
        <v>5.432804782947751</v>
      </c>
      <c r="Z23" s="36">
        <v>0</v>
      </c>
      <c r="AA23" s="37">
        <f t="shared" si="14"/>
        <v>1257</v>
      </c>
      <c r="AB23" s="38">
        <f t="shared" si="15"/>
        <v>6.5835646572042101</v>
      </c>
      <c r="AC23" s="39">
        <v>469</v>
      </c>
      <c r="AD23" s="34">
        <f t="shared" si="16"/>
        <v>7.3951434878587197</v>
      </c>
      <c r="AE23" s="35">
        <v>235</v>
      </c>
      <c r="AF23" s="34">
        <f t="shared" si="17"/>
        <v>5.8852992737290259</v>
      </c>
      <c r="AG23" s="36">
        <v>0</v>
      </c>
      <c r="AH23" s="37">
        <f t="shared" si="18"/>
        <v>704</v>
      </c>
      <c r="AI23" s="38">
        <f t="shared" si="19"/>
        <v>6.8118045476536047</v>
      </c>
      <c r="AJ23" s="39">
        <v>190</v>
      </c>
      <c r="AK23" s="34">
        <f t="shared" si="20"/>
        <v>7.5307173999207295</v>
      </c>
      <c r="AL23" s="35">
        <v>87</v>
      </c>
      <c r="AM23" s="34">
        <f t="shared" si="21"/>
        <v>5.4409005628517821</v>
      </c>
      <c r="AN23" s="36">
        <v>0</v>
      </c>
      <c r="AO23" s="37">
        <f t="shared" si="22"/>
        <v>277</v>
      </c>
      <c r="AP23" s="38">
        <f t="shared" si="23"/>
        <v>6.7200388161086853</v>
      </c>
      <c r="AQ23" s="39">
        <v>37</v>
      </c>
      <c r="AR23" s="34">
        <f t="shared" si="24"/>
        <v>9.3198992443324933</v>
      </c>
      <c r="AS23" s="35">
        <v>16</v>
      </c>
      <c r="AT23" s="34">
        <f t="shared" si="25"/>
        <v>6.4</v>
      </c>
      <c r="AU23" s="36">
        <v>0</v>
      </c>
      <c r="AV23" s="37">
        <f t="shared" si="26"/>
        <v>53</v>
      </c>
      <c r="AW23" s="38">
        <f t="shared" si="27"/>
        <v>8.1916537867078816</v>
      </c>
      <c r="AX23" s="39">
        <v>7</v>
      </c>
      <c r="AY23" s="34">
        <f t="shared" si="28"/>
        <v>10.9375</v>
      </c>
      <c r="AZ23" s="35">
        <v>4</v>
      </c>
      <c r="BA23" s="34">
        <f t="shared" si="29"/>
        <v>9.0909090909090917</v>
      </c>
      <c r="BB23" s="36">
        <v>0</v>
      </c>
      <c r="BC23" s="37">
        <f t="shared" si="30"/>
        <v>11</v>
      </c>
      <c r="BD23" s="38">
        <f t="shared" si="31"/>
        <v>10.185185185185185</v>
      </c>
      <c r="BE23" s="39">
        <v>0</v>
      </c>
      <c r="BF23" s="34">
        <f t="shared" si="32"/>
        <v>0</v>
      </c>
      <c r="BG23" s="39">
        <v>0</v>
      </c>
      <c r="BH23" s="34">
        <f t="shared" si="33"/>
        <v>0</v>
      </c>
      <c r="BI23" s="36">
        <v>0</v>
      </c>
      <c r="BJ23" s="37">
        <f t="shared" si="34"/>
        <v>0</v>
      </c>
      <c r="BK23" s="38">
        <f t="shared" si="35"/>
        <v>0</v>
      </c>
      <c r="BL23" s="39">
        <v>0</v>
      </c>
      <c r="BM23" s="34"/>
      <c r="BN23" s="33">
        <v>0</v>
      </c>
      <c r="BO23" s="34"/>
      <c r="BP23" s="36">
        <v>0</v>
      </c>
      <c r="BQ23" s="37">
        <f t="shared" si="36"/>
        <v>0</v>
      </c>
      <c r="BR23" s="38"/>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8" t="s">
        <v>51</v>
      </c>
      <c r="B24" s="29">
        <v>1389405</v>
      </c>
      <c r="C24" s="30">
        <f t="shared" si="0"/>
        <v>4.7557523979513299</v>
      </c>
      <c r="D24" s="31">
        <v>1510747</v>
      </c>
      <c r="E24" s="30">
        <f t="shared" si="1"/>
        <v>5.0525712597069257</v>
      </c>
      <c r="F24" s="31">
        <f t="shared" si="2"/>
        <v>2900152</v>
      </c>
      <c r="G24" s="32">
        <f t="shared" si="3"/>
        <v>4.9058822826902357</v>
      </c>
      <c r="H24" s="33">
        <v>2144</v>
      </c>
      <c r="I24" s="34">
        <f t="shared" si="4"/>
        <v>11.221018474904486</v>
      </c>
      <c r="J24" s="35">
        <v>1117</v>
      </c>
      <c r="K24" s="34">
        <f t="shared" si="5"/>
        <v>7.8341983447888914</v>
      </c>
      <c r="L24" s="36">
        <v>0</v>
      </c>
      <c r="M24" s="37">
        <f t="shared" si="6"/>
        <v>3261</v>
      </c>
      <c r="N24" s="38">
        <f t="shared" si="7"/>
        <v>9.7737149707777604</v>
      </c>
      <c r="O24" s="39">
        <v>1817</v>
      </c>
      <c r="P24" s="34">
        <f t="shared" si="8"/>
        <v>11.389707265091205</v>
      </c>
      <c r="Q24" s="35">
        <v>949</v>
      </c>
      <c r="R24" s="34">
        <f t="shared" si="9"/>
        <v>8.3413905247429021</v>
      </c>
      <c r="S24" s="36">
        <v>0</v>
      </c>
      <c r="T24" s="37">
        <f t="shared" si="10"/>
        <v>2766</v>
      </c>
      <c r="U24" s="38">
        <f t="shared" si="11"/>
        <v>10.120746432491767</v>
      </c>
      <c r="V24" s="39">
        <v>1347</v>
      </c>
      <c r="W24" s="34">
        <f t="shared" si="12"/>
        <v>11.816826037371699</v>
      </c>
      <c r="X24" s="35">
        <v>688</v>
      </c>
      <c r="Y24" s="34">
        <f t="shared" si="13"/>
        <v>8.9420327527943844</v>
      </c>
      <c r="Z24" s="36">
        <v>0</v>
      </c>
      <c r="AA24" s="37">
        <f t="shared" si="14"/>
        <v>2035</v>
      </c>
      <c r="AB24" s="38">
        <f t="shared" si="15"/>
        <v>10.658356465720422</v>
      </c>
      <c r="AC24" s="39">
        <v>756</v>
      </c>
      <c r="AD24" s="34">
        <f t="shared" si="16"/>
        <v>11.920529801324504</v>
      </c>
      <c r="AE24" s="35">
        <v>390</v>
      </c>
      <c r="AF24" s="34">
        <f t="shared" si="17"/>
        <v>9.7670924117205118</v>
      </c>
      <c r="AG24" s="36">
        <v>0</v>
      </c>
      <c r="AH24" s="37">
        <f t="shared" si="18"/>
        <v>1146</v>
      </c>
      <c r="AI24" s="38">
        <f t="shared" si="19"/>
        <v>11.088534107402031</v>
      </c>
      <c r="AJ24" s="39">
        <v>310</v>
      </c>
      <c r="AK24" s="34">
        <f t="shared" si="20"/>
        <v>12.286959968291717</v>
      </c>
      <c r="AL24" s="35">
        <v>159</v>
      </c>
      <c r="AM24" s="34">
        <f t="shared" si="21"/>
        <v>9.9437148217636029</v>
      </c>
      <c r="AN24" s="36">
        <v>0</v>
      </c>
      <c r="AO24" s="37">
        <f t="shared" si="22"/>
        <v>469</v>
      </c>
      <c r="AP24" s="38">
        <f t="shared" si="23"/>
        <v>11.377971858321203</v>
      </c>
      <c r="AQ24" s="39">
        <v>44</v>
      </c>
      <c r="AR24" s="34">
        <f t="shared" si="24"/>
        <v>11.083123425692696</v>
      </c>
      <c r="AS24" s="35">
        <v>23</v>
      </c>
      <c r="AT24" s="34">
        <f t="shared" si="25"/>
        <v>9.1999999999999993</v>
      </c>
      <c r="AU24" s="36">
        <v>0</v>
      </c>
      <c r="AV24" s="37">
        <f t="shared" si="26"/>
        <v>67</v>
      </c>
      <c r="AW24" s="38">
        <f t="shared" si="27"/>
        <v>10.35548686244204</v>
      </c>
      <c r="AX24" s="39">
        <v>6</v>
      </c>
      <c r="AY24" s="34">
        <f t="shared" si="28"/>
        <v>9.375</v>
      </c>
      <c r="AZ24" s="35">
        <v>4</v>
      </c>
      <c r="BA24" s="34">
        <f t="shared" si="29"/>
        <v>9.0909090909090917</v>
      </c>
      <c r="BB24" s="36">
        <v>0</v>
      </c>
      <c r="BC24" s="37">
        <f t="shared" si="30"/>
        <v>10</v>
      </c>
      <c r="BD24" s="38">
        <f t="shared" si="31"/>
        <v>9.2592592592592595</v>
      </c>
      <c r="BE24" s="39">
        <v>0</v>
      </c>
      <c r="BF24" s="34">
        <f t="shared" si="32"/>
        <v>0</v>
      </c>
      <c r="BG24" s="39">
        <v>1</v>
      </c>
      <c r="BH24" s="34">
        <f t="shared" si="33"/>
        <v>33.333333333333329</v>
      </c>
      <c r="BI24" s="36">
        <v>0</v>
      </c>
      <c r="BJ24" s="37">
        <f t="shared" si="34"/>
        <v>1</v>
      </c>
      <c r="BK24" s="38">
        <f t="shared" si="35"/>
        <v>20</v>
      </c>
      <c r="BL24" s="39">
        <v>0</v>
      </c>
      <c r="BM24" s="34"/>
      <c r="BN24" s="33">
        <v>0</v>
      </c>
      <c r="BO24" s="34"/>
      <c r="BP24" s="36">
        <v>0</v>
      </c>
      <c r="BQ24" s="37">
        <f t="shared" si="36"/>
        <v>0</v>
      </c>
      <c r="BR24" s="38"/>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8" t="s">
        <v>52</v>
      </c>
      <c r="B25" s="29">
        <v>918891</v>
      </c>
      <c r="C25" s="30">
        <f t="shared" si="0"/>
        <v>3.1452442424677445</v>
      </c>
      <c r="D25" s="31">
        <v>1066234</v>
      </c>
      <c r="E25" s="30">
        <f t="shared" si="1"/>
        <v>3.5659334518104977</v>
      </c>
      <c r="F25" s="31">
        <f t="shared" si="2"/>
        <v>1985125</v>
      </c>
      <c r="G25" s="32">
        <f t="shared" si="3"/>
        <v>3.3580272918196887</v>
      </c>
      <c r="H25" s="33">
        <v>2889</v>
      </c>
      <c r="I25" s="34">
        <f t="shared" si="4"/>
        <v>15.120113047574188</v>
      </c>
      <c r="J25" s="35">
        <v>1737</v>
      </c>
      <c r="K25" s="34">
        <f t="shared" si="5"/>
        <v>12.182634310562491</v>
      </c>
      <c r="L25" s="36">
        <v>0</v>
      </c>
      <c r="M25" s="37">
        <f t="shared" si="6"/>
        <v>4626</v>
      </c>
      <c r="N25" s="38">
        <f t="shared" si="7"/>
        <v>13.864828413007643</v>
      </c>
      <c r="O25" s="39">
        <v>2451</v>
      </c>
      <c r="P25" s="34">
        <f t="shared" si="8"/>
        <v>15.363881401617252</v>
      </c>
      <c r="Q25" s="35">
        <v>1405</v>
      </c>
      <c r="R25" s="34">
        <f t="shared" si="9"/>
        <v>12.349477015030324</v>
      </c>
      <c r="S25" s="36">
        <v>0</v>
      </c>
      <c r="T25" s="37">
        <f t="shared" si="10"/>
        <v>3856</v>
      </c>
      <c r="U25" s="38">
        <f t="shared" si="11"/>
        <v>14.109037687522868</v>
      </c>
      <c r="V25" s="39">
        <v>1794</v>
      </c>
      <c r="W25" s="34">
        <f t="shared" si="12"/>
        <v>15.738222651109746</v>
      </c>
      <c r="X25" s="35">
        <v>1022</v>
      </c>
      <c r="Y25" s="34">
        <f t="shared" si="13"/>
        <v>13.283077722900963</v>
      </c>
      <c r="Z25" s="36">
        <v>0</v>
      </c>
      <c r="AA25" s="37">
        <f t="shared" si="14"/>
        <v>2816</v>
      </c>
      <c r="AB25" s="38">
        <f t="shared" si="15"/>
        <v>14.748860839050963</v>
      </c>
      <c r="AC25" s="39">
        <v>1062</v>
      </c>
      <c r="AD25" s="34">
        <f t="shared" si="16"/>
        <v>16.74550614947966</v>
      </c>
      <c r="AE25" s="35">
        <v>557</v>
      </c>
      <c r="AF25" s="34">
        <f t="shared" si="17"/>
        <v>13.949411470072626</v>
      </c>
      <c r="AG25" s="36">
        <v>0</v>
      </c>
      <c r="AH25" s="37">
        <f t="shared" si="18"/>
        <v>1619</v>
      </c>
      <c r="AI25" s="38">
        <f t="shared" si="19"/>
        <v>15.665215287856798</v>
      </c>
      <c r="AJ25" s="39">
        <v>421</v>
      </c>
      <c r="AK25" s="34">
        <f t="shared" si="20"/>
        <v>16.686484344034881</v>
      </c>
      <c r="AL25" s="35">
        <v>225</v>
      </c>
      <c r="AM25" s="34">
        <f t="shared" si="21"/>
        <v>14.071294559099437</v>
      </c>
      <c r="AN25" s="36">
        <v>0</v>
      </c>
      <c r="AO25" s="37">
        <f t="shared" si="22"/>
        <v>646</v>
      </c>
      <c r="AP25" s="38">
        <f t="shared" si="23"/>
        <v>15.672003881610868</v>
      </c>
      <c r="AQ25" s="39">
        <v>69</v>
      </c>
      <c r="AR25" s="34">
        <f t="shared" si="24"/>
        <v>17.380352644836272</v>
      </c>
      <c r="AS25" s="35">
        <v>28</v>
      </c>
      <c r="AT25" s="34">
        <f t="shared" si="25"/>
        <v>11.200000000000001</v>
      </c>
      <c r="AU25" s="36">
        <v>0</v>
      </c>
      <c r="AV25" s="37">
        <f t="shared" si="26"/>
        <v>97</v>
      </c>
      <c r="AW25" s="38">
        <f t="shared" si="27"/>
        <v>14.992272024729521</v>
      </c>
      <c r="AX25" s="39">
        <v>6</v>
      </c>
      <c r="AY25" s="34">
        <f t="shared" si="28"/>
        <v>9.375</v>
      </c>
      <c r="AZ25" s="35">
        <v>7</v>
      </c>
      <c r="BA25" s="34">
        <f t="shared" si="29"/>
        <v>15.909090909090908</v>
      </c>
      <c r="BB25" s="36">
        <v>0</v>
      </c>
      <c r="BC25" s="37">
        <f t="shared" si="30"/>
        <v>13</v>
      </c>
      <c r="BD25" s="38">
        <f t="shared" si="31"/>
        <v>12.037037037037036</v>
      </c>
      <c r="BE25" s="39">
        <v>0</v>
      </c>
      <c r="BF25" s="34">
        <f t="shared" si="32"/>
        <v>0</v>
      </c>
      <c r="BG25" s="39">
        <v>2</v>
      </c>
      <c r="BH25" s="34">
        <f t="shared" si="33"/>
        <v>66.666666666666657</v>
      </c>
      <c r="BI25" s="36">
        <v>0</v>
      </c>
      <c r="BJ25" s="37">
        <f t="shared" si="34"/>
        <v>2</v>
      </c>
      <c r="BK25" s="38">
        <f t="shared" si="35"/>
        <v>40</v>
      </c>
      <c r="BL25" s="39">
        <v>0</v>
      </c>
      <c r="BM25" s="34"/>
      <c r="BN25" s="33">
        <v>0</v>
      </c>
      <c r="BO25" s="34"/>
      <c r="BP25" s="36">
        <v>0</v>
      </c>
      <c r="BQ25" s="37">
        <f t="shared" si="36"/>
        <v>0</v>
      </c>
      <c r="BR25" s="38"/>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8" t="s">
        <v>53</v>
      </c>
      <c r="B26" s="29">
        <v>655504</v>
      </c>
      <c r="C26" s="30">
        <f t="shared" si="0"/>
        <v>2.2437048375863688</v>
      </c>
      <c r="D26" s="31">
        <v>836293</v>
      </c>
      <c r="E26" s="30">
        <f t="shared" si="1"/>
        <v>2.7969143585882246</v>
      </c>
      <c r="F26" s="31">
        <f t="shared" si="2"/>
        <v>1491797</v>
      </c>
      <c r="G26" s="32">
        <f t="shared" si="3"/>
        <v>2.5235161714525467</v>
      </c>
      <c r="H26" s="33">
        <v>3728</v>
      </c>
      <c r="I26" s="34">
        <f t="shared" si="4"/>
        <v>19.511173915318995</v>
      </c>
      <c r="J26" s="35">
        <v>2617</v>
      </c>
      <c r="K26" s="34">
        <f t="shared" si="5"/>
        <v>18.354607939402438</v>
      </c>
      <c r="L26" s="36">
        <v>0</v>
      </c>
      <c r="M26" s="37">
        <f t="shared" si="6"/>
        <v>6345</v>
      </c>
      <c r="N26" s="38">
        <f t="shared" si="7"/>
        <v>19.016933912782857</v>
      </c>
      <c r="O26" s="39">
        <v>3149</v>
      </c>
      <c r="P26" s="34">
        <f t="shared" si="8"/>
        <v>19.739233999874632</v>
      </c>
      <c r="Q26" s="35">
        <v>2100</v>
      </c>
      <c r="R26" s="34">
        <f t="shared" si="9"/>
        <v>18.458293047376287</v>
      </c>
      <c r="S26" s="36">
        <v>0</v>
      </c>
      <c r="T26" s="37">
        <f t="shared" si="10"/>
        <v>5249</v>
      </c>
      <c r="U26" s="38">
        <f t="shared" si="11"/>
        <v>19.206000731796561</v>
      </c>
      <c r="V26" s="39">
        <v>2267</v>
      </c>
      <c r="W26" s="34">
        <f t="shared" si="12"/>
        <v>19.88770944819721</v>
      </c>
      <c r="X26" s="35">
        <v>1407</v>
      </c>
      <c r="Y26" s="34">
        <f t="shared" si="13"/>
        <v>18.286976865089681</v>
      </c>
      <c r="Z26" s="36">
        <v>0</v>
      </c>
      <c r="AA26" s="37">
        <f t="shared" si="14"/>
        <v>3674</v>
      </c>
      <c r="AB26" s="38">
        <f t="shared" si="15"/>
        <v>19.2426543759493</v>
      </c>
      <c r="AC26" s="39">
        <v>1282</v>
      </c>
      <c r="AD26" s="34">
        <f t="shared" si="16"/>
        <v>20.21444339325134</v>
      </c>
      <c r="AE26" s="35">
        <v>755</v>
      </c>
      <c r="AF26" s="34">
        <f t="shared" si="17"/>
        <v>18.908089156023038</v>
      </c>
      <c r="AG26" s="36">
        <v>0</v>
      </c>
      <c r="AH26" s="37">
        <f t="shared" si="18"/>
        <v>2037</v>
      </c>
      <c r="AI26" s="38">
        <f t="shared" si="19"/>
        <v>19.709724238026123</v>
      </c>
      <c r="AJ26" s="39">
        <v>510</v>
      </c>
      <c r="AK26" s="34">
        <f t="shared" si="20"/>
        <v>20.214030915576693</v>
      </c>
      <c r="AL26" s="35">
        <v>290</v>
      </c>
      <c r="AM26" s="34">
        <f t="shared" si="21"/>
        <v>18.13633520950594</v>
      </c>
      <c r="AN26" s="36">
        <v>0</v>
      </c>
      <c r="AO26" s="37">
        <f t="shared" si="22"/>
        <v>800</v>
      </c>
      <c r="AP26" s="38">
        <f t="shared" si="23"/>
        <v>19.408054342552159</v>
      </c>
      <c r="AQ26" s="39">
        <v>69</v>
      </c>
      <c r="AR26" s="34">
        <f t="shared" si="24"/>
        <v>17.380352644836272</v>
      </c>
      <c r="AS26" s="35">
        <v>49</v>
      </c>
      <c r="AT26" s="34">
        <f t="shared" si="25"/>
        <v>19.600000000000001</v>
      </c>
      <c r="AU26" s="36">
        <v>0</v>
      </c>
      <c r="AV26" s="37">
        <f t="shared" si="26"/>
        <v>118</v>
      </c>
      <c r="AW26" s="38">
        <f t="shared" si="27"/>
        <v>18.238021638330757</v>
      </c>
      <c r="AX26" s="39">
        <v>14</v>
      </c>
      <c r="AY26" s="34">
        <f t="shared" si="28"/>
        <v>21.875</v>
      </c>
      <c r="AZ26" s="35">
        <v>7</v>
      </c>
      <c r="BA26" s="34">
        <f t="shared" si="29"/>
        <v>15.909090909090908</v>
      </c>
      <c r="BB26" s="36">
        <v>0</v>
      </c>
      <c r="BC26" s="37">
        <f t="shared" si="30"/>
        <v>21</v>
      </c>
      <c r="BD26" s="38">
        <f t="shared" si="31"/>
        <v>19.444444444444446</v>
      </c>
      <c r="BE26" s="39">
        <v>1</v>
      </c>
      <c r="BF26" s="34">
        <f t="shared" si="32"/>
        <v>50</v>
      </c>
      <c r="BG26" s="39">
        <v>0</v>
      </c>
      <c r="BH26" s="34">
        <f t="shared" si="33"/>
        <v>0</v>
      </c>
      <c r="BI26" s="36">
        <v>0</v>
      </c>
      <c r="BJ26" s="37">
        <f t="shared" si="34"/>
        <v>1</v>
      </c>
      <c r="BK26" s="38">
        <f t="shared" si="35"/>
        <v>20</v>
      </c>
      <c r="BL26" s="39">
        <v>0</v>
      </c>
      <c r="BM26" s="34"/>
      <c r="BN26" s="33">
        <v>0</v>
      </c>
      <c r="BO26" s="34"/>
      <c r="BP26" s="36">
        <v>0</v>
      </c>
      <c r="BQ26" s="37">
        <f t="shared" si="36"/>
        <v>0</v>
      </c>
      <c r="BR26" s="38"/>
      <c r="AHO26" s="7"/>
      <c r="AHP26" s="7"/>
      <c r="AHQ26" s="7"/>
      <c r="AHR26" s="7"/>
      <c r="AHS26" s="7"/>
      <c r="AHT26" s="7"/>
      <c r="AHU26" s="7"/>
      <c r="AHV26" s="7"/>
      <c r="AHW26" s="7"/>
      <c r="AHX26" s="7"/>
      <c r="AHY26" s="7"/>
      <c r="AHZ26" s="7"/>
      <c r="AIA26" s="7"/>
      <c r="AIB26" s="7"/>
      <c r="AIC26" s="7"/>
      <c r="AID26" s="7"/>
      <c r="AIE26" s="7"/>
      <c r="AIF26" s="7"/>
      <c r="AIG26" s="7"/>
      <c r="AIH26" s="7"/>
      <c r="AII26" s="7"/>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8" t="s">
        <v>54</v>
      </c>
      <c r="B27" s="29">
        <v>362168</v>
      </c>
      <c r="C27" s="30">
        <f t="shared" si="0"/>
        <v>1.2396539054208364</v>
      </c>
      <c r="D27" s="31">
        <v>556269</v>
      </c>
      <c r="E27" s="30">
        <f t="shared" si="1"/>
        <v>1.8603967190177522</v>
      </c>
      <c r="F27" s="31">
        <f t="shared" si="2"/>
        <v>918437</v>
      </c>
      <c r="G27" s="32">
        <f t="shared" si="3"/>
        <v>1.5536233294210691</v>
      </c>
      <c r="H27" s="33">
        <v>3589</v>
      </c>
      <c r="I27" s="34">
        <f t="shared" si="4"/>
        <v>18.783691840686657</v>
      </c>
      <c r="J27" s="35">
        <v>2999</v>
      </c>
      <c r="K27" s="34">
        <f t="shared" si="5"/>
        <v>21.033805582830691</v>
      </c>
      <c r="L27" s="36">
        <v>0</v>
      </c>
      <c r="M27" s="37">
        <f t="shared" si="6"/>
        <v>6588</v>
      </c>
      <c r="N27" s="38">
        <f t="shared" si="7"/>
        <v>19.745242020080923</v>
      </c>
      <c r="O27" s="39">
        <v>2951</v>
      </c>
      <c r="P27" s="34">
        <f t="shared" si="8"/>
        <v>18.498088133893312</v>
      </c>
      <c r="Q27" s="35">
        <v>2331</v>
      </c>
      <c r="R27" s="34">
        <f t="shared" si="9"/>
        <v>20.488705282587677</v>
      </c>
      <c r="S27" s="36">
        <v>0</v>
      </c>
      <c r="T27" s="37">
        <f t="shared" si="10"/>
        <v>5282</v>
      </c>
      <c r="U27" s="38">
        <f t="shared" si="11"/>
        <v>19.326747164288328</v>
      </c>
      <c r="V27" s="39">
        <v>2055</v>
      </c>
      <c r="W27" s="34">
        <f t="shared" si="12"/>
        <v>18.027897183963507</v>
      </c>
      <c r="X27" s="35">
        <v>1518</v>
      </c>
      <c r="Y27" s="34">
        <f t="shared" si="13"/>
        <v>19.729659474915518</v>
      </c>
      <c r="Z27" s="36">
        <v>0</v>
      </c>
      <c r="AA27" s="37">
        <f t="shared" si="14"/>
        <v>3573</v>
      </c>
      <c r="AB27" s="38">
        <f t="shared" si="15"/>
        <v>18.713664693866864</v>
      </c>
      <c r="AC27" s="39">
        <v>1097</v>
      </c>
      <c r="AD27" s="34">
        <f t="shared" si="16"/>
        <v>17.297382529170608</v>
      </c>
      <c r="AE27" s="35">
        <v>737</v>
      </c>
      <c r="AF27" s="34">
        <f t="shared" si="17"/>
        <v>18.457300275482094</v>
      </c>
      <c r="AG27" s="36">
        <v>0</v>
      </c>
      <c r="AH27" s="37">
        <f t="shared" si="18"/>
        <v>1834</v>
      </c>
      <c r="AI27" s="38">
        <f t="shared" si="19"/>
        <v>17.745524915336237</v>
      </c>
      <c r="AJ27" s="39">
        <v>429</v>
      </c>
      <c r="AK27" s="34">
        <f t="shared" si="20"/>
        <v>17.003567181926279</v>
      </c>
      <c r="AL27" s="35">
        <v>314</v>
      </c>
      <c r="AM27" s="34">
        <f t="shared" si="21"/>
        <v>19.63727329580988</v>
      </c>
      <c r="AN27" s="36">
        <v>0</v>
      </c>
      <c r="AO27" s="37">
        <f t="shared" si="22"/>
        <v>743</v>
      </c>
      <c r="AP27" s="38">
        <f t="shared" si="23"/>
        <v>18.025230470645319</v>
      </c>
      <c r="AQ27" s="39">
        <v>75</v>
      </c>
      <c r="AR27" s="34">
        <f t="shared" si="24"/>
        <v>18.89168765743073</v>
      </c>
      <c r="AS27" s="35">
        <v>51</v>
      </c>
      <c r="AT27" s="34">
        <f t="shared" si="25"/>
        <v>20.399999999999999</v>
      </c>
      <c r="AU27" s="36">
        <v>0</v>
      </c>
      <c r="AV27" s="37">
        <f t="shared" si="26"/>
        <v>126</v>
      </c>
      <c r="AW27" s="38">
        <f t="shared" si="27"/>
        <v>19.474497681607421</v>
      </c>
      <c r="AX27" s="39">
        <v>16</v>
      </c>
      <c r="AY27" s="34">
        <f t="shared" si="28"/>
        <v>25</v>
      </c>
      <c r="AZ27" s="35">
        <v>8</v>
      </c>
      <c r="BA27" s="34">
        <f t="shared" si="29"/>
        <v>18.181818181818183</v>
      </c>
      <c r="BB27" s="36">
        <v>0</v>
      </c>
      <c r="BC27" s="37">
        <f t="shared" si="30"/>
        <v>24</v>
      </c>
      <c r="BD27" s="38">
        <f t="shared" si="31"/>
        <v>22.222222222222221</v>
      </c>
      <c r="BE27" s="39">
        <v>0</v>
      </c>
      <c r="BF27" s="34">
        <f t="shared" si="32"/>
        <v>0</v>
      </c>
      <c r="BG27" s="39">
        <v>0</v>
      </c>
      <c r="BH27" s="34">
        <f t="shared" si="33"/>
        <v>0</v>
      </c>
      <c r="BI27" s="36">
        <v>0</v>
      </c>
      <c r="BJ27" s="37">
        <f t="shared" si="34"/>
        <v>0</v>
      </c>
      <c r="BK27" s="38">
        <f t="shared" si="35"/>
        <v>0</v>
      </c>
      <c r="BL27" s="39">
        <v>0</v>
      </c>
      <c r="BM27" s="34"/>
      <c r="BN27" s="33">
        <v>0</v>
      </c>
      <c r="BO27" s="34"/>
      <c r="BP27" s="36">
        <v>0</v>
      </c>
      <c r="BQ27" s="37">
        <f t="shared" si="36"/>
        <v>0</v>
      </c>
      <c r="BR27" s="38"/>
      <c r="AHO27" s="7"/>
      <c r="AHP27" s="7"/>
      <c r="AHQ27" s="7"/>
      <c r="AHR27" s="7"/>
      <c r="AHS27" s="7"/>
      <c r="AHT27" s="7"/>
      <c r="AHU27" s="7"/>
      <c r="AHV27" s="7"/>
      <c r="AHW27" s="7"/>
      <c r="AHX27" s="7"/>
      <c r="AHY27" s="7"/>
      <c r="AHZ27" s="7"/>
      <c r="AIA27" s="7"/>
      <c r="AIB27" s="7"/>
      <c r="AIC27" s="7"/>
      <c r="AID27" s="7"/>
      <c r="AIE27" s="7"/>
      <c r="AIF27" s="7"/>
      <c r="AIG27" s="7"/>
      <c r="AIH27" s="7"/>
      <c r="AII27" s="7"/>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8" t="s">
        <v>55</v>
      </c>
      <c r="B28" s="29">
        <v>167009</v>
      </c>
      <c r="C28" s="30">
        <f t="shared" si="0"/>
        <v>0.57165006044274613</v>
      </c>
      <c r="D28" s="31">
        <v>361950</v>
      </c>
      <c r="E28" s="30">
        <f t="shared" si="1"/>
        <v>1.2105125262210825</v>
      </c>
      <c r="F28" s="31">
        <f t="shared" si="2"/>
        <v>528959</v>
      </c>
      <c r="G28" s="32">
        <f t="shared" si="3"/>
        <v>0.89478433763800824</v>
      </c>
      <c r="H28" s="33">
        <v>2838</v>
      </c>
      <c r="I28" s="34">
        <f t="shared" si="4"/>
        <v>14.853195164075995</v>
      </c>
      <c r="J28" s="35">
        <v>3773</v>
      </c>
      <c r="K28" s="34">
        <f t="shared" si="5"/>
        <v>26.462336933651283</v>
      </c>
      <c r="L28" s="36">
        <v>0</v>
      </c>
      <c r="M28" s="37">
        <f t="shared" si="6"/>
        <v>6611</v>
      </c>
      <c r="N28" s="38">
        <f t="shared" si="7"/>
        <v>19.814176532294319</v>
      </c>
      <c r="O28" s="39">
        <v>2254</v>
      </c>
      <c r="P28" s="34">
        <f t="shared" si="8"/>
        <v>14.129003949100483</v>
      </c>
      <c r="Q28" s="35">
        <v>2863</v>
      </c>
      <c r="R28" s="34">
        <f t="shared" si="9"/>
        <v>25.164806187922999</v>
      </c>
      <c r="S28" s="36">
        <v>0</v>
      </c>
      <c r="T28" s="37">
        <f t="shared" si="10"/>
        <v>5117</v>
      </c>
      <c r="U28" s="38">
        <f t="shared" si="11"/>
        <v>18.723015001829491</v>
      </c>
      <c r="V28" s="39">
        <v>1529</v>
      </c>
      <c r="W28" s="34">
        <f t="shared" si="12"/>
        <v>13.413457320817615</v>
      </c>
      <c r="X28" s="35">
        <v>1790</v>
      </c>
      <c r="Y28" s="34">
        <f t="shared" si="13"/>
        <v>23.264881726020274</v>
      </c>
      <c r="Z28" s="36">
        <v>0</v>
      </c>
      <c r="AA28" s="37">
        <f t="shared" si="14"/>
        <v>3319</v>
      </c>
      <c r="AB28" s="38">
        <f t="shared" si="15"/>
        <v>17.3833342062536</v>
      </c>
      <c r="AC28" s="39">
        <v>809</v>
      </c>
      <c r="AD28" s="34">
        <f t="shared" si="16"/>
        <v>12.756228319142227</v>
      </c>
      <c r="AE28" s="35">
        <v>836</v>
      </c>
      <c r="AF28" s="34">
        <f t="shared" si="17"/>
        <v>20.9366391184573</v>
      </c>
      <c r="AG28" s="36">
        <v>0</v>
      </c>
      <c r="AH28" s="37">
        <f t="shared" si="18"/>
        <v>1645</v>
      </c>
      <c r="AI28" s="38">
        <f t="shared" si="19"/>
        <v>15.916787614900823</v>
      </c>
      <c r="AJ28" s="39">
        <v>325</v>
      </c>
      <c r="AK28" s="34">
        <f t="shared" si="20"/>
        <v>12.881490289338091</v>
      </c>
      <c r="AL28" s="35">
        <v>328</v>
      </c>
      <c r="AM28" s="34">
        <f t="shared" si="21"/>
        <v>20.512820512820511</v>
      </c>
      <c r="AN28" s="36">
        <v>0</v>
      </c>
      <c r="AO28" s="37">
        <f t="shared" si="22"/>
        <v>653</v>
      </c>
      <c r="AP28" s="38">
        <f t="shared" si="23"/>
        <v>15.8418243571082</v>
      </c>
      <c r="AQ28" s="39">
        <v>53</v>
      </c>
      <c r="AR28" s="34">
        <f t="shared" si="24"/>
        <v>13.350125944584383</v>
      </c>
      <c r="AS28" s="35">
        <v>54</v>
      </c>
      <c r="AT28" s="34">
        <f t="shared" si="25"/>
        <v>21.6</v>
      </c>
      <c r="AU28" s="36">
        <v>0</v>
      </c>
      <c r="AV28" s="37">
        <f t="shared" si="26"/>
        <v>107</v>
      </c>
      <c r="AW28" s="38">
        <f t="shared" si="27"/>
        <v>16.537867078825347</v>
      </c>
      <c r="AX28" s="39">
        <v>11</v>
      </c>
      <c r="AY28" s="34">
        <f t="shared" si="28"/>
        <v>17.1875</v>
      </c>
      <c r="AZ28" s="35">
        <v>10</v>
      </c>
      <c r="BA28" s="34">
        <f t="shared" si="29"/>
        <v>22.727272727272727</v>
      </c>
      <c r="BB28" s="36">
        <v>0</v>
      </c>
      <c r="BC28" s="37">
        <f t="shared" si="30"/>
        <v>21</v>
      </c>
      <c r="BD28" s="38">
        <f t="shared" si="31"/>
        <v>19.444444444444446</v>
      </c>
      <c r="BE28" s="39">
        <v>0</v>
      </c>
      <c r="BF28" s="34">
        <f t="shared" si="32"/>
        <v>0</v>
      </c>
      <c r="BG28" s="39">
        <v>0</v>
      </c>
      <c r="BH28" s="34">
        <f t="shared" si="33"/>
        <v>0</v>
      </c>
      <c r="BI28" s="36">
        <v>0</v>
      </c>
      <c r="BJ28" s="37">
        <f t="shared" si="34"/>
        <v>0</v>
      </c>
      <c r="BK28" s="38">
        <f t="shared" si="35"/>
        <v>0</v>
      </c>
      <c r="BL28" s="39">
        <v>0</v>
      </c>
      <c r="BM28" s="34"/>
      <c r="BN28" s="33">
        <v>0</v>
      </c>
      <c r="BO28" s="34"/>
      <c r="BP28" s="36">
        <v>0</v>
      </c>
      <c r="BQ28" s="37">
        <f t="shared" si="36"/>
        <v>0</v>
      </c>
      <c r="BR28" s="38"/>
      <c r="AHO28" s="7"/>
      <c r="AHP28" s="7"/>
      <c r="AHQ28" s="7"/>
      <c r="AHR28" s="7"/>
      <c r="AHS28" s="7"/>
      <c r="AHT28" s="7"/>
      <c r="AHU28" s="7"/>
      <c r="AHV28" s="7"/>
      <c r="AHW28" s="7"/>
      <c r="AHX28" s="7"/>
      <c r="AHY28" s="7"/>
      <c r="AHZ28" s="7"/>
      <c r="AIA28" s="7"/>
      <c r="AIB28" s="7"/>
      <c r="AIC28" s="7"/>
      <c r="AID28" s="7"/>
      <c r="AIE28" s="7"/>
      <c r="AIF28" s="7"/>
      <c r="AIG28" s="7"/>
      <c r="AIH28" s="7"/>
      <c r="AII28" s="7"/>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40"/>
      <c r="B29" s="41"/>
      <c r="C29" s="42"/>
      <c r="D29" s="43"/>
      <c r="E29" s="42"/>
      <c r="F29" s="43"/>
      <c r="G29" s="44"/>
      <c r="H29" s="37"/>
      <c r="I29" s="45"/>
      <c r="J29" s="37"/>
      <c r="K29" s="45"/>
      <c r="L29" s="46"/>
      <c r="M29" s="37"/>
      <c r="N29" s="47"/>
      <c r="O29" s="48"/>
      <c r="P29" s="45"/>
      <c r="Q29" s="37"/>
      <c r="R29" s="45"/>
      <c r="S29" s="46"/>
      <c r="T29" s="37"/>
      <c r="U29" s="47"/>
      <c r="V29" s="48"/>
      <c r="W29" s="45"/>
      <c r="X29" s="37"/>
      <c r="Y29" s="45"/>
      <c r="Z29" s="46"/>
      <c r="AA29" s="37"/>
      <c r="AB29" s="47"/>
      <c r="AC29" s="48"/>
      <c r="AD29" s="45"/>
      <c r="AE29" s="37"/>
      <c r="AF29" s="45"/>
      <c r="AG29" s="46"/>
      <c r="AH29" s="37"/>
      <c r="AI29" s="47"/>
      <c r="AJ29" s="48"/>
      <c r="AK29" s="45"/>
      <c r="AL29" s="37"/>
      <c r="AM29" s="45"/>
      <c r="AN29" s="46"/>
      <c r="AO29" s="37"/>
      <c r="AP29" s="47"/>
      <c r="AQ29" s="48"/>
      <c r="AR29" s="45"/>
      <c r="AS29" s="37"/>
      <c r="AT29" s="45"/>
      <c r="AU29" s="46"/>
      <c r="AV29" s="37"/>
      <c r="AW29" s="47"/>
      <c r="AX29" s="48"/>
      <c r="AY29" s="45"/>
      <c r="AZ29" s="37"/>
      <c r="BA29" s="45"/>
      <c r="BB29" s="46"/>
      <c r="BC29" s="37"/>
      <c r="BD29" s="47"/>
      <c r="BE29" s="48"/>
      <c r="BF29" s="45"/>
      <c r="BG29" s="37"/>
      <c r="BH29" s="45"/>
      <c r="BI29" s="46"/>
      <c r="BJ29" s="37"/>
      <c r="BK29" s="47"/>
      <c r="BL29" s="48"/>
      <c r="BM29" s="45"/>
      <c r="BN29" s="37"/>
      <c r="BO29" s="45"/>
      <c r="BP29" s="46"/>
      <c r="BQ29" s="37"/>
      <c r="BR29" s="47"/>
      <c r="AHO29" s="7"/>
      <c r="AHP29" s="7"/>
      <c r="AHQ29" s="7"/>
      <c r="AHR29" s="7"/>
      <c r="AHS29" s="7"/>
      <c r="AHT29" s="7"/>
      <c r="AHU29" s="7"/>
      <c r="AHV29" s="7"/>
      <c r="AHW29" s="7"/>
      <c r="AHX29" s="7"/>
      <c r="AHY29" s="7"/>
      <c r="AHZ29" s="7"/>
      <c r="AIA29" s="7"/>
      <c r="AIB29" s="7"/>
      <c r="AIC29" s="7"/>
      <c r="AID29" s="7"/>
      <c r="AIE29" s="7"/>
      <c r="AIF29" s="7"/>
      <c r="AIG29" s="7"/>
      <c r="AIH29" s="7"/>
      <c r="AII29" s="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9" t="s">
        <v>56</v>
      </c>
      <c r="B30" s="29">
        <f t="shared" ref="B30:AG30" si="37">SUM(B10:B28)</f>
        <v>29215251</v>
      </c>
      <c r="C30" s="50">
        <f t="shared" si="37"/>
        <v>99.999999999999986</v>
      </c>
      <c r="D30" s="31">
        <f t="shared" si="37"/>
        <v>29900558</v>
      </c>
      <c r="E30" s="50">
        <f t="shared" si="37"/>
        <v>100</v>
      </c>
      <c r="F30" s="31">
        <f t="shared" si="37"/>
        <v>59115809</v>
      </c>
      <c r="G30" s="51">
        <f t="shared" si="37"/>
        <v>100</v>
      </c>
      <c r="H30" s="52">
        <f t="shared" si="37"/>
        <v>19107</v>
      </c>
      <c r="I30" s="53">
        <f t="shared" si="37"/>
        <v>100.00000000000001</v>
      </c>
      <c r="J30" s="52">
        <f t="shared" si="37"/>
        <v>14258</v>
      </c>
      <c r="K30" s="54">
        <f t="shared" si="37"/>
        <v>100.00000000000001</v>
      </c>
      <c r="L30" s="55">
        <f t="shared" si="37"/>
        <v>0</v>
      </c>
      <c r="M30" s="52">
        <f t="shared" si="37"/>
        <v>33365</v>
      </c>
      <c r="N30" s="56">
        <f t="shared" si="37"/>
        <v>100</v>
      </c>
      <c r="O30" s="57">
        <f t="shared" si="37"/>
        <v>15953</v>
      </c>
      <c r="P30" s="53">
        <f t="shared" si="37"/>
        <v>100</v>
      </c>
      <c r="Q30" s="52">
        <f t="shared" si="37"/>
        <v>11377</v>
      </c>
      <c r="R30" s="54">
        <f t="shared" si="37"/>
        <v>100</v>
      </c>
      <c r="S30" s="55">
        <f t="shared" si="37"/>
        <v>0</v>
      </c>
      <c r="T30" s="52">
        <f t="shared" si="37"/>
        <v>27330</v>
      </c>
      <c r="U30" s="56">
        <f t="shared" si="37"/>
        <v>100.00000000000001</v>
      </c>
      <c r="V30" s="57">
        <f t="shared" si="37"/>
        <v>11399</v>
      </c>
      <c r="W30" s="53">
        <f t="shared" si="37"/>
        <v>100</v>
      </c>
      <c r="X30" s="52">
        <f t="shared" si="37"/>
        <v>7694</v>
      </c>
      <c r="Y30" s="54">
        <f t="shared" si="37"/>
        <v>100</v>
      </c>
      <c r="Z30" s="55">
        <f t="shared" si="37"/>
        <v>0</v>
      </c>
      <c r="AA30" s="52">
        <f t="shared" si="37"/>
        <v>19093</v>
      </c>
      <c r="AB30" s="56">
        <f t="shared" si="37"/>
        <v>100</v>
      </c>
      <c r="AC30" s="57">
        <f t="shared" si="37"/>
        <v>6342</v>
      </c>
      <c r="AD30" s="53">
        <f t="shared" si="37"/>
        <v>100</v>
      </c>
      <c r="AE30" s="52">
        <f t="shared" si="37"/>
        <v>3993</v>
      </c>
      <c r="AF30" s="54">
        <f t="shared" si="37"/>
        <v>100</v>
      </c>
      <c r="AG30" s="55">
        <f t="shared" si="37"/>
        <v>0</v>
      </c>
      <c r="AH30" s="52">
        <f t="shared" ref="AH30:BL30" si="38">SUM(AH10:AH28)</f>
        <v>10335</v>
      </c>
      <c r="AI30" s="56">
        <f t="shared" si="38"/>
        <v>100</v>
      </c>
      <c r="AJ30" s="57">
        <f t="shared" si="38"/>
        <v>2523</v>
      </c>
      <c r="AK30" s="53">
        <f t="shared" si="38"/>
        <v>100.00000000000001</v>
      </c>
      <c r="AL30" s="52">
        <f t="shared" si="38"/>
        <v>1599</v>
      </c>
      <c r="AM30" s="54">
        <f t="shared" si="38"/>
        <v>100</v>
      </c>
      <c r="AN30" s="55">
        <f t="shared" si="38"/>
        <v>0</v>
      </c>
      <c r="AO30" s="52">
        <f t="shared" si="38"/>
        <v>4122</v>
      </c>
      <c r="AP30" s="56">
        <f t="shared" si="38"/>
        <v>99.999999999999986</v>
      </c>
      <c r="AQ30" s="57">
        <f t="shared" si="38"/>
        <v>397</v>
      </c>
      <c r="AR30" s="53">
        <f t="shared" si="38"/>
        <v>99.999999999999986</v>
      </c>
      <c r="AS30" s="52">
        <f t="shared" si="38"/>
        <v>250</v>
      </c>
      <c r="AT30" s="54">
        <f t="shared" si="38"/>
        <v>100</v>
      </c>
      <c r="AU30" s="55">
        <f t="shared" si="38"/>
        <v>0</v>
      </c>
      <c r="AV30" s="52">
        <f t="shared" si="38"/>
        <v>647</v>
      </c>
      <c r="AW30" s="56">
        <f t="shared" si="38"/>
        <v>100</v>
      </c>
      <c r="AX30" s="57">
        <f t="shared" si="38"/>
        <v>64</v>
      </c>
      <c r="AY30" s="53">
        <f t="shared" si="38"/>
        <v>100</v>
      </c>
      <c r="AZ30" s="52">
        <f t="shared" si="38"/>
        <v>44</v>
      </c>
      <c r="BA30" s="54">
        <f t="shared" si="38"/>
        <v>100</v>
      </c>
      <c r="BB30" s="55">
        <f t="shared" si="38"/>
        <v>0</v>
      </c>
      <c r="BC30" s="52">
        <f t="shared" si="38"/>
        <v>108</v>
      </c>
      <c r="BD30" s="56">
        <f t="shared" si="38"/>
        <v>99.999999999999986</v>
      </c>
      <c r="BE30" s="57">
        <f t="shared" si="38"/>
        <v>2</v>
      </c>
      <c r="BF30" s="53">
        <f t="shared" si="38"/>
        <v>100</v>
      </c>
      <c r="BG30" s="52">
        <f t="shared" si="38"/>
        <v>3</v>
      </c>
      <c r="BH30" s="54">
        <f t="shared" si="38"/>
        <v>99.999999999999986</v>
      </c>
      <c r="BI30" s="55">
        <f t="shared" si="38"/>
        <v>0</v>
      </c>
      <c r="BJ30" s="52">
        <f t="shared" si="38"/>
        <v>5</v>
      </c>
      <c r="BK30" s="56">
        <f t="shared" si="38"/>
        <v>100</v>
      </c>
      <c r="BL30" s="57">
        <f t="shared" si="38"/>
        <v>0</v>
      </c>
      <c r="BM30" s="53"/>
      <c r="BN30" s="52">
        <f>SUM(BN10:BN28)</f>
        <v>0</v>
      </c>
      <c r="BO30" s="54"/>
      <c r="BP30" s="55">
        <f>SUM(BP10:BP28)</f>
        <v>0</v>
      </c>
      <c r="BQ30" s="52">
        <f>SUM(BQ10:BQ28)</f>
        <v>0</v>
      </c>
      <c r="BR30" s="56"/>
      <c r="AHO30" s="7"/>
      <c r="AHP30" s="7"/>
      <c r="AHQ30" s="7"/>
      <c r="AHR30" s="7"/>
      <c r="AHS30" s="7"/>
      <c r="AHT30" s="7"/>
      <c r="AHU30" s="7"/>
      <c r="AHV30" s="7"/>
      <c r="AHW30" s="7"/>
      <c r="AHX30" s="7"/>
      <c r="AHY30" s="7"/>
      <c r="AHZ30" s="7"/>
      <c r="AIA30" s="7"/>
      <c r="AIB30" s="7"/>
      <c r="AIC30" s="7"/>
      <c r="AID30" s="7"/>
      <c r="AIE30" s="7"/>
      <c r="AIF30" s="7"/>
      <c r="AIG30" s="7"/>
      <c r="AIH30" s="7"/>
      <c r="AII30" s="7"/>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8"/>
      <c r="B31" s="59"/>
      <c r="C31" s="60"/>
      <c r="D31" s="60"/>
      <c r="E31" s="60"/>
      <c r="F31" s="60"/>
      <c r="G31" s="61"/>
      <c r="H31" s="37"/>
      <c r="I31" s="37"/>
      <c r="J31" s="37"/>
      <c r="K31" s="37"/>
      <c r="L31" s="46"/>
      <c r="M31" s="37"/>
      <c r="N31" s="62"/>
      <c r="O31" s="48"/>
      <c r="P31" s="37"/>
      <c r="Q31" s="37"/>
      <c r="R31" s="37"/>
      <c r="S31" s="46"/>
      <c r="T31" s="37"/>
      <c r="U31" s="62"/>
      <c r="V31" s="48"/>
      <c r="W31" s="37"/>
      <c r="X31" s="37"/>
      <c r="Y31" s="37"/>
      <c r="Z31" s="46"/>
      <c r="AA31" s="37"/>
      <c r="AB31" s="62"/>
      <c r="AC31" s="48"/>
      <c r="AD31" s="37"/>
      <c r="AE31" s="37"/>
      <c r="AF31" s="37"/>
      <c r="AG31" s="46"/>
      <c r="AH31" s="37"/>
      <c r="AI31" s="62"/>
      <c r="AJ31" s="48"/>
      <c r="AK31" s="37"/>
      <c r="AL31" s="37"/>
      <c r="AM31" s="37"/>
      <c r="AN31" s="46"/>
      <c r="AO31" s="37"/>
      <c r="AP31" s="62"/>
      <c r="AQ31" s="48"/>
      <c r="AR31" s="37"/>
      <c r="AS31" s="37"/>
      <c r="AT31" s="37"/>
      <c r="AU31" s="46"/>
      <c r="AV31" s="37"/>
      <c r="AW31" s="62"/>
      <c r="AX31" s="48"/>
      <c r="AY31" s="37"/>
      <c r="AZ31" s="37"/>
      <c r="BA31" s="37"/>
      <c r="BB31" s="46"/>
      <c r="BC31" s="37"/>
      <c r="BD31" s="62"/>
      <c r="BE31" s="48"/>
      <c r="BF31" s="37"/>
      <c r="BG31" s="37"/>
      <c r="BH31" s="37"/>
      <c r="BI31" s="46"/>
      <c r="BJ31" s="37"/>
      <c r="BK31" s="62"/>
      <c r="BL31" s="48"/>
      <c r="BM31" s="37"/>
      <c r="BN31" s="37"/>
      <c r="BO31" s="37"/>
      <c r="BP31" s="46"/>
      <c r="BQ31" s="37"/>
      <c r="BR31" s="62"/>
      <c r="AHO31" s="7"/>
      <c r="AHP31" s="7"/>
      <c r="AHQ31" s="7"/>
      <c r="AHR31" s="7"/>
      <c r="AHS31" s="7"/>
      <c r="AHT31" s="7"/>
      <c r="AHU31" s="7"/>
      <c r="AHV31" s="7"/>
      <c r="AHW31" s="7"/>
      <c r="AHX31" s="7"/>
      <c r="AHY31" s="7"/>
      <c r="AHZ31" s="7"/>
      <c r="AIA31" s="7"/>
      <c r="AIB31" s="7"/>
      <c r="AIC31" s="7"/>
      <c r="AID31" s="7"/>
      <c r="AIE31" s="7"/>
      <c r="AIF31" s="7"/>
      <c r="AIG31" s="7"/>
      <c r="AIH31" s="7"/>
      <c r="AII31" s="7"/>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63" t="s">
        <v>36</v>
      </c>
      <c r="B32" s="64"/>
      <c r="C32" s="64"/>
      <c r="D32" s="64"/>
      <c r="E32" s="64"/>
      <c r="F32" s="64"/>
      <c r="G32" s="64"/>
      <c r="H32" s="65">
        <v>0</v>
      </c>
      <c r="I32" s="66"/>
      <c r="J32" s="66">
        <v>0</v>
      </c>
      <c r="K32" s="66"/>
      <c r="L32" s="67"/>
      <c r="M32" s="66">
        <v>0</v>
      </c>
      <c r="N32" s="68"/>
      <c r="O32" s="65">
        <v>0</v>
      </c>
      <c r="P32" s="66"/>
      <c r="Q32" s="66">
        <v>0</v>
      </c>
      <c r="R32" s="66"/>
      <c r="S32" s="67"/>
      <c r="T32" s="66">
        <v>0</v>
      </c>
      <c r="U32" s="68"/>
      <c r="V32" s="65">
        <v>0</v>
      </c>
      <c r="W32" s="66"/>
      <c r="X32" s="66">
        <v>0</v>
      </c>
      <c r="Y32" s="66"/>
      <c r="Z32" s="67"/>
      <c r="AA32" s="66">
        <v>0</v>
      </c>
      <c r="AB32" s="68"/>
      <c r="AC32" s="65">
        <v>0</v>
      </c>
      <c r="AD32" s="66"/>
      <c r="AE32" s="66">
        <v>0</v>
      </c>
      <c r="AF32" s="66"/>
      <c r="AG32" s="67"/>
      <c r="AH32" s="66">
        <v>0</v>
      </c>
      <c r="AI32" s="68"/>
      <c r="AJ32" s="65">
        <v>0</v>
      </c>
      <c r="AK32" s="66"/>
      <c r="AL32" s="66">
        <v>0</v>
      </c>
      <c r="AM32" s="66"/>
      <c r="AN32" s="67"/>
      <c r="AO32" s="66">
        <v>0</v>
      </c>
      <c r="AP32" s="68"/>
      <c r="AQ32" s="65">
        <v>0</v>
      </c>
      <c r="AR32" s="66"/>
      <c r="AS32" s="66">
        <v>0</v>
      </c>
      <c r="AT32" s="66"/>
      <c r="AU32" s="67"/>
      <c r="AV32" s="66">
        <v>0</v>
      </c>
      <c r="AW32" s="68"/>
      <c r="AX32" s="65">
        <v>0</v>
      </c>
      <c r="AY32" s="66"/>
      <c r="AZ32" s="66">
        <v>0</v>
      </c>
      <c r="BA32" s="66"/>
      <c r="BB32" s="67"/>
      <c r="BC32" s="66">
        <v>0</v>
      </c>
      <c r="BD32" s="68"/>
      <c r="BE32" s="65">
        <v>0</v>
      </c>
      <c r="BF32" s="66"/>
      <c r="BG32" s="66">
        <v>0</v>
      </c>
      <c r="BH32" s="66"/>
      <c r="BI32" s="67"/>
      <c r="BJ32" s="66">
        <v>0</v>
      </c>
      <c r="BK32" s="68"/>
      <c r="BL32" s="65">
        <v>0</v>
      </c>
      <c r="BM32" s="66"/>
      <c r="BN32" s="66">
        <v>0</v>
      </c>
      <c r="BO32" s="66"/>
      <c r="BP32" s="67"/>
      <c r="BQ32" s="66">
        <v>0</v>
      </c>
      <c r="BR32" s="68"/>
      <c r="AHO32" s="7"/>
      <c r="AHP32" s="7"/>
      <c r="AHQ32" s="7"/>
      <c r="AHR32" s="7"/>
      <c r="AHS32" s="7"/>
      <c r="AHT32" s="7"/>
      <c r="AHU32" s="7"/>
      <c r="AHV32" s="7"/>
      <c r="AHW32" s="7"/>
      <c r="AHX32" s="7"/>
      <c r="AHY32" s="7"/>
      <c r="AHZ32" s="7"/>
      <c r="AIA32" s="7"/>
      <c r="AIB32" s="7"/>
      <c r="AIC32" s="7"/>
      <c r="AID32" s="7"/>
      <c r="AIE32" s="7"/>
      <c r="AIF32" s="7"/>
      <c r="AIG32" s="7"/>
      <c r="AIH32" s="7"/>
      <c r="AII32" s="7"/>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22" t="s">
        <v>57</v>
      </c>
      <c r="B33" s="69">
        <f>B30+B32</f>
        <v>29215251</v>
      </c>
      <c r="C33" s="69"/>
      <c r="D33" s="69">
        <f>D30+D32</f>
        <v>29900558</v>
      </c>
      <c r="E33" s="69"/>
      <c r="F33" s="70">
        <f>F30+F32</f>
        <v>59115809</v>
      </c>
      <c r="G33" s="69"/>
      <c r="H33" s="71">
        <f>H30+H32</f>
        <v>19107</v>
      </c>
      <c r="I33" s="72"/>
      <c r="J33" s="72">
        <f>J30+J32</f>
        <v>14258</v>
      </c>
      <c r="K33" s="72"/>
      <c r="L33" s="73">
        <f>L30+L32</f>
        <v>0</v>
      </c>
      <c r="M33" s="73">
        <f>M30+M32</f>
        <v>33365</v>
      </c>
      <c r="N33" s="74"/>
      <c r="O33" s="71">
        <f>O30+O32</f>
        <v>15953</v>
      </c>
      <c r="P33" s="72"/>
      <c r="Q33" s="72">
        <f>Q30+Q32</f>
        <v>11377</v>
      </c>
      <c r="R33" s="72"/>
      <c r="S33" s="73">
        <f>S30+S32</f>
        <v>0</v>
      </c>
      <c r="T33" s="73">
        <f>T30+T32</f>
        <v>27330</v>
      </c>
      <c r="U33" s="74"/>
      <c r="V33" s="71">
        <f>V30+V32</f>
        <v>11399</v>
      </c>
      <c r="W33" s="72"/>
      <c r="X33" s="72">
        <f>X30+X32</f>
        <v>7694</v>
      </c>
      <c r="Y33" s="72"/>
      <c r="Z33" s="73">
        <f>Z30+Z32</f>
        <v>0</v>
      </c>
      <c r="AA33" s="73">
        <f>AA30+AA32</f>
        <v>19093</v>
      </c>
      <c r="AB33" s="74"/>
      <c r="AC33" s="71">
        <f>AC30+AC32</f>
        <v>6342</v>
      </c>
      <c r="AD33" s="72"/>
      <c r="AE33" s="72">
        <f>AE30+AE32</f>
        <v>3993</v>
      </c>
      <c r="AF33" s="72"/>
      <c r="AG33" s="73">
        <f>AG30+AG32</f>
        <v>0</v>
      </c>
      <c r="AH33" s="73">
        <f>AH30+AH32</f>
        <v>10335</v>
      </c>
      <c r="AI33" s="74"/>
      <c r="AJ33" s="71">
        <f>AJ30+AJ32</f>
        <v>2523</v>
      </c>
      <c r="AK33" s="72"/>
      <c r="AL33" s="72">
        <f>AL30+AL32</f>
        <v>1599</v>
      </c>
      <c r="AM33" s="72"/>
      <c r="AN33" s="73">
        <f>AN30+AN32</f>
        <v>0</v>
      </c>
      <c r="AO33" s="73">
        <f>AO30+AO32</f>
        <v>4122</v>
      </c>
      <c r="AP33" s="74"/>
      <c r="AQ33" s="71">
        <f>AQ30+AQ32</f>
        <v>397</v>
      </c>
      <c r="AR33" s="72"/>
      <c r="AS33" s="72">
        <f>AS30+AS32</f>
        <v>250</v>
      </c>
      <c r="AT33" s="72"/>
      <c r="AU33" s="73">
        <f>AU30+AU32</f>
        <v>0</v>
      </c>
      <c r="AV33" s="73">
        <f>AV30+AV32</f>
        <v>647</v>
      </c>
      <c r="AW33" s="74"/>
      <c r="AX33" s="71">
        <f>AX30+AX32</f>
        <v>64</v>
      </c>
      <c r="AY33" s="72"/>
      <c r="AZ33" s="72">
        <f>AZ30+AZ32</f>
        <v>44</v>
      </c>
      <c r="BA33" s="72"/>
      <c r="BB33" s="73">
        <f>BB30+BB32</f>
        <v>0</v>
      </c>
      <c r="BC33" s="73">
        <f>BC30+BC32</f>
        <v>108</v>
      </c>
      <c r="BD33" s="74"/>
      <c r="BE33" s="71">
        <f>BE30+BE32</f>
        <v>2</v>
      </c>
      <c r="BF33" s="72"/>
      <c r="BG33" s="72">
        <f>BG30+BG32</f>
        <v>3</v>
      </c>
      <c r="BH33" s="72"/>
      <c r="BI33" s="73">
        <f>BI30+BI32</f>
        <v>0</v>
      </c>
      <c r="BJ33" s="73">
        <f>BJ30+BJ32</f>
        <v>5</v>
      </c>
      <c r="BK33" s="74"/>
      <c r="BL33" s="71">
        <f>BL30+BL32</f>
        <v>0</v>
      </c>
      <c r="BM33" s="72"/>
      <c r="BN33" s="72">
        <f>BN30+BN32</f>
        <v>0</v>
      </c>
      <c r="BO33" s="72"/>
      <c r="BP33" s="73">
        <f>BP30+BP32</f>
        <v>0</v>
      </c>
      <c r="BQ33" s="73">
        <f>BQ30+BQ32</f>
        <v>0</v>
      </c>
      <c r="BR33" s="74"/>
      <c r="AHO33" s="7"/>
      <c r="AHP33" s="7"/>
      <c r="AHQ33" s="7"/>
      <c r="AHR33" s="7"/>
      <c r="AHS33" s="7"/>
      <c r="AHT33" s="7"/>
      <c r="AHU33" s="7"/>
      <c r="AHV33" s="7"/>
      <c r="AHW33" s="7"/>
      <c r="AHX33" s="7"/>
      <c r="AHY33" s="7"/>
      <c r="AHZ33" s="7"/>
      <c r="AIA33" s="7"/>
      <c r="AIB33" s="7"/>
      <c r="AIC33" s="7"/>
      <c r="AID33" s="7"/>
      <c r="AIE33" s="7"/>
      <c r="AIF33" s="7"/>
      <c r="AIG33" s="7"/>
      <c r="AIH33" s="7"/>
      <c r="AII33" s="7"/>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AA34" s="75"/>
      <c r="AHO34" s="7"/>
      <c r="AHP34" s="7"/>
      <c r="AHQ34" s="7"/>
      <c r="AHR34" s="7"/>
      <c r="AHS34" s="7"/>
      <c r="AHT34" s="7"/>
      <c r="AHU34" s="7"/>
      <c r="AHV34" s="7"/>
      <c r="AHW34" s="7"/>
      <c r="AHX34" s="7"/>
      <c r="AHY34" s="7"/>
      <c r="AHZ34" s="7"/>
      <c r="AIA34" s="7"/>
      <c r="AIB34" s="7"/>
      <c r="AIC34" s="7"/>
      <c r="AID34" s="7"/>
      <c r="AIE34" s="7"/>
      <c r="AIF34" s="7"/>
      <c r="AIG34" s="7"/>
      <c r="AIH34" s="7"/>
      <c r="AII34" s="7"/>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HO35" s="7"/>
      <c r="AHP35" s="7"/>
      <c r="AHQ35" s="7"/>
      <c r="AHR35" s="7"/>
      <c r="AHS35" s="7"/>
      <c r="AHT35" s="7"/>
      <c r="AHU35" s="7"/>
      <c r="AHV35" s="7"/>
      <c r="AHW35" s="7"/>
      <c r="AHX35" s="7"/>
      <c r="AHY35" s="7"/>
      <c r="AHZ35" s="7"/>
      <c r="AIA35" s="7"/>
      <c r="AIB35" s="7"/>
      <c r="AIC35" s="7"/>
      <c r="AID35" s="7"/>
      <c r="AIE35" s="7"/>
      <c r="AIF35" s="7"/>
      <c r="AIG35" s="7"/>
      <c r="AIH35" s="7"/>
      <c r="AII35" s="7"/>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6"/>
      <c r="C36" s="76"/>
      <c r="D36" s="76"/>
      <c r="E36" s="76"/>
      <c r="F36" s="76"/>
      <c r="AL36" s="35"/>
      <c r="AM36" s="35"/>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6" t="s">
        <v>58</v>
      </c>
      <c r="B37" s="7" t="s">
        <v>59</v>
      </c>
      <c r="C37" s="7"/>
      <c r="D37" s="7"/>
      <c r="E37" s="77"/>
      <c r="F37" s="77"/>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6" t="s">
        <v>60</v>
      </c>
      <c r="B38" s="7"/>
      <c r="C38" s="7"/>
      <c r="D38" s="7"/>
      <c r="E38" s="7"/>
      <c r="F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61</v>
      </c>
      <c r="B39" s="78" t="s">
        <v>5</v>
      </c>
    </row>
    <row r="40" spans="1:1024" ht="13" x14ac:dyDescent="0.3">
      <c r="A40" s="9" t="s">
        <v>62</v>
      </c>
      <c r="B40" s="7" t="s">
        <v>63</v>
      </c>
    </row>
  </sheetData>
  <mergeCells count="12">
    <mergeCell ref="B7:G7"/>
    <mergeCell ref="H7:BR7"/>
    <mergeCell ref="B8:G8"/>
    <mergeCell ref="H8:N8"/>
    <mergeCell ref="O8:U8"/>
    <mergeCell ref="V8:AB8"/>
    <mergeCell ref="AC8:AI8"/>
    <mergeCell ref="AJ8:AP8"/>
    <mergeCell ref="AQ8:AW8"/>
    <mergeCell ref="AX8:BD8"/>
    <mergeCell ref="BE8:BK8"/>
    <mergeCell ref="BL8:BR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80" zoomScaleNormal="80" workbookViewId="0">
      <selection activeCell="H8" sqref="H8:N8"/>
    </sheetView>
  </sheetViews>
  <sheetFormatPr baseColWidth="10" defaultColWidth="9.1796875" defaultRowHeight="12.5" x14ac:dyDescent="0.25"/>
  <cols>
    <col min="1" max="1" width="11.81640625" style="7" customWidth="1"/>
    <col min="2" max="1025" width="11.54296875" style="7"/>
  </cols>
  <sheetData>
    <row r="1" spans="1:102"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row>
    <row r="2" spans="1:102" s="12" customFormat="1" ht="18.5" x14ac:dyDescent="0.45">
      <c r="A2" s="10" t="s">
        <v>20</v>
      </c>
      <c r="B2" s="11" t="s">
        <v>64</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row>
    <row r="3" spans="1:102"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row>
    <row r="4" spans="1:102"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row>
    <row r="5" spans="1:102"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row>
    <row r="6" spans="1:102"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row>
    <row r="7" spans="1:102" ht="13" x14ac:dyDescent="0.3">
      <c r="A7" s="16"/>
      <c r="B7" s="79"/>
      <c r="C7" s="80"/>
      <c r="D7" s="80"/>
      <c r="E7" s="80"/>
      <c r="F7" s="80"/>
      <c r="G7" s="81"/>
      <c r="H7" s="216" t="s">
        <v>65</v>
      </c>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c r="AW7" s="216"/>
      <c r="AX7" s="216"/>
      <c r="AY7" s="216"/>
      <c r="AZ7" s="216"/>
      <c r="BA7" s="216"/>
      <c r="BB7" s="216"/>
      <c r="BC7" s="216"/>
      <c r="BD7" s="216"/>
      <c r="BE7" s="216"/>
      <c r="BF7" s="216"/>
      <c r="BG7" s="216"/>
      <c r="BH7" s="216"/>
      <c r="BI7" s="216"/>
      <c r="BJ7" s="216"/>
      <c r="BK7" s="216"/>
      <c r="BL7" s="216"/>
      <c r="BM7" s="216"/>
      <c r="BN7" s="216"/>
      <c r="BO7" s="216"/>
      <c r="BP7" s="216"/>
      <c r="BQ7" s="216"/>
      <c r="BR7" s="216"/>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row>
    <row r="8" spans="1:102" s="21" customFormat="1" ht="13" x14ac:dyDescent="0.3">
      <c r="A8" s="19" t="s">
        <v>25</v>
      </c>
      <c r="B8" s="220" t="s">
        <v>26</v>
      </c>
      <c r="C8" s="220"/>
      <c r="D8" s="220"/>
      <c r="E8" s="220"/>
      <c r="F8" s="220"/>
      <c r="G8" s="220"/>
      <c r="H8" s="218">
        <v>43835</v>
      </c>
      <c r="I8" s="218"/>
      <c r="J8" s="218"/>
      <c r="K8" s="218"/>
      <c r="L8" s="218"/>
      <c r="M8" s="218"/>
      <c r="N8" s="218"/>
      <c r="O8" s="219" t="s">
        <v>27</v>
      </c>
      <c r="P8" s="219"/>
      <c r="Q8" s="219"/>
      <c r="R8" s="219"/>
      <c r="S8" s="219"/>
      <c r="T8" s="219"/>
      <c r="U8" s="219"/>
      <c r="V8" s="219" t="s">
        <v>28</v>
      </c>
      <c r="W8" s="219"/>
      <c r="X8" s="219"/>
      <c r="Y8" s="219"/>
      <c r="Z8" s="219"/>
      <c r="AA8" s="219"/>
      <c r="AB8" s="219"/>
      <c r="AC8" s="219">
        <v>44108</v>
      </c>
      <c r="AD8" s="219"/>
      <c r="AE8" s="219"/>
      <c r="AF8" s="219"/>
      <c r="AG8" s="219"/>
      <c r="AH8" s="219"/>
      <c r="AI8" s="219"/>
      <c r="AJ8" s="219">
        <v>43894</v>
      </c>
      <c r="AK8" s="219"/>
      <c r="AL8" s="219"/>
      <c r="AM8" s="219"/>
      <c r="AN8" s="219"/>
      <c r="AO8" s="219"/>
      <c r="AP8" s="219"/>
      <c r="AQ8" s="219" t="s">
        <v>29</v>
      </c>
      <c r="AR8" s="219"/>
      <c r="AS8" s="219"/>
      <c r="AT8" s="219"/>
      <c r="AU8" s="219"/>
      <c r="AV8" s="219"/>
      <c r="AW8" s="219"/>
      <c r="AX8" s="219" t="s">
        <v>30</v>
      </c>
      <c r="AY8" s="219"/>
      <c r="AZ8" s="219"/>
      <c r="BA8" s="219"/>
      <c r="BB8" s="219"/>
      <c r="BC8" s="219"/>
      <c r="BD8" s="219"/>
      <c r="BE8" s="219" t="s">
        <v>31</v>
      </c>
      <c r="BF8" s="219"/>
      <c r="BG8" s="219"/>
      <c r="BH8" s="219"/>
      <c r="BI8" s="219"/>
      <c r="BJ8" s="219"/>
      <c r="BK8" s="219"/>
      <c r="BL8" s="219">
        <v>43985</v>
      </c>
      <c r="BM8" s="219"/>
      <c r="BN8" s="219"/>
      <c r="BO8" s="219"/>
      <c r="BP8" s="219"/>
      <c r="BQ8" s="219"/>
      <c r="BR8" s="219"/>
      <c r="BS8" s="20"/>
      <c r="BT8" s="20"/>
      <c r="BU8" s="20"/>
      <c r="BV8" s="20"/>
    </row>
    <row r="9" spans="1:102" ht="13" x14ac:dyDescent="0.3">
      <c r="A9" s="22"/>
      <c r="B9" s="23" t="s">
        <v>32</v>
      </c>
      <c r="C9" s="24" t="s">
        <v>33</v>
      </c>
      <c r="D9" s="25" t="s">
        <v>34</v>
      </c>
      <c r="E9" s="24" t="s">
        <v>33</v>
      </c>
      <c r="F9" s="26" t="s">
        <v>35</v>
      </c>
      <c r="G9" s="27" t="s">
        <v>33</v>
      </c>
      <c r="H9" s="25" t="s">
        <v>32</v>
      </c>
      <c r="I9" s="24" t="s">
        <v>33</v>
      </c>
      <c r="J9" s="25" t="s">
        <v>34</v>
      </c>
      <c r="K9" s="24" t="s">
        <v>33</v>
      </c>
      <c r="L9" s="25" t="s">
        <v>36</v>
      </c>
      <c r="M9" s="25" t="s">
        <v>35</v>
      </c>
      <c r="N9" s="27" t="s">
        <v>33</v>
      </c>
      <c r="O9" s="23" t="s">
        <v>32</v>
      </c>
      <c r="P9" s="24" t="s">
        <v>33</v>
      </c>
      <c r="Q9" s="25" t="s">
        <v>34</v>
      </c>
      <c r="R9" s="24" t="s">
        <v>33</v>
      </c>
      <c r="S9" s="25" t="s">
        <v>36</v>
      </c>
      <c r="T9" s="25" t="s">
        <v>35</v>
      </c>
      <c r="U9" s="27" t="s">
        <v>33</v>
      </c>
      <c r="V9" s="23" t="s">
        <v>32</v>
      </c>
      <c r="W9" s="24" t="s">
        <v>33</v>
      </c>
      <c r="X9" s="25" t="s">
        <v>34</v>
      </c>
      <c r="Y9" s="24" t="s">
        <v>33</v>
      </c>
      <c r="Z9" s="25" t="s">
        <v>36</v>
      </c>
      <c r="AA9" s="25" t="s">
        <v>35</v>
      </c>
      <c r="AB9" s="27" t="s">
        <v>33</v>
      </c>
      <c r="AC9" s="23" t="s">
        <v>32</v>
      </c>
      <c r="AD9" s="24" t="s">
        <v>33</v>
      </c>
      <c r="AE9" s="25" t="s">
        <v>34</v>
      </c>
      <c r="AF9" s="24" t="s">
        <v>33</v>
      </c>
      <c r="AG9" s="25" t="s">
        <v>36</v>
      </c>
      <c r="AH9" s="25" t="s">
        <v>35</v>
      </c>
      <c r="AI9" s="27" t="s">
        <v>33</v>
      </c>
      <c r="AJ9" s="23" t="s">
        <v>32</v>
      </c>
      <c r="AK9" s="24" t="s">
        <v>33</v>
      </c>
      <c r="AL9" s="25" t="s">
        <v>34</v>
      </c>
      <c r="AM9" s="24" t="s">
        <v>33</v>
      </c>
      <c r="AN9" s="25" t="s">
        <v>36</v>
      </c>
      <c r="AO9" s="25" t="s">
        <v>35</v>
      </c>
      <c r="AP9" s="27" t="s">
        <v>33</v>
      </c>
      <c r="AQ9" s="23" t="s">
        <v>32</v>
      </c>
      <c r="AR9" s="24" t="s">
        <v>33</v>
      </c>
      <c r="AS9" s="25" t="s">
        <v>34</v>
      </c>
      <c r="AT9" s="24" t="s">
        <v>33</v>
      </c>
      <c r="AU9" s="25" t="s">
        <v>36</v>
      </c>
      <c r="AV9" s="25" t="s">
        <v>35</v>
      </c>
      <c r="AW9" s="27" t="s">
        <v>33</v>
      </c>
      <c r="AX9" s="23" t="s">
        <v>32</v>
      </c>
      <c r="AY9" s="24" t="s">
        <v>33</v>
      </c>
      <c r="AZ9" s="25" t="s">
        <v>34</v>
      </c>
      <c r="BA9" s="24" t="s">
        <v>33</v>
      </c>
      <c r="BB9" s="25" t="s">
        <v>36</v>
      </c>
      <c r="BC9" s="25" t="s">
        <v>35</v>
      </c>
      <c r="BD9" s="27" t="s">
        <v>33</v>
      </c>
      <c r="BE9" s="23" t="s">
        <v>32</v>
      </c>
      <c r="BF9" s="24" t="s">
        <v>33</v>
      </c>
      <c r="BG9" s="25" t="s">
        <v>34</v>
      </c>
      <c r="BH9" s="24" t="s">
        <v>33</v>
      </c>
      <c r="BI9" s="25" t="s">
        <v>36</v>
      </c>
      <c r="BJ9" s="25" t="s">
        <v>35</v>
      </c>
      <c r="BK9" s="27" t="s">
        <v>33</v>
      </c>
      <c r="BL9" s="23" t="s">
        <v>32</v>
      </c>
      <c r="BM9" s="24" t="s">
        <v>33</v>
      </c>
      <c r="BN9" s="25" t="s">
        <v>34</v>
      </c>
      <c r="BO9" s="24" t="s">
        <v>33</v>
      </c>
      <c r="BP9" s="25" t="s">
        <v>36</v>
      </c>
      <c r="BQ9" s="25" t="s">
        <v>35</v>
      </c>
      <c r="BR9" s="27" t="s">
        <v>33</v>
      </c>
      <c r="BS9" s="9"/>
      <c r="BT9" s="9"/>
      <c r="BU9" s="9"/>
      <c r="BV9" s="9"/>
    </row>
    <row r="10" spans="1:102" ht="13" x14ac:dyDescent="0.3">
      <c r="A10" s="28" t="s">
        <v>37</v>
      </c>
      <c r="B10" s="29">
        <v>1802527</v>
      </c>
      <c r="C10" s="30">
        <f t="shared" ref="C10:C28" si="0">B10/B$30*100</f>
        <v>6.1698152105556101</v>
      </c>
      <c r="D10" s="31">
        <v>1712903</v>
      </c>
      <c r="E10" s="30">
        <f t="shared" ref="E10:E28" si="1">D10/D$30*100</f>
        <v>5.7286656657042991</v>
      </c>
      <c r="F10" s="31">
        <f t="shared" ref="F10:F28" si="2">B10+D10</f>
        <v>3515430</v>
      </c>
      <c r="G10" s="32">
        <f t="shared" ref="G10:G28" si="3">F10/F$30*100</f>
        <v>5.9466833990210644</v>
      </c>
      <c r="H10" s="33">
        <v>0</v>
      </c>
      <c r="I10" s="34">
        <f t="shared" ref="I10:I28" si="4">H10/H$30*100</f>
        <v>0</v>
      </c>
      <c r="J10" s="35">
        <v>1</v>
      </c>
      <c r="K10" s="34">
        <f t="shared" ref="K10:K28" si="5">J10/J$30*100</f>
        <v>6.637902422834384E-3</v>
      </c>
      <c r="L10" s="36">
        <v>0</v>
      </c>
      <c r="M10" s="37">
        <f t="shared" ref="M10:M28" si="6">H10+J10</f>
        <v>1</v>
      </c>
      <c r="N10" s="38">
        <f t="shared" ref="N10:N28" si="7">M10/M$30*100</f>
        <v>2.8535555301906178E-3</v>
      </c>
      <c r="O10" s="39">
        <v>0</v>
      </c>
      <c r="P10" s="34">
        <f t="shared" ref="P10:P28" si="8">O10/O$30*100</f>
        <v>0</v>
      </c>
      <c r="Q10" s="35">
        <v>1</v>
      </c>
      <c r="R10" s="34">
        <f t="shared" ref="R10:R28" si="9">Q10/Q$30*100</f>
        <v>7.840677434530343E-3</v>
      </c>
      <c r="S10" s="36">
        <v>0</v>
      </c>
      <c r="T10" s="37">
        <f t="shared" ref="T10:T28" si="10">O10+Q10</f>
        <v>1</v>
      </c>
      <c r="U10" s="38">
        <f t="shared" ref="U10:U28" si="11">T10/T$30*100</f>
        <v>3.3003300330032999E-3</v>
      </c>
      <c r="V10" s="39">
        <v>0</v>
      </c>
      <c r="W10" s="34">
        <f t="shared" ref="W10:W28" si="12">V10/V$30*100</f>
        <v>0</v>
      </c>
      <c r="X10" s="35">
        <v>1</v>
      </c>
      <c r="Y10" s="34">
        <f t="shared" ref="Y10:Y28" si="13">X10/X$30*100</f>
        <v>1.0390689941812137E-2</v>
      </c>
      <c r="Z10" s="36">
        <v>0</v>
      </c>
      <c r="AA10" s="37">
        <f t="shared" ref="AA10:AA28" si="14">V10+X10</f>
        <v>1</v>
      </c>
      <c r="AB10" s="38">
        <f t="shared" ref="AB10:AB28" si="15">AA10/AA$30*100</f>
        <v>4.245563386261357E-3</v>
      </c>
      <c r="AC10" s="39">
        <v>0</v>
      </c>
      <c r="AD10" s="34">
        <f t="shared" ref="AD10:AD28" si="16">AC10/AC$30*100</f>
        <v>0</v>
      </c>
      <c r="AE10" s="35">
        <v>0</v>
      </c>
      <c r="AF10" s="34">
        <f t="shared" ref="AF10:AF28" si="17">AE10/AE$30*100</f>
        <v>0</v>
      </c>
      <c r="AG10" s="36">
        <v>0</v>
      </c>
      <c r="AH10" s="37">
        <f t="shared" ref="AH10:AH28" si="18">AC10+AE10</f>
        <v>0</v>
      </c>
      <c r="AI10" s="38">
        <f t="shared" ref="AI10:AI28" si="19">AH10/AH$30*100</f>
        <v>0</v>
      </c>
      <c r="AJ10" s="39">
        <v>0</v>
      </c>
      <c r="AK10" s="34">
        <f t="shared" ref="AK10:AK28" si="20">AJ10/AJ$30*100</f>
        <v>0</v>
      </c>
      <c r="AL10" s="35">
        <v>0</v>
      </c>
      <c r="AM10" s="34">
        <f t="shared" ref="AM10:AM28" si="21">AL10/AL$30*100</f>
        <v>0</v>
      </c>
      <c r="AN10" s="36">
        <v>0</v>
      </c>
      <c r="AO10" s="37">
        <f t="shared" ref="AO10:AO28" si="22">AJ10+AL10</f>
        <v>0</v>
      </c>
      <c r="AP10" s="38">
        <f t="shared" ref="AP10:AP28" si="23">AO10/AO$30*100</f>
        <v>0</v>
      </c>
      <c r="AQ10" s="39">
        <v>0</v>
      </c>
      <c r="AR10" s="34">
        <f t="shared" ref="AR10:AR28" si="24">AQ10/AQ$30*100</f>
        <v>0</v>
      </c>
      <c r="AS10" s="35">
        <v>0</v>
      </c>
      <c r="AT10" s="34">
        <f t="shared" ref="AT10:AT28" si="25">AS10/AS$30*100</f>
        <v>0</v>
      </c>
      <c r="AU10" s="36">
        <v>0</v>
      </c>
      <c r="AV10" s="37">
        <f t="shared" ref="AV10:AV28" si="26">AQ10+AS10</f>
        <v>0</v>
      </c>
      <c r="AW10" s="38">
        <f t="shared" ref="AW10:AW28" si="27">AV10/AV$30*100</f>
        <v>0</v>
      </c>
      <c r="AX10" s="39">
        <v>0</v>
      </c>
      <c r="AY10" s="34">
        <f t="shared" ref="AY10:AY28" si="28">AX10/AX$30*100</f>
        <v>0</v>
      </c>
      <c r="AZ10" s="35">
        <v>0</v>
      </c>
      <c r="BA10" s="34">
        <f t="shared" ref="BA10:BA28" si="29">AZ10/AZ$30*100</f>
        <v>0</v>
      </c>
      <c r="BB10" s="36">
        <v>0</v>
      </c>
      <c r="BC10" s="37">
        <f t="shared" ref="BC10:BC28" si="30">AX10+AZ10</f>
        <v>0</v>
      </c>
      <c r="BD10" s="38">
        <f t="shared" ref="BD10:BD28" si="31">BC10/BC$30*100</f>
        <v>0</v>
      </c>
      <c r="BE10" s="39">
        <v>0</v>
      </c>
      <c r="BF10" s="34">
        <f t="shared" ref="BF10:BF28" si="32">BE10/BE$30*100</f>
        <v>0</v>
      </c>
      <c r="BG10" s="35">
        <v>0</v>
      </c>
      <c r="BH10" s="34">
        <f t="shared" ref="BH10:BH28" si="33">BG10/BG$30*100</f>
        <v>0</v>
      </c>
      <c r="BI10" s="36">
        <v>0</v>
      </c>
      <c r="BJ10" s="37">
        <f t="shared" ref="BJ10:BJ28" si="34">BE10+BG10</f>
        <v>0</v>
      </c>
      <c r="BK10" s="38">
        <f t="shared" ref="BK10:BK28" si="35">BJ10/BJ$30*100</f>
        <v>0</v>
      </c>
      <c r="BL10" s="39">
        <v>0</v>
      </c>
      <c r="BM10" s="34">
        <f t="shared" ref="BM10:BM28" si="36">BL10/BL$30*100</f>
        <v>0</v>
      </c>
      <c r="BN10" s="35">
        <v>0</v>
      </c>
      <c r="BO10" s="34">
        <f t="shared" ref="BO10:BO28" si="37">BN10/BN$30*100</f>
        <v>0</v>
      </c>
      <c r="BP10" s="36">
        <v>0</v>
      </c>
      <c r="BQ10" s="37">
        <f t="shared" ref="BQ10:BQ28" si="38">BL10+BN10</f>
        <v>0</v>
      </c>
      <c r="BR10" s="38">
        <f t="shared" ref="BR10:BR28" si="39">BQ10/BQ$30*100</f>
        <v>0</v>
      </c>
      <c r="BS10" s="9"/>
      <c r="BT10" s="9"/>
      <c r="BU10" s="9"/>
      <c r="BV10" s="9"/>
    </row>
    <row r="11" spans="1:102" ht="13" x14ac:dyDescent="0.3">
      <c r="A11" s="28" t="s">
        <v>38</v>
      </c>
      <c r="B11" s="29">
        <v>1898484</v>
      </c>
      <c r="C11" s="30">
        <f t="shared" si="0"/>
        <v>6.4982635268134441</v>
      </c>
      <c r="D11" s="31">
        <v>1809836</v>
      </c>
      <c r="E11" s="30">
        <f t="shared" si="1"/>
        <v>6.0528502511558484</v>
      </c>
      <c r="F11" s="31">
        <f t="shared" si="2"/>
        <v>3708320</v>
      </c>
      <c r="G11" s="32">
        <f t="shared" si="3"/>
        <v>6.2729751359742032</v>
      </c>
      <c r="H11" s="33">
        <v>0</v>
      </c>
      <c r="I11" s="34">
        <f t="shared" si="4"/>
        <v>0</v>
      </c>
      <c r="J11" s="35">
        <v>0</v>
      </c>
      <c r="K11" s="34">
        <f t="shared" si="5"/>
        <v>0</v>
      </c>
      <c r="L11" s="36">
        <v>0</v>
      </c>
      <c r="M11" s="37">
        <f t="shared" si="6"/>
        <v>0</v>
      </c>
      <c r="N11" s="38">
        <f t="shared" si="7"/>
        <v>0</v>
      </c>
      <c r="O11" s="39">
        <v>0</v>
      </c>
      <c r="P11" s="34">
        <f t="shared" si="8"/>
        <v>0</v>
      </c>
      <c r="Q11" s="35">
        <v>0</v>
      </c>
      <c r="R11" s="34">
        <f t="shared" si="9"/>
        <v>0</v>
      </c>
      <c r="S11" s="36">
        <v>0</v>
      </c>
      <c r="T11" s="37">
        <f t="shared" si="10"/>
        <v>0</v>
      </c>
      <c r="U11" s="38">
        <f t="shared" si="11"/>
        <v>0</v>
      </c>
      <c r="V11" s="39">
        <v>0</v>
      </c>
      <c r="W11" s="34">
        <f t="shared" si="12"/>
        <v>0</v>
      </c>
      <c r="X11" s="35">
        <v>0</v>
      </c>
      <c r="Y11" s="34">
        <f t="shared" si="13"/>
        <v>0</v>
      </c>
      <c r="Z11" s="36">
        <v>0</v>
      </c>
      <c r="AA11" s="37">
        <f t="shared" si="14"/>
        <v>0</v>
      </c>
      <c r="AB11" s="38">
        <f t="shared" si="15"/>
        <v>0</v>
      </c>
      <c r="AC11" s="39">
        <v>0</v>
      </c>
      <c r="AD11" s="34">
        <f t="shared" si="16"/>
        <v>0</v>
      </c>
      <c r="AE11" s="35">
        <v>0</v>
      </c>
      <c r="AF11" s="34">
        <f t="shared" si="17"/>
        <v>0</v>
      </c>
      <c r="AG11" s="36">
        <v>0</v>
      </c>
      <c r="AH11" s="37">
        <f t="shared" si="18"/>
        <v>0</v>
      </c>
      <c r="AI11" s="38">
        <f t="shared" si="19"/>
        <v>0</v>
      </c>
      <c r="AJ11" s="39">
        <v>0</v>
      </c>
      <c r="AK11" s="34">
        <f t="shared" si="20"/>
        <v>0</v>
      </c>
      <c r="AL11" s="35">
        <v>0</v>
      </c>
      <c r="AM11" s="34">
        <f t="shared" si="21"/>
        <v>0</v>
      </c>
      <c r="AN11" s="36">
        <v>0</v>
      </c>
      <c r="AO11" s="37">
        <f t="shared" si="22"/>
        <v>0</v>
      </c>
      <c r="AP11" s="38">
        <f t="shared" si="23"/>
        <v>0</v>
      </c>
      <c r="AQ11" s="39">
        <v>0</v>
      </c>
      <c r="AR11" s="34">
        <f t="shared" si="24"/>
        <v>0</v>
      </c>
      <c r="AS11" s="35">
        <v>0</v>
      </c>
      <c r="AT11" s="34">
        <f t="shared" si="25"/>
        <v>0</v>
      </c>
      <c r="AU11" s="36">
        <v>0</v>
      </c>
      <c r="AV11" s="37">
        <f t="shared" si="26"/>
        <v>0</v>
      </c>
      <c r="AW11" s="38">
        <f t="shared" si="27"/>
        <v>0</v>
      </c>
      <c r="AX11" s="39">
        <v>0</v>
      </c>
      <c r="AY11" s="34">
        <f t="shared" si="28"/>
        <v>0</v>
      </c>
      <c r="AZ11" s="35">
        <v>0</v>
      </c>
      <c r="BA11" s="34">
        <f t="shared" si="29"/>
        <v>0</v>
      </c>
      <c r="BB11" s="36">
        <v>0</v>
      </c>
      <c r="BC11" s="37">
        <f t="shared" si="30"/>
        <v>0</v>
      </c>
      <c r="BD11" s="38">
        <f t="shared" si="31"/>
        <v>0</v>
      </c>
      <c r="BE11" s="39">
        <v>0</v>
      </c>
      <c r="BF11" s="34">
        <f t="shared" si="32"/>
        <v>0</v>
      </c>
      <c r="BG11" s="35">
        <v>0</v>
      </c>
      <c r="BH11" s="34">
        <f t="shared" si="33"/>
        <v>0</v>
      </c>
      <c r="BI11" s="36">
        <v>0</v>
      </c>
      <c r="BJ11" s="37">
        <f t="shared" si="34"/>
        <v>0</v>
      </c>
      <c r="BK11" s="38">
        <f t="shared" si="35"/>
        <v>0</v>
      </c>
      <c r="BL11" s="82">
        <v>0</v>
      </c>
      <c r="BM11" s="34">
        <f t="shared" si="36"/>
        <v>0</v>
      </c>
      <c r="BN11" s="82">
        <v>0</v>
      </c>
      <c r="BO11" s="34">
        <f t="shared" si="37"/>
        <v>0</v>
      </c>
      <c r="BP11" s="36">
        <v>0</v>
      </c>
      <c r="BQ11" s="37">
        <f t="shared" si="38"/>
        <v>0</v>
      </c>
      <c r="BR11" s="38">
        <f t="shared" si="39"/>
        <v>0</v>
      </c>
      <c r="BS11" s="9"/>
      <c r="BT11" s="9"/>
      <c r="BU11" s="9"/>
      <c r="BV11" s="9"/>
    </row>
    <row r="12" spans="1:102" ht="13" x14ac:dyDescent="0.3">
      <c r="A12" s="28" t="s">
        <v>39</v>
      </c>
      <c r="B12" s="29">
        <v>1768144</v>
      </c>
      <c r="C12" s="30">
        <f t="shared" si="0"/>
        <v>6.052126678630966</v>
      </c>
      <c r="D12" s="31">
        <v>1682638</v>
      </c>
      <c r="E12" s="30">
        <f t="shared" si="1"/>
        <v>5.6274468188854536</v>
      </c>
      <c r="F12" s="31">
        <f t="shared" si="2"/>
        <v>3450782</v>
      </c>
      <c r="G12" s="32">
        <f t="shared" si="3"/>
        <v>5.8373251730345093</v>
      </c>
      <c r="H12" s="33">
        <v>0</v>
      </c>
      <c r="I12" s="34">
        <f t="shared" si="4"/>
        <v>0</v>
      </c>
      <c r="J12" s="35">
        <v>1</v>
      </c>
      <c r="K12" s="34">
        <f t="shared" si="5"/>
        <v>6.637902422834384E-3</v>
      </c>
      <c r="L12" s="36">
        <v>0</v>
      </c>
      <c r="M12" s="37">
        <f t="shared" si="6"/>
        <v>1</v>
      </c>
      <c r="N12" s="38">
        <f t="shared" si="7"/>
        <v>2.8535555301906178E-3</v>
      </c>
      <c r="O12" s="39">
        <v>0</v>
      </c>
      <c r="P12" s="34">
        <f t="shared" si="8"/>
        <v>0</v>
      </c>
      <c r="Q12" s="35">
        <v>1</v>
      </c>
      <c r="R12" s="34">
        <f t="shared" si="9"/>
        <v>7.840677434530343E-3</v>
      </c>
      <c r="S12" s="36">
        <v>0</v>
      </c>
      <c r="T12" s="37">
        <f t="shared" si="10"/>
        <v>1</v>
      </c>
      <c r="U12" s="38">
        <f t="shared" si="11"/>
        <v>3.3003300330032999E-3</v>
      </c>
      <c r="V12" s="39">
        <v>0</v>
      </c>
      <c r="W12" s="34">
        <f t="shared" si="12"/>
        <v>0</v>
      </c>
      <c r="X12" s="35">
        <v>1</v>
      </c>
      <c r="Y12" s="34">
        <f t="shared" si="13"/>
        <v>1.0390689941812137E-2</v>
      </c>
      <c r="Z12" s="36">
        <v>0</v>
      </c>
      <c r="AA12" s="37">
        <f t="shared" si="14"/>
        <v>1</v>
      </c>
      <c r="AB12" s="38">
        <f t="shared" si="15"/>
        <v>4.245563386261357E-3</v>
      </c>
      <c r="AC12" s="39">
        <v>0</v>
      </c>
      <c r="AD12" s="34">
        <f t="shared" si="16"/>
        <v>0</v>
      </c>
      <c r="AE12" s="35">
        <v>1</v>
      </c>
      <c r="AF12" s="34">
        <f t="shared" si="17"/>
        <v>1.6490765171503958E-2</v>
      </c>
      <c r="AG12" s="36">
        <v>0</v>
      </c>
      <c r="AH12" s="37">
        <f t="shared" si="18"/>
        <v>1</v>
      </c>
      <c r="AI12" s="38">
        <f t="shared" si="19"/>
        <v>6.4796215900991385E-3</v>
      </c>
      <c r="AJ12" s="39">
        <v>0</v>
      </c>
      <c r="AK12" s="34">
        <f t="shared" si="20"/>
        <v>0</v>
      </c>
      <c r="AL12" s="35">
        <v>0</v>
      </c>
      <c r="AM12" s="34">
        <f t="shared" si="21"/>
        <v>0</v>
      </c>
      <c r="AN12" s="36">
        <v>0</v>
      </c>
      <c r="AO12" s="37">
        <f t="shared" si="22"/>
        <v>0</v>
      </c>
      <c r="AP12" s="38">
        <f t="shared" si="23"/>
        <v>0</v>
      </c>
      <c r="AQ12" s="39">
        <v>0</v>
      </c>
      <c r="AR12" s="34">
        <f t="shared" si="24"/>
        <v>0</v>
      </c>
      <c r="AS12" s="35">
        <v>0</v>
      </c>
      <c r="AT12" s="34">
        <f t="shared" si="25"/>
        <v>0</v>
      </c>
      <c r="AU12" s="36">
        <v>0</v>
      </c>
      <c r="AV12" s="37">
        <f t="shared" si="26"/>
        <v>0</v>
      </c>
      <c r="AW12" s="38">
        <f t="shared" si="27"/>
        <v>0</v>
      </c>
      <c r="AX12" s="39">
        <v>0</v>
      </c>
      <c r="AY12" s="34">
        <f t="shared" si="28"/>
        <v>0</v>
      </c>
      <c r="AZ12" s="35">
        <v>0</v>
      </c>
      <c r="BA12" s="34">
        <f t="shared" si="29"/>
        <v>0</v>
      </c>
      <c r="BB12" s="36">
        <v>0</v>
      </c>
      <c r="BC12" s="37">
        <f t="shared" si="30"/>
        <v>0</v>
      </c>
      <c r="BD12" s="38">
        <f t="shared" si="31"/>
        <v>0</v>
      </c>
      <c r="BE12" s="39">
        <v>0</v>
      </c>
      <c r="BF12" s="34">
        <f t="shared" si="32"/>
        <v>0</v>
      </c>
      <c r="BG12" s="35">
        <v>0</v>
      </c>
      <c r="BH12" s="34">
        <f t="shared" si="33"/>
        <v>0</v>
      </c>
      <c r="BI12" s="36">
        <v>0</v>
      </c>
      <c r="BJ12" s="37">
        <f t="shared" si="34"/>
        <v>0</v>
      </c>
      <c r="BK12" s="38">
        <f t="shared" si="35"/>
        <v>0</v>
      </c>
      <c r="BL12" s="82">
        <v>0</v>
      </c>
      <c r="BM12" s="34">
        <f t="shared" si="36"/>
        <v>0</v>
      </c>
      <c r="BN12" s="82">
        <v>0</v>
      </c>
      <c r="BO12" s="34">
        <f t="shared" si="37"/>
        <v>0</v>
      </c>
      <c r="BP12" s="36">
        <v>0</v>
      </c>
      <c r="BQ12" s="37">
        <f t="shared" si="38"/>
        <v>0</v>
      </c>
      <c r="BR12" s="38">
        <f t="shared" si="39"/>
        <v>0</v>
      </c>
      <c r="BS12" s="9"/>
      <c r="BT12" s="9"/>
      <c r="BU12" s="9"/>
      <c r="BV12" s="9"/>
    </row>
    <row r="13" spans="1:102" ht="13" x14ac:dyDescent="0.3">
      <c r="A13" s="28" t="s">
        <v>40</v>
      </c>
      <c r="B13" s="29">
        <v>1680191</v>
      </c>
      <c r="C13" s="30">
        <f t="shared" si="0"/>
        <v>5.7510750121571776</v>
      </c>
      <c r="D13" s="31">
        <v>1590604</v>
      </c>
      <c r="E13" s="30">
        <f t="shared" si="1"/>
        <v>5.3196465430511362</v>
      </c>
      <c r="F13" s="31">
        <f t="shared" si="2"/>
        <v>3270795</v>
      </c>
      <c r="G13" s="32">
        <f t="shared" si="3"/>
        <v>5.5328600848547973</v>
      </c>
      <c r="H13" s="33">
        <v>5</v>
      </c>
      <c r="I13" s="34">
        <f t="shared" si="4"/>
        <v>2.5026277591471042E-2</v>
      </c>
      <c r="J13" s="35">
        <v>3</v>
      </c>
      <c r="K13" s="34">
        <f t="shared" si="5"/>
        <v>1.9913707268503153E-2</v>
      </c>
      <c r="L13" s="36">
        <v>0</v>
      </c>
      <c r="M13" s="37">
        <f t="shared" si="6"/>
        <v>8</v>
      </c>
      <c r="N13" s="38">
        <f t="shared" si="7"/>
        <v>2.2828444241524942E-2</v>
      </c>
      <c r="O13" s="39">
        <v>5</v>
      </c>
      <c r="P13" s="34">
        <f t="shared" si="8"/>
        <v>2.8496523424142259E-2</v>
      </c>
      <c r="Q13" s="35">
        <v>3</v>
      </c>
      <c r="R13" s="34">
        <f t="shared" si="9"/>
        <v>2.3522032303591029E-2</v>
      </c>
      <c r="S13" s="36">
        <v>0</v>
      </c>
      <c r="T13" s="37">
        <f t="shared" si="10"/>
        <v>8</v>
      </c>
      <c r="U13" s="38">
        <f t="shared" si="11"/>
        <v>2.6402640264026399E-2</v>
      </c>
      <c r="V13" s="39">
        <v>5</v>
      </c>
      <c r="W13" s="34">
        <f t="shared" si="12"/>
        <v>3.5893754486719311E-2</v>
      </c>
      <c r="X13" s="35">
        <v>3</v>
      </c>
      <c r="Y13" s="34">
        <f t="shared" si="13"/>
        <v>3.1172069825436407E-2</v>
      </c>
      <c r="Z13" s="36">
        <v>0</v>
      </c>
      <c r="AA13" s="37">
        <f t="shared" si="14"/>
        <v>8</v>
      </c>
      <c r="AB13" s="38">
        <f t="shared" si="15"/>
        <v>3.3964507090090856E-2</v>
      </c>
      <c r="AC13" s="39">
        <v>3</v>
      </c>
      <c r="AD13" s="34">
        <f t="shared" si="16"/>
        <v>3.2020493115593976E-2</v>
      </c>
      <c r="AE13" s="35">
        <v>3</v>
      </c>
      <c r="AF13" s="34">
        <f t="shared" si="17"/>
        <v>4.9472295514511877E-2</v>
      </c>
      <c r="AG13" s="36">
        <v>0</v>
      </c>
      <c r="AH13" s="37">
        <f t="shared" si="18"/>
        <v>6</v>
      </c>
      <c r="AI13" s="38">
        <f t="shared" si="19"/>
        <v>3.8877729540594826E-2</v>
      </c>
      <c r="AJ13" s="39">
        <v>2</v>
      </c>
      <c r="AK13" s="34">
        <f t="shared" si="20"/>
        <v>4.4043162299053071E-2</v>
      </c>
      <c r="AL13" s="35">
        <v>3</v>
      </c>
      <c r="AM13" s="34">
        <f t="shared" si="21"/>
        <v>0.1064207165661582</v>
      </c>
      <c r="AN13" s="36">
        <v>0</v>
      </c>
      <c r="AO13" s="37">
        <f t="shared" si="22"/>
        <v>5</v>
      </c>
      <c r="AP13" s="38">
        <f t="shared" si="23"/>
        <v>6.7934782608695649E-2</v>
      </c>
      <c r="AQ13" s="39">
        <v>1</v>
      </c>
      <c r="AR13" s="34">
        <f t="shared" si="24"/>
        <v>7.2150072150072145E-2</v>
      </c>
      <c r="AS13" s="35">
        <v>1</v>
      </c>
      <c r="AT13" s="34">
        <f t="shared" si="25"/>
        <v>0.11173184357541899</v>
      </c>
      <c r="AU13" s="36">
        <v>0</v>
      </c>
      <c r="AV13" s="37">
        <f t="shared" si="26"/>
        <v>2</v>
      </c>
      <c r="AW13" s="38">
        <f t="shared" si="27"/>
        <v>8.7680841736080664E-2</v>
      </c>
      <c r="AX13" s="39">
        <v>0</v>
      </c>
      <c r="AY13" s="34">
        <f t="shared" si="28"/>
        <v>0</v>
      </c>
      <c r="AZ13" s="35">
        <v>0</v>
      </c>
      <c r="BA13" s="34">
        <f t="shared" si="29"/>
        <v>0</v>
      </c>
      <c r="BB13" s="36">
        <v>0</v>
      </c>
      <c r="BC13" s="37">
        <f t="shared" si="30"/>
        <v>0</v>
      </c>
      <c r="BD13" s="38">
        <f t="shared" si="31"/>
        <v>0</v>
      </c>
      <c r="BE13" s="39">
        <v>0</v>
      </c>
      <c r="BF13" s="34">
        <f t="shared" si="32"/>
        <v>0</v>
      </c>
      <c r="BG13" s="35">
        <v>0</v>
      </c>
      <c r="BH13" s="34">
        <f t="shared" si="33"/>
        <v>0</v>
      </c>
      <c r="BI13" s="36">
        <v>0</v>
      </c>
      <c r="BJ13" s="37">
        <f t="shared" si="34"/>
        <v>0</v>
      </c>
      <c r="BK13" s="38">
        <f t="shared" si="35"/>
        <v>0</v>
      </c>
      <c r="BL13" s="7">
        <v>0</v>
      </c>
      <c r="BM13" s="34">
        <f t="shared" si="36"/>
        <v>0</v>
      </c>
      <c r="BN13" s="7">
        <v>0</v>
      </c>
      <c r="BO13" s="34">
        <f t="shared" si="37"/>
        <v>0</v>
      </c>
      <c r="BP13" s="36">
        <v>0</v>
      </c>
      <c r="BQ13" s="37">
        <f t="shared" si="38"/>
        <v>0</v>
      </c>
      <c r="BR13" s="38">
        <f t="shared" si="39"/>
        <v>0</v>
      </c>
      <c r="BS13" s="9"/>
      <c r="BT13" s="9"/>
      <c r="BU13" s="9"/>
      <c r="BV13" s="9"/>
    </row>
    <row r="14" spans="1:102" ht="13" x14ac:dyDescent="0.3">
      <c r="A14" s="28" t="s">
        <v>41</v>
      </c>
      <c r="B14" s="29">
        <v>1913637</v>
      </c>
      <c r="C14" s="30">
        <f t="shared" si="0"/>
        <v>6.5501302727127007</v>
      </c>
      <c r="D14" s="31">
        <v>1804323</v>
      </c>
      <c r="E14" s="30">
        <f t="shared" si="1"/>
        <v>6.0344124681552769</v>
      </c>
      <c r="F14" s="31">
        <f t="shared" si="2"/>
        <v>3717960</v>
      </c>
      <c r="G14" s="32">
        <f t="shared" si="3"/>
        <v>6.2892821106448862</v>
      </c>
      <c r="H14" s="33">
        <v>11</v>
      </c>
      <c r="I14" s="34">
        <f t="shared" si="4"/>
        <v>5.5057810701236297E-2</v>
      </c>
      <c r="J14" s="35">
        <v>8</v>
      </c>
      <c r="K14" s="34">
        <f t="shared" si="5"/>
        <v>5.3103219382675072E-2</v>
      </c>
      <c r="L14" s="36">
        <v>0</v>
      </c>
      <c r="M14" s="37">
        <f t="shared" si="6"/>
        <v>19</v>
      </c>
      <c r="N14" s="38">
        <f t="shared" si="7"/>
        <v>5.4217555073621734E-2</v>
      </c>
      <c r="O14" s="39">
        <v>9</v>
      </c>
      <c r="P14" s="34">
        <f t="shared" si="8"/>
        <v>5.1293742163456058E-2</v>
      </c>
      <c r="Q14" s="35">
        <v>7</v>
      </c>
      <c r="R14" s="34">
        <f t="shared" si="9"/>
        <v>5.4884742041712405E-2</v>
      </c>
      <c r="S14" s="36">
        <v>0</v>
      </c>
      <c r="T14" s="37">
        <f t="shared" si="10"/>
        <v>16</v>
      </c>
      <c r="U14" s="38">
        <f t="shared" si="11"/>
        <v>5.2805280528052799E-2</v>
      </c>
      <c r="V14" s="39">
        <v>6</v>
      </c>
      <c r="W14" s="34">
        <f t="shared" si="12"/>
        <v>4.3072505384063174E-2</v>
      </c>
      <c r="X14" s="35">
        <v>6</v>
      </c>
      <c r="Y14" s="34">
        <f t="shared" si="13"/>
        <v>6.2344139650872814E-2</v>
      </c>
      <c r="Z14" s="36">
        <v>0</v>
      </c>
      <c r="AA14" s="37">
        <f t="shared" si="14"/>
        <v>12</v>
      </c>
      <c r="AB14" s="38">
        <f t="shared" si="15"/>
        <v>5.0946760635136278E-2</v>
      </c>
      <c r="AC14" s="39">
        <v>5</v>
      </c>
      <c r="AD14" s="34">
        <f t="shared" si="16"/>
        <v>5.3367488525989971E-2</v>
      </c>
      <c r="AE14" s="35">
        <v>4</v>
      </c>
      <c r="AF14" s="34">
        <f t="shared" si="17"/>
        <v>6.5963060686015831E-2</v>
      </c>
      <c r="AG14" s="36">
        <v>0</v>
      </c>
      <c r="AH14" s="37">
        <f t="shared" si="18"/>
        <v>9</v>
      </c>
      <c r="AI14" s="38">
        <f t="shared" si="19"/>
        <v>5.8316594310892242E-2</v>
      </c>
      <c r="AJ14" s="39">
        <v>3</v>
      </c>
      <c r="AK14" s="34">
        <f t="shared" si="20"/>
        <v>6.6064743448579613E-2</v>
      </c>
      <c r="AL14" s="35">
        <v>4</v>
      </c>
      <c r="AM14" s="34">
        <f t="shared" si="21"/>
        <v>0.14189428875487761</v>
      </c>
      <c r="AN14" s="36">
        <v>0</v>
      </c>
      <c r="AO14" s="37">
        <f t="shared" si="22"/>
        <v>7</v>
      </c>
      <c r="AP14" s="38">
        <f t="shared" si="23"/>
        <v>9.5108695652173919E-2</v>
      </c>
      <c r="AQ14" s="39">
        <v>0</v>
      </c>
      <c r="AR14" s="34">
        <f t="shared" si="24"/>
        <v>0</v>
      </c>
      <c r="AS14" s="35">
        <v>2</v>
      </c>
      <c r="AT14" s="34">
        <f t="shared" si="25"/>
        <v>0.22346368715083798</v>
      </c>
      <c r="AU14" s="36">
        <v>0</v>
      </c>
      <c r="AV14" s="37">
        <f t="shared" si="26"/>
        <v>2</v>
      </c>
      <c r="AW14" s="38">
        <f t="shared" si="27"/>
        <v>8.7680841736080664E-2</v>
      </c>
      <c r="AX14" s="39">
        <v>0</v>
      </c>
      <c r="AY14" s="34">
        <f t="shared" si="28"/>
        <v>0</v>
      </c>
      <c r="AZ14" s="35">
        <v>1</v>
      </c>
      <c r="BA14" s="34">
        <f t="shared" si="29"/>
        <v>0.5181347150259068</v>
      </c>
      <c r="BB14" s="36">
        <v>0</v>
      </c>
      <c r="BC14" s="37">
        <f t="shared" si="30"/>
        <v>1</v>
      </c>
      <c r="BD14" s="38">
        <f t="shared" si="31"/>
        <v>0.22573363431151239</v>
      </c>
      <c r="BE14" s="39">
        <v>0</v>
      </c>
      <c r="BF14" s="34">
        <f t="shared" si="32"/>
        <v>0</v>
      </c>
      <c r="BG14" s="35">
        <v>0</v>
      </c>
      <c r="BH14" s="34">
        <f t="shared" si="33"/>
        <v>0</v>
      </c>
      <c r="BI14" s="36">
        <v>0</v>
      </c>
      <c r="BJ14" s="37">
        <f t="shared" si="34"/>
        <v>0</v>
      </c>
      <c r="BK14" s="38">
        <f t="shared" si="35"/>
        <v>0</v>
      </c>
      <c r="BL14" s="7">
        <v>0</v>
      </c>
      <c r="BM14" s="34">
        <f t="shared" si="36"/>
        <v>0</v>
      </c>
      <c r="BN14" s="7">
        <v>0</v>
      </c>
      <c r="BO14" s="34">
        <f t="shared" si="37"/>
        <v>0</v>
      </c>
      <c r="BP14" s="36">
        <v>0</v>
      </c>
      <c r="BQ14" s="37">
        <f t="shared" si="38"/>
        <v>0</v>
      </c>
      <c r="BR14" s="38">
        <f t="shared" si="39"/>
        <v>0</v>
      </c>
      <c r="BS14" s="9"/>
      <c r="BT14" s="9"/>
      <c r="BU14" s="9"/>
      <c r="BV14" s="9"/>
    </row>
    <row r="15" spans="1:102" ht="13" x14ac:dyDescent="0.3">
      <c r="A15" s="28" t="s">
        <v>42</v>
      </c>
      <c r="B15" s="29">
        <v>2040911</v>
      </c>
      <c r="C15" s="30">
        <f t="shared" si="0"/>
        <v>6.985772602124829</v>
      </c>
      <c r="D15" s="31">
        <v>1981361</v>
      </c>
      <c r="E15" s="30">
        <f t="shared" si="1"/>
        <v>6.6265017529104311</v>
      </c>
      <c r="F15" s="31">
        <f t="shared" si="2"/>
        <v>4022272</v>
      </c>
      <c r="G15" s="32">
        <f t="shared" si="3"/>
        <v>6.8040547326350547</v>
      </c>
      <c r="H15" s="33">
        <v>20</v>
      </c>
      <c r="I15" s="34">
        <f t="shared" si="4"/>
        <v>0.10010511036588417</v>
      </c>
      <c r="J15" s="35">
        <v>15</v>
      </c>
      <c r="K15" s="34">
        <f t="shared" si="5"/>
        <v>9.9568536342515765E-2</v>
      </c>
      <c r="L15" s="36">
        <v>0</v>
      </c>
      <c r="M15" s="37">
        <f t="shared" si="6"/>
        <v>35</v>
      </c>
      <c r="N15" s="38">
        <f t="shared" si="7"/>
        <v>9.9874443556671619E-2</v>
      </c>
      <c r="O15" s="39">
        <v>19</v>
      </c>
      <c r="P15" s="34">
        <f t="shared" si="8"/>
        <v>0.10828678901174058</v>
      </c>
      <c r="Q15" s="35">
        <v>15</v>
      </c>
      <c r="R15" s="34">
        <f t="shared" si="9"/>
        <v>0.11761016151795516</v>
      </c>
      <c r="S15" s="36">
        <v>0</v>
      </c>
      <c r="T15" s="37">
        <f t="shared" si="10"/>
        <v>34</v>
      </c>
      <c r="U15" s="38">
        <f t="shared" si="11"/>
        <v>0.11221122112211222</v>
      </c>
      <c r="V15" s="39">
        <v>15</v>
      </c>
      <c r="W15" s="34">
        <f t="shared" si="12"/>
        <v>0.10768126346015792</v>
      </c>
      <c r="X15" s="35">
        <v>12</v>
      </c>
      <c r="Y15" s="34">
        <f t="shared" si="13"/>
        <v>0.12468827930174563</v>
      </c>
      <c r="Z15" s="36">
        <v>0</v>
      </c>
      <c r="AA15" s="37">
        <f t="shared" si="14"/>
        <v>27</v>
      </c>
      <c r="AB15" s="38">
        <f t="shared" si="15"/>
        <v>0.11463021142905665</v>
      </c>
      <c r="AC15" s="39">
        <v>11</v>
      </c>
      <c r="AD15" s="34">
        <f t="shared" si="16"/>
        <v>0.11740847475717794</v>
      </c>
      <c r="AE15" s="35">
        <v>10</v>
      </c>
      <c r="AF15" s="34">
        <f t="shared" si="17"/>
        <v>0.16490765171503957</v>
      </c>
      <c r="AG15" s="36">
        <v>0</v>
      </c>
      <c r="AH15" s="37">
        <f t="shared" si="18"/>
        <v>21</v>
      </c>
      <c r="AI15" s="38">
        <f t="shared" si="19"/>
        <v>0.13607205339208189</v>
      </c>
      <c r="AJ15" s="39">
        <v>3</v>
      </c>
      <c r="AK15" s="34">
        <f t="shared" si="20"/>
        <v>6.6064743448579613E-2</v>
      </c>
      <c r="AL15" s="35">
        <v>6</v>
      </c>
      <c r="AM15" s="34">
        <f t="shared" si="21"/>
        <v>0.2128414331323164</v>
      </c>
      <c r="AN15" s="36">
        <v>0</v>
      </c>
      <c r="AO15" s="37">
        <f t="shared" si="22"/>
        <v>9</v>
      </c>
      <c r="AP15" s="38">
        <f t="shared" si="23"/>
        <v>0.12228260869565219</v>
      </c>
      <c r="AQ15" s="39">
        <v>1</v>
      </c>
      <c r="AR15" s="34">
        <f t="shared" si="24"/>
        <v>7.2150072150072145E-2</v>
      </c>
      <c r="AS15" s="35">
        <v>3</v>
      </c>
      <c r="AT15" s="34">
        <f t="shared" si="25"/>
        <v>0.33519553072625696</v>
      </c>
      <c r="AU15" s="36">
        <v>0</v>
      </c>
      <c r="AV15" s="37">
        <f t="shared" si="26"/>
        <v>4</v>
      </c>
      <c r="AW15" s="38">
        <f t="shared" si="27"/>
        <v>0.17536168347216133</v>
      </c>
      <c r="AX15" s="39">
        <v>0</v>
      </c>
      <c r="AY15" s="34">
        <f t="shared" si="28"/>
        <v>0</v>
      </c>
      <c r="AZ15" s="35">
        <v>1</v>
      </c>
      <c r="BA15" s="34">
        <f t="shared" si="29"/>
        <v>0.5181347150259068</v>
      </c>
      <c r="BB15" s="36">
        <v>0</v>
      </c>
      <c r="BC15" s="37">
        <f t="shared" si="30"/>
        <v>1</v>
      </c>
      <c r="BD15" s="38">
        <f t="shared" si="31"/>
        <v>0.22573363431151239</v>
      </c>
      <c r="BE15" s="39">
        <v>0</v>
      </c>
      <c r="BF15" s="34">
        <f t="shared" si="32"/>
        <v>0</v>
      </c>
      <c r="BG15" s="35">
        <v>0</v>
      </c>
      <c r="BH15" s="34">
        <f t="shared" si="33"/>
        <v>0</v>
      </c>
      <c r="BI15" s="36">
        <v>0</v>
      </c>
      <c r="BJ15" s="37">
        <f t="shared" si="34"/>
        <v>0</v>
      </c>
      <c r="BK15" s="38">
        <f t="shared" si="35"/>
        <v>0</v>
      </c>
      <c r="BL15" s="7">
        <v>0</v>
      </c>
      <c r="BM15" s="34">
        <f t="shared" si="36"/>
        <v>0</v>
      </c>
      <c r="BN15" s="7">
        <v>0</v>
      </c>
      <c r="BO15" s="34">
        <f t="shared" si="37"/>
        <v>0</v>
      </c>
      <c r="BP15" s="36">
        <v>0</v>
      </c>
      <c r="BQ15" s="37">
        <f t="shared" si="38"/>
        <v>0</v>
      </c>
      <c r="BR15" s="38">
        <f t="shared" si="39"/>
        <v>0</v>
      </c>
      <c r="BS15" s="9"/>
      <c r="BT15" s="9"/>
      <c r="BU15" s="9"/>
      <c r="BV15" s="9"/>
    </row>
    <row r="16" spans="1:102" ht="13" x14ac:dyDescent="0.3">
      <c r="A16" s="28" t="s">
        <v>43</v>
      </c>
      <c r="B16" s="29">
        <v>1983871</v>
      </c>
      <c r="C16" s="30">
        <f t="shared" si="0"/>
        <v>6.7905321094109379</v>
      </c>
      <c r="D16" s="31">
        <v>1992159</v>
      </c>
      <c r="E16" s="30">
        <f t="shared" si="1"/>
        <v>6.6626147913360008</v>
      </c>
      <c r="F16" s="31">
        <f t="shared" si="2"/>
        <v>3976030</v>
      </c>
      <c r="G16" s="32">
        <f t="shared" si="3"/>
        <v>6.7258320020622566</v>
      </c>
      <c r="H16" s="33">
        <v>41</v>
      </c>
      <c r="I16" s="34">
        <f t="shared" si="4"/>
        <v>0.20521547625006256</v>
      </c>
      <c r="J16" s="35">
        <v>23</v>
      </c>
      <c r="K16" s="34">
        <f t="shared" si="5"/>
        <v>0.15267175572519084</v>
      </c>
      <c r="L16" s="36">
        <v>0</v>
      </c>
      <c r="M16" s="37">
        <f t="shared" si="6"/>
        <v>64</v>
      </c>
      <c r="N16" s="38">
        <f t="shared" si="7"/>
        <v>0.18262755393219954</v>
      </c>
      <c r="O16" s="39">
        <v>35</v>
      </c>
      <c r="P16" s="34">
        <f t="shared" si="8"/>
        <v>0.1994756639689958</v>
      </c>
      <c r="Q16" s="35">
        <v>20</v>
      </c>
      <c r="R16" s="34">
        <f t="shared" si="9"/>
        <v>0.15681354869060687</v>
      </c>
      <c r="S16" s="36">
        <v>0</v>
      </c>
      <c r="T16" s="37">
        <f t="shared" si="10"/>
        <v>55</v>
      </c>
      <c r="U16" s="38">
        <f t="shared" si="11"/>
        <v>0.18151815181518152</v>
      </c>
      <c r="V16" s="39">
        <v>28</v>
      </c>
      <c r="W16" s="34">
        <f t="shared" si="12"/>
        <v>0.20100502512562815</v>
      </c>
      <c r="X16" s="35">
        <v>15</v>
      </c>
      <c r="Y16" s="34">
        <f t="shared" si="13"/>
        <v>0.15586034912718205</v>
      </c>
      <c r="Z16" s="36">
        <v>0</v>
      </c>
      <c r="AA16" s="37">
        <f t="shared" si="14"/>
        <v>43</v>
      </c>
      <c r="AB16" s="38">
        <f t="shared" si="15"/>
        <v>0.18255922560923835</v>
      </c>
      <c r="AC16" s="39">
        <v>20</v>
      </c>
      <c r="AD16" s="34">
        <f t="shared" si="16"/>
        <v>0.21346995410395989</v>
      </c>
      <c r="AE16" s="35">
        <v>13</v>
      </c>
      <c r="AF16" s="34">
        <f t="shared" si="17"/>
        <v>0.21437994722955145</v>
      </c>
      <c r="AG16" s="36">
        <v>0</v>
      </c>
      <c r="AH16" s="37">
        <f t="shared" si="18"/>
        <v>33</v>
      </c>
      <c r="AI16" s="38">
        <f t="shared" si="19"/>
        <v>0.21382751247327159</v>
      </c>
      <c r="AJ16" s="39">
        <v>16</v>
      </c>
      <c r="AK16" s="34">
        <f t="shared" si="20"/>
        <v>0.35234529839242457</v>
      </c>
      <c r="AL16" s="35">
        <v>7</v>
      </c>
      <c r="AM16" s="34">
        <f t="shared" si="21"/>
        <v>0.24831500532103584</v>
      </c>
      <c r="AN16" s="36">
        <v>0</v>
      </c>
      <c r="AO16" s="37">
        <f t="shared" si="22"/>
        <v>23</v>
      </c>
      <c r="AP16" s="38">
        <f t="shared" si="23"/>
        <v>0.3125</v>
      </c>
      <c r="AQ16" s="39">
        <v>8</v>
      </c>
      <c r="AR16" s="34">
        <f t="shared" si="24"/>
        <v>0.57720057720057716</v>
      </c>
      <c r="AS16" s="35">
        <v>3</v>
      </c>
      <c r="AT16" s="34">
        <f t="shared" si="25"/>
        <v>0.33519553072625696</v>
      </c>
      <c r="AU16" s="36">
        <v>0</v>
      </c>
      <c r="AV16" s="37">
        <f t="shared" si="26"/>
        <v>11</v>
      </c>
      <c r="AW16" s="38">
        <f t="shared" si="27"/>
        <v>0.48224462954844366</v>
      </c>
      <c r="AX16" s="39">
        <v>0</v>
      </c>
      <c r="AY16" s="34">
        <f t="shared" si="28"/>
        <v>0</v>
      </c>
      <c r="AZ16" s="35">
        <v>0</v>
      </c>
      <c r="BA16" s="34">
        <f t="shared" si="29"/>
        <v>0</v>
      </c>
      <c r="BB16" s="36">
        <v>0</v>
      </c>
      <c r="BC16" s="37">
        <f t="shared" si="30"/>
        <v>0</v>
      </c>
      <c r="BD16" s="38">
        <f t="shared" si="31"/>
        <v>0</v>
      </c>
      <c r="BE16" s="39">
        <v>0</v>
      </c>
      <c r="BF16" s="34">
        <f t="shared" si="32"/>
        <v>0</v>
      </c>
      <c r="BG16" s="35">
        <v>0</v>
      </c>
      <c r="BH16" s="34">
        <f t="shared" si="33"/>
        <v>0</v>
      </c>
      <c r="BI16" s="36">
        <v>0</v>
      </c>
      <c r="BJ16" s="37">
        <f t="shared" si="34"/>
        <v>0</v>
      </c>
      <c r="BK16" s="38">
        <f t="shared" si="35"/>
        <v>0</v>
      </c>
      <c r="BL16" s="7">
        <v>0</v>
      </c>
      <c r="BM16" s="34">
        <f t="shared" si="36"/>
        <v>0</v>
      </c>
      <c r="BN16" s="7">
        <v>0</v>
      </c>
      <c r="BO16" s="34">
        <f t="shared" si="37"/>
        <v>0</v>
      </c>
      <c r="BP16" s="36">
        <v>0</v>
      </c>
      <c r="BQ16" s="37">
        <f t="shared" si="38"/>
        <v>0</v>
      </c>
      <c r="BR16" s="38">
        <f t="shared" si="39"/>
        <v>0</v>
      </c>
      <c r="BS16" s="9"/>
      <c r="BT16" s="9"/>
      <c r="BU16" s="9"/>
      <c r="BV16" s="9"/>
    </row>
    <row r="17" spans="1:74" ht="13" x14ac:dyDescent="0.3">
      <c r="A17" s="28" t="s">
        <v>44</v>
      </c>
      <c r="B17" s="29">
        <v>1936734</v>
      </c>
      <c r="C17" s="30">
        <f t="shared" si="0"/>
        <v>6.6291882962087172</v>
      </c>
      <c r="D17" s="31">
        <v>1964167</v>
      </c>
      <c r="E17" s="30">
        <f t="shared" si="1"/>
        <v>6.5689978093385424</v>
      </c>
      <c r="F17" s="31">
        <f t="shared" si="2"/>
        <v>3900901</v>
      </c>
      <c r="G17" s="32">
        <f t="shared" si="3"/>
        <v>6.5987441701085405</v>
      </c>
      <c r="H17" s="33">
        <v>55</v>
      </c>
      <c r="I17" s="34">
        <f t="shared" si="4"/>
        <v>0.27528905350618149</v>
      </c>
      <c r="J17" s="35">
        <v>44</v>
      </c>
      <c r="K17" s="34">
        <f t="shared" si="5"/>
        <v>0.29206770660471293</v>
      </c>
      <c r="L17" s="36">
        <v>0</v>
      </c>
      <c r="M17" s="37">
        <f t="shared" si="6"/>
        <v>99</v>
      </c>
      <c r="N17" s="38">
        <f t="shared" si="7"/>
        <v>0.28250199748887111</v>
      </c>
      <c r="O17" s="39">
        <v>50</v>
      </c>
      <c r="P17" s="34">
        <f t="shared" si="8"/>
        <v>0.2849652342414225</v>
      </c>
      <c r="Q17" s="35">
        <v>39</v>
      </c>
      <c r="R17" s="34">
        <f t="shared" si="9"/>
        <v>0.30578641994668343</v>
      </c>
      <c r="S17" s="36">
        <v>0</v>
      </c>
      <c r="T17" s="37">
        <f t="shared" si="10"/>
        <v>89</v>
      </c>
      <c r="U17" s="38">
        <f t="shared" si="11"/>
        <v>0.29372937293729373</v>
      </c>
      <c r="V17" s="39">
        <v>45</v>
      </c>
      <c r="W17" s="34">
        <f t="shared" si="12"/>
        <v>0.32304379038047382</v>
      </c>
      <c r="X17" s="35">
        <v>30</v>
      </c>
      <c r="Y17" s="34">
        <f t="shared" si="13"/>
        <v>0.3117206982543641</v>
      </c>
      <c r="Z17" s="36">
        <v>0</v>
      </c>
      <c r="AA17" s="37">
        <f t="shared" si="14"/>
        <v>75</v>
      </c>
      <c r="AB17" s="38">
        <f t="shared" si="15"/>
        <v>0.3184172539696018</v>
      </c>
      <c r="AC17" s="39">
        <v>33</v>
      </c>
      <c r="AD17" s="34">
        <f t="shared" si="16"/>
        <v>0.35222542427153375</v>
      </c>
      <c r="AE17" s="35">
        <v>18</v>
      </c>
      <c r="AF17" s="34">
        <f t="shared" si="17"/>
        <v>0.29683377308707121</v>
      </c>
      <c r="AG17" s="36">
        <v>0</v>
      </c>
      <c r="AH17" s="37">
        <f t="shared" si="18"/>
        <v>51</v>
      </c>
      <c r="AI17" s="38">
        <f t="shared" si="19"/>
        <v>0.33046070109505604</v>
      </c>
      <c r="AJ17" s="39">
        <v>15</v>
      </c>
      <c r="AK17" s="34">
        <f t="shared" si="20"/>
        <v>0.33032371724289805</v>
      </c>
      <c r="AL17" s="35">
        <v>8</v>
      </c>
      <c r="AM17" s="34">
        <f t="shared" si="21"/>
        <v>0.28378857750975522</v>
      </c>
      <c r="AN17" s="36">
        <v>0</v>
      </c>
      <c r="AO17" s="37">
        <f t="shared" si="22"/>
        <v>23</v>
      </c>
      <c r="AP17" s="38">
        <f t="shared" si="23"/>
        <v>0.3125</v>
      </c>
      <c r="AQ17" s="39">
        <v>5</v>
      </c>
      <c r="AR17" s="34">
        <f t="shared" si="24"/>
        <v>0.36075036075036077</v>
      </c>
      <c r="AS17" s="35">
        <v>4</v>
      </c>
      <c r="AT17" s="34">
        <f t="shared" si="25"/>
        <v>0.44692737430167595</v>
      </c>
      <c r="AU17" s="36">
        <v>0</v>
      </c>
      <c r="AV17" s="37">
        <f t="shared" si="26"/>
        <v>9</v>
      </c>
      <c r="AW17" s="38">
        <f t="shared" si="27"/>
        <v>0.39456378781236301</v>
      </c>
      <c r="AX17" s="39">
        <v>0</v>
      </c>
      <c r="AY17" s="34">
        <f t="shared" si="28"/>
        <v>0</v>
      </c>
      <c r="AZ17" s="35">
        <v>0</v>
      </c>
      <c r="BA17" s="34">
        <f t="shared" si="29"/>
        <v>0</v>
      </c>
      <c r="BB17" s="36">
        <v>0</v>
      </c>
      <c r="BC17" s="37">
        <f t="shared" si="30"/>
        <v>0</v>
      </c>
      <c r="BD17" s="38">
        <f t="shared" si="31"/>
        <v>0</v>
      </c>
      <c r="BE17" s="39">
        <v>0</v>
      </c>
      <c r="BF17" s="34">
        <f t="shared" si="32"/>
        <v>0</v>
      </c>
      <c r="BG17" s="35">
        <v>0</v>
      </c>
      <c r="BH17" s="34">
        <f t="shared" si="33"/>
        <v>0</v>
      </c>
      <c r="BI17" s="36">
        <v>0</v>
      </c>
      <c r="BJ17" s="37">
        <f t="shared" si="34"/>
        <v>0</v>
      </c>
      <c r="BK17" s="38">
        <f t="shared" si="35"/>
        <v>0</v>
      </c>
      <c r="BL17" s="7">
        <v>0</v>
      </c>
      <c r="BM17" s="34">
        <f t="shared" si="36"/>
        <v>0</v>
      </c>
      <c r="BN17" s="7">
        <v>0</v>
      </c>
      <c r="BO17" s="34">
        <f t="shared" si="37"/>
        <v>0</v>
      </c>
      <c r="BP17" s="36">
        <v>0</v>
      </c>
      <c r="BQ17" s="37">
        <f t="shared" si="38"/>
        <v>0</v>
      </c>
      <c r="BR17" s="38">
        <f t="shared" si="39"/>
        <v>0</v>
      </c>
      <c r="BS17" s="9"/>
      <c r="BT17" s="9"/>
      <c r="BU17" s="9"/>
      <c r="BV17" s="9"/>
    </row>
    <row r="18" spans="1:74" ht="13" x14ac:dyDescent="0.3">
      <c r="A18" s="28" t="s">
        <v>45</v>
      </c>
      <c r="B18" s="29">
        <v>1769761</v>
      </c>
      <c r="C18" s="30">
        <f t="shared" si="0"/>
        <v>6.057661459078342</v>
      </c>
      <c r="D18" s="31">
        <v>1790194</v>
      </c>
      <c r="E18" s="30">
        <f t="shared" si="1"/>
        <v>5.98715916940413</v>
      </c>
      <c r="F18" s="31">
        <f t="shared" si="2"/>
        <v>3559955</v>
      </c>
      <c r="G18" s="32">
        <f t="shared" si="3"/>
        <v>6.0220016611800071</v>
      </c>
      <c r="H18" s="33">
        <v>115</v>
      </c>
      <c r="I18" s="34">
        <f t="shared" si="4"/>
        <v>0.57560438460383401</v>
      </c>
      <c r="J18" s="35">
        <v>59</v>
      </c>
      <c r="K18" s="34">
        <f t="shared" si="5"/>
        <v>0.39163624294722865</v>
      </c>
      <c r="L18" s="36">
        <v>0</v>
      </c>
      <c r="M18" s="37">
        <f t="shared" si="6"/>
        <v>174</v>
      </c>
      <c r="N18" s="38">
        <f t="shared" si="7"/>
        <v>0.49651866225316743</v>
      </c>
      <c r="O18" s="39">
        <v>107</v>
      </c>
      <c r="P18" s="34">
        <f t="shared" si="8"/>
        <v>0.6098256012766442</v>
      </c>
      <c r="Q18" s="35">
        <v>56</v>
      </c>
      <c r="R18" s="34">
        <f t="shared" si="9"/>
        <v>0.43907793633369924</v>
      </c>
      <c r="S18" s="36">
        <v>0</v>
      </c>
      <c r="T18" s="37">
        <f t="shared" si="10"/>
        <v>163</v>
      </c>
      <c r="U18" s="38">
        <f t="shared" si="11"/>
        <v>0.53795379537953791</v>
      </c>
      <c r="V18" s="39">
        <v>85</v>
      </c>
      <c r="W18" s="34">
        <f t="shared" si="12"/>
        <v>0.61019382627422836</v>
      </c>
      <c r="X18" s="35">
        <v>47</v>
      </c>
      <c r="Y18" s="34">
        <f t="shared" si="13"/>
        <v>0.48836242726517037</v>
      </c>
      <c r="Z18" s="36">
        <v>0</v>
      </c>
      <c r="AA18" s="37">
        <f t="shared" si="14"/>
        <v>132</v>
      </c>
      <c r="AB18" s="38">
        <f t="shared" si="15"/>
        <v>0.56041436698649916</v>
      </c>
      <c r="AC18" s="39">
        <v>56</v>
      </c>
      <c r="AD18" s="34">
        <f t="shared" si="16"/>
        <v>0.59771587149108762</v>
      </c>
      <c r="AE18" s="35">
        <v>33</v>
      </c>
      <c r="AF18" s="34">
        <f t="shared" si="17"/>
        <v>0.54419525065963059</v>
      </c>
      <c r="AG18" s="36">
        <v>0</v>
      </c>
      <c r="AH18" s="37">
        <f t="shared" si="18"/>
        <v>89</v>
      </c>
      <c r="AI18" s="38">
        <f t="shared" si="19"/>
        <v>0.57668632151882337</v>
      </c>
      <c r="AJ18" s="39">
        <v>26</v>
      </c>
      <c r="AK18" s="34">
        <f t="shared" si="20"/>
        <v>0.57256110988768993</v>
      </c>
      <c r="AL18" s="35">
        <v>15</v>
      </c>
      <c r="AM18" s="34">
        <f t="shared" si="21"/>
        <v>0.53210358283079107</v>
      </c>
      <c r="AN18" s="36">
        <v>0</v>
      </c>
      <c r="AO18" s="37">
        <f t="shared" si="22"/>
        <v>41</v>
      </c>
      <c r="AP18" s="38">
        <f t="shared" si="23"/>
        <v>0.55706521739130432</v>
      </c>
      <c r="AQ18" s="39">
        <v>9</v>
      </c>
      <c r="AR18" s="34">
        <f t="shared" si="24"/>
        <v>0.64935064935064934</v>
      </c>
      <c r="AS18" s="35">
        <v>4</v>
      </c>
      <c r="AT18" s="34">
        <f t="shared" si="25"/>
        <v>0.44692737430167595</v>
      </c>
      <c r="AU18" s="36">
        <v>0</v>
      </c>
      <c r="AV18" s="37">
        <f t="shared" si="26"/>
        <v>13</v>
      </c>
      <c r="AW18" s="38">
        <f t="shared" si="27"/>
        <v>0.56992547128452442</v>
      </c>
      <c r="AX18" s="39">
        <v>1</v>
      </c>
      <c r="AY18" s="34">
        <f t="shared" si="28"/>
        <v>0.4</v>
      </c>
      <c r="AZ18" s="35">
        <v>2</v>
      </c>
      <c r="BA18" s="34">
        <f t="shared" si="29"/>
        <v>1.0362694300518136</v>
      </c>
      <c r="BB18" s="36">
        <v>0</v>
      </c>
      <c r="BC18" s="37">
        <f t="shared" si="30"/>
        <v>3</v>
      </c>
      <c r="BD18" s="38">
        <f t="shared" si="31"/>
        <v>0.67720090293453727</v>
      </c>
      <c r="BE18" s="39">
        <v>0</v>
      </c>
      <c r="BF18" s="34">
        <f t="shared" si="32"/>
        <v>0</v>
      </c>
      <c r="BG18" s="35">
        <v>1</v>
      </c>
      <c r="BH18" s="34">
        <f t="shared" si="33"/>
        <v>6.666666666666667</v>
      </c>
      <c r="BI18" s="36">
        <v>0</v>
      </c>
      <c r="BJ18" s="37">
        <f t="shared" si="34"/>
        <v>1</v>
      </c>
      <c r="BK18" s="38">
        <f t="shared" si="35"/>
        <v>2.1739130434782608</v>
      </c>
      <c r="BL18" s="7">
        <v>0</v>
      </c>
      <c r="BM18" s="34">
        <f t="shared" si="36"/>
        <v>0</v>
      </c>
      <c r="BN18" s="7">
        <v>0</v>
      </c>
      <c r="BO18" s="34">
        <f t="shared" si="37"/>
        <v>0</v>
      </c>
      <c r="BP18" s="36">
        <v>0</v>
      </c>
      <c r="BQ18" s="37">
        <f t="shared" si="38"/>
        <v>0</v>
      </c>
      <c r="BR18" s="38">
        <f t="shared" si="39"/>
        <v>0</v>
      </c>
      <c r="BS18" s="9"/>
      <c r="BT18" s="9"/>
      <c r="BU18" s="9"/>
      <c r="BV18" s="9"/>
    </row>
    <row r="19" spans="1:74" ht="13" x14ac:dyDescent="0.3">
      <c r="A19" s="28" t="s">
        <v>46</v>
      </c>
      <c r="B19" s="29">
        <v>1980181</v>
      </c>
      <c r="C19" s="30">
        <f t="shared" si="0"/>
        <v>6.7779017198928049</v>
      </c>
      <c r="D19" s="31">
        <v>2025216</v>
      </c>
      <c r="E19" s="30">
        <f t="shared" si="1"/>
        <v>6.7731712565364175</v>
      </c>
      <c r="F19" s="31">
        <f t="shared" si="2"/>
        <v>4005397</v>
      </c>
      <c r="G19" s="32">
        <f t="shared" si="3"/>
        <v>6.7755090689869446</v>
      </c>
      <c r="H19" s="33">
        <v>216</v>
      </c>
      <c r="I19" s="34">
        <f t="shared" si="4"/>
        <v>1.0811351919515493</v>
      </c>
      <c r="J19" s="35">
        <v>133</v>
      </c>
      <c r="K19" s="34">
        <f t="shared" si="5"/>
        <v>0.88284102223697303</v>
      </c>
      <c r="L19" s="36">
        <v>0</v>
      </c>
      <c r="M19" s="37">
        <f t="shared" si="6"/>
        <v>349</v>
      </c>
      <c r="N19" s="38">
        <f t="shared" si="7"/>
        <v>0.99589088003652559</v>
      </c>
      <c r="O19" s="39">
        <v>197</v>
      </c>
      <c r="P19" s="34">
        <f t="shared" si="8"/>
        <v>1.1227630229112047</v>
      </c>
      <c r="Q19" s="35">
        <v>115</v>
      </c>
      <c r="R19" s="34">
        <f t="shared" si="9"/>
        <v>0.90167790497098954</v>
      </c>
      <c r="S19" s="36">
        <v>0</v>
      </c>
      <c r="T19" s="37">
        <f t="shared" si="10"/>
        <v>312</v>
      </c>
      <c r="U19" s="38">
        <f t="shared" si="11"/>
        <v>1.0297029702970297</v>
      </c>
      <c r="V19" s="39">
        <v>162</v>
      </c>
      <c r="W19" s="34">
        <f t="shared" si="12"/>
        <v>1.1629576453697057</v>
      </c>
      <c r="X19" s="35">
        <v>98</v>
      </c>
      <c r="Y19" s="34">
        <f t="shared" si="13"/>
        <v>1.0182876142975894</v>
      </c>
      <c r="Z19" s="36">
        <v>0</v>
      </c>
      <c r="AA19" s="37">
        <f t="shared" si="14"/>
        <v>260</v>
      </c>
      <c r="AB19" s="38">
        <f t="shared" si="15"/>
        <v>1.1038464804279529</v>
      </c>
      <c r="AC19" s="39">
        <v>114</v>
      </c>
      <c r="AD19" s="34">
        <f t="shared" si="16"/>
        <v>1.2167787383925712</v>
      </c>
      <c r="AE19" s="35">
        <v>75</v>
      </c>
      <c r="AF19" s="34">
        <f t="shared" si="17"/>
        <v>1.2368073878627968</v>
      </c>
      <c r="AG19" s="36">
        <v>0</v>
      </c>
      <c r="AH19" s="37">
        <f t="shared" si="18"/>
        <v>189</v>
      </c>
      <c r="AI19" s="38">
        <f t="shared" si="19"/>
        <v>1.2246484805287372</v>
      </c>
      <c r="AJ19" s="39">
        <v>55</v>
      </c>
      <c r="AK19" s="34">
        <f t="shared" si="20"/>
        <v>1.2111869632239596</v>
      </c>
      <c r="AL19" s="35">
        <v>47</v>
      </c>
      <c r="AM19" s="34">
        <f t="shared" si="21"/>
        <v>1.6672578928698119</v>
      </c>
      <c r="AN19" s="36">
        <v>0</v>
      </c>
      <c r="AO19" s="37">
        <f t="shared" si="22"/>
        <v>102</v>
      </c>
      <c r="AP19" s="38">
        <f t="shared" si="23"/>
        <v>1.3858695652173914</v>
      </c>
      <c r="AQ19" s="39">
        <v>15</v>
      </c>
      <c r="AR19" s="34">
        <f t="shared" si="24"/>
        <v>1.0822510822510822</v>
      </c>
      <c r="AS19" s="35">
        <v>18</v>
      </c>
      <c r="AT19" s="34">
        <f t="shared" si="25"/>
        <v>2.011173184357542</v>
      </c>
      <c r="AU19" s="36">
        <v>0</v>
      </c>
      <c r="AV19" s="37">
        <f t="shared" si="26"/>
        <v>33</v>
      </c>
      <c r="AW19" s="38">
        <f t="shared" si="27"/>
        <v>1.4467338886453309</v>
      </c>
      <c r="AX19" s="39">
        <v>2</v>
      </c>
      <c r="AY19" s="34">
        <f t="shared" si="28"/>
        <v>0.8</v>
      </c>
      <c r="AZ19" s="35">
        <v>5</v>
      </c>
      <c r="BA19" s="34">
        <f t="shared" si="29"/>
        <v>2.5906735751295336</v>
      </c>
      <c r="BB19" s="36">
        <v>0</v>
      </c>
      <c r="BC19" s="37">
        <f t="shared" si="30"/>
        <v>7</v>
      </c>
      <c r="BD19" s="38">
        <f t="shared" si="31"/>
        <v>1.5801354401805869</v>
      </c>
      <c r="BE19" s="39">
        <v>0</v>
      </c>
      <c r="BF19" s="34">
        <f t="shared" si="32"/>
        <v>0</v>
      </c>
      <c r="BG19" s="35">
        <v>0</v>
      </c>
      <c r="BH19" s="34">
        <f t="shared" si="33"/>
        <v>0</v>
      </c>
      <c r="BI19" s="36">
        <v>0</v>
      </c>
      <c r="BJ19" s="37">
        <f t="shared" si="34"/>
        <v>0</v>
      </c>
      <c r="BK19" s="38">
        <f t="shared" si="35"/>
        <v>0</v>
      </c>
      <c r="BL19" s="7">
        <v>0</v>
      </c>
      <c r="BM19" s="34">
        <f t="shared" si="36"/>
        <v>0</v>
      </c>
      <c r="BN19" s="7">
        <v>0</v>
      </c>
      <c r="BO19" s="34">
        <f t="shared" si="37"/>
        <v>0</v>
      </c>
      <c r="BP19" s="36">
        <v>0</v>
      </c>
      <c r="BQ19" s="37">
        <f t="shared" si="38"/>
        <v>0</v>
      </c>
      <c r="BR19" s="38">
        <f t="shared" si="39"/>
        <v>0</v>
      </c>
      <c r="BS19" s="9"/>
      <c r="BT19" s="9"/>
      <c r="BU19" s="9"/>
      <c r="BV19" s="9"/>
    </row>
    <row r="20" spans="1:74" ht="13" x14ac:dyDescent="0.3">
      <c r="A20" s="28" t="s">
        <v>47</v>
      </c>
      <c r="B20" s="29">
        <v>2039373</v>
      </c>
      <c r="C20" s="30">
        <f t="shared" si="0"/>
        <v>6.9805082283907121</v>
      </c>
      <c r="D20" s="31">
        <v>2097758</v>
      </c>
      <c r="E20" s="30">
        <f t="shared" si="1"/>
        <v>7.0157821134976821</v>
      </c>
      <c r="F20" s="31">
        <f t="shared" si="2"/>
        <v>4137131</v>
      </c>
      <c r="G20" s="32">
        <f t="shared" si="3"/>
        <v>6.9983496292844434</v>
      </c>
      <c r="H20" s="33">
        <v>407</v>
      </c>
      <c r="I20" s="34">
        <f t="shared" si="4"/>
        <v>2.0371389959457429</v>
      </c>
      <c r="J20" s="35">
        <v>244</v>
      </c>
      <c r="K20" s="34">
        <f t="shared" si="5"/>
        <v>1.6196481911715899</v>
      </c>
      <c r="L20" s="36">
        <v>0</v>
      </c>
      <c r="M20" s="37">
        <f t="shared" si="6"/>
        <v>651</v>
      </c>
      <c r="N20" s="38">
        <f t="shared" si="7"/>
        <v>1.8576646501540919</v>
      </c>
      <c r="O20" s="39">
        <v>368</v>
      </c>
      <c r="P20" s="34">
        <f t="shared" si="8"/>
        <v>2.0973441240168702</v>
      </c>
      <c r="Q20" s="35">
        <v>217</v>
      </c>
      <c r="R20" s="34">
        <f t="shared" si="9"/>
        <v>1.7014270032930843</v>
      </c>
      <c r="S20" s="36">
        <v>0</v>
      </c>
      <c r="T20" s="37">
        <f t="shared" si="10"/>
        <v>585</v>
      </c>
      <c r="U20" s="38">
        <f t="shared" si="11"/>
        <v>1.9306930693069306</v>
      </c>
      <c r="V20" s="39">
        <v>288</v>
      </c>
      <c r="W20" s="34">
        <f t="shared" si="12"/>
        <v>2.0674802584350322</v>
      </c>
      <c r="X20" s="35">
        <v>184</v>
      </c>
      <c r="Y20" s="34">
        <f t="shared" si="13"/>
        <v>1.9118869492934332</v>
      </c>
      <c r="Z20" s="36">
        <v>0</v>
      </c>
      <c r="AA20" s="37">
        <f t="shared" si="14"/>
        <v>472</v>
      </c>
      <c r="AB20" s="38">
        <f t="shared" si="15"/>
        <v>2.0039059183153607</v>
      </c>
      <c r="AC20" s="39">
        <v>199</v>
      </c>
      <c r="AD20" s="34">
        <f t="shared" si="16"/>
        <v>2.1240260433344007</v>
      </c>
      <c r="AE20" s="35">
        <v>121</v>
      </c>
      <c r="AF20" s="34">
        <f t="shared" si="17"/>
        <v>1.9953825857519789</v>
      </c>
      <c r="AG20" s="36">
        <v>0</v>
      </c>
      <c r="AH20" s="37">
        <f t="shared" si="18"/>
        <v>320</v>
      </c>
      <c r="AI20" s="38">
        <f t="shared" si="19"/>
        <v>2.0734789088317243</v>
      </c>
      <c r="AJ20" s="39">
        <v>98</v>
      </c>
      <c r="AK20" s="34">
        <f t="shared" si="20"/>
        <v>2.1581149526536008</v>
      </c>
      <c r="AL20" s="35">
        <v>53</v>
      </c>
      <c r="AM20" s="34">
        <f t="shared" si="21"/>
        <v>1.8800993260021284</v>
      </c>
      <c r="AN20" s="36">
        <v>0</v>
      </c>
      <c r="AO20" s="37">
        <f t="shared" si="22"/>
        <v>151</v>
      </c>
      <c r="AP20" s="38">
        <f t="shared" si="23"/>
        <v>2.0516304347826084</v>
      </c>
      <c r="AQ20" s="39">
        <v>35</v>
      </c>
      <c r="AR20" s="34">
        <f t="shared" si="24"/>
        <v>2.5252525252525251</v>
      </c>
      <c r="AS20" s="35">
        <v>22</v>
      </c>
      <c r="AT20" s="34">
        <f t="shared" si="25"/>
        <v>2.4581005586592175</v>
      </c>
      <c r="AU20" s="36">
        <v>0</v>
      </c>
      <c r="AV20" s="37">
        <f t="shared" si="26"/>
        <v>57</v>
      </c>
      <c r="AW20" s="38">
        <f t="shared" si="27"/>
        <v>2.4989039894782987</v>
      </c>
      <c r="AX20" s="39">
        <v>8</v>
      </c>
      <c r="AY20" s="34">
        <f t="shared" si="28"/>
        <v>3.2</v>
      </c>
      <c r="AZ20" s="35">
        <v>8</v>
      </c>
      <c r="BA20" s="34">
        <f t="shared" si="29"/>
        <v>4.1450777202072544</v>
      </c>
      <c r="BB20" s="36">
        <v>0</v>
      </c>
      <c r="BC20" s="37">
        <f t="shared" si="30"/>
        <v>16</v>
      </c>
      <c r="BD20" s="38">
        <f t="shared" si="31"/>
        <v>3.6117381489841982</v>
      </c>
      <c r="BE20" s="39">
        <v>0</v>
      </c>
      <c r="BF20" s="34">
        <f t="shared" si="32"/>
        <v>0</v>
      </c>
      <c r="BG20" s="35">
        <v>0</v>
      </c>
      <c r="BH20" s="34">
        <f t="shared" si="33"/>
        <v>0</v>
      </c>
      <c r="BI20" s="36">
        <v>0</v>
      </c>
      <c r="BJ20" s="37">
        <f t="shared" si="34"/>
        <v>0</v>
      </c>
      <c r="BK20" s="38">
        <f t="shared" si="35"/>
        <v>0</v>
      </c>
      <c r="BL20" s="7">
        <v>0</v>
      </c>
      <c r="BM20" s="34">
        <f t="shared" si="36"/>
        <v>0</v>
      </c>
      <c r="BN20" s="7">
        <v>0</v>
      </c>
      <c r="BO20" s="34">
        <f t="shared" si="37"/>
        <v>0</v>
      </c>
      <c r="BP20" s="36">
        <v>0</v>
      </c>
      <c r="BQ20" s="37">
        <f t="shared" si="38"/>
        <v>0</v>
      </c>
      <c r="BR20" s="38">
        <f t="shared" si="39"/>
        <v>0</v>
      </c>
      <c r="BS20" s="9"/>
      <c r="BT20" s="9"/>
      <c r="BU20" s="9"/>
      <c r="BV20" s="9"/>
    </row>
    <row r="21" spans="1:74" ht="13" x14ac:dyDescent="0.3">
      <c r="A21" s="28" t="s">
        <v>48</v>
      </c>
      <c r="B21" s="29">
        <v>1866897</v>
      </c>
      <c r="C21" s="30">
        <f t="shared" si="0"/>
        <v>6.3901453388163594</v>
      </c>
      <c r="D21" s="31">
        <v>1918667</v>
      </c>
      <c r="E21" s="30">
        <f t="shared" si="1"/>
        <v>6.4168267361431841</v>
      </c>
      <c r="F21" s="31">
        <f t="shared" si="2"/>
        <v>3785564</v>
      </c>
      <c r="G21" s="32">
        <f t="shared" si="3"/>
        <v>6.4036406911051484</v>
      </c>
      <c r="H21" s="33">
        <v>746</v>
      </c>
      <c r="I21" s="34">
        <f t="shared" si="4"/>
        <v>3.7339206166474801</v>
      </c>
      <c r="J21" s="35">
        <v>355</v>
      </c>
      <c r="K21" s="34">
        <f t="shared" si="5"/>
        <v>2.3564553601062062</v>
      </c>
      <c r="L21" s="36">
        <v>0</v>
      </c>
      <c r="M21" s="37">
        <f t="shared" si="6"/>
        <v>1101</v>
      </c>
      <c r="N21" s="38">
        <f t="shared" si="7"/>
        <v>3.1417646387398697</v>
      </c>
      <c r="O21" s="39">
        <v>670</v>
      </c>
      <c r="P21" s="34">
        <f t="shared" si="8"/>
        <v>3.8185341388350622</v>
      </c>
      <c r="Q21" s="35">
        <v>323</v>
      </c>
      <c r="R21" s="34">
        <f t="shared" si="9"/>
        <v>2.5325388113533012</v>
      </c>
      <c r="S21" s="36">
        <v>0</v>
      </c>
      <c r="T21" s="37">
        <f t="shared" si="10"/>
        <v>993</v>
      </c>
      <c r="U21" s="38">
        <f t="shared" si="11"/>
        <v>3.2772277227722775</v>
      </c>
      <c r="V21" s="39">
        <v>527</v>
      </c>
      <c r="W21" s="34">
        <f t="shared" si="12"/>
        <v>3.7832017229002153</v>
      </c>
      <c r="X21" s="35">
        <v>259</v>
      </c>
      <c r="Y21" s="34">
        <f t="shared" si="13"/>
        <v>2.6911886949293433</v>
      </c>
      <c r="Z21" s="36">
        <v>0</v>
      </c>
      <c r="AA21" s="37">
        <f t="shared" si="14"/>
        <v>786</v>
      </c>
      <c r="AB21" s="38">
        <f t="shared" si="15"/>
        <v>3.337012821601427</v>
      </c>
      <c r="AC21" s="39">
        <v>358</v>
      </c>
      <c r="AD21" s="34">
        <f t="shared" si="16"/>
        <v>3.8211121784608815</v>
      </c>
      <c r="AE21" s="35">
        <v>187</v>
      </c>
      <c r="AF21" s="34">
        <f t="shared" si="17"/>
        <v>3.0837730870712403</v>
      </c>
      <c r="AG21" s="36">
        <v>0</v>
      </c>
      <c r="AH21" s="37">
        <f t="shared" si="18"/>
        <v>545</v>
      </c>
      <c r="AI21" s="38">
        <f t="shared" si="19"/>
        <v>3.5313937666040305</v>
      </c>
      <c r="AJ21" s="39">
        <v>180</v>
      </c>
      <c r="AK21" s="34">
        <f t="shared" si="20"/>
        <v>3.9638846069147764</v>
      </c>
      <c r="AL21" s="35">
        <v>106</v>
      </c>
      <c r="AM21" s="34">
        <f t="shared" si="21"/>
        <v>3.7601986520042567</v>
      </c>
      <c r="AN21" s="36">
        <v>0</v>
      </c>
      <c r="AO21" s="37">
        <f t="shared" si="22"/>
        <v>286</v>
      </c>
      <c r="AP21" s="38">
        <f t="shared" si="23"/>
        <v>3.8858695652173911</v>
      </c>
      <c r="AQ21" s="39">
        <v>57</v>
      </c>
      <c r="AR21" s="34">
        <f t="shared" si="24"/>
        <v>4.112554112554113</v>
      </c>
      <c r="AS21" s="35">
        <v>31</v>
      </c>
      <c r="AT21" s="34">
        <f t="shared" si="25"/>
        <v>3.4636871508379885</v>
      </c>
      <c r="AU21" s="36">
        <v>0</v>
      </c>
      <c r="AV21" s="37">
        <f t="shared" si="26"/>
        <v>88</v>
      </c>
      <c r="AW21" s="38">
        <f t="shared" si="27"/>
        <v>3.8579570363875493</v>
      </c>
      <c r="AX21" s="39">
        <v>9</v>
      </c>
      <c r="AY21" s="34">
        <f t="shared" si="28"/>
        <v>3.5999999999999996</v>
      </c>
      <c r="AZ21" s="35">
        <v>5</v>
      </c>
      <c r="BA21" s="34">
        <f t="shared" si="29"/>
        <v>2.5906735751295336</v>
      </c>
      <c r="BB21" s="36">
        <v>0</v>
      </c>
      <c r="BC21" s="37">
        <f t="shared" si="30"/>
        <v>14</v>
      </c>
      <c r="BD21" s="38">
        <f t="shared" si="31"/>
        <v>3.1602708803611739</v>
      </c>
      <c r="BE21" s="39">
        <v>1</v>
      </c>
      <c r="BF21" s="34">
        <f t="shared" si="32"/>
        <v>3.225806451612903</v>
      </c>
      <c r="BG21" s="35">
        <v>0</v>
      </c>
      <c r="BH21" s="34">
        <f t="shared" si="33"/>
        <v>0</v>
      </c>
      <c r="BI21" s="36">
        <v>0</v>
      </c>
      <c r="BJ21" s="37">
        <f t="shared" si="34"/>
        <v>1</v>
      </c>
      <c r="BK21" s="38">
        <f t="shared" si="35"/>
        <v>2.1739130434782608</v>
      </c>
      <c r="BL21" s="7">
        <v>0</v>
      </c>
      <c r="BM21" s="34">
        <f t="shared" si="36"/>
        <v>0</v>
      </c>
      <c r="BN21" s="7">
        <v>0</v>
      </c>
      <c r="BO21" s="34">
        <f t="shared" si="37"/>
        <v>0</v>
      </c>
      <c r="BP21" s="36">
        <v>0</v>
      </c>
      <c r="BQ21" s="37">
        <f t="shared" si="38"/>
        <v>0</v>
      </c>
      <c r="BR21" s="38">
        <f t="shared" si="39"/>
        <v>0</v>
      </c>
      <c r="BS21" s="9"/>
      <c r="BT21" s="9"/>
      <c r="BU21" s="9"/>
      <c r="BV21" s="9"/>
    </row>
    <row r="22" spans="1:74" ht="13" x14ac:dyDescent="0.3">
      <c r="A22" s="28" t="s">
        <v>49</v>
      </c>
      <c r="B22" s="29">
        <v>1585580</v>
      </c>
      <c r="C22" s="30">
        <f t="shared" si="0"/>
        <v>5.4272338786341416</v>
      </c>
      <c r="D22" s="31">
        <v>1648446</v>
      </c>
      <c r="E22" s="30">
        <f t="shared" si="1"/>
        <v>5.5130944379031321</v>
      </c>
      <c r="F22" s="31">
        <f t="shared" si="2"/>
        <v>3234026</v>
      </c>
      <c r="G22" s="32">
        <f t="shared" si="3"/>
        <v>5.4706618326072469</v>
      </c>
      <c r="H22" s="33">
        <v>1044</v>
      </c>
      <c r="I22" s="34">
        <f t="shared" si="4"/>
        <v>5.2254867610991536</v>
      </c>
      <c r="J22" s="35">
        <v>520</v>
      </c>
      <c r="K22" s="34">
        <f t="shared" si="5"/>
        <v>3.4517092598738799</v>
      </c>
      <c r="L22" s="36">
        <v>0</v>
      </c>
      <c r="M22" s="37">
        <f t="shared" si="6"/>
        <v>1564</v>
      </c>
      <c r="N22" s="38">
        <f t="shared" si="7"/>
        <v>4.4629608492181259</v>
      </c>
      <c r="O22" s="39">
        <v>950</v>
      </c>
      <c r="P22" s="34">
        <f t="shared" si="8"/>
        <v>5.4143394505870281</v>
      </c>
      <c r="Q22" s="35">
        <v>471</v>
      </c>
      <c r="R22" s="34">
        <f t="shared" si="9"/>
        <v>3.6929590716637919</v>
      </c>
      <c r="S22" s="36">
        <v>0</v>
      </c>
      <c r="T22" s="37">
        <f t="shared" si="10"/>
        <v>1421</v>
      </c>
      <c r="U22" s="38">
        <f t="shared" si="11"/>
        <v>4.6897689768976898</v>
      </c>
      <c r="V22" s="39">
        <v>782</v>
      </c>
      <c r="W22" s="34">
        <f t="shared" si="12"/>
        <v>5.6137832017229004</v>
      </c>
      <c r="X22" s="35">
        <v>390</v>
      </c>
      <c r="Y22" s="34">
        <f t="shared" si="13"/>
        <v>4.0523690773067331</v>
      </c>
      <c r="Z22" s="36">
        <v>0</v>
      </c>
      <c r="AA22" s="37">
        <f t="shared" si="14"/>
        <v>1172</v>
      </c>
      <c r="AB22" s="38">
        <f t="shared" si="15"/>
        <v>4.9758002886983101</v>
      </c>
      <c r="AC22" s="39">
        <v>547</v>
      </c>
      <c r="AD22" s="34">
        <f t="shared" si="16"/>
        <v>5.8384032447433025</v>
      </c>
      <c r="AE22" s="35">
        <v>268</v>
      </c>
      <c r="AF22" s="34">
        <f t="shared" si="17"/>
        <v>4.4195250659630609</v>
      </c>
      <c r="AG22" s="36">
        <v>0</v>
      </c>
      <c r="AH22" s="37">
        <f t="shared" si="18"/>
        <v>815</v>
      </c>
      <c r="AI22" s="38">
        <f t="shared" si="19"/>
        <v>5.2808915959307976</v>
      </c>
      <c r="AJ22" s="39">
        <v>261</v>
      </c>
      <c r="AK22" s="34">
        <f t="shared" si="20"/>
        <v>5.7476326800264257</v>
      </c>
      <c r="AL22" s="35">
        <v>126</v>
      </c>
      <c r="AM22" s="34">
        <f t="shared" si="21"/>
        <v>4.4696700957786444</v>
      </c>
      <c r="AN22" s="36">
        <v>0</v>
      </c>
      <c r="AO22" s="37">
        <f t="shared" si="22"/>
        <v>387</v>
      </c>
      <c r="AP22" s="38">
        <f t="shared" si="23"/>
        <v>5.2581521739130439</v>
      </c>
      <c r="AQ22" s="39">
        <v>74</v>
      </c>
      <c r="AR22" s="34">
        <f t="shared" si="24"/>
        <v>5.3391053391053394</v>
      </c>
      <c r="AS22" s="35">
        <v>40</v>
      </c>
      <c r="AT22" s="34">
        <f t="shared" si="25"/>
        <v>4.4692737430167595</v>
      </c>
      <c r="AU22" s="36">
        <v>0</v>
      </c>
      <c r="AV22" s="37">
        <f t="shared" si="26"/>
        <v>114</v>
      </c>
      <c r="AW22" s="38">
        <f t="shared" si="27"/>
        <v>4.9978079789565975</v>
      </c>
      <c r="AX22" s="39">
        <v>12</v>
      </c>
      <c r="AY22" s="34">
        <f t="shared" si="28"/>
        <v>4.8</v>
      </c>
      <c r="AZ22" s="35">
        <v>12</v>
      </c>
      <c r="BA22" s="34">
        <f t="shared" si="29"/>
        <v>6.2176165803108807</v>
      </c>
      <c r="BB22" s="36">
        <v>0</v>
      </c>
      <c r="BC22" s="37">
        <f t="shared" si="30"/>
        <v>24</v>
      </c>
      <c r="BD22" s="38">
        <f t="shared" si="31"/>
        <v>5.4176072234762982</v>
      </c>
      <c r="BE22" s="39">
        <v>1</v>
      </c>
      <c r="BF22" s="34">
        <f t="shared" si="32"/>
        <v>3.225806451612903</v>
      </c>
      <c r="BG22" s="35">
        <v>3</v>
      </c>
      <c r="BH22" s="34">
        <f t="shared" si="33"/>
        <v>20</v>
      </c>
      <c r="BI22" s="36">
        <v>0</v>
      </c>
      <c r="BJ22" s="37">
        <f t="shared" si="34"/>
        <v>4</v>
      </c>
      <c r="BK22" s="38">
        <f t="shared" si="35"/>
        <v>8.695652173913043</v>
      </c>
      <c r="BL22" s="7">
        <v>0</v>
      </c>
      <c r="BM22" s="34">
        <f t="shared" si="36"/>
        <v>0</v>
      </c>
      <c r="BN22" s="7">
        <v>0</v>
      </c>
      <c r="BO22" s="34">
        <f t="shared" si="37"/>
        <v>0</v>
      </c>
      <c r="BP22" s="36">
        <v>0</v>
      </c>
      <c r="BQ22" s="37">
        <f t="shared" si="38"/>
        <v>0</v>
      </c>
      <c r="BR22" s="38">
        <f t="shared" si="39"/>
        <v>0</v>
      </c>
      <c r="BS22" s="9"/>
      <c r="BT22" s="9"/>
      <c r="BU22" s="9"/>
      <c r="BV22" s="9"/>
    </row>
    <row r="23" spans="1:74" ht="13" x14ac:dyDescent="0.3">
      <c r="A23" s="28" t="s">
        <v>50</v>
      </c>
      <c r="B23" s="29">
        <v>1455983</v>
      </c>
      <c r="C23" s="30">
        <f t="shared" si="0"/>
        <v>4.9836402227042313</v>
      </c>
      <c r="D23" s="31">
        <v>1550793</v>
      </c>
      <c r="E23" s="30">
        <f t="shared" si="1"/>
        <v>5.186501870633986</v>
      </c>
      <c r="F23" s="31">
        <f t="shared" si="2"/>
        <v>3006776</v>
      </c>
      <c r="G23" s="32">
        <f t="shared" si="3"/>
        <v>5.0862468954793458</v>
      </c>
      <c r="H23" s="33">
        <v>1413</v>
      </c>
      <c r="I23" s="34">
        <f t="shared" si="4"/>
        <v>7.0724260473497171</v>
      </c>
      <c r="J23" s="35">
        <v>708</v>
      </c>
      <c r="K23" s="34">
        <f t="shared" si="5"/>
        <v>4.6996349153667438</v>
      </c>
      <c r="L23" s="36">
        <v>0</v>
      </c>
      <c r="M23" s="37">
        <f t="shared" si="6"/>
        <v>2121</v>
      </c>
      <c r="N23" s="38">
        <f t="shared" si="7"/>
        <v>6.0523912795342998</v>
      </c>
      <c r="O23" s="39">
        <v>1249</v>
      </c>
      <c r="P23" s="34">
        <f t="shared" si="8"/>
        <v>7.118431551350735</v>
      </c>
      <c r="Q23" s="35">
        <v>622</v>
      </c>
      <c r="R23" s="34">
        <f t="shared" si="9"/>
        <v>4.8769013642778729</v>
      </c>
      <c r="S23" s="36">
        <v>0</v>
      </c>
      <c r="T23" s="37">
        <f t="shared" si="10"/>
        <v>1871</v>
      </c>
      <c r="U23" s="38">
        <f t="shared" si="11"/>
        <v>6.1749174917491745</v>
      </c>
      <c r="V23" s="39">
        <v>1021</v>
      </c>
      <c r="W23" s="34">
        <f t="shared" si="12"/>
        <v>7.3295046661880834</v>
      </c>
      <c r="X23" s="35">
        <v>513</v>
      </c>
      <c r="Y23" s="34">
        <f t="shared" si="13"/>
        <v>5.3304239401496254</v>
      </c>
      <c r="Z23" s="36">
        <v>0</v>
      </c>
      <c r="AA23" s="37">
        <f t="shared" si="14"/>
        <v>1534</v>
      </c>
      <c r="AB23" s="38">
        <f t="shared" si="15"/>
        <v>6.512694234524921</v>
      </c>
      <c r="AC23" s="39">
        <v>701</v>
      </c>
      <c r="AD23" s="34">
        <f t="shared" si="16"/>
        <v>7.4821218913437928</v>
      </c>
      <c r="AE23" s="35">
        <v>352</v>
      </c>
      <c r="AF23" s="34">
        <f t="shared" si="17"/>
        <v>5.8047493403693933</v>
      </c>
      <c r="AG23" s="36">
        <v>0</v>
      </c>
      <c r="AH23" s="37">
        <f t="shared" si="18"/>
        <v>1053</v>
      </c>
      <c r="AI23" s="38">
        <f t="shared" si="19"/>
        <v>6.8230415343743926</v>
      </c>
      <c r="AJ23" s="39">
        <v>353</v>
      </c>
      <c r="AK23" s="34">
        <f t="shared" si="20"/>
        <v>7.7736181457828666</v>
      </c>
      <c r="AL23" s="35">
        <v>172</v>
      </c>
      <c r="AM23" s="34">
        <f t="shared" si="21"/>
        <v>6.1014544164597373</v>
      </c>
      <c r="AN23" s="36">
        <v>0</v>
      </c>
      <c r="AO23" s="37">
        <f t="shared" si="22"/>
        <v>525</v>
      </c>
      <c r="AP23" s="38">
        <f t="shared" si="23"/>
        <v>7.133152173913043</v>
      </c>
      <c r="AQ23" s="39">
        <v>105</v>
      </c>
      <c r="AR23" s="34">
        <f t="shared" si="24"/>
        <v>7.5757575757575761</v>
      </c>
      <c r="AS23" s="35">
        <v>57</v>
      </c>
      <c r="AT23" s="34">
        <f t="shared" si="25"/>
        <v>6.3687150837988833</v>
      </c>
      <c r="AU23" s="36">
        <v>0</v>
      </c>
      <c r="AV23" s="37">
        <f t="shared" si="26"/>
        <v>162</v>
      </c>
      <c r="AW23" s="38">
        <f t="shared" si="27"/>
        <v>7.1021481806225335</v>
      </c>
      <c r="AX23" s="39">
        <v>20</v>
      </c>
      <c r="AY23" s="34">
        <f t="shared" si="28"/>
        <v>8</v>
      </c>
      <c r="AZ23" s="35">
        <v>12</v>
      </c>
      <c r="BA23" s="34">
        <f t="shared" si="29"/>
        <v>6.2176165803108807</v>
      </c>
      <c r="BB23" s="36">
        <v>0</v>
      </c>
      <c r="BC23" s="37">
        <f t="shared" si="30"/>
        <v>32</v>
      </c>
      <c r="BD23" s="38">
        <f t="shared" si="31"/>
        <v>7.2234762979683964</v>
      </c>
      <c r="BE23" s="39">
        <v>4</v>
      </c>
      <c r="BF23" s="34">
        <f t="shared" si="32"/>
        <v>12.903225806451612</v>
      </c>
      <c r="BG23" s="35">
        <v>1</v>
      </c>
      <c r="BH23" s="34">
        <f t="shared" si="33"/>
        <v>6.666666666666667</v>
      </c>
      <c r="BI23" s="36">
        <v>0</v>
      </c>
      <c r="BJ23" s="37">
        <f t="shared" si="34"/>
        <v>5</v>
      </c>
      <c r="BK23" s="38">
        <f t="shared" si="35"/>
        <v>10.869565217391305</v>
      </c>
      <c r="BL23" s="7">
        <v>0</v>
      </c>
      <c r="BM23" s="34">
        <f t="shared" si="36"/>
        <v>0</v>
      </c>
      <c r="BN23" s="7">
        <v>0</v>
      </c>
      <c r="BO23" s="34">
        <f t="shared" si="37"/>
        <v>0</v>
      </c>
      <c r="BP23" s="36">
        <v>0</v>
      </c>
      <c r="BQ23" s="37">
        <f t="shared" si="38"/>
        <v>0</v>
      </c>
      <c r="BR23" s="38">
        <f t="shared" si="39"/>
        <v>0</v>
      </c>
      <c r="BS23" s="9"/>
      <c r="BT23" s="9"/>
      <c r="BU23" s="9"/>
      <c r="BV23" s="9"/>
    </row>
    <row r="24" spans="1:74" ht="13" x14ac:dyDescent="0.3">
      <c r="A24" s="28" t="s">
        <v>51</v>
      </c>
      <c r="B24" s="29">
        <v>1389405</v>
      </c>
      <c r="C24" s="30">
        <f t="shared" si="0"/>
        <v>4.7557523979513299</v>
      </c>
      <c r="D24" s="31">
        <v>1510747</v>
      </c>
      <c r="E24" s="30">
        <f t="shared" si="1"/>
        <v>5.0525712597069257</v>
      </c>
      <c r="F24" s="31">
        <f t="shared" si="2"/>
        <v>2900152</v>
      </c>
      <c r="G24" s="32">
        <f t="shared" si="3"/>
        <v>4.9058822826902357</v>
      </c>
      <c r="H24" s="33">
        <v>2215</v>
      </c>
      <c r="I24" s="34">
        <f t="shared" si="4"/>
        <v>11.086640973021673</v>
      </c>
      <c r="J24" s="35">
        <v>1160</v>
      </c>
      <c r="K24" s="34">
        <f t="shared" si="5"/>
        <v>7.6999668104878864</v>
      </c>
      <c r="L24" s="36">
        <v>0</v>
      </c>
      <c r="M24" s="37">
        <f t="shared" si="6"/>
        <v>3375</v>
      </c>
      <c r="N24" s="38">
        <f t="shared" si="7"/>
        <v>9.6307499143933342</v>
      </c>
      <c r="O24" s="39">
        <v>1992</v>
      </c>
      <c r="P24" s="34">
        <f t="shared" si="8"/>
        <v>11.353014932178274</v>
      </c>
      <c r="Q24" s="35">
        <v>1029</v>
      </c>
      <c r="R24" s="34">
        <f t="shared" si="9"/>
        <v>8.0680570801317231</v>
      </c>
      <c r="S24" s="36">
        <v>0</v>
      </c>
      <c r="T24" s="37">
        <f t="shared" si="10"/>
        <v>3021</v>
      </c>
      <c r="U24" s="38">
        <f t="shared" si="11"/>
        <v>9.9702970297029712</v>
      </c>
      <c r="V24" s="39">
        <v>1632</v>
      </c>
      <c r="W24" s="34">
        <f t="shared" si="12"/>
        <v>11.715721464465183</v>
      </c>
      <c r="X24" s="35">
        <v>825</v>
      </c>
      <c r="Y24" s="34">
        <f t="shared" si="13"/>
        <v>8.572319201995013</v>
      </c>
      <c r="Z24" s="36">
        <v>0</v>
      </c>
      <c r="AA24" s="37">
        <f t="shared" si="14"/>
        <v>2457</v>
      </c>
      <c r="AB24" s="38">
        <f t="shared" si="15"/>
        <v>10.431349240044154</v>
      </c>
      <c r="AC24" s="39">
        <v>1127</v>
      </c>
      <c r="AD24" s="34">
        <f t="shared" si="16"/>
        <v>12.029031913758139</v>
      </c>
      <c r="AE24" s="35">
        <v>568</v>
      </c>
      <c r="AF24" s="34">
        <f t="shared" si="17"/>
        <v>9.366754617414248</v>
      </c>
      <c r="AG24" s="36">
        <v>0</v>
      </c>
      <c r="AH24" s="37">
        <f t="shared" si="18"/>
        <v>1695</v>
      </c>
      <c r="AI24" s="38">
        <f t="shared" si="19"/>
        <v>10.98295859521804</v>
      </c>
      <c r="AJ24" s="39">
        <v>568</v>
      </c>
      <c r="AK24" s="34">
        <f t="shared" si="20"/>
        <v>12.508258092931074</v>
      </c>
      <c r="AL24" s="35">
        <v>276</v>
      </c>
      <c r="AM24" s="34">
        <f t="shared" si="21"/>
        <v>9.7907059240865557</v>
      </c>
      <c r="AN24" s="36">
        <v>0</v>
      </c>
      <c r="AO24" s="37">
        <f t="shared" si="22"/>
        <v>844</v>
      </c>
      <c r="AP24" s="38">
        <f t="shared" si="23"/>
        <v>11.467391304347826</v>
      </c>
      <c r="AQ24" s="39">
        <v>168</v>
      </c>
      <c r="AR24" s="34">
        <f t="shared" si="24"/>
        <v>12.121212121212121</v>
      </c>
      <c r="AS24" s="35">
        <v>89</v>
      </c>
      <c r="AT24" s="34">
        <f t="shared" si="25"/>
        <v>9.9441340782122918</v>
      </c>
      <c r="AU24" s="36">
        <v>0</v>
      </c>
      <c r="AV24" s="37">
        <f t="shared" si="26"/>
        <v>257</v>
      </c>
      <c r="AW24" s="38">
        <f t="shared" si="27"/>
        <v>11.266988163086365</v>
      </c>
      <c r="AX24" s="39">
        <v>29</v>
      </c>
      <c r="AY24" s="34">
        <f t="shared" si="28"/>
        <v>11.600000000000001</v>
      </c>
      <c r="AZ24" s="35">
        <v>15</v>
      </c>
      <c r="BA24" s="34">
        <f t="shared" si="29"/>
        <v>7.7720207253886011</v>
      </c>
      <c r="BB24" s="36">
        <v>0</v>
      </c>
      <c r="BC24" s="37">
        <f t="shared" si="30"/>
        <v>44</v>
      </c>
      <c r="BD24" s="38">
        <f t="shared" si="31"/>
        <v>9.932279909706546</v>
      </c>
      <c r="BE24" s="39">
        <v>5</v>
      </c>
      <c r="BF24" s="34">
        <f t="shared" si="32"/>
        <v>16.129032258064516</v>
      </c>
      <c r="BG24" s="35">
        <v>2</v>
      </c>
      <c r="BH24" s="34">
        <f t="shared" si="33"/>
        <v>13.333333333333334</v>
      </c>
      <c r="BI24" s="36">
        <v>0</v>
      </c>
      <c r="BJ24" s="37">
        <f t="shared" si="34"/>
        <v>7</v>
      </c>
      <c r="BK24" s="38">
        <f t="shared" si="35"/>
        <v>15.217391304347828</v>
      </c>
      <c r="BL24" s="7">
        <v>1</v>
      </c>
      <c r="BM24" s="34">
        <f t="shared" si="36"/>
        <v>50</v>
      </c>
      <c r="BN24" s="7">
        <v>0</v>
      </c>
      <c r="BO24" s="34">
        <f t="shared" si="37"/>
        <v>0</v>
      </c>
      <c r="BP24" s="36">
        <v>0</v>
      </c>
      <c r="BQ24" s="37">
        <f t="shared" si="38"/>
        <v>1</v>
      </c>
      <c r="BR24" s="38">
        <f t="shared" si="39"/>
        <v>20</v>
      </c>
      <c r="BS24" s="9"/>
      <c r="BT24" s="9"/>
      <c r="BU24" s="9"/>
      <c r="BV24" s="9"/>
    </row>
    <row r="25" spans="1:74" ht="13" x14ac:dyDescent="0.3">
      <c r="A25" s="28" t="s">
        <v>52</v>
      </c>
      <c r="B25" s="29">
        <v>918891</v>
      </c>
      <c r="C25" s="30">
        <f t="shared" si="0"/>
        <v>3.1452442424677445</v>
      </c>
      <c r="D25" s="31">
        <v>1066234</v>
      </c>
      <c r="E25" s="30">
        <f t="shared" si="1"/>
        <v>3.5659334518104977</v>
      </c>
      <c r="F25" s="31">
        <f t="shared" si="2"/>
        <v>1985125</v>
      </c>
      <c r="G25" s="32">
        <f t="shared" si="3"/>
        <v>3.3580272918196887</v>
      </c>
      <c r="H25" s="33">
        <v>3011</v>
      </c>
      <c r="I25" s="34">
        <f t="shared" si="4"/>
        <v>15.070824365583862</v>
      </c>
      <c r="J25" s="35">
        <v>1810</v>
      </c>
      <c r="K25" s="34">
        <f t="shared" si="5"/>
        <v>12.014603385330236</v>
      </c>
      <c r="L25" s="36">
        <v>0</v>
      </c>
      <c r="M25" s="37">
        <f t="shared" si="6"/>
        <v>4821</v>
      </c>
      <c r="N25" s="38">
        <f t="shared" si="7"/>
        <v>13.756991211048966</v>
      </c>
      <c r="O25" s="39">
        <v>2666</v>
      </c>
      <c r="P25" s="34">
        <f t="shared" si="8"/>
        <v>15.19434628975265</v>
      </c>
      <c r="Q25" s="35">
        <v>1550</v>
      </c>
      <c r="R25" s="34">
        <f t="shared" si="9"/>
        <v>12.153050023522033</v>
      </c>
      <c r="S25" s="36">
        <v>0</v>
      </c>
      <c r="T25" s="37">
        <f t="shared" si="10"/>
        <v>4216</v>
      </c>
      <c r="U25" s="38">
        <f t="shared" si="11"/>
        <v>13.914191419141913</v>
      </c>
      <c r="V25" s="39">
        <v>2178</v>
      </c>
      <c r="W25" s="34">
        <f t="shared" si="12"/>
        <v>15.635319454414931</v>
      </c>
      <c r="X25" s="35">
        <v>1219</v>
      </c>
      <c r="Y25" s="34">
        <f t="shared" si="13"/>
        <v>12.666251039068992</v>
      </c>
      <c r="Z25" s="36">
        <v>0</v>
      </c>
      <c r="AA25" s="37">
        <f t="shared" si="14"/>
        <v>3397</v>
      </c>
      <c r="AB25" s="38">
        <f t="shared" si="15"/>
        <v>14.42217882312983</v>
      </c>
      <c r="AC25" s="39">
        <v>1508</v>
      </c>
      <c r="AD25" s="34">
        <f t="shared" si="16"/>
        <v>16.095634539438574</v>
      </c>
      <c r="AE25" s="35">
        <v>822</v>
      </c>
      <c r="AF25" s="34">
        <f t="shared" si="17"/>
        <v>13.555408970976254</v>
      </c>
      <c r="AG25" s="36">
        <v>0</v>
      </c>
      <c r="AH25" s="37">
        <f t="shared" si="18"/>
        <v>2330</v>
      </c>
      <c r="AI25" s="38">
        <f t="shared" si="19"/>
        <v>15.097518304930993</v>
      </c>
      <c r="AJ25" s="39">
        <v>741</v>
      </c>
      <c r="AK25" s="34">
        <f t="shared" si="20"/>
        <v>16.317991631799163</v>
      </c>
      <c r="AL25" s="35">
        <v>393</v>
      </c>
      <c r="AM25" s="34">
        <f t="shared" si="21"/>
        <v>13.941113870166728</v>
      </c>
      <c r="AN25" s="36">
        <v>0</v>
      </c>
      <c r="AO25" s="37">
        <f t="shared" si="22"/>
        <v>1134</v>
      </c>
      <c r="AP25" s="38">
        <f t="shared" si="23"/>
        <v>15.407608695652176</v>
      </c>
      <c r="AQ25" s="39">
        <v>223</v>
      </c>
      <c r="AR25" s="34">
        <f t="shared" si="24"/>
        <v>16.089466089466089</v>
      </c>
      <c r="AS25" s="35">
        <v>115</v>
      </c>
      <c r="AT25" s="34">
        <f t="shared" si="25"/>
        <v>12.849162011173185</v>
      </c>
      <c r="AU25" s="36">
        <v>0</v>
      </c>
      <c r="AV25" s="37">
        <f t="shared" si="26"/>
        <v>338</v>
      </c>
      <c r="AW25" s="38">
        <f t="shared" si="27"/>
        <v>14.818062253397631</v>
      </c>
      <c r="AX25" s="39">
        <v>32</v>
      </c>
      <c r="AY25" s="34">
        <f t="shared" si="28"/>
        <v>12.8</v>
      </c>
      <c r="AZ25" s="35">
        <v>19</v>
      </c>
      <c r="BA25" s="34">
        <f t="shared" si="29"/>
        <v>9.8445595854922274</v>
      </c>
      <c r="BB25" s="36">
        <v>0</v>
      </c>
      <c r="BC25" s="37">
        <f t="shared" si="30"/>
        <v>51</v>
      </c>
      <c r="BD25" s="38">
        <f t="shared" si="31"/>
        <v>11.512415349887133</v>
      </c>
      <c r="BE25" s="39">
        <v>1</v>
      </c>
      <c r="BF25" s="34">
        <f t="shared" si="32"/>
        <v>3.225806451612903</v>
      </c>
      <c r="BG25" s="35">
        <v>3</v>
      </c>
      <c r="BH25" s="34">
        <f t="shared" si="33"/>
        <v>20</v>
      </c>
      <c r="BI25" s="36">
        <v>0</v>
      </c>
      <c r="BJ25" s="37">
        <f t="shared" si="34"/>
        <v>4</v>
      </c>
      <c r="BK25" s="38">
        <f t="shared" si="35"/>
        <v>8.695652173913043</v>
      </c>
      <c r="BL25" s="7">
        <v>0</v>
      </c>
      <c r="BM25" s="34">
        <f t="shared" si="36"/>
        <v>0</v>
      </c>
      <c r="BN25" s="7">
        <v>2</v>
      </c>
      <c r="BO25" s="34">
        <f t="shared" si="37"/>
        <v>66.666666666666657</v>
      </c>
      <c r="BP25" s="36">
        <v>0</v>
      </c>
      <c r="BQ25" s="37">
        <f t="shared" si="38"/>
        <v>2</v>
      </c>
      <c r="BR25" s="38">
        <f t="shared" si="39"/>
        <v>40</v>
      </c>
      <c r="BS25" s="9"/>
      <c r="BT25" s="9"/>
      <c r="BU25" s="9"/>
      <c r="BV25" s="9"/>
    </row>
    <row r="26" spans="1:74" ht="13" x14ac:dyDescent="0.3">
      <c r="A26" s="28" t="s">
        <v>53</v>
      </c>
      <c r="B26" s="29">
        <v>655504</v>
      </c>
      <c r="C26" s="30">
        <f t="shared" si="0"/>
        <v>2.2437048375863688</v>
      </c>
      <c r="D26" s="31">
        <v>836293</v>
      </c>
      <c r="E26" s="30">
        <f t="shared" si="1"/>
        <v>2.7969143585882246</v>
      </c>
      <c r="F26" s="31">
        <f t="shared" si="2"/>
        <v>1491797</v>
      </c>
      <c r="G26" s="32">
        <f t="shared" si="3"/>
        <v>2.5235161714525467</v>
      </c>
      <c r="H26" s="33">
        <v>3925</v>
      </c>
      <c r="I26" s="34">
        <f t="shared" si="4"/>
        <v>19.645627909304768</v>
      </c>
      <c r="J26" s="35">
        <v>2769</v>
      </c>
      <c r="K26" s="34">
        <f t="shared" si="5"/>
        <v>18.380351808828411</v>
      </c>
      <c r="L26" s="36">
        <v>0</v>
      </c>
      <c r="M26" s="37">
        <f t="shared" si="6"/>
        <v>6694</v>
      </c>
      <c r="N26" s="38">
        <f t="shared" si="7"/>
        <v>19.101700719095994</v>
      </c>
      <c r="O26" s="39">
        <v>3426</v>
      </c>
      <c r="P26" s="34">
        <f t="shared" si="8"/>
        <v>19.525817850222275</v>
      </c>
      <c r="Q26" s="35">
        <v>2363</v>
      </c>
      <c r="R26" s="34">
        <f t="shared" si="9"/>
        <v>18.5275207777952</v>
      </c>
      <c r="S26" s="36">
        <v>0</v>
      </c>
      <c r="T26" s="37">
        <f t="shared" si="10"/>
        <v>5789</v>
      </c>
      <c r="U26" s="38">
        <f t="shared" si="11"/>
        <v>19.105610561056103</v>
      </c>
      <c r="V26" s="39">
        <v>2738</v>
      </c>
      <c r="W26" s="34">
        <f t="shared" si="12"/>
        <v>19.655419956927496</v>
      </c>
      <c r="X26" s="35">
        <v>1755</v>
      </c>
      <c r="Y26" s="34">
        <f t="shared" si="13"/>
        <v>18.2356608478803</v>
      </c>
      <c r="Z26" s="36">
        <v>0</v>
      </c>
      <c r="AA26" s="37">
        <f t="shared" si="14"/>
        <v>4493</v>
      </c>
      <c r="AB26" s="38">
        <f t="shared" si="15"/>
        <v>19.075316294472277</v>
      </c>
      <c r="AC26" s="39">
        <v>1850</v>
      </c>
      <c r="AD26" s="34">
        <f t="shared" si="16"/>
        <v>19.745970754616287</v>
      </c>
      <c r="AE26" s="35">
        <v>1110</v>
      </c>
      <c r="AF26" s="34">
        <f t="shared" si="17"/>
        <v>18.304749340369394</v>
      </c>
      <c r="AG26" s="36">
        <v>0</v>
      </c>
      <c r="AH26" s="37">
        <f t="shared" si="18"/>
        <v>2960</v>
      </c>
      <c r="AI26" s="38">
        <f t="shared" si="19"/>
        <v>19.179679906693451</v>
      </c>
      <c r="AJ26" s="39">
        <v>904</v>
      </c>
      <c r="AK26" s="34">
        <f t="shared" si="20"/>
        <v>19.907509359171989</v>
      </c>
      <c r="AL26" s="35">
        <v>519</v>
      </c>
      <c r="AM26" s="34">
        <f t="shared" si="21"/>
        <v>18.41078396594537</v>
      </c>
      <c r="AN26" s="36">
        <v>0</v>
      </c>
      <c r="AO26" s="37">
        <f t="shared" si="22"/>
        <v>1423</v>
      </c>
      <c r="AP26" s="38">
        <f t="shared" si="23"/>
        <v>19.334239130434781</v>
      </c>
      <c r="AQ26" s="39">
        <v>270</v>
      </c>
      <c r="AR26" s="34">
        <f t="shared" si="24"/>
        <v>19.480519480519483</v>
      </c>
      <c r="AS26" s="35">
        <v>155</v>
      </c>
      <c r="AT26" s="34">
        <f t="shared" si="25"/>
        <v>17.318435754189945</v>
      </c>
      <c r="AU26" s="36">
        <v>0</v>
      </c>
      <c r="AV26" s="37">
        <f t="shared" si="26"/>
        <v>425</v>
      </c>
      <c r="AW26" s="38">
        <f t="shared" si="27"/>
        <v>18.632178868917141</v>
      </c>
      <c r="AX26" s="39">
        <v>47</v>
      </c>
      <c r="AY26" s="34">
        <f t="shared" si="28"/>
        <v>18.8</v>
      </c>
      <c r="AZ26" s="35">
        <v>34</v>
      </c>
      <c r="BA26" s="34">
        <f t="shared" si="29"/>
        <v>17.616580310880828</v>
      </c>
      <c r="BB26" s="36">
        <v>0</v>
      </c>
      <c r="BC26" s="37">
        <f t="shared" si="30"/>
        <v>81</v>
      </c>
      <c r="BD26" s="38">
        <f t="shared" si="31"/>
        <v>18.284424379232505</v>
      </c>
      <c r="BE26" s="39">
        <v>7</v>
      </c>
      <c r="BF26" s="34">
        <f t="shared" si="32"/>
        <v>22.58064516129032</v>
      </c>
      <c r="BG26" s="35">
        <v>1</v>
      </c>
      <c r="BH26" s="34">
        <f t="shared" si="33"/>
        <v>6.666666666666667</v>
      </c>
      <c r="BI26" s="36">
        <v>0</v>
      </c>
      <c r="BJ26" s="37">
        <f t="shared" si="34"/>
        <v>8</v>
      </c>
      <c r="BK26" s="38">
        <f t="shared" si="35"/>
        <v>17.391304347826086</v>
      </c>
      <c r="BL26" s="7">
        <v>1</v>
      </c>
      <c r="BM26" s="34">
        <f t="shared" si="36"/>
        <v>50</v>
      </c>
      <c r="BN26" s="7">
        <v>0</v>
      </c>
      <c r="BO26" s="34">
        <f t="shared" si="37"/>
        <v>0</v>
      </c>
      <c r="BP26" s="36">
        <v>0</v>
      </c>
      <c r="BQ26" s="37">
        <f t="shared" si="38"/>
        <v>1</v>
      </c>
      <c r="BR26" s="38">
        <f t="shared" si="39"/>
        <v>20</v>
      </c>
      <c r="BS26" s="9"/>
      <c r="BT26" s="9"/>
      <c r="BU26" s="9"/>
      <c r="BV26" s="9"/>
    </row>
    <row r="27" spans="1:74" ht="13" x14ac:dyDescent="0.3">
      <c r="A27" s="28" t="s">
        <v>54</v>
      </c>
      <c r="B27" s="29">
        <v>362168</v>
      </c>
      <c r="C27" s="30">
        <f t="shared" si="0"/>
        <v>1.2396539054208364</v>
      </c>
      <c r="D27" s="31">
        <v>556269</v>
      </c>
      <c r="E27" s="30">
        <f t="shared" si="1"/>
        <v>1.8603967190177522</v>
      </c>
      <c r="F27" s="31">
        <f t="shared" si="2"/>
        <v>918437</v>
      </c>
      <c r="G27" s="32">
        <f t="shared" si="3"/>
        <v>1.5536233294210691</v>
      </c>
      <c r="H27" s="33">
        <v>3758</v>
      </c>
      <c r="I27" s="34">
        <f t="shared" si="4"/>
        <v>18.809750237749636</v>
      </c>
      <c r="J27" s="35">
        <v>3165</v>
      </c>
      <c r="K27" s="34">
        <f t="shared" si="5"/>
        <v>21.008961168270826</v>
      </c>
      <c r="L27" s="36">
        <v>0</v>
      </c>
      <c r="M27" s="37">
        <f t="shared" si="6"/>
        <v>6923</v>
      </c>
      <c r="N27" s="38">
        <f t="shared" si="7"/>
        <v>19.755164935509644</v>
      </c>
      <c r="O27" s="39">
        <v>3271</v>
      </c>
      <c r="P27" s="34">
        <f t="shared" si="8"/>
        <v>18.642425624073862</v>
      </c>
      <c r="Q27" s="35">
        <v>2639</v>
      </c>
      <c r="R27" s="34">
        <f t="shared" si="9"/>
        <v>20.691547749725576</v>
      </c>
      <c r="S27" s="36">
        <v>0</v>
      </c>
      <c r="T27" s="37">
        <f t="shared" si="10"/>
        <v>5910</v>
      </c>
      <c r="U27" s="38">
        <f t="shared" si="11"/>
        <v>19.504950495049506</v>
      </c>
      <c r="V27" s="39">
        <v>2515</v>
      </c>
      <c r="W27" s="34">
        <f t="shared" si="12"/>
        <v>18.054558506819813</v>
      </c>
      <c r="X27" s="35">
        <v>1956</v>
      </c>
      <c r="Y27" s="34">
        <f t="shared" si="13"/>
        <v>20.32418952618454</v>
      </c>
      <c r="Z27" s="36">
        <v>0</v>
      </c>
      <c r="AA27" s="37">
        <f t="shared" si="14"/>
        <v>4471</v>
      </c>
      <c r="AB27" s="38">
        <f t="shared" si="15"/>
        <v>18.981913899974526</v>
      </c>
      <c r="AC27" s="39">
        <v>1638</v>
      </c>
      <c r="AD27" s="34">
        <f t="shared" si="16"/>
        <v>17.483189241114314</v>
      </c>
      <c r="AE27" s="35">
        <v>1141</v>
      </c>
      <c r="AF27" s="34">
        <f t="shared" si="17"/>
        <v>18.815963060686016</v>
      </c>
      <c r="AG27" s="36">
        <v>0</v>
      </c>
      <c r="AH27" s="37">
        <f t="shared" si="18"/>
        <v>2779</v>
      </c>
      <c r="AI27" s="38">
        <f t="shared" si="19"/>
        <v>18.006868398885505</v>
      </c>
      <c r="AJ27" s="39">
        <v>752</v>
      </c>
      <c r="AK27" s="34">
        <f t="shared" si="20"/>
        <v>16.560229024443952</v>
      </c>
      <c r="AL27" s="35">
        <v>521</v>
      </c>
      <c r="AM27" s="34">
        <f t="shared" si="21"/>
        <v>18.481731110322812</v>
      </c>
      <c r="AN27" s="36">
        <v>0</v>
      </c>
      <c r="AO27" s="37">
        <f t="shared" si="22"/>
        <v>1273</v>
      </c>
      <c r="AP27" s="38">
        <f t="shared" si="23"/>
        <v>17.296195652173914</v>
      </c>
      <c r="AQ27" s="39">
        <v>237</v>
      </c>
      <c r="AR27" s="34">
        <f t="shared" si="24"/>
        <v>17.0995670995671</v>
      </c>
      <c r="AS27" s="35">
        <v>186</v>
      </c>
      <c r="AT27" s="34">
        <f t="shared" si="25"/>
        <v>20.782122905027933</v>
      </c>
      <c r="AU27" s="36">
        <v>0</v>
      </c>
      <c r="AV27" s="37">
        <f t="shared" si="26"/>
        <v>423</v>
      </c>
      <c r="AW27" s="38">
        <f t="shared" si="27"/>
        <v>18.54449802718106</v>
      </c>
      <c r="AX27" s="39">
        <v>52</v>
      </c>
      <c r="AY27" s="34">
        <f t="shared" si="28"/>
        <v>20.8</v>
      </c>
      <c r="AZ27" s="35">
        <v>40</v>
      </c>
      <c r="BA27" s="34">
        <f t="shared" si="29"/>
        <v>20.725388601036268</v>
      </c>
      <c r="BB27" s="36">
        <v>0</v>
      </c>
      <c r="BC27" s="37">
        <f t="shared" si="30"/>
        <v>92</v>
      </c>
      <c r="BD27" s="38">
        <f t="shared" si="31"/>
        <v>20.767494356659142</v>
      </c>
      <c r="BE27" s="39">
        <v>7</v>
      </c>
      <c r="BF27" s="34">
        <f t="shared" si="32"/>
        <v>22.58064516129032</v>
      </c>
      <c r="BG27" s="35">
        <v>1</v>
      </c>
      <c r="BH27" s="34">
        <f t="shared" si="33"/>
        <v>6.666666666666667</v>
      </c>
      <c r="BI27" s="36">
        <v>0</v>
      </c>
      <c r="BJ27" s="37">
        <f t="shared" si="34"/>
        <v>8</v>
      </c>
      <c r="BK27" s="38">
        <f t="shared" si="35"/>
        <v>17.391304347826086</v>
      </c>
      <c r="BL27" s="7">
        <v>0</v>
      </c>
      <c r="BM27" s="34">
        <f t="shared" si="36"/>
        <v>0</v>
      </c>
      <c r="BN27" s="7">
        <v>0</v>
      </c>
      <c r="BO27" s="34">
        <f t="shared" si="37"/>
        <v>0</v>
      </c>
      <c r="BP27" s="36">
        <v>0</v>
      </c>
      <c r="BQ27" s="37">
        <f t="shared" si="38"/>
        <v>0</v>
      </c>
      <c r="BR27" s="38">
        <f t="shared" si="39"/>
        <v>0</v>
      </c>
      <c r="BS27" s="9"/>
      <c r="BT27" s="9"/>
      <c r="BU27" s="9"/>
      <c r="BV27" s="9"/>
    </row>
    <row r="28" spans="1:74" ht="13" x14ac:dyDescent="0.3">
      <c r="A28" s="28" t="s">
        <v>55</v>
      </c>
      <c r="B28" s="29">
        <v>167009</v>
      </c>
      <c r="C28" s="30">
        <f t="shared" si="0"/>
        <v>0.57165006044274613</v>
      </c>
      <c r="D28" s="31">
        <v>361950</v>
      </c>
      <c r="E28" s="30">
        <f t="shared" si="1"/>
        <v>1.2105125262210825</v>
      </c>
      <c r="F28" s="31">
        <f t="shared" si="2"/>
        <v>528959</v>
      </c>
      <c r="G28" s="32">
        <f t="shared" si="3"/>
        <v>0.89478433763800824</v>
      </c>
      <c r="H28" s="33">
        <v>2997</v>
      </c>
      <c r="I28" s="34">
        <f t="shared" si="4"/>
        <v>15.000750788327743</v>
      </c>
      <c r="J28" s="35">
        <v>4047</v>
      </c>
      <c r="K28" s="34">
        <f t="shared" si="5"/>
        <v>26.863591105210755</v>
      </c>
      <c r="L28" s="36">
        <v>0</v>
      </c>
      <c r="M28" s="37">
        <f t="shared" si="6"/>
        <v>7044</v>
      </c>
      <c r="N28" s="38">
        <f t="shared" si="7"/>
        <v>20.100445154662712</v>
      </c>
      <c r="O28" s="39">
        <v>2532</v>
      </c>
      <c r="P28" s="34">
        <f t="shared" si="8"/>
        <v>14.430639461985637</v>
      </c>
      <c r="Q28" s="35">
        <v>3283</v>
      </c>
      <c r="R28" s="34">
        <f t="shared" si="9"/>
        <v>25.740944017563116</v>
      </c>
      <c r="S28" s="36">
        <v>0</v>
      </c>
      <c r="T28" s="37">
        <f t="shared" si="10"/>
        <v>5815</v>
      </c>
      <c r="U28" s="38">
        <f t="shared" si="11"/>
        <v>19.191419141914192</v>
      </c>
      <c r="V28" s="39">
        <v>1903</v>
      </c>
      <c r="W28" s="34">
        <f t="shared" si="12"/>
        <v>13.66116295764537</v>
      </c>
      <c r="X28" s="35">
        <v>2310</v>
      </c>
      <c r="Y28" s="34">
        <f t="shared" si="13"/>
        <v>24.002493765586035</v>
      </c>
      <c r="Z28" s="36">
        <v>0</v>
      </c>
      <c r="AA28" s="37">
        <f t="shared" si="14"/>
        <v>4213</v>
      </c>
      <c r="AB28" s="38">
        <f t="shared" si="15"/>
        <v>17.886558546319097</v>
      </c>
      <c r="AC28" s="39">
        <v>1199</v>
      </c>
      <c r="AD28" s="34">
        <f t="shared" si="16"/>
        <v>12.797523748532393</v>
      </c>
      <c r="AE28" s="35">
        <v>1338</v>
      </c>
      <c r="AF28" s="34">
        <f t="shared" si="17"/>
        <v>22.064643799472293</v>
      </c>
      <c r="AG28" s="36">
        <v>0</v>
      </c>
      <c r="AH28" s="37">
        <f t="shared" si="18"/>
        <v>2537</v>
      </c>
      <c r="AI28" s="38">
        <f t="shared" si="19"/>
        <v>16.438799974081515</v>
      </c>
      <c r="AJ28" s="39">
        <v>564</v>
      </c>
      <c r="AK28" s="34">
        <f t="shared" si="20"/>
        <v>12.420171768332967</v>
      </c>
      <c r="AL28" s="35">
        <v>563</v>
      </c>
      <c r="AM28" s="34">
        <f t="shared" si="21"/>
        <v>19.971621142249024</v>
      </c>
      <c r="AN28" s="36">
        <v>0</v>
      </c>
      <c r="AO28" s="37">
        <f t="shared" si="22"/>
        <v>1127</v>
      </c>
      <c r="AP28" s="38">
        <f t="shared" si="23"/>
        <v>15.312500000000002</v>
      </c>
      <c r="AQ28" s="39">
        <v>178</v>
      </c>
      <c r="AR28" s="34">
        <f t="shared" si="24"/>
        <v>12.842712842712842</v>
      </c>
      <c r="AS28" s="35">
        <v>165</v>
      </c>
      <c r="AT28" s="34">
        <f t="shared" si="25"/>
        <v>18.435754189944134</v>
      </c>
      <c r="AU28" s="36">
        <v>0</v>
      </c>
      <c r="AV28" s="37">
        <f t="shared" si="26"/>
        <v>343</v>
      </c>
      <c r="AW28" s="38">
        <f t="shared" si="27"/>
        <v>15.037264357737834</v>
      </c>
      <c r="AX28" s="39">
        <v>38</v>
      </c>
      <c r="AY28" s="34">
        <f t="shared" si="28"/>
        <v>15.2</v>
      </c>
      <c r="AZ28" s="35">
        <v>39</v>
      </c>
      <c r="BA28" s="34">
        <f t="shared" si="29"/>
        <v>20.207253886010363</v>
      </c>
      <c r="BB28" s="36">
        <v>0</v>
      </c>
      <c r="BC28" s="37">
        <f t="shared" si="30"/>
        <v>77</v>
      </c>
      <c r="BD28" s="38">
        <f t="shared" si="31"/>
        <v>17.381489841986454</v>
      </c>
      <c r="BE28" s="39">
        <v>5</v>
      </c>
      <c r="BF28" s="34">
        <f t="shared" si="32"/>
        <v>16.129032258064516</v>
      </c>
      <c r="BG28" s="35">
        <v>3</v>
      </c>
      <c r="BH28" s="34">
        <f t="shared" si="33"/>
        <v>20</v>
      </c>
      <c r="BI28" s="36">
        <v>0</v>
      </c>
      <c r="BJ28" s="37">
        <f t="shared" si="34"/>
        <v>8</v>
      </c>
      <c r="BK28" s="38">
        <f t="shared" si="35"/>
        <v>17.391304347826086</v>
      </c>
      <c r="BL28" s="7">
        <v>0</v>
      </c>
      <c r="BM28" s="34">
        <f t="shared" si="36"/>
        <v>0</v>
      </c>
      <c r="BN28" s="7">
        <v>1</v>
      </c>
      <c r="BO28" s="34">
        <f t="shared" si="37"/>
        <v>33.333333333333329</v>
      </c>
      <c r="BP28" s="36">
        <v>0</v>
      </c>
      <c r="BQ28" s="37">
        <f t="shared" si="38"/>
        <v>1</v>
      </c>
      <c r="BR28" s="38">
        <f t="shared" si="39"/>
        <v>20</v>
      </c>
      <c r="BS28" s="9"/>
      <c r="BT28" s="9"/>
      <c r="BU28" s="9"/>
      <c r="BV28" s="9"/>
    </row>
    <row r="29" spans="1:74" ht="13" x14ac:dyDescent="0.3">
      <c r="A29" s="40"/>
      <c r="B29" s="41"/>
      <c r="C29" s="42"/>
      <c r="D29" s="43"/>
      <c r="E29" s="42"/>
      <c r="F29" s="43"/>
      <c r="G29" s="44"/>
      <c r="H29" s="37"/>
      <c r="I29" s="45"/>
      <c r="J29" s="37"/>
      <c r="K29" s="45"/>
      <c r="L29" s="46"/>
      <c r="M29" s="37"/>
      <c r="N29" s="47"/>
      <c r="O29" s="48"/>
      <c r="P29" s="45"/>
      <c r="Q29" s="37"/>
      <c r="R29" s="45"/>
      <c r="S29" s="46"/>
      <c r="T29" s="37"/>
      <c r="U29" s="47"/>
      <c r="V29" s="48"/>
      <c r="W29" s="45"/>
      <c r="X29" s="37"/>
      <c r="Y29" s="45"/>
      <c r="Z29" s="46"/>
      <c r="AA29" s="37"/>
      <c r="AB29" s="47"/>
      <c r="AC29" s="48"/>
      <c r="AD29" s="45"/>
      <c r="AE29" s="37"/>
      <c r="AF29" s="45"/>
      <c r="AG29" s="46"/>
      <c r="AH29" s="37"/>
      <c r="AI29" s="47"/>
      <c r="AJ29" s="48"/>
      <c r="AK29" s="45"/>
      <c r="AL29" s="37"/>
      <c r="AM29" s="45"/>
      <c r="AN29" s="46"/>
      <c r="AO29" s="37"/>
      <c r="AP29" s="47"/>
      <c r="AQ29" s="48"/>
      <c r="AR29" s="45"/>
      <c r="AS29" s="37"/>
      <c r="AT29" s="45"/>
      <c r="AU29" s="46"/>
      <c r="AV29" s="37"/>
      <c r="AW29" s="47"/>
      <c r="AX29" s="48"/>
      <c r="AY29" s="45"/>
      <c r="AZ29" s="37"/>
      <c r="BA29" s="45"/>
      <c r="BB29" s="46"/>
      <c r="BC29" s="37"/>
      <c r="BD29" s="47"/>
      <c r="BE29" s="48"/>
      <c r="BF29" s="45"/>
      <c r="BG29" s="37"/>
      <c r="BH29" s="45"/>
      <c r="BI29" s="46"/>
      <c r="BJ29" s="37"/>
      <c r="BK29" s="47"/>
      <c r="BL29" s="48"/>
      <c r="BM29" s="45"/>
      <c r="BN29" s="37"/>
      <c r="BO29" s="45"/>
      <c r="BP29" s="46"/>
      <c r="BQ29" s="37"/>
      <c r="BR29" s="47"/>
      <c r="BS29" s="9"/>
      <c r="BT29" s="9"/>
      <c r="BU29" s="9"/>
      <c r="BV29" s="9"/>
    </row>
    <row r="30" spans="1:74" ht="13" x14ac:dyDescent="0.3">
      <c r="A30" s="49" t="s">
        <v>56</v>
      </c>
      <c r="B30" s="29">
        <f t="shared" ref="B30:AG30" si="40">SUM(B10:B28)</f>
        <v>29215251</v>
      </c>
      <c r="C30" s="50">
        <f t="shared" si="40"/>
        <v>99.999999999999986</v>
      </c>
      <c r="D30" s="31">
        <f t="shared" si="40"/>
        <v>29900558</v>
      </c>
      <c r="E30" s="50">
        <f t="shared" si="40"/>
        <v>100</v>
      </c>
      <c r="F30" s="31">
        <f t="shared" si="40"/>
        <v>59115809</v>
      </c>
      <c r="G30" s="51">
        <f t="shared" si="40"/>
        <v>100</v>
      </c>
      <c r="H30" s="52">
        <f t="shared" si="40"/>
        <v>19979</v>
      </c>
      <c r="I30" s="53">
        <f t="shared" si="40"/>
        <v>100</v>
      </c>
      <c r="J30" s="52">
        <f t="shared" si="40"/>
        <v>15065</v>
      </c>
      <c r="K30" s="54">
        <f t="shared" si="40"/>
        <v>100.00000000000001</v>
      </c>
      <c r="L30" s="55">
        <f t="shared" si="40"/>
        <v>0</v>
      </c>
      <c r="M30" s="52">
        <f t="shared" si="40"/>
        <v>35044</v>
      </c>
      <c r="N30" s="56">
        <f t="shared" si="40"/>
        <v>100</v>
      </c>
      <c r="O30" s="57">
        <f t="shared" si="40"/>
        <v>17546</v>
      </c>
      <c r="P30" s="53">
        <f t="shared" si="40"/>
        <v>100</v>
      </c>
      <c r="Q30" s="52">
        <f t="shared" si="40"/>
        <v>12754</v>
      </c>
      <c r="R30" s="54">
        <f t="shared" si="40"/>
        <v>100</v>
      </c>
      <c r="S30" s="55">
        <f t="shared" si="40"/>
        <v>0</v>
      </c>
      <c r="T30" s="52">
        <f t="shared" si="40"/>
        <v>30300</v>
      </c>
      <c r="U30" s="56">
        <f t="shared" si="40"/>
        <v>100</v>
      </c>
      <c r="V30" s="57">
        <f t="shared" si="40"/>
        <v>13930</v>
      </c>
      <c r="W30" s="53">
        <f t="shared" si="40"/>
        <v>100</v>
      </c>
      <c r="X30" s="52">
        <f t="shared" si="40"/>
        <v>9624</v>
      </c>
      <c r="Y30" s="54">
        <f t="shared" si="40"/>
        <v>100</v>
      </c>
      <c r="Z30" s="55">
        <f t="shared" si="40"/>
        <v>0</v>
      </c>
      <c r="AA30" s="52">
        <f t="shared" si="40"/>
        <v>23554</v>
      </c>
      <c r="AB30" s="56">
        <f t="shared" si="40"/>
        <v>100</v>
      </c>
      <c r="AC30" s="57">
        <f t="shared" si="40"/>
        <v>9369</v>
      </c>
      <c r="AD30" s="53">
        <f t="shared" si="40"/>
        <v>100.00000000000001</v>
      </c>
      <c r="AE30" s="52">
        <f t="shared" si="40"/>
        <v>6064</v>
      </c>
      <c r="AF30" s="54">
        <f t="shared" si="40"/>
        <v>100</v>
      </c>
      <c r="AG30" s="55">
        <f t="shared" si="40"/>
        <v>0</v>
      </c>
      <c r="AH30" s="52">
        <f t="shared" ref="AH30:BR30" si="41">SUM(AH10:AH28)</f>
        <v>15433</v>
      </c>
      <c r="AI30" s="56">
        <f t="shared" si="41"/>
        <v>100</v>
      </c>
      <c r="AJ30" s="57">
        <f t="shared" si="41"/>
        <v>4541</v>
      </c>
      <c r="AK30" s="53">
        <f t="shared" si="41"/>
        <v>100</v>
      </c>
      <c r="AL30" s="52">
        <f t="shared" si="41"/>
        <v>2819</v>
      </c>
      <c r="AM30" s="54">
        <f t="shared" si="41"/>
        <v>100</v>
      </c>
      <c r="AN30" s="55">
        <f t="shared" si="41"/>
        <v>0</v>
      </c>
      <c r="AO30" s="52">
        <f t="shared" si="41"/>
        <v>7360</v>
      </c>
      <c r="AP30" s="56">
        <f t="shared" si="41"/>
        <v>100</v>
      </c>
      <c r="AQ30" s="57">
        <f t="shared" si="41"/>
        <v>1386</v>
      </c>
      <c r="AR30" s="53">
        <f t="shared" si="41"/>
        <v>99.999999999999986</v>
      </c>
      <c r="AS30" s="52">
        <f t="shared" si="41"/>
        <v>895</v>
      </c>
      <c r="AT30" s="54">
        <f t="shared" si="41"/>
        <v>100</v>
      </c>
      <c r="AU30" s="55">
        <f t="shared" si="41"/>
        <v>0</v>
      </c>
      <c r="AV30" s="52">
        <f t="shared" si="41"/>
        <v>2281</v>
      </c>
      <c r="AW30" s="56">
        <f t="shared" si="41"/>
        <v>100</v>
      </c>
      <c r="AX30" s="57">
        <f t="shared" si="41"/>
        <v>250</v>
      </c>
      <c r="AY30" s="53">
        <f t="shared" si="41"/>
        <v>100</v>
      </c>
      <c r="AZ30" s="52">
        <f t="shared" si="41"/>
        <v>193</v>
      </c>
      <c r="BA30" s="54">
        <f t="shared" si="41"/>
        <v>100</v>
      </c>
      <c r="BB30" s="55">
        <f t="shared" si="41"/>
        <v>0</v>
      </c>
      <c r="BC30" s="52">
        <f t="shared" si="41"/>
        <v>443</v>
      </c>
      <c r="BD30" s="56">
        <f t="shared" si="41"/>
        <v>100</v>
      </c>
      <c r="BE30" s="57">
        <f t="shared" si="41"/>
        <v>31</v>
      </c>
      <c r="BF30" s="53">
        <f t="shared" si="41"/>
        <v>100</v>
      </c>
      <c r="BG30" s="52">
        <f t="shared" si="41"/>
        <v>15</v>
      </c>
      <c r="BH30" s="54">
        <f t="shared" si="41"/>
        <v>100.00000000000001</v>
      </c>
      <c r="BI30" s="55">
        <f t="shared" si="41"/>
        <v>0</v>
      </c>
      <c r="BJ30" s="52">
        <f t="shared" si="41"/>
        <v>46</v>
      </c>
      <c r="BK30" s="56">
        <f t="shared" si="41"/>
        <v>100</v>
      </c>
      <c r="BL30" s="57">
        <f t="shared" si="41"/>
        <v>2</v>
      </c>
      <c r="BM30" s="53">
        <f t="shared" si="41"/>
        <v>100</v>
      </c>
      <c r="BN30" s="52">
        <f t="shared" si="41"/>
        <v>3</v>
      </c>
      <c r="BO30" s="54">
        <f t="shared" si="41"/>
        <v>99.999999999999986</v>
      </c>
      <c r="BP30" s="55">
        <f t="shared" si="41"/>
        <v>0</v>
      </c>
      <c r="BQ30" s="52">
        <f t="shared" si="41"/>
        <v>5</v>
      </c>
      <c r="BR30" s="56">
        <f t="shared" si="41"/>
        <v>100</v>
      </c>
      <c r="BS30" s="9"/>
      <c r="BT30" s="9"/>
      <c r="BU30" s="9"/>
      <c r="BV30" s="9"/>
    </row>
    <row r="31" spans="1:74" ht="13" x14ac:dyDescent="0.3">
      <c r="A31" s="58"/>
      <c r="B31" s="59"/>
      <c r="C31" s="60"/>
      <c r="D31" s="60"/>
      <c r="E31" s="60"/>
      <c r="F31" s="60"/>
      <c r="G31" s="61"/>
      <c r="H31" s="37"/>
      <c r="I31" s="37"/>
      <c r="J31" s="37"/>
      <c r="K31" s="37"/>
      <c r="L31" s="46"/>
      <c r="M31" s="37"/>
      <c r="N31" s="62"/>
      <c r="O31" s="48"/>
      <c r="P31" s="37"/>
      <c r="Q31" s="37"/>
      <c r="R31" s="37"/>
      <c r="S31" s="46"/>
      <c r="T31" s="37"/>
      <c r="U31" s="62"/>
      <c r="V31" s="48"/>
      <c r="W31" s="37"/>
      <c r="X31" s="37"/>
      <c r="Y31" s="37"/>
      <c r="Z31" s="46"/>
      <c r="AA31" s="37"/>
      <c r="AB31" s="62"/>
      <c r="AC31" s="48"/>
      <c r="AD31" s="37"/>
      <c r="AE31" s="37"/>
      <c r="AF31" s="37"/>
      <c r="AG31" s="46"/>
      <c r="AH31" s="37"/>
      <c r="AI31" s="62"/>
      <c r="AJ31" s="48"/>
      <c r="AK31" s="37"/>
      <c r="AL31" s="37"/>
      <c r="AM31" s="37"/>
      <c r="AN31" s="46"/>
      <c r="AO31" s="37"/>
      <c r="AP31" s="62"/>
      <c r="AQ31" s="48"/>
      <c r="AR31" s="37"/>
      <c r="AS31" s="37"/>
      <c r="AT31" s="37"/>
      <c r="AU31" s="46"/>
      <c r="AV31" s="37"/>
      <c r="AW31" s="62"/>
      <c r="AX31" s="48"/>
      <c r="AY31" s="37"/>
      <c r="AZ31" s="37"/>
      <c r="BA31" s="37"/>
      <c r="BB31" s="46"/>
      <c r="BC31" s="37"/>
      <c r="BD31" s="62"/>
      <c r="BE31" s="48"/>
      <c r="BF31" s="37"/>
      <c r="BG31" s="37"/>
      <c r="BH31" s="37"/>
      <c r="BI31" s="46"/>
      <c r="BJ31" s="37"/>
      <c r="BK31" s="62"/>
      <c r="BL31" s="48"/>
      <c r="BM31" s="37"/>
      <c r="BN31" s="37"/>
      <c r="BO31" s="37"/>
      <c r="BP31" s="46"/>
      <c r="BQ31" s="37"/>
      <c r="BR31" s="62"/>
      <c r="BS31" s="9"/>
      <c r="BT31" s="9"/>
      <c r="BU31" s="9"/>
      <c r="BV31" s="9"/>
    </row>
    <row r="32" spans="1:74" ht="13" x14ac:dyDescent="0.3">
      <c r="A32" s="63" t="s">
        <v>36</v>
      </c>
      <c r="B32" s="64"/>
      <c r="C32" s="64"/>
      <c r="D32" s="64"/>
      <c r="E32" s="64"/>
      <c r="F32" s="64"/>
      <c r="G32" s="64"/>
      <c r="H32" s="65">
        <v>0</v>
      </c>
      <c r="I32" s="66"/>
      <c r="J32" s="66">
        <v>0</v>
      </c>
      <c r="K32" s="66"/>
      <c r="L32" s="67"/>
      <c r="M32" s="66">
        <v>0</v>
      </c>
      <c r="N32" s="68"/>
      <c r="O32" s="65">
        <v>0</v>
      </c>
      <c r="P32" s="66"/>
      <c r="Q32" s="66">
        <v>0</v>
      </c>
      <c r="R32" s="66"/>
      <c r="S32" s="67"/>
      <c r="T32" s="66">
        <v>0</v>
      </c>
      <c r="U32" s="68"/>
      <c r="V32" s="65">
        <v>0</v>
      </c>
      <c r="W32" s="66"/>
      <c r="X32" s="66">
        <v>0</v>
      </c>
      <c r="Y32" s="66"/>
      <c r="Z32" s="67"/>
      <c r="AA32" s="66">
        <v>0</v>
      </c>
      <c r="AB32" s="68"/>
      <c r="AC32" s="65">
        <v>0</v>
      </c>
      <c r="AD32" s="66"/>
      <c r="AE32" s="66">
        <v>0</v>
      </c>
      <c r="AF32" s="66"/>
      <c r="AG32" s="67"/>
      <c r="AH32" s="66">
        <v>0</v>
      </c>
      <c r="AI32" s="68"/>
      <c r="AJ32" s="65">
        <v>0</v>
      </c>
      <c r="AK32" s="66"/>
      <c r="AL32" s="66">
        <v>0</v>
      </c>
      <c r="AM32" s="66"/>
      <c r="AN32" s="67"/>
      <c r="AO32" s="66">
        <v>0</v>
      </c>
      <c r="AP32" s="68"/>
      <c r="AQ32" s="65">
        <v>0</v>
      </c>
      <c r="AR32" s="66"/>
      <c r="AS32" s="66">
        <v>0</v>
      </c>
      <c r="AT32" s="66"/>
      <c r="AU32" s="67"/>
      <c r="AV32" s="66">
        <v>0</v>
      </c>
      <c r="AW32" s="68"/>
      <c r="AX32" s="65">
        <v>0</v>
      </c>
      <c r="AY32" s="66"/>
      <c r="AZ32" s="66">
        <v>0</v>
      </c>
      <c r="BA32" s="66"/>
      <c r="BB32" s="67"/>
      <c r="BC32" s="66">
        <v>0</v>
      </c>
      <c r="BD32" s="68"/>
      <c r="BE32" s="65">
        <v>0</v>
      </c>
      <c r="BF32" s="66"/>
      <c r="BG32" s="66">
        <v>0</v>
      </c>
      <c r="BH32" s="66"/>
      <c r="BI32" s="67"/>
      <c r="BJ32" s="66">
        <v>0</v>
      </c>
      <c r="BK32" s="68"/>
      <c r="BL32" s="65">
        <v>0</v>
      </c>
      <c r="BM32" s="66"/>
      <c r="BN32" s="66">
        <v>0</v>
      </c>
      <c r="BO32" s="66"/>
      <c r="BP32" s="67"/>
      <c r="BQ32" s="66">
        <v>0</v>
      </c>
      <c r="BR32" s="68"/>
      <c r="BS32" s="9"/>
      <c r="BT32" s="9"/>
      <c r="BU32" s="9"/>
      <c r="BV32" s="9"/>
    </row>
    <row r="33" spans="1:1024" ht="13" x14ac:dyDescent="0.3">
      <c r="A33" s="22" t="s">
        <v>57</v>
      </c>
      <c r="B33" s="69">
        <f>B30+B32</f>
        <v>29215251</v>
      </c>
      <c r="C33" s="69"/>
      <c r="D33" s="69">
        <f>D30+D32</f>
        <v>29900558</v>
      </c>
      <c r="E33" s="69"/>
      <c r="F33" s="70">
        <f>F30+F32</f>
        <v>59115809</v>
      </c>
      <c r="G33" s="69"/>
      <c r="H33" s="71">
        <f>H30+H32</f>
        <v>19979</v>
      </c>
      <c r="I33" s="72"/>
      <c r="J33" s="72">
        <f>J30+J32</f>
        <v>15065</v>
      </c>
      <c r="K33" s="72"/>
      <c r="L33" s="73">
        <f>L30+L32</f>
        <v>0</v>
      </c>
      <c r="M33" s="73">
        <f>M30+M32</f>
        <v>35044</v>
      </c>
      <c r="N33" s="74"/>
      <c r="O33" s="71">
        <f>O30+O32</f>
        <v>17546</v>
      </c>
      <c r="P33" s="72"/>
      <c r="Q33" s="72">
        <f>Q30+Q32</f>
        <v>12754</v>
      </c>
      <c r="R33" s="72"/>
      <c r="S33" s="73">
        <f>S30+S32</f>
        <v>0</v>
      </c>
      <c r="T33" s="73">
        <f>T30+T32</f>
        <v>30300</v>
      </c>
      <c r="U33" s="74"/>
      <c r="V33" s="71">
        <f>V30+V32</f>
        <v>13930</v>
      </c>
      <c r="W33" s="72"/>
      <c r="X33" s="72">
        <f>X30+X32</f>
        <v>9624</v>
      </c>
      <c r="Y33" s="72"/>
      <c r="Z33" s="73">
        <f>Z30+Z32</f>
        <v>0</v>
      </c>
      <c r="AA33" s="73">
        <f>AA30+AA32</f>
        <v>23554</v>
      </c>
      <c r="AB33" s="74"/>
      <c r="AC33" s="71">
        <f>AC30+AC32</f>
        <v>9369</v>
      </c>
      <c r="AD33" s="72"/>
      <c r="AE33" s="72">
        <f>AE30+AE32</f>
        <v>6064</v>
      </c>
      <c r="AF33" s="72"/>
      <c r="AG33" s="73">
        <f>AG30+AG32</f>
        <v>0</v>
      </c>
      <c r="AH33" s="73">
        <f>AH30+AH32</f>
        <v>15433</v>
      </c>
      <c r="AI33" s="74"/>
      <c r="AJ33" s="71">
        <f>AJ30+AJ32</f>
        <v>4541</v>
      </c>
      <c r="AK33" s="72"/>
      <c r="AL33" s="72">
        <f>AL30+AL32</f>
        <v>2819</v>
      </c>
      <c r="AM33" s="72"/>
      <c r="AN33" s="73">
        <f>AN30+AN32</f>
        <v>0</v>
      </c>
      <c r="AO33" s="73">
        <f>AO30+AO32</f>
        <v>7360</v>
      </c>
      <c r="AP33" s="74"/>
      <c r="AQ33" s="71">
        <f>AQ30+AQ32</f>
        <v>1386</v>
      </c>
      <c r="AR33" s="72"/>
      <c r="AS33" s="72">
        <f>AS30+AS32</f>
        <v>895</v>
      </c>
      <c r="AT33" s="72"/>
      <c r="AU33" s="73">
        <f>AU30+AU32</f>
        <v>0</v>
      </c>
      <c r="AV33" s="73">
        <f>AV30+AV32</f>
        <v>2281</v>
      </c>
      <c r="AW33" s="74"/>
      <c r="AX33" s="71">
        <f>AX30+AX32</f>
        <v>250</v>
      </c>
      <c r="AY33" s="72"/>
      <c r="AZ33" s="72">
        <f>AZ30+AZ32</f>
        <v>193</v>
      </c>
      <c r="BA33" s="72"/>
      <c r="BB33" s="73">
        <f>BB30+BB32</f>
        <v>0</v>
      </c>
      <c r="BC33" s="73">
        <f>BC30+BC32</f>
        <v>443</v>
      </c>
      <c r="BD33" s="74"/>
      <c r="BE33" s="71">
        <f>BE30+BE32</f>
        <v>31</v>
      </c>
      <c r="BF33" s="72"/>
      <c r="BG33" s="72">
        <f>BG30+BG32</f>
        <v>15</v>
      </c>
      <c r="BH33" s="72"/>
      <c r="BI33" s="73">
        <f>BI30+BI32</f>
        <v>0</v>
      </c>
      <c r="BJ33" s="73">
        <f>BJ30+BJ32</f>
        <v>46</v>
      </c>
      <c r="BK33" s="74"/>
      <c r="BL33" s="71">
        <f>BL30+BL32</f>
        <v>2</v>
      </c>
      <c r="BM33" s="72"/>
      <c r="BN33" s="72">
        <f>BN30+BN32</f>
        <v>3</v>
      </c>
      <c r="BO33" s="72"/>
      <c r="BP33" s="73">
        <f>BP30+BP32</f>
        <v>0</v>
      </c>
      <c r="BQ33" s="73">
        <f>BQ30+BQ32</f>
        <v>5</v>
      </c>
      <c r="BR33" s="74"/>
      <c r="BS33" s="9"/>
      <c r="BT33" s="9"/>
      <c r="BU33" s="9"/>
      <c r="BV33" s="9"/>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row>
    <row r="35" spans="1:1024" ht="13" x14ac:dyDescent="0.3">
      <c r="A35" s="9"/>
      <c r="B35" s="9"/>
      <c r="C35" s="9"/>
      <c r="D35" s="9"/>
      <c r="E35" s="9"/>
      <c r="F35" s="9"/>
      <c r="G35" s="9"/>
      <c r="H35" s="9"/>
      <c r="I35" s="9"/>
      <c r="J35" s="9"/>
      <c r="K35" s="9"/>
      <c r="L35" s="9"/>
      <c r="M35" s="9"/>
      <c r="N35" s="9"/>
      <c r="O35" s="9"/>
      <c r="P35" s="9"/>
      <c r="Q35" s="9"/>
      <c r="R35" s="9"/>
      <c r="S35" s="9"/>
      <c r="T35" s="9"/>
      <c r="U35" s="9"/>
      <c r="V35" s="9"/>
      <c r="W35" s="9"/>
      <c r="X35" s="9"/>
      <c r="Y35" s="9"/>
      <c r="Z35" s="9"/>
      <c r="AA35" s="75"/>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row>
    <row r="36" spans="1:1024" s="9" customFormat="1" ht="15.5" x14ac:dyDescent="0.35">
      <c r="A36" s="4" t="s">
        <v>3</v>
      </c>
      <c r="B36" s="76"/>
      <c r="C36" s="76"/>
      <c r="D36" s="76"/>
      <c r="E36" s="76"/>
      <c r="F36" s="76"/>
      <c r="AL36" s="35"/>
      <c r="AM36" s="35"/>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6" t="s">
        <v>58</v>
      </c>
      <c r="B37" s="7" t="s">
        <v>59</v>
      </c>
      <c r="C37" s="7"/>
      <c r="D37" s="7"/>
      <c r="E37" s="77"/>
      <c r="F37" s="77"/>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6" t="s">
        <v>60</v>
      </c>
      <c r="B38" s="7"/>
      <c r="C38" s="7"/>
      <c r="D38" s="7"/>
      <c r="E38" s="7"/>
      <c r="F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61</v>
      </c>
      <c r="B39" s="78" t="s">
        <v>5</v>
      </c>
    </row>
    <row r="40" spans="1:1024" ht="13" x14ac:dyDescent="0.3">
      <c r="A40" s="9" t="s">
        <v>62</v>
      </c>
      <c r="B40" s="7" t="s">
        <v>66</v>
      </c>
    </row>
  </sheetData>
  <mergeCells count="11">
    <mergeCell ref="H7:BR7"/>
    <mergeCell ref="B8:G8"/>
    <mergeCell ref="H8:N8"/>
    <mergeCell ref="O8:U8"/>
    <mergeCell ref="V8:AB8"/>
    <mergeCell ref="AC8:AI8"/>
    <mergeCell ref="AJ8:AP8"/>
    <mergeCell ref="AQ8:AW8"/>
    <mergeCell ref="AX8:BD8"/>
    <mergeCell ref="BE8:BK8"/>
    <mergeCell ref="BL8:BR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80" zoomScaleNormal="80" workbookViewId="0">
      <pane xSplit="1" ySplit="7" topLeftCell="B14" activePane="bottomRight" state="frozen"/>
      <selection pane="topRight" activeCell="BT1" sqref="BT1"/>
      <selection pane="bottomLeft" activeCell="A8" sqref="A8"/>
      <selection pane="bottomRight" activeCell="C26" sqref="C26:C30"/>
    </sheetView>
  </sheetViews>
  <sheetFormatPr baseColWidth="10" defaultColWidth="9.1796875" defaultRowHeight="13" x14ac:dyDescent="0.3"/>
  <cols>
    <col min="1" max="1" width="10.81640625" style="83" customWidth="1"/>
    <col min="2" max="2" width="24.54296875" style="83" customWidth="1"/>
    <col min="3" max="3" width="10.81640625" style="9" customWidth="1"/>
    <col min="4" max="23" width="13.1796875" style="9" customWidth="1"/>
    <col min="24" max="980" width="10.81640625" style="9" customWidth="1"/>
    <col min="981" max="1025" width="10.81640625" customWidth="1"/>
  </cols>
  <sheetData>
    <row r="1" spans="1:1024" ht="15.5" x14ac:dyDescent="0.35">
      <c r="A1" s="84" t="s">
        <v>67</v>
      </c>
      <c r="B1" s="84"/>
    </row>
    <row r="2" spans="1:1024" s="11" customFormat="1" ht="18.5" x14ac:dyDescent="0.45">
      <c r="A2" s="85" t="s">
        <v>20</v>
      </c>
      <c r="B2" s="11" t="s">
        <v>68</v>
      </c>
    </row>
    <row r="3" spans="1:1024" s="1" customFormat="1" ht="15.5" x14ac:dyDescent="0.35">
      <c r="A3" s="84" t="s">
        <v>22</v>
      </c>
      <c r="B3" s="84"/>
    </row>
    <row r="4" spans="1:1024" s="1" customFormat="1" ht="15.5" x14ac:dyDescent="0.35">
      <c r="A4" s="84" t="s">
        <v>69</v>
      </c>
      <c r="B4" s="84"/>
    </row>
    <row r="5" spans="1:1024" x14ac:dyDescent="0.3">
      <c r="A5" s="86"/>
      <c r="B5" s="86"/>
    </row>
    <row r="6" spans="1:1024" x14ac:dyDescent="0.3">
      <c r="A6" s="86"/>
    </row>
    <row r="7" spans="1:1024" x14ac:dyDescent="0.3">
      <c r="A7" s="87"/>
      <c r="B7" s="221" t="s">
        <v>26</v>
      </c>
      <c r="C7" s="222" t="s">
        <v>70</v>
      </c>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c r="AN7" s="222"/>
      <c r="AO7" s="222"/>
      <c r="AP7" s="222"/>
      <c r="AQ7" s="222"/>
      <c r="AR7" s="222"/>
      <c r="AS7" s="222"/>
      <c r="AT7" s="222"/>
      <c r="AU7" s="222"/>
      <c r="AV7" s="222"/>
      <c r="AW7" s="222"/>
      <c r="AX7" s="222"/>
      <c r="AY7" s="222"/>
      <c r="AZ7" s="222"/>
      <c r="BA7" s="222"/>
      <c r="BB7" s="222"/>
      <c r="BC7" s="222"/>
      <c r="BD7" s="222"/>
      <c r="BE7" s="222"/>
      <c r="BF7" s="222"/>
      <c r="BG7" s="222"/>
      <c r="BH7" s="222"/>
      <c r="BI7" s="222"/>
      <c r="BJ7" s="222"/>
      <c r="BK7" s="222"/>
      <c r="BL7" s="222"/>
      <c r="BM7" s="222"/>
      <c r="BN7" s="222"/>
      <c r="BO7" s="222"/>
      <c r="BP7" s="222"/>
      <c r="BQ7" s="222"/>
      <c r="BR7" s="222"/>
      <c r="BS7" s="222"/>
      <c r="BT7" s="222"/>
      <c r="BU7" s="222"/>
      <c r="BV7" s="222"/>
      <c r="BW7" s="222"/>
      <c r="BX7" s="222"/>
      <c r="BY7" s="222"/>
      <c r="BZ7" s="222"/>
      <c r="CA7" s="222"/>
      <c r="CB7" s="222"/>
      <c r="CC7" s="222"/>
      <c r="CD7" s="222"/>
    </row>
    <row r="8" spans="1:1024" s="20" customFormat="1" ht="26" x14ac:dyDescent="0.3">
      <c r="A8" s="88" t="s">
        <v>25</v>
      </c>
      <c r="B8" s="221"/>
      <c r="C8" s="89" t="s">
        <v>71</v>
      </c>
      <c r="D8" s="90" t="s">
        <v>72</v>
      </c>
      <c r="E8" s="91">
        <v>43968</v>
      </c>
      <c r="F8" s="91">
        <v>43967</v>
      </c>
      <c r="G8" s="91">
        <v>43966</v>
      </c>
      <c r="H8" s="91">
        <v>43965</v>
      </c>
      <c r="I8" s="91">
        <v>43964</v>
      </c>
      <c r="J8" s="91">
        <v>43963</v>
      </c>
      <c r="K8" s="92">
        <v>43962</v>
      </c>
      <c r="L8" s="92">
        <v>43961</v>
      </c>
      <c r="M8" s="93">
        <v>43960</v>
      </c>
      <c r="N8" s="93">
        <v>43959</v>
      </c>
      <c r="O8" s="93">
        <v>43958</v>
      </c>
      <c r="P8" s="93">
        <v>43957</v>
      </c>
      <c r="Q8" s="93">
        <v>43956</v>
      </c>
      <c r="R8" s="93">
        <v>43955</v>
      </c>
      <c r="S8" s="93">
        <v>43954</v>
      </c>
      <c r="T8" s="93">
        <v>43953</v>
      </c>
      <c r="U8" s="93">
        <v>43952</v>
      </c>
      <c r="V8" s="93">
        <v>43951</v>
      </c>
      <c r="W8" s="93">
        <v>43950</v>
      </c>
      <c r="X8" s="93">
        <v>43949</v>
      </c>
      <c r="Y8" s="93">
        <v>43948</v>
      </c>
      <c r="Z8" s="93">
        <v>43947</v>
      </c>
      <c r="AA8" s="93">
        <v>43946</v>
      </c>
      <c r="AB8" s="93">
        <v>43945</v>
      </c>
      <c r="AC8" s="93">
        <v>43944</v>
      </c>
      <c r="AD8" s="93">
        <v>43943</v>
      </c>
      <c r="AE8" s="93">
        <v>43942</v>
      </c>
      <c r="AF8" s="93">
        <v>43941</v>
      </c>
      <c r="AG8" s="93">
        <v>43940</v>
      </c>
      <c r="AH8" s="93">
        <v>43939</v>
      </c>
      <c r="AI8" s="93">
        <v>43938</v>
      </c>
      <c r="AJ8" s="93">
        <v>43937</v>
      </c>
      <c r="AK8" s="93">
        <v>43936</v>
      </c>
      <c r="AL8" s="93">
        <v>43935</v>
      </c>
      <c r="AM8" s="93">
        <v>43934</v>
      </c>
      <c r="AN8" s="93">
        <v>43933</v>
      </c>
      <c r="AO8" s="93">
        <v>43932</v>
      </c>
      <c r="AP8" s="93">
        <v>43931</v>
      </c>
      <c r="AQ8" s="93">
        <v>43930</v>
      </c>
      <c r="AR8" s="93">
        <v>43929</v>
      </c>
      <c r="AS8" s="93">
        <v>43928</v>
      </c>
      <c r="AT8" s="93">
        <v>43927</v>
      </c>
      <c r="AU8" s="93">
        <v>43926</v>
      </c>
      <c r="AV8" s="93">
        <v>43925</v>
      </c>
      <c r="AW8" s="93">
        <v>43924</v>
      </c>
      <c r="AX8" s="93">
        <v>43923</v>
      </c>
      <c r="AY8" s="93">
        <v>43922</v>
      </c>
      <c r="AZ8" s="93">
        <v>43921</v>
      </c>
      <c r="BA8" s="93">
        <v>43920</v>
      </c>
      <c r="BB8" s="93">
        <v>43919</v>
      </c>
      <c r="BC8" s="93">
        <v>43918</v>
      </c>
      <c r="BD8" s="93">
        <v>43917</v>
      </c>
      <c r="BE8" s="93">
        <v>43916</v>
      </c>
      <c r="BF8" s="93">
        <v>43915</v>
      </c>
      <c r="BG8" s="93">
        <v>43914</v>
      </c>
      <c r="BH8" s="93">
        <v>43913</v>
      </c>
      <c r="BI8" s="93">
        <v>43912</v>
      </c>
      <c r="BJ8" s="93">
        <v>43911</v>
      </c>
      <c r="BK8" s="93">
        <v>43910</v>
      </c>
      <c r="BL8" s="93">
        <v>43909</v>
      </c>
      <c r="BM8" s="93">
        <v>43908</v>
      </c>
      <c r="BN8" s="93">
        <v>43907</v>
      </c>
      <c r="BO8" s="93">
        <v>43906</v>
      </c>
      <c r="BP8" s="93">
        <v>43905</v>
      </c>
      <c r="BQ8" s="93">
        <v>43904</v>
      </c>
      <c r="BR8" s="93">
        <v>43903</v>
      </c>
      <c r="BS8" s="93">
        <v>43902</v>
      </c>
      <c r="BT8" s="93">
        <v>43901</v>
      </c>
      <c r="BU8" s="93">
        <v>43900</v>
      </c>
      <c r="BV8" s="93">
        <v>43899</v>
      </c>
      <c r="BW8" s="93">
        <v>43898</v>
      </c>
      <c r="BX8" s="93">
        <v>43897</v>
      </c>
      <c r="BY8" s="93">
        <v>43896</v>
      </c>
      <c r="BZ8" s="93">
        <v>43895</v>
      </c>
      <c r="CA8" s="93">
        <v>43894</v>
      </c>
      <c r="CB8" s="93">
        <v>43893</v>
      </c>
      <c r="CC8" s="93">
        <v>43892</v>
      </c>
      <c r="CD8" s="93">
        <v>43891</v>
      </c>
      <c r="AKS8" s="94"/>
      <c r="AKT8" s="94"/>
      <c r="AKU8" s="94"/>
      <c r="AKV8" s="94"/>
      <c r="AKW8" s="94"/>
      <c r="AKX8" s="94"/>
      <c r="AKY8" s="94"/>
      <c r="AKZ8" s="94"/>
      <c r="ALA8" s="94"/>
      <c r="ALB8" s="94"/>
      <c r="ALC8" s="94"/>
      <c r="ALD8" s="94"/>
      <c r="ALE8" s="94"/>
      <c r="ALF8" s="94"/>
      <c r="ALG8" s="94"/>
      <c r="ALH8" s="94"/>
      <c r="ALI8" s="94"/>
      <c r="ALJ8" s="94"/>
      <c r="ALK8" s="94"/>
      <c r="ALL8" s="94"/>
      <c r="ALM8" s="94"/>
      <c r="ALN8" s="94"/>
      <c r="ALO8" s="94"/>
      <c r="ALP8" s="94"/>
      <c r="ALQ8" s="94"/>
      <c r="ALR8" s="94"/>
      <c r="ALS8" s="94"/>
      <c r="ALT8" s="94"/>
      <c r="ALU8" s="94"/>
      <c r="ALV8" s="94"/>
      <c r="ALW8" s="94"/>
      <c r="ALX8" s="94"/>
      <c r="ALY8" s="94"/>
      <c r="ALZ8" s="94"/>
      <c r="AMA8" s="94"/>
      <c r="AMB8" s="94"/>
      <c r="AMC8" s="94"/>
      <c r="AMD8" s="94"/>
      <c r="AME8" s="94"/>
      <c r="AMF8" s="94"/>
      <c r="AMG8" s="94"/>
      <c r="AMH8" s="94"/>
      <c r="AMI8" s="94"/>
      <c r="AMJ8" s="94"/>
    </row>
    <row r="9" spans="1:1024" x14ac:dyDescent="0.3">
      <c r="A9" s="95"/>
      <c r="B9" s="221"/>
      <c r="C9" s="96"/>
      <c r="D9" s="97" t="s">
        <v>35</v>
      </c>
      <c r="E9" s="97" t="s">
        <v>35</v>
      </c>
      <c r="F9" s="97" t="s">
        <v>35</v>
      </c>
      <c r="G9" s="97" t="s">
        <v>35</v>
      </c>
      <c r="H9" s="97" t="s">
        <v>35</v>
      </c>
      <c r="I9" s="97" t="s">
        <v>35</v>
      </c>
      <c r="J9" s="97" t="s">
        <v>35</v>
      </c>
      <c r="K9" s="98" t="s">
        <v>35</v>
      </c>
      <c r="L9" s="98" t="s">
        <v>35</v>
      </c>
      <c r="M9" s="99" t="s">
        <v>35</v>
      </c>
      <c r="N9" s="99" t="s">
        <v>35</v>
      </c>
      <c r="O9" s="99" t="s">
        <v>35</v>
      </c>
      <c r="P9" s="99" t="s">
        <v>35</v>
      </c>
      <c r="Q9" s="99" t="s">
        <v>35</v>
      </c>
      <c r="R9" s="99" t="s">
        <v>35</v>
      </c>
      <c r="S9" s="99" t="s">
        <v>35</v>
      </c>
      <c r="T9" s="99" t="s">
        <v>35</v>
      </c>
      <c r="U9" s="99" t="s">
        <v>35</v>
      </c>
      <c r="V9" s="99" t="s">
        <v>35</v>
      </c>
      <c r="W9" s="99" t="s">
        <v>35</v>
      </c>
      <c r="X9" s="99" t="s">
        <v>35</v>
      </c>
      <c r="Y9" s="99" t="s">
        <v>35</v>
      </c>
      <c r="Z9" s="99" t="s">
        <v>35</v>
      </c>
      <c r="AA9" s="99" t="s">
        <v>35</v>
      </c>
      <c r="AB9" s="99" t="s">
        <v>35</v>
      </c>
      <c r="AC9" s="99" t="s">
        <v>35</v>
      </c>
      <c r="AD9" s="99" t="s">
        <v>35</v>
      </c>
      <c r="AE9" s="99" t="s">
        <v>35</v>
      </c>
      <c r="AF9" s="99" t="s">
        <v>35</v>
      </c>
      <c r="AG9" s="99" t="s">
        <v>35</v>
      </c>
      <c r="AH9" s="99" t="s">
        <v>35</v>
      </c>
      <c r="AI9" s="99" t="s">
        <v>35</v>
      </c>
      <c r="AJ9" s="99" t="s">
        <v>35</v>
      </c>
      <c r="AK9" s="99" t="s">
        <v>35</v>
      </c>
      <c r="AL9" s="99" t="s">
        <v>35</v>
      </c>
      <c r="AM9" s="99" t="s">
        <v>35</v>
      </c>
      <c r="AN9" s="99" t="s">
        <v>35</v>
      </c>
      <c r="AO9" s="99" t="s">
        <v>35</v>
      </c>
      <c r="AP9" s="99" t="s">
        <v>35</v>
      </c>
      <c r="AQ9" s="99" t="s">
        <v>35</v>
      </c>
      <c r="AR9" s="99" t="s">
        <v>35</v>
      </c>
      <c r="AS9" s="99" t="s">
        <v>35</v>
      </c>
      <c r="AT9" s="99" t="s">
        <v>35</v>
      </c>
      <c r="AU9" s="99" t="s">
        <v>35</v>
      </c>
      <c r="AV9" s="99" t="s">
        <v>35</v>
      </c>
      <c r="AW9" s="99" t="s">
        <v>35</v>
      </c>
      <c r="AX9" s="99" t="s">
        <v>35</v>
      </c>
      <c r="AY9" s="99" t="s">
        <v>35</v>
      </c>
      <c r="AZ9" s="99" t="s">
        <v>35</v>
      </c>
      <c r="BA9" s="99" t="s">
        <v>35</v>
      </c>
      <c r="BB9" s="99" t="s">
        <v>35</v>
      </c>
      <c r="BC9" s="99" t="s">
        <v>35</v>
      </c>
      <c r="BD9" s="99" t="s">
        <v>35</v>
      </c>
      <c r="BE9" s="99" t="s">
        <v>35</v>
      </c>
      <c r="BF9" s="99" t="s">
        <v>35</v>
      </c>
      <c r="BG9" s="99" t="s">
        <v>35</v>
      </c>
      <c r="BH9" s="99" t="s">
        <v>35</v>
      </c>
      <c r="BI9" s="99" t="s">
        <v>35</v>
      </c>
      <c r="BJ9" s="99" t="s">
        <v>35</v>
      </c>
      <c r="BK9" s="99" t="s">
        <v>35</v>
      </c>
      <c r="BL9" s="99" t="s">
        <v>35</v>
      </c>
      <c r="BM9" s="99" t="s">
        <v>35</v>
      </c>
      <c r="BN9" s="99" t="s">
        <v>35</v>
      </c>
      <c r="BO9" s="99" t="s">
        <v>35</v>
      </c>
      <c r="BP9" s="99" t="s">
        <v>35</v>
      </c>
      <c r="BQ9" s="99" t="s">
        <v>35</v>
      </c>
      <c r="BR9" s="99" t="s">
        <v>35</v>
      </c>
      <c r="BS9" s="99" t="s">
        <v>35</v>
      </c>
      <c r="BT9" s="99" t="s">
        <v>35</v>
      </c>
      <c r="BU9" s="99" t="s">
        <v>35</v>
      </c>
      <c r="BV9" s="99" t="s">
        <v>35</v>
      </c>
      <c r="BW9" s="99" t="s">
        <v>35</v>
      </c>
      <c r="BX9" s="99" t="s">
        <v>35</v>
      </c>
      <c r="BY9" s="99" t="s">
        <v>35</v>
      </c>
      <c r="BZ9" s="99" t="s">
        <v>35</v>
      </c>
      <c r="CA9" s="99" t="s">
        <v>35</v>
      </c>
      <c r="CB9" s="99" t="s">
        <v>35</v>
      </c>
      <c r="CC9" s="99" t="s">
        <v>35</v>
      </c>
      <c r="CD9" s="99" t="s">
        <v>35</v>
      </c>
    </row>
    <row r="10" spans="1:1024" x14ac:dyDescent="0.3">
      <c r="A10" s="100" t="s">
        <v>73</v>
      </c>
      <c r="B10" s="9">
        <v>13241287</v>
      </c>
      <c r="C10" s="101">
        <f t="shared" ref="C10:C16" si="0">SUM(D10:CD10)</f>
        <v>13</v>
      </c>
      <c r="D10" s="102">
        <v>0</v>
      </c>
      <c r="E10" s="103">
        <v>0</v>
      </c>
      <c r="F10" s="103">
        <v>0</v>
      </c>
      <c r="G10" s="103">
        <v>0</v>
      </c>
      <c r="H10" s="103">
        <v>0</v>
      </c>
      <c r="I10" s="103">
        <v>1</v>
      </c>
      <c r="J10" s="103">
        <v>0</v>
      </c>
      <c r="K10" s="104">
        <v>0</v>
      </c>
      <c r="L10" s="104">
        <v>0</v>
      </c>
      <c r="M10" s="105">
        <v>0</v>
      </c>
      <c r="N10" s="105">
        <v>0</v>
      </c>
      <c r="O10" s="105">
        <v>0</v>
      </c>
      <c r="P10" s="105">
        <v>0</v>
      </c>
      <c r="Q10" s="105">
        <v>0</v>
      </c>
      <c r="R10" s="105">
        <v>0</v>
      </c>
      <c r="S10" s="105">
        <v>1</v>
      </c>
      <c r="T10" s="105">
        <v>0</v>
      </c>
      <c r="U10" s="105">
        <v>0</v>
      </c>
      <c r="V10" s="105">
        <v>0</v>
      </c>
      <c r="W10" s="105">
        <v>0</v>
      </c>
      <c r="X10" s="105">
        <v>0</v>
      </c>
      <c r="Y10" s="105">
        <v>0</v>
      </c>
      <c r="Z10" s="105">
        <v>0</v>
      </c>
      <c r="AA10" s="105">
        <v>0</v>
      </c>
      <c r="AB10" s="105">
        <v>0</v>
      </c>
      <c r="AC10" s="105">
        <v>0</v>
      </c>
      <c r="AD10" s="105">
        <v>0</v>
      </c>
      <c r="AE10" s="105">
        <v>0</v>
      </c>
      <c r="AF10" s="105">
        <v>1</v>
      </c>
      <c r="AG10" s="105">
        <v>0</v>
      </c>
      <c r="AH10" s="105">
        <v>0</v>
      </c>
      <c r="AI10" s="105">
        <v>0</v>
      </c>
      <c r="AJ10" s="105">
        <v>0</v>
      </c>
      <c r="AK10" s="105">
        <v>0</v>
      </c>
      <c r="AL10" s="105">
        <v>0</v>
      </c>
      <c r="AM10" s="105">
        <v>0</v>
      </c>
      <c r="AN10" s="105">
        <v>0</v>
      </c>
      <c r="AO10" s="105">
        <v>1</v>
      </c>
      <c r="AP10" s="105">
        <v>0</v>
      </c>
      <c r="AQ10" s="105">
        <v>1</v>
      </c>
      <c r="AR10" s="105">
        <v>1</v>
      </c>
      <c r="AS10" s="105">
        <v>0</v>
      </c>
      <c r="AT10" s="105">
        <v>0</v>
      </c>
      <c r="AU10" s="105">
        <v>0</v>
      </c>
      <c r="AV10" s="105">
        <v>1</v>
      </c>
      <c r="AW10" s="105">
        <v>0</v>
      </c>
      <c r="AX10" s="105">
        <v>1</v>
      </c>
      <c r="AY10" s="105">
        <v>0</v>
      </c>
      <c r="AZ10" s="105">
        <v>1</v>
      </c>
      <c r="BA10" s="105">
        <v>0</v>
      </c>
      <c r="BB10" s="105">
        <v>1</v>
      </c>
      <c r="BC10" s="105">
        <v>0</v>
      </c>
      <c r="BD10" s="105">
        <v>0</v>
      </c>
      <c r="BE10" s="105">
        <v>1</v>
      </c>
      <c r="BF10" s="105">
        <v>0</v>
      </c>
      <c r="BG10" s="105">
        <v>1</v>
      </c>
      <c r="BH10" s="105">
        <v>0</v>
      </c>
      <c r="BI10" s="105">
        <v>0</v>
      </c>
      <c r="BJ10" s="105">
        <v>0</v>
      </c>
      <c r="BK10" s="105">
        <v>0</v>
      </c>
      <c r="BL10" s="105">
        <v>0</v>
      </c>
      <c r="BM10" s="105">
        <v>1</v>
      </c>
      <c r="BN10" s="105">
        <v>0</v>
      </c>
      <c r="BO10" s="105">
        <v>0</v>
      </c>
      <c r="BP10" s="105">
        <v>0</v>
      </c>
      <c r="BQ10" s="105">
        <v>0</v>
      </c>
      <c r="BR10" s="105">
        <v>0</v>
      </c>
      <c r="BS10" s="105">
        <v>0</v>
      </c>
      <c r="BT10" s="105">
        <v>0</v>
      </c>
      <c r="BU10" s="105">
        <v>0</v>
      </c>
      <c r="BV10" s="105">
        <v>0</v>
      </c>
      <c r="BW10" s="105">
        <v>0</v>
      </c>
      <c r="BX10" s="105">
        <v>0</v>
      </c>
      <c r="BY10" s="105">
        <v>0</v>
      </c>
      <c r="BZ10" s="105">
        <v>0</v>
      </c>
      <c r="CA10" s="105">
        <v>0</v>
      </c>
      <c r="CB10" s="105">
        <v>0</v>
      </c>
      <c r="CC10" s="105">
        <v>0</v>
      </c>
      <c r="CD10" s="105">
        <v>0</v>
      </c>
    </row>
    <row r="11" spans="1:1024" x14ac:dyDescent="0.3">
      <c r="A11" s="100" t="s">
        <v>74</v>
      </c>
      <c r="B11" s="9">
        <v>14833658</v>
      </c>
      <c r="C11" s="101">
        <f t="shared" si="0"/>
        <v>181</v>
      </c>
      <c r="D11" s="102">
        <v>0</v>
      </c>
      <c r="E11" s="103">
        <v>0</v>
      </c>
      <c r="F11" s="103">
        <v>0</v>
      </c>
      <c r="G11" s="103">
        <v>0</v>
      </c>
      <c r="H11" s="103">
        <v>0</v>
      </c>
      <c r="I11" s="103">
        <v>2</v>
      </c>
      <c r="J11" s="103">
        <v>4</v>
      </c>
      <c r="K11" s="104">
        <v>0</v>
      </c>
      <c r="L11" s="104">
        <v>3</v>
      </c>
      <c r="M11" s="105">
        <v>2</v>
      </c>
      <c r="N11" s="105">
        <v>1</v>
      </c>
      <c r="O11" s="105">
        <v>1</v>
      </c>
      <c r="P11" s="105">
        <v>3</v>
      </c>
      <c r="Q11" s="105">
        <v>0</v>
      </c>
      <c r="R11" s="105">
        <v>3</v>
      </c>
      <c r="S11" s="105">
        <v>1</v>
      </c>
      <c r="T11" s="105">
        <v>3</v>
      </c>
      <c r="U11" s="105">
        <v>2</v>
      </c>
      <c r="V11" s="105">
        <v>2</v>
      </c>
      <c r="W11" s="105">
        <v>1</v>
      </c>
      <c r="X11" s="105">
        <v>0</v>
      </c>
      <c r="Y11" s="105">
        <v>3</v>
      </c>
      <c r="Z11" s="105">
        <v>3</v>
      </c>
      <c r="AA11" s="105">
        <v>4</v>
      </c>
      <c r="AB11" s="105">
        <v>3</v>
      </c>
      <c r="AC11" s="105">
        <v>2</v>
      </c>
      <c r="AD11" s="105">
        <v>4</v>
      </c>
      <c r="AE11" s="105">
        <v>4</v>
      </c>
      <c r="AF11" s="105">
        <v>6</v>
      </c>
      <c r="AG11" s="105">
        <v>3</v>
      </c>
      <c r="AH11" s="105">
        <v>5</v>
      </c>
      <c r="AI11" s="105">
        <v>2</v>
      </c>
      <c r="AJ11" s="105">
        <v>3</v>
      </c>
      <c r="AK11" s="105">
        <v>2</v>
      </c>
      <c r="AL11" s="105">
        <v>3</v>
      </c>
      <c r="AM11" s="105">
        <v>2</v>
      </c>
      <c r="AN11" s="105">
        <v>9</v>
      </c>
      <c r="AO11" s="105">
        <v>9</v>
      </c>
      <c r="AP11" s="105">
        <v>3</v>
      </c>
      <c r="AQ11" s="105">
        <v>5</v>
      </c>
      <c r="AR11" s="105">
        <v>9</v>
      </c>
      <c r="AS11" s="105">
        <v>7</v>
      </c>
      <c r="AT11" s="105">
        <v>3</v>
      </c>
      <c r="AU11" s="105">
        <v>7</v>
      </c>
      <c r="AV11" s="105">
        <v>1</v>
      </c>
      <c r="AW11" s="105">
        <v>5</v>
      </c>
      <c r="AX11" s="105">
        <v>6</v>
      </c>
      <c r="AY11" s="105">
        <v>5</v>
      </c>
      <c r="AZ11" s="105">
        <v>2</v>
      </c>
      <c r="BA11" s="105">
        <v>4</v>
      </c>
      <c r="BB11" s="105">
        <v>4</v>
      </c>
      <c r="BC11" s="105">
        <v>3</v>
      </c>
      <c r="BD11" s="105">
        <v>2</v>
      </c>
      <c r="BE11" s="105">
        <v>6</v>
      </c>
      <c r="BF11" s="105">
        <v>3</v>
      </c>
      <c r="BG11" s="105">
        <v>1</v>
      </c>
      <c r="BH11" s="105">
        <v>2</v>
      </c>
      <c r="BI11" s="105">
        <v>1</v>
      </c>
      <c r="BJ11" s="105">
        <v>2</v>
      </c>
      <c r="BK11" s="105">
        <v>1</v>
      </c>
      <c r="BL11" s="105">
        <v>1</v>
      </c>
      <c r="BM11" s="105">
        <v>2</v>
      </c>
      <c r="BN11" s="105">
        <v>0</v>
      </c>
      <c r="BO11" s="105">
        <v>0</v>
      </c>
      <c r="BP11" s="105">
        <v>0</v>
      </c>
      <c r="BQ11" s="105">
        <v>1</v>
      </c>
      <c r="BR11" s="105">
        <v>0</v>
      </c>
      <c r="BS11" s="105">
        <v>0</v>
      </c>
      <c r="BT11" s="105">
        <v>0</v>
      </c>
      <c r="BU11" s="105">
        <v>0</v>
      </c>
      <c r="BV11" s="105">
        <v>0</v>
      </c>
      <c r="BW11" s="105">
        <v>0</v>
      </c>
      <c r="BX11" s="105">
        <v>0</v>
      </c>
      <c r="BY11" s="105">
        <v>0</v>
      </c>
      <c r="BZ11" s="105">
        <v>0</v>
      </c>
      <c r="CA11" s="105">
        <v>0</v>
      </c>
      <c r="CB11" s="105">
        <v>0</v>
      </c>
      <c r="CC11" s="105">
        <v>0</v>
      </c>
      <c r="CD11" s="105">
        <v>0</v>
      </c>
    </row>
    <row r="12" spans="1:1024" x14ac:dyDescent="0.3">
      <c r="A12" s="100" t="s">
        <v>75</v>
      </c>
      <c r="B12" s="9">
        <v>14678606</v>
      </c>
      <c r="C12" s="101">
        <f t="shared" si="0"/>
        <v>1975</v>
      </c>
      <c r="D12" s="102">
        <v>0</v>
      </c>
      <c r="E12" s="103">
        <v>1</v>
      </c>
      <c r="F12" s="103">
        <v>14</v>
      </c>
      <c r="G12" s="103">
        <v>4</v>
      </c>
      <c r="H12" s="103">
        <v>17</v>
      </c>
      <c r="I12" s="103">
        <v>10</v>
      </c>
      <c r="J12" s="103">
        <v>16</v>
      </c>
      <c r="K12" s="104">
        <v>13</v>
      </c>
      <c r="L12" s="104">
        <v>10</v>
      </c>
      <c r="M12" s="105">
        <v>12</v>
      </c>
      <c r="N12" s="105">
        <v>12</v>
      </c>
      <c r="O12" s="105">
        <v>12</v>
      </c>
      <c r="P12" s="105">
        <v>17</v>
      </c>
      <c r="Q12" s="105">
        <v>24</v>
      </c>
      <c r="R12" s="105">
        <v>15</v>
      </c>
      <c r="S12" s="105">
        <v>15</v>
      </c>
      <c r="T12" s="105">
        <v>20</v>
      </c>
      <c r="U12" s="105">
        <v>17</v>
      </c>
      <c r="V12" s="105">
        <v>25</v>
      </c>
      <c r="W12" s="105">
        <v>20</v>
      </c>
      <c r="X12" s="105">
        <v>29</v>
      </c>
      <c r="Y12" s="105">
        <v>31</v>
      </c>
      <c r="Z12" s="105">
        <v>27</v>
      </c>
      <c r="AA12" s="105">
        <v>33</v>
      </c>
      <c r="AB12" s="105">
        <v>33</v>
      </c>
      <c r="AC12" s="105">
        <v>47</v>
      </c>
      <c r="AD12" s="105">
        <v>49</v>
      </c>
      <c r="AE12" s="105">
        <v>47</v>
      </c>
      <c r="AF12" s="105">
        <v>49</v>
      </c>
      <c r="AG12" s="105">
        <v>39</v>
      </c>
      <c r="AH12" s="105">
        <v>49</v>
      </c>
      <c r="AI12" s="105">
        <v>50</v>
      </c>
      <c r="AJ12" s="105">
        <v>45</v>
      </c>
      <c r="AK12" s="105">
        <v>54</v>
      </c>
      <c r="AL12" s="105">
        <v>66</v>
      </c>
      <c r="AM12" s="105">
        <v>60</v>
      </c>
      <c r="AN12" s="105">
        <v>56</v>
      </c>
      <c r="AO12" s="105">
        <v>73</v>
      </c>
      <c r="AP12" s="105">
        <v>68</v>
      </c>
      <c r="AQ12" s="105">
        <v>71</v>
      </c>
      <c r="AR12" s="105">
        <v>67</v>
      </c>
      <c r="AS12" s="105">
        <v>64</v>
      </c>
      <c r="AT12" s="105">
        <v>56</v>
      </c>
      <c r="AU12" s="105">
        <v>49</v>
      </c>
      <c r="AV12" s="105">
        <v>59</v>
      </c>
      <c r="AW12" s="105">
        <v>47</v>
      </c>
      <c r="AX12" s="105">
        <v>47</v>
      </c>
      <c r="AY12" s="105">
        <v>43</v>
      </c>
      <c r="AZ12" s="105">
        <v>29</v>
      </c>
      <c r="BA12" s="105">
        <v>41</v>
      </c>
      <c r="BB12" s="105">
        <v>51</v>
      </c>
      <c r="BC12" s="105">
        <v>27</v>
      </c>
      <c r="BD12" s="105">
        <v>29</v>
      </c>
      <c r="BE12" s="105">
        <v>27</v>
      </c>
      <c r="BF12" s="105">
        <v>19</v>
      </c>
      <c r="BG12" s="105">
        <v>10</v>
      </c>
      <c r="BH12" s="105">
        <v>10</v>
      </c>
      <c r="BI12" s="105">
        <v>10</v>
      </c>
      <c r="BJ12" s="105">
        <v>8</v>
      </c>
      <c r="BK12" s="105">
        <v>13</v>
      </c>
      <c r="BL12" s="105">
        <v>5</v>
      </c>
      <c r="BM12" s="105">
        <v>4</v>
      </c>
      <c r="BN12" s="105">
        <v>1</v>
      </c>
      <c r="BO12" s="105">
        <v>3</v>
      </c>
      <c r="BP12" s="105">
        <v>1</v>
      </c>
      <c r="BQ12" s="105">
        <v>2</v>
      </c>
      <c r="BR12" s="105">
        <v>0</v>
      </c>
      <c r="BS12" s="105">
        <v>0</v>
      </c>
      <c r="BT12" s="105">
        <v>1</v>
      </c>
      <c r="BU12" s="105">
        <v>0</v>
      </c>
      <c r="BV12" s="105">
        <v>1</v>
      </c>
      <c r="BW12" s="105">
        <v>0</v>
      </c>
      <c r="BX12" s="105">
        <v>0</v>
      </c>
      <c r="BY12" s="105">
        <v>0</v>
      </c>
      <c r="BZ12" s="105">
        <v>1</v>
      </c>
      <c r="CA12" s="105">
        <v>0</v>
      </c>
      <c r="CB12" s="105">
        <v>0</v>
      </c>
      <c r="CC12" s="105">
        <v>0</v>
      </c>
      <c r="CD12" s="105">
        <v>0</v>
      </c>
    </row>
    <row r="13" spans="1:1024" x14ac:dyDescent="0.3">
      <c r="A13" s="100" t="s">
        <v>76</v>
      </c>
      <c r="B13" s="9">
        <v>10454893</v>
      </c>
      <c r="C13" s="101">
        <f t="shared" si="0"/>
        <v>9539</v>
      </c>
      <c r="D13" s="102">
        <v>0</v>
      </c>
      <c r="E13" s="103">
        <v>12</v>
      </c>
      <c r="F13" s="103">
        <v>29</v>
      </c>
      <c r="G13" s="103">
        <v>41</v>
      </c>
      <c r="H13" s="103">
        <v>40</v>
      </c>
      <c r="I13" s="103">
        <v>50</v>
      </c>
      <c r="J13" s="103">
        <v>64</v>
      </c>
      <c r="K13" s="104">
        <v>45</v>
      </c>
      <c r="L13" s="104">
        <v>57</v>
      </c>
      <c r="M13" s="105">
        <v>61</v>
      </c>
      <c r="N13" s="105">
        <v>75</v>
      </c>
      <c r="O13" s="105">
        <v>88</v>
      </c>
      <c r="P13" s="105">
        <v>101</v>
      </c>
      <c r="Q13" s="105">
        <v>93</v>
      </c>
      <c r="R13" s="105">
        <v>88</v>
      </c>
      <c r="S13" s="105">
        <v>87</v>
      </c>
      <c r="T13" s="105">
        <v>96</v>
      </c>
      <c r="U13" s="105">
        <v>119</v>
      </c>
      <c r="V13" s="105">
        <v>103</v>
      </c>
      <c r="W13" s="105">
        <v>113</v>
      </c>
      <c r="X13" s="105">
        <v>126</v>
      </c>
      <c r="Y13" s="105">
        <v>122</v>
      </c>
      <c r="Z13" s="105">
        <v>138</v>
      </c>
      <c r="AA13" s="105">
        <v>154</v>
      </c>
      <c r="AB13" s="105">
        <v>168</v>
      </c>
      <c r="AC13" s="105">
        <v>168</v>
      </c>
      <c r="AD13" s="105">
        <v>184</v>
      </c>
      <c r="AE13" s="105">
        <v>162</v>
      </c>
      <c r="AF13" s="105">
        <v>201</v>
      </c>
      <c r="AG13" s="105">
        <v>179</v>
      </c>
      <c r="AH13" s="105">
        <v>191</v>
      </c>
      <c r="AI13" s="105">
        <v>240</v>
      </c>
      <c r="AJ13" s="105">
        <v>251</v>
      </c>
      <c r="AK13" s="105">
        <v>257</v>
      </c>
      <c r="AL13" s="105">
        <v>239</v>
      </c>
      <c r="AM13" s="105">
        <v>267</v>
      </c>
      <c r="AN13" s="105">
        <v>275</v>
      </c>
      <c r="AO13" s="105">
        <v>316</v>
      </c>
      <c r="AP13" s="105">
        <v>295</v>
      </c>
      <c r="AQ13" s="105">
        <v>326</v>
      </c>
      <c r="AR13" s="105">
        <v>350</v>
      </c>
      <c r="AS13" s="105">
        <v>342</v>
      </c>
      <c r="AT13" s="105">
        <v>294</v>
      </c>
      <c r="AU13" s="105">
        <v>286</v>
      </c>
      <c r="AV13" s="105">
        <v>321</v>
      </c>
      <c r="AW13" s="105">
        <v>285</v>
      </c>
      <c r="AX13" s="105">
        <v>231</v>
      </c>
      <c r="AY13" s="105">
        <v>254</v>
      </c>
      <c r="AZ13" s="105">
        <v>154</v>
      </c>
      <c r="BA13" s="105">
        <v>253</v>
      </c>
      <c r="BB13" s="105">
        <v>241</v>
      </c>
      <c r="BC13" s="105">
        <v>144</v>
      </c>
      <c r="BD13" s="105">
        <v>147</v>
      </c>
      <c r="BE13" s="105">
        <v>130</v>
      </c>
      <c r="BF13" s="105">
        <v>103</v>
      </c>
      <c r="BG13" s="105">
        <v>75</v>
      </c>
      <c r="BH13" s="105">
        <v>67</v>
      </c>
      <c r="BI13" s="105">
        <v>52</v>
      </c>
      <c r="BJ13" s="105">
        <v>42</v>
      </c>
      <c r="BK13" s="105">
        <v>29</v>
      </c>
      <c r="BL13" s="105">
        <v>21</v>
      </c>
      <c r="BM13" s="105">
        <v>20</v>
      </c>
      <c r="BN13" s="105">
        <v>14</v>
      </c>
      <c r="BO13" s="105">
        <v>13</v>
      </c>
      <c r="BP13" s="105">
        <v>17</v>
      </c>
      <c r="BQ13" s="105">
        <v>11</v>
      </c>
      <c r="BR13" s="105">
        <v>6</v>
      </c>
      <c r="BS13" s="105">
        <v>3</v>
      </c>
      <c r="BT13" s="105">
        <v>4</v>
      </c>
      <c r="BU13" s="105">
        <v>0</v>
      </c>
      <c r="BV13" s="105">
        <v>2</v>
      </c>
      <c r="BW13" s="105">
        <v>4</v>
      </c>
      <c r="BX13" s="105">
        <v>0</v>
      </c>
      <c r="BY13" s="105">
        <v>1</v>
      </c>
      <c r="BZ13" s="105">
        <v>1</v>
      </c>
      <c r="CA13" s="105">
        <v>0</v>
      </c>
      <c r="CB13" s="105">
        <v>1</v>
      </c>
      <c r="CC13" s="105">
        <v>0</v>
      </c>
      <c r="CD13" s="105">
        <v>0</v>
      </c>
    </row>
    <row r="14" spans="1:1024" x14ac:dyDescent="0.3">
      <c r="A14" s="100" t="s">
        <v>77</v>
      </c>
      <c r="B14" s="9">
        <v>2768734</v>
      </c>
      <c r="C14" s="101">
        <f t="shared" si="0"/>
        <v>13031</v>
      </c>
      <c r="D14" s="102">
        <v>0</v>
      </c>
      <c r="E14" s="103">
        <v>14</v>
      </c>
      <c r="F14" s="103">
        <v>49</v>
      </c>
      <c r="G14" s="103">
        <v>69</v>
      </c>
      <c r="H14" s="103">
        <v>87</v>
      </c>
      <c r="I14" s="103">
        <v>78</v>
      </c>
      <c r="J14" s="103">
        <v>86</v>
      </c>
      <c r="K14" s="104">
        <v>94</v>
      </c>
      <c r="L14" s="104">
        <v>113</v>
      </c>
      <c r="M14" s="105">
        <v>113</v>
      </c>
      <c r="N14" s="105">
        <v>109</v>
      </c>
      <c r="O14" s="105">
        <v>138</v>
      </c>
      <c r="P14" s="105">
        <v>125</v>
      </c>
      <c r="Q14" s="105">
        <v>126</v>
      </c>
      <c r="R14" s="105">
        <v>140</v>
      </c>
      <c r="S14" s="105">
        <v>139</v>
      </c>
      <c r="T14" s="105">
        <v>144</v>
      </c>
      <c r="U14" s="105">
        <v>163</v>
      </c>
      <c r="V14" s="105">
        <v>172</v>
      </c>
      <c r="W14" s="105">
        <v>185</v>
      </c>
      <c r="X14" s="105">
        <v>182</v>
      </c>
      <c r="Y14" s="105">
        <v>184</v>
      </c>
      <c r="Z14" s="105">
        <v>205</v>
      </c>
      <c r="AA14" s="105">
        <v>189</v>
      </c>
      <c r="AB14" s="105">
        <v>226</v>
      </c>
      <c r="AC14" s="105">
        <v>229</v>
      </c>
      <c r="AD14" s="105">
        <v>249</v>
      </c>
      <c r="AE14" s="105">
        <v>266</v>
      </c>
      <c r="AF14" s="105">
        <v>299</v>
      </c>
      <c r="AG14" s="105">
        <v>296</v>
      </c>
      <c r="AH14" s="105">
        <v>322</v>
      </c>
      <c r="AI14" s="105">
        <v>311</v>
      </c>
      <c r="AJ14" s="105">
        <v>335</v>
      </c>
      <c r="AK14" s="105">
        <v>369</v>
      </c>
      <c r="AL14" s="105">
        <v>335</v>
      </c>
      <c r="AM14" s="105">
        <v>360</v>
      </c>
      <c r="AN14" s="105">
        <v>375</v>
      </c>
      <c r="AO14" s="105">
        <v>372</v>
      </c>
      <c r="AP14" s="105">
        <v>368</v>
      </c>
      <c r="AQ14" s="105">
        <v>378</v>
      </c>
      <c r="AR14" s="105">
        <v>462</v>
      </c>
      <c r="AS14" s="105">
        <v>391</v>
      </c>
      <c r="AT14" s="105">
        <v>372</v>
      </c>
      <c r="AU14" s="105">
        <v>397</v>
      </c>
      <c r="AV14" s="105">
        <v>389</v>
      </c>
      <c r="AW14" s="105">
        <v>327</v>
      </c>
      <c r="AX14" s="105">
        <v>341</v>
      </c>
      <c r="AY14" s="105">
        <v>312</v>
      </c>
      <c r="AZ14" s="105">
        <v>185</v>
      </c>
      <c r="BA14" s="105">
        <v>309</v>
      </c>
      <c r="BB14" s="105">
        <v>315</v>
      </c>
      <c r="BC14" s="105">
        <v>183</v>
      </c>
      <c r="BD14" s="105">
        <v>182</v>
      </c>
      <c r="BE14" s="105">
        <v>160</v>
      </c>
      <c r="BF14" s="105">
        <v>124</v>
      </c>
      <c r="BG14" s="105">
        <v>115</v>
      </c>
      <c r="BH14" s="105">
        <v>80</v>
      </c>
      <c r="BI14" s="105">
        <v>87</v>
      </c>
      <c r="BJ14" s="105">
        <v>51</v>
      </c>
      <c r="BK14" s="105">
        <v>63</v>
      </c>
      <c r="BL14" s="105">
        <v>35</v>
      </c>
      <c r="BM14" s="105">
        <v>42</v>
      </c>
      <c r="BN14" s="105">
        <v>33</v>
      </c>
      <c r="BO14" s="105">
        <v>26</v>
      </c>
      <c r="BP14" s="105">
        <v>10</v>
      </c>
      <c r="BQ14" s="105">
        <v>9</v>
      </c>
      <c r="BR14" s="105">
        <v>13</v>
      </c>
      <c r="BS14" s="105">
        <v>11</v>
      </c>
      <c r="BT14" s="105">
        <v>6</v>
      </c>
      <c r="BU14" s="105">
        <v>1</v>
      </c>
      <c r="BV14" s="105">
        <v>1</v>
      </c>
      <c r="BW14" s="105">
        <v>1</v>
      </c>
      <c r="BX14" s="105">
        <v>1</v>
      </c>
      <c r="BY14" s="105">
        <v>1</v>
      </c>
      <c r="BZ14" s="105">
        <v>0</v>
      </c>
      <c r="CA14" s="105">
        <v>0</v>
      </c>
      <c r="CB14" s="105">
        <v>1</v>
      </c>
      <c r="CC14" s="105">
        <v>1</v>
      </c>
      <c r="CD14" s="105">
        <v>0</v>
      </c>
    </row>
    <row r="15" spans="1:1024" x14ac:dyDescent="0.3">
      <c r="A15" s="100"/>
      <c r="B15" s="100"/>
      <c r="C15" s="101">
        <f t="shared" si="0"/>
        <v>0</v>
      </c>
      <c r="D15" s="102"/>
      <c r="E15" s="102"/>
      <c r="F15" s="102"/>
      <c r="G15" s="102"/>
      <c r="H15" s="102"/>
      <c r="I15" s="102"/>
      <c r="J15" s="102"/>
      <c r="K15" s="106"/>
      <c r="L15" s="106"/>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c r="AL15" s="101"/>
      <c r="AM15" s="101"/>
      <c r="AN15" s="101"/>
      <c r="AO15" s="101"/>
      <c r="AP15" s="101"/>
      <c r="AQ15" s="101"/>
      <c r="AR15" s="101"/>
      <c r="AS15" s="101"/>
      <c r="AT15" s="101"/>
      <c r="AU15" s="101"/>
      <c r="AV15" s="101"/>
      <c r="AW15" s="101"/>
      <c r="AX15" s="101"/>
      <c r="AY15" s="101"/>
      <c r="AZ15" s="101"/>
      <c r="BA15" s="101"/>
      <c r="BB15" s="101"/>
      <c r="BC15" s="101"/>
      <c r="BD15" s="101"/>
      <c r="BE15" s="101"/>
      <c r="BF15" s="101"/>
      <c r="BG15" s="101"/>
      <c r="BH15" s="101"/>
      <c r="BI15" s="101"/>
      <c r="BJ15" s="101"/>
      <c r="BK15" s="101"/>
      <c r="BL15" s="101"/>
      <c r="BM15" s="101"/>
      <c r="BN15" s="101"/>
      <c r="BO15" s="101"/>
      <c r="BP15" s="101"/>
      <c r="BQ15" s="101"/>
      <c r="BR15" s="101"/>
      <c r="BS15" s="101"/>
      <c r="BT15" s="101"/>
      <c r="BU15" s="101"/>
      <c r="BV15" s="101"/>
      <c r="BW15" s="101"/>
      <c r="BX15" s="101"/>
      <c r="BY15" s="101"/>
      <c r="BZ15" s="101"/>
      <c r="CA15" s="101"/>
      <c r="CB15" s="101"/>
      <c r="CC15" s="101"/>
      <c r="CD15" s="101"/>
    </row>
    <row r="16" spans="1:1024" x14ac:dyDescent="0.3">
      <c r="A16" s="49" t="s">
        <v>56</v>
      </c>
      <c r="B16" s="49">
        <v>55977178</v>
      </c>
      <c r="C16" s="101">
        <f t="shared" si="0"/>
        <v>24739</v>
      </c>
      <c r="D16" s="102">
        <v>0</v>
      </c>
      <c r="E16" s="102">
        <f t="shared" ref="E16:AJ16" si="1">SUM(E10:E15)</f>
        <v>27</v>
      </c>
      <c r="F16" s="102">
        <f t="shared" si="1"/>
        <v>92</v>
      </c>
      <c r="G16" s="102">
        <f t="shared" si="1"/>
        <v>114</v>
      </c>
      <c r="H16" s="102">
        <f t="shared" si="1"/>
        <v>144</v>
      </c>
      <c r="I16" s="102">
        <f t="shared" si="1"/>
        <v>141</v>
      </c>
      <c r="J16" s="102">
        <f t="shared" si="1"/>
        <v>170</v>
      </c>
      <c r="K16" s="106">
        <f t="shared" si="1"/>
        <v>152</v>
      </c>
      <c r="L16" s="106">
        <f t="shared" si="1"/>
        <v>183</v>
      </c>
      <c r="M16" s="101">
        <f t="shared" si="1"/>
        <v>188</v>
      </c>
      <c r="N16" s="101">
        <f t="shared" si="1"/>
        <v>197</v>
      </c>
      <c r="O16" s="101">
        <f t="shared" si="1"/>
        <v>239</v>
      </c>
      <c r="P16" s="101">
        <f t="shared" si="1"/>
        <v>246</v>
      </c>
      <c r="Q16" s="101">
        <f t="shared" si="1"/>
        <v>243</v>
      </c>
      <c r="R16" s="101">
        <f t="shared" si="1"/>
        <v>246</v>
      </c>
      <c r="S16" s="101">
        <f t="shared" si="1"/>
        <v>243</v>
      </c>
      <c r="T16" s="101">
        <f t="shared" si="1"/>
        <v>263</v>
      </c>
      <c r="U16" s="101">
        <f t="shared" si="1"/>
        <v>301</v>
      </c>
      <c r="V16" s="101">
        <f t="shared" si="1"/>
        <v>302</v>
      </c>
      <c r="W16" s="101">
        <f t="shared" si="1"/>
        <v>319</v>
      </c>
      <c r="X16" s="101">
        <f t="shared" si="1"/>
        <v>337</v>
      </c>
      <c r="Y16" s="101">
        <f t="shared" si="1"/>
        <v>340</v>
      </c>
      <c r="Z16" s="101">
        <f t="shared" si="1"/>
        <v>373</v>
      </c>
      <c r="AA16" s="101">
        <f t="shared" si="1"/>
        <v>380</v>
      </c>
      <c r="AB16" s="101">
        <f t="shared" si="1"/>
        <v>430</v>
      </c>
      <c r="AC16" s="101">
        <f t="shared" si="1"/>
        <v>446</v>
      </c>
      <c r="AD16" s="101">
        <f t="shared" si="1"/>
        <v>486</v>
      </c>
      <c r="AE16" s="101">
        <f t="shared" si="1"/>
        <v>479</v>
      </c>
      <c r="AF16" s="101">
        <f t="shared" si="1"/>
        <v>556</v>
      </c>
      <c r="AG16" s="101">
        <f t="shared" si="1"/>
        <v>517</v>
      </c>
      <c r="AH16" s="101">
        <f t="shared" si="1"/>
        <v>567</v>
      </c>
      <c r="AI16" s="101">
        <f t="shared" si="1"/>
        <v>603</v>
      </c>
      <c r="AJ16" s="101">
        <f t="shared" si="1"/>
        <v>634</v>
      </c>
      <c r="AK16" s="101">
        <f t="shared" ref="AK16:BP16" si="2">SUM(AK10:AK15)</f>
        <v>682</v>
      </c>
      <c r="AL16" s="101">
        <f t="shared" si="2"/>
        <v>643</v>
      </c>
      <c r="AM16" s="101">
        <f t="shared" si="2"/>
        <v>689</v>
      </c>
      <c r="AN16" s="101">
        <f t="shared" si="2"/>
        <v>715</v>
      </c>
      <c r="AO16" s="101">
        <f t="shared" si="2"/>
        <v>771</v>
      </c>
      <c r="AP16" s="101">
        <f t="shared" si="2"/>
        <v>734</v>
      </c>
      <c r="AQ16" s="101">
        <f t="shared" si="2"/>
        <v>781</v>
      </c>
      <c r="AR16" s="101">
        <f t="shared" si="2"/>
        <v>889</v>
      </c>
      <c r="AS16" s="101">
        <f t="shared" si="2"/>
        <v>804</v>
      </c>
      <c r="AT16" s="101">
        <f t="shared" si="2"/>
        <v>725</v>
      </c>
      <c r="AU16" s="101">
        <f t="shared" si="2"/>
        <v>739</v>
      </c>
      <c r="AV16" s="101">
        <f t="shared" si="2"/>
        <v>771</v>
      </c>
      <c r="AW16" s="101">
        <f t="shared" si="2"/>
        <v>664</v>
      </c>
      <c r="AX16" s="101">
        <f t="shared" si="2"/>
        <v>626</v>
      </c>
      <c r="AY16" s="101">
        <f t="shared" si="2"/>
        <v>614</v>
      </c>
      <c r="AZ16" s="101">
        <f t="shared" si="2"/>
        <v>371</v>
      </c>
      <c r="BA16" s="101">
        <f t="shared" si="2"/>
        <v>607</v>
      </c>
      <c r="BB16" s="101">
        <f t="shared" si="2"/>
        <v>612</v>
      </c>
      <c r="BC16" s="101">
        <f t="shared" si="2"/>
        <v>357</v>
      </c>
      <c r="BD16" s="101">
        <f t="shared" si="2"/>
        <v>360</v>
      </c>
      <c r="BE16" s="101">
        <f t="shared" si="2"/>
        <v>324</v>
      </c>
      <c r="BF16" s="101">
        <f t="shared" si="2"/>
        <v>249</v>
      </c>
      <c r="BG16" s="101">
        <f t="shared" si="2"/>
        <v>202</v>
      </c>
      <c r="BH16" s="101">
        <f t="shared" si="2"/>
        <v>159</v>
      </c>
      <c r="BI16" s="101">
        <f t="shared" si="2"/>
        <v>150</v>
      </c>
      <c r="BJ16" s="101">
        <f t="shared" si="2"/>
        <v>103</v>
      </c>
      <c r="BK16" s="101">
        <f t="shared" si="2"/>
        <v>106</v>
      </c>
      <c r="BL16" s="101">
        <f t="shared" si="2"/>
        <v>62</v>
      </c>
      <c r="BM16" s="101">
        <f t="shared" si="2"/>
        <v>69</v>
      </c>
      <c r="BN16" s="101">
        <f t="shared" si="2"/>
        <v>48</v>
      </c>
      <c r="BO16" s="101">
        <f t="shared" si="2"/>
        <v>42</v>
      </c>
      <c r="BP16" s="101">
        <f t="shared" si="2"/>
        <v>28</v>
      </c>
      <c r="BQ16" s="101">
        <f t="shared" ref="BQ16:CD16" si="3">SUM(BQ10:BQ15)</f>
        <v>23</v>
      </c>
      <c r="BR16" s="101">
        <f t="shared" si="3"/>
        <v>19</v>
      </c>
      <c r="BS16" s="101">
        <f t="shared" si="3"/>
        <v>14</v>
      </c>
      <c r="BT16" s="101">
        <f t="shared" si="3"/>
        <v>11</v>
      </c>
      <c r="BU16" s="101">
        <f t="shared" si="3"/>
        <v>1</v>
      </c>
      <c r="BV16" s="101">
        <f t="shared" si="3"/>
        <v>4</v>
      </c>
      <c r="BW16" s="101">
        <f t="shared" si="3"/>
        <v>5</v>
      </c>
      <c r="BX16" s="101">
        <f t="shared" si="3"/>
        <v>1</v>
      </c>
      <c r="BY16" s="101">
        <f t="shared" si="3"/>
        <v>2</v>
      </c>
      <c r="BZ16" s="101">
        <f t="shared" si="3"/>
        <v>2</v>
      </c>
      <c r="CA16" s="101">
        <f t="shared" si="3"/>
        <v>0</v>
      </c>
      <c r="CB16" s="101">
        <f t="shared" si="3"/>
        <v>2</v>
      </c>
      <c r="CC16" s="101">
        <f t="shared" si="3"/>
        <v>1</v>
      </c>
      <c r="CD16" s="101">
        <f t="shared" si="3"/>
        <v>0</v>
      </c>
    </row>
    <row r="17" spans="1:1024" x14ac:dyDescent="0.3">
      <c r="A17" s="100"/>
      <c r="B17" s="100"/>
      <c r="C17" s="101"/>
      <c r="D17" s="102"/>
      <c r="E17" s="102"/>
      <c r="F17" s="102"/>
      <c r="G17" s="102"/>
      <c r="H17" s="102"/>
      <c r="I17" s="102"/>
      <c r="J17" s="102"/>
      <c r="K17" s="106"/>
      <c r="L17" s="106"/>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row>
    <row r="18" spans="1:1024" x14ac:dyDescent="0.3">
      <c r="A18" s="63" t="s">
        <v>36</v>
      </c>
      <c r="B18" s="107">
        <v>0</v>
      </c>
      <c r="C18" s="108">
        <f>SUM(D18:CD18)</f>
        <v>0</v>
      </c>
      <c r="D18" s="109">
        <v>0</v>
      </c>
      <c r="E18" s="109">
        <v>0</v>
      </c>
      <c r="F18" s="109">
        <v>0</v>
      </c>
      <c r="G18" s="109">
        <v>0</v>
      </c>
      <c r="H18" s="109">
        <v>0</v>
      </c>
      <c r="I18" s="109">
        <v>0</v>
      </c>
      <c r="J18" s="109">
        <v>0</v>
      </c>
      <c r="K18" s="110">
        <v>0</v>
      </c>
      <c r="L18" s="110">
        <v>0</v>
      </c>
      <c r="M18" s="111">
        <v>0</v>
      </c>
      <c r="N18" s="111">
        <v>0</v>
      </c>
      <c r="O18" s="111">
        <v>0</v>
      </c>
      <c r="P18" s="111">
        <v>0</v>
      </c>
      <c r="Q18" s="111">
        <v>0</v>
      </c>
      <c r="R18" s="111">
        <v>0</v>
      </c>
      <c r="S18" s="111">
        <v>0</v>
      </c>
      <c r="T18" s="111">
        <v>0</v>
      </c>
      <c r="U18" s="111">
        <v>0</v>
      </c>
      <c r="V18" s="111">
        <v>0</v>
      </c>
      <c r="W18" s="111">
        <v>0</v>
      </c>
      <c r="X18" s="111">
        <v>0</v>
      </c>
      <c r="Y18" s="111">
        <v>0</v>
      </c>
      <c r="Z18" s="111">
        <v>0</v>
      </c>
      <c r="AA18" s="111">
        <v>0</v>
      </c>
      <c r="AB18" s="111">
        <v>0</v>
      </c>
      <c r="AC18" s="111">
        <v>0</v>
      </c>
      <c r="AD18" s="111">
        <v>0</v>
      </c>
      <c r="AE18" s="111">
        <v>0</v>
      </c>
      <c r="AF18" s="111">
        <v>0</v>
      </c>
      <c r="AG18" s="111">
        <v>0</v>
      </c>
      <c r="AH18" s="111">
        <v>0</v>
      </c>
      <c r="AI18" s="111">
        <v>0</v>
      </c>
      <c r="AJ18" s="111">
        <v>0</v>
      </c>
      <c r="AK18" s="111">
        <v>0</v>
      </c>
      <c r="AL18" s="111">
        <v>0</v>
      </c>
      <c r="AM18" s="111">
        <v>0</v>
      </c>
      <c r="AN18" s="111">
        <v>0</v>
      </c>
      <c r="AO18" s="111">
        <v>0</v>
      </c>
      <c r="AP18" s="111">
        <v>0</v>
      </c>
      <c r="AQ18" s="111">
        <v>0</v>
      </c>
      <c r="AR18" s="111">
        <v>0</v>
      </c>
      <c r="AS18" s="111">
        <v>0</v>
      </c>
      <c r="AT18" s="111">
        <v>0</v>
      </c>
      <c r="AU18" s="111">
        <v>0</v>
      </c>
      <c r="AV18" s="111">
        <v>0</v>
      </c>
      <c r="AW18" s="111">
        <v>0</v>
      </c>
      <c r="AX18" s="111">
        <v>0</v>
      </c>
      <c r="AY18" s="111">
        <v>0</v>
      </c>
      <c r="AZ18" s="111">
        <v>0</v>
      </c>
      <c r="BA18" s="111">
        <v>0</v>
      </c>
      <c r="BB18" s="111">
        <v>0</v>
      </c>
      <c r="BC18" s="111">
        <v>0</v>
      </c>
      <c r="BD18" s="111">
        <v>0</v>
      </c>
      <c r="BE18" s="111">
        <v>0</v>
      </c>
      <c r="BF18" s="111">
        <v>0</v>
      </c>
      <c r="BG18" s="111">
        <v>0</v>
      </c>
      <c r="BH18" s="111">
        <v>0</v>
      </c>
      <c r="BI18" s="111">
        <v>0</v>
      </c>
      <c r="BJ18" s="111">
        <v>0</v>
      </c>
      <c r="BK18" s="111">
        <v>0</v>
      </c>
      <c r="BL18" s="111">
        <v>0</v>
      </c>
      <c r="BM18" s="111">
        <v>0</v>
      </c>
      <c r="BN18" s="111">
        <v>0</v>
      </c>
      <c r="BO18" s="111">
        <v>0</v>
      </c>
      <c r="BP18" s="111">
        <v>0</v>
      </c>
      <c r="BQ18" s="111">
        <v>0</v>
      </c>
      <c r="BR18" s="111">
        <v>0</v>
      </c>
      <c r="BS18" s="111">
        <v>0</v>
      </c>
      <c r="BT18" s="111">
        <v>0</v>
      </c>
      <c r="BU18" s="111">
        <v>0</v>
      </c>
      <c r="BV18" s="111">
        <v>0</v>
      </c>
      <c r="BW18" s="111">
        <v>0</v>
      </c>
      <c r="BX18" s="111">
        <v>0</v>
      </c>
      <c r="BY18" s="111">
        <v>0</v>
      </c>
      <c r="BZ18" s="111">
        <v>0</v>
      </c>
      <c r="CA18" s="111">
        <v>0</v>
      </c>
      <c r="CB18" s="111">
        <v>0</v>
      </c>
      <c r="CC18" s="111">
        <v>0</v>
      </c>
      <c r="CD18" s="111">
        <v>0</v>
      </c>
    </row>
    <row r="19" spans="1:1024" ht="12.75" customHeight="1" x14ac:dyDescent="0.3">
      <c r="A19" s="112" t="s">
        <v>71</v>
      </c>
      <c r="B19" s="113">
        <v>55977178</v>
      </c>
      <c r="C19" s="114">
        <f>SUM(D19:CD19)</f>
        <v>24739</v>
      </c>
      <c r="D19" s="115">
        <f t="shared" ref="D19:AI19" si="4">SUM(D10:D14)</f>
        <v>0</v>
      </c>
      <c r="E19" s="115">
        <f t="shared" si="4"/>
        <v>27</v>
      </c>
      <c r="F19" s="115">
        <f t="shared" si="4"/>
        <v>92</v>
      </c>
      <c r="G19" s="115">
        <f t="shared" si="4"/>
        <v>114</v>
      </c>
      <c r="H19" s="115">
        <f t="shared" si="4"/>
        <v>144</v>
      </c>
      <c r="I19" s="115">
        <f t="shared" si="4"/>
        <v>141</v>
      </c>
      <c r="J19" s="115">
        <f t="shared" si="4"/>
        <v>170</v>
      </c>
      <c r="K19" s="116">
        <f t="shared" si="4"/>
        <v>152</v>
      </c>
      <c r="L19" s="116">
        <f t="shared" si="4"/>
        <v>183</v>
      </c>
      <c r="M19" s="117">
        <f t="shared" si="4"/>
        <v>188</v>
      </c>
      <c r="N19" s="117">
        <f t="shared" si="4"/>
        <v>197</v>
      </c>
      <c r="O19" s="117">
        <f t="shared" si="4"/>
        <v>239</v>
      </c>
      <c r="P19" s="117">
        <f t="shared" si="4"/>
        <v>246</v>
      </c>
      <c r="Q19" s="117">
        <f t="shared" si="4"/>
        <v>243</v>
      </c>
      <c r="R19" s="117">
        <f t="shared" si="4"/>
        <v>246</v>
      </c>
      <c r="S19" s="117">
        <f t="shared" si="4"/>
        <v>243</v>
      </c>
      <c r="T19" s="117">
        <f t="shared" si="4"/>
        <v>263</v>
      </c>
      <c r="U19" s="117">
        <f t="shared" si="4"/>
        <v>301</v>
      </c>
      <c r="V19" s="117">
        <f t="shared" si="4"/>
        <v>302</v>
      </c>
      <c r="W19" s="117">
        <f t="shared" si="4"/>
        <v>319</v>
      </c>
      <c r="X19" s="117">
        <f t="shared" si="4"/>
        <v>337</v>
      </c>
      <c r="Y19" s="117">
        <f t="shared" si="4"/>
        <v>340</v>
      </c>
      <c r="Z19" s="117">
        <f t="shared" si="4"/>
        <v>373</v>
      </c>
      <c r="AA19" s="117">
        <f t="shared" si="4"/>
        <v>380</v>
      </c>
      <c r="AB19" s="117">
        <f t="shared" si="4"/>
        <v>430</v>
      </c>
      <c r="AC19" s="117">
        <f t="shared" si="4"/>
        <v>446</v>
      </c>
      <c r="AD19" s="117">
        <f t="shared" si="4"/>
        <v>486</v>
      </c>
      <c r="AE19" s="117">
        <f t="shared" si="4"/>
        <v>479</v>
      </c>
      <c r="AF19" s="117">
        <f t="shared" si="4"/>
        <v>556</v>
      </c>
      <c r="AG19" s="117">
        <f t="shared" si="4"/>
        <v>517</v>
      </c>
      <c r="AH19" s="117">
        <f t="shared" si="4"/>
        <v>567</v>
      </c>
      <c r="AI19" s="117">
        <f t="shared" si="4"/>
        <v>603</v>
      </c>
      <c r="AJ19" s="117">
        <f t="shared" ref="AJ19:BO19" si="5">SUM(AJ10:AJ14)</f>
        <v>634</v>
      </c>
      <c r="AK19" s="117">
        <f t="shared" si="5"/>
        <v>682</v>
      </c>
      <c r="AL19" s="117">
        <f t="shared" si="5"/>
        <v>643</v>
      </c>
      <c r="AM19" s="117">
        <f t="shared" si="5"/>
        <v>689</v>
      </c>
      <c r="AN19" s="117">
        <f t="shared" si="5"/>
        <v>715</v>
      </c>
      <c r="AO19" s="117">
        <f t="shared" si="5"/>
        <v>771</v>
      </c>
      <c r="AP19" s="117">
        <f t="shared" si="5"/>
        <v>734</v>
      </c>
      <c r="AQ19" s="117">
        <f t="shared" si="5"/>
        <v>781</v>
      </c>
      <c r="AR19" s="117">
        <f t="shared" si="5"/>
        <v>889</v>
      </c>
      <c r="AS19" s="117">
        <f t="shared" si="5"/>
        <v>804</v>
      </c>
      <c r="AT19" s="117">
        <f t="shared" si="5"/>
        <v>725</v>
      </c>
      <c r="AU19" s="117">
        <f t="shared" si="5"/>
        <v>739</v>
      </c>
      <c r="AV19" s="117">
        <f t="shared" si="5"/>
        <v>771</v>
      </c>
      <c r="AW19" s="117">
        <f t="shared" si="5"/>
        <v>664</v>
      </c>
      <c r="AX19" s="117">
        <f t="shared" si="5"/>
        <v>626</v>
      </c>
      <c r="AY19" s="117">
        <f t="shared" si="5"/>
        <v>614</v>
      </c>
      <c r="AZ19" s="117">
        <f t="shared" si="5"/>
        <v>371</v>
      </c>
      <c r="BA19" s="117">
        <f t="shared" si="5"/>
        <v>607</v>
      </c>
      <c r="BB19" s="117">
        <f t="shared" si="5"/>
        <v>612</v>
      </c>
      <c r="BC19" s="117">
        <f t="shared" si="5"/>
        <v>357</v>
      </c>
      <c r="BD19" s="117">
        <f t="shared" si="5"/>
        <v>360</v>
      </c>
      <c r="BE19" s="117">
        <f t="shared" si="5"/>
        <v>324</v>
      </c>
      <c r="BF19" s="117">
        <f t="shared" si="5"/>
        <v>249</v>
      </c>
      <c r="BG19" s="117">
        <f t="shared" si="5"/>
        <v>202</v>
      </c>
      <c r="BH19" s="117">
        <f t="shared" si="5"/>
        <v>159</v>
      </c>
      <c r="BI19" s="117">
        <f t="shared" si="5"/>
        <v>150</v>
      </c>
      <c r="BJ19" s="117">
        <f t="shared" si="5"/>
        <v>103</v>
      </c>
      <c r="BK19" s="117">
        <f t="shared" si="5"/>
        <v>106</v>
      </c>
      <c r="BL19" s="117">
        <f t="shared" si="5"/>
        <v>62</v>
      </c>
      <c r="BM19" s="117">
        <f t="shared" si="5"/>
        <v>69</v>
      </c>
      <c r="BN19" s="117">
        <f t="shared" si="5"/>
        <v>48</v>
      </c>
      <c r="BO19" s="117">
        <f t="shared" si="5"/>
        <v>42</v>
      </c>
      <c r="BP19" s="117">
        <f t="shared" ref="BP19:CD19" si="6">SUM(BP10:BP14)</f>
        <v>28</v>
      </c>
      <c r="BQ19" s="117">
        <f t="shared" si="6"/>
        <v>23</v>
      </c>
      <c r="BR19" s="117">
        <f t="shared" si="6"/>
        <v>19</v>
      </c>
      <c r="BS19" s="117">
        <f t="shared" si="6"/>
        <v>14</v>
      </c>
      <c r="BT19" s="117">
        <f t="shared" si="6"/>
        <v>11</v>
      </c>
      <c r="BU19" s="117">
        <f t="shared" si="6"/>
        <v>1</v>
      </c>
      <c r="BV19" s="117">
        <f t="shared" si="6"/>
        <v>4</v>
      </c>
      <c r="BW19" s="117">
        <f t="shared" si="6"/>
        <v>5</v>
      </c>
      <c r="BX19" s="117">
        <f t="shared" si="6"/>
        <v>1</v>
      </c>
      <c r="BY19" s="117">
        <f t="shared" si="6"/>
        <v>2</v>
      </c>
      <c r="BZ19" s="117">
        <f t="shared" si="6"/>
        <v>2</v>
      </c>
      <c r="CA19" s="117">
        <f t="shared" si="6"/>
        <v>0</v>
      </c>
      <c r="CB19" s="117">
        <f t="shared" si="6"/>
        <v>2</v>
      </c>
      <c r="CC19" s="117">
        <f t="shared" si="6"/>
        <v>1</v>
      </c>
      <c r="CD19" s="117">
        <f t="shared" si="6"/>
        <v>0</v>
      </c>
    </row>
    <row r="20" spans="1:1024" x14ac:dyDescent="0.3">
      <c r="A20" s="118"/>
      <c r="B20" s="118"/>
      <c r="C20" s="31"/>
      <c r="D20" s="31"/>
      <c r="E20" s="31"/>
      <c r="F20" s="31"/>
      <c r="G20" s="31"/>
      <c r="H20" s="31"/>
      <c r="I20" s="31"/>
      <c r="J20" s="31"/>
      <c r="K20" s="119"/>
      <c r="L20" s="119"/>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c r="BL20" s="31"/>
      <c r="BM20" s="31"/>
      <c r="BN20" s="31"/>
      <c r="BO20" s="31"/>
      <c r="BP20" s="31"/>
      <c r="BQ20" s="31"/>
      <c r="BR20" s="31"/>
      <c r="BS20" s="31"/>
      <c r="BT20" s="31"/>
      <c r="BU20" s="31"/>
      <c r="BV20" s="31"/>
      <c r="BW20" s="31"/>
      <c r="BX20" s="31"/>
      <c r="BY20" s="31"/>
      <c r="BZ20" s="31"/>
      <c r="CA20" s="31"/>
      <c r="CB20" s="31"/>
      <c r="CC20" s="31"/>
      <c r="CD20" s="31"/>
    </row>
    <row r="21" spans="1:1024" x14ac:dyDescent="0.3">
      <c r="A21" s="118"/>
      <c r="B21" s="118"/>
      <c r="C21" s="31"/>
      <c r="D21" s="31"/>
      <c r="E21" s="31"/>
      <c r="F21" s="31"/>
      <c r="G21" s="31"/>
      <c r="H21" s="31"/>
      <c r="I21" s="31"/>
      <c r="J21" s="31"/>
      <c r="K21" s="119"/>
      <c r="L21" s="119"/>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c r="BT21" s="31"/>
      <c r="BU21" s="31"/>
      <c r="BV21" s="31"/>
      <c r="BW21" s="31"/>
      <c r="BX21" s="31"/>
      <c r="BY21" s="31"/>
      <c r="BZ21" s="31"/>
      <c r="CA21" s="31"/>
      <c r="CB21" s="31"/>
      <c r="CC21" s="31"/>
      <c r="CD21" s="31"/>
    </row>
    <row r="22" spans="1:1024" x14ac:dyDescent="0.3">
      <c r="A22" s="118"/>
      <c r="B22" s="118"/>
      <c r="C22" s="31"/>
      <c r="D22" s="31"/>
      <c r="E22" s="31"/>
      <c r="F22" s="31"/>
      <c r="G22" s="31"/>
      <c r="H22" s="31"/>
      <c r="I22" s="31"/>
      <c r="J22" s="31"/>
      <c r="K22" s="119"/>
      <c r="L22" s="119"/>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c r="BQ22" s="31"/>
      <c r="BR22" s="31"/>
      <c r="BS22" s="31"/>
      <c r="BT22" s="31"/>
      <c r="BU22" s="31"/>
      <c r="BV22" s="31"/>
      <c r="BW22" s="31"/>
      <c r="BX22" s="31"/>
      <c r="BY22" s="31"/>
      <c r="BZ22" s="31"/>
      <c r="CA22" s="31"/>
      <c r="CB22" s="31"/>
      <c r="CC22" s="31"/>
      <c r="CD22" s="31"/>
    </row>
    <row r="23" spans="1:1024" x14ac:dyDescent="0.3">
      <c r="A23" s="87"/>
      <c r="B23" s="223" t="s">
        <v>26</v>
      </c>
      <c r="C23" s="224" t="s">
        <v>78</v>
      </c>
      <c r="D23" s="224"/>
      <c r="E23" s="224"/>
      <c r="F23" s="224"/>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4"/>
      <c r="AK23" s="224"/>
      <c r="AL23" s="224"/>
      <c r="AM23" s="224"/>
      <c r="AN23" s="224"/>
      <c r="AO23" s="224"/>
      <c r="AP23" s="224"/>
      <c r="AQ23" s="224"/>
      <c r="AR23" s="224"/>
      <c r="AS23" s="224"/>
      <c r="AT23" s="224"/>
      <c r="AU23" s="224"/>
      <c r="AV23" s="224"/>
      <c r="AW23" s="224"/>
      <c r="AX23" s="224"/>
      <c r="AY23" s="224"/>
      <c r="AZ23" s="224"/>
      <c r="BA23" s="224"/>
      <c r="BB23" s="224"/>
      <c r="BC23" s="224"/>
      <c r="BD23" s="224"/>
      <c r="BE23" s="224"/>
      <c r="BF23" s="224"/>
      <c r="BG23" s="224"/>
      <c r="BH23" s="224"/>
      <c r="BI23" s="224"/>
      <c r="BJ23" s="224"/>
      <c r="BK23" s="224"/>
      <c r="BL23" s="224"/>
      <c r="BM23" s="224"/>
      <c r="BN23" s="224"/>
      <c r="BO23" s="224"/>
      <c r="BP23" s="224"/>
      <c r="BQ23" s="224"/>
      <c r="BR23" s="224"/>
      <c r="BS23" s="224"/>
      <c r="BT23" s="224"/>
      <c r="BU23" s="224"/>
      <c r="BV23" s="224"/>
      <c r="BW23" s="224"/>
      <c r="BX23" s="224"/>
      <c r="BY23" s="224"/>
      <c r="BZ23" s="224"/>
      <c r="CA23" s="224"/>
      <c r="CB23" s="224"/>
      <c r="CC23" s="224"/>
      <c r="CD23" s="224"/>
    </row>
    <row r="24" spans="1:1024" s="20" customFormat="1" ht="26" x14ac:dyDescent="0.3">
      <c r="A24" s="88" t="s">
        <v>25</v>
      </c>
      <c r="B24" s="223"/>
      <c r="C24" s="89" t="s">
        <v>71</v>
      </c>
      <c r="D24" s="120" t="s">
        <v>72</v>
      </c>
      <c r="E24" s="91">
        <v>43968</v>
      </c>
      <c r="F24" s="91">
        <v>43967</v>
      </c>
      <c r="G24" s="91">
        <v>43966</v>
      </c>
      <c r="H24" s="91">
        <v>43965</v>
      </c>
      <c r="I24" s="91">
        <v>43964</v>
      </c>
      <c r="J24" s="91">
        <v>43963</v>
      </c>
      <c r="K24" s="92">
        <v>43962</v>
      </c>
      <c r="L24" s="92">
        <v>43961</v>
      </c>
      <c r="M24" s="93">
        <v>43960</v>
      </c>
      <c r="N24" s="93">
        <v>43959</v>
      </c>
      <c r="O24" s="93">
        <v>43958</v>
      </c>
      <c r="P24" s="93">
        <v>43957</v>
      </c>
      <c r="Q24" s="93">
        <v>43956</v>
      </c>
      <c r="R24" s="93">
        <v>43955</v>
      </c>
      <c r="S24" s="93">
        <v>43954</v>
      </c>
      <c r="T24" s="93">
        <v>43953</v>
      </c>
      <c r="U24" s="93">
        <v>43952</v>
      </c>
      <c r="V24" s="93">
        <v>43951</v>
      </c>
      <c r="W24" s="93">
        <v>43950</v>
      </c>
      <c r="X24" s="93">
        <v>43949</v>
      </c>
      <c r="Y24" s="93">
        <v>43948</v>
      </c>
      <c r="Z24" s="93">
        <v>43947</v>
      </c>
      <c r="AA24" s="93">
        <v>43946</v>
      </c>
      <c r="AB24" s="93">
        <v>43945</v>
      </c>
      <c r="AC24" s="93">
        <v>43944</v>
      </c>
      <c r="AD24" s="99">
        <v>43943</v>
      </c>
      <c r="AE24" s="99">
        <v>43942</v>
      </c>
      <c r="AF24" s="99">
        <v>43941</v>
      </c>
      <c r="AG24" s="99">
        <v>43940</v>
      </c>
      <c r="AH24" s="99">
        <v>43939</v>
      </c>
      <c r="AI24" s="99">
        <v>43938</v>
      </c>
      <c r="AJ24" s="99">
        <v>43937</v>
      </c>
      <c r="AK24" s="99">
        <v>43936</v>
      </c>
      <c r="AL24" s="99">
        <v>43935</v>
      </c>
      <c r="AM24" s="99">
        <v>43934</v>
      </c>
      <c r="AN24" s="99">
        <v>43933</v>
      </c>
      <c r="AO24" s="99">
        <v>43932</v>
      </c>
      <c r="AP24" s="99">
        <v>43931</v>
      </c>
      <c r="AQ24" s="99">
        <v>43930</v>
      </c>
      <c r="AR24" s="99">
        <v>43929</v>
      </c>
      <c r="AS24" s="99">
        <v>43928</v>
      </c>
      <c r="AT24" s="99">
        <v>43927</v>
      </c>
      <c r="AU24" s="99">
        <v>43926</v>
      </c>
      <c r="AV24" s="99">
        <v>43925</v>
      </c>
      <c r="AW24" s="99">
        <v>43924</v>
      </c>
      <c r="AX24" s="99">
        <v>43923</v>
      </c>
      <c r="AY24" s="99">
        <v>43922</v>
      </c>
      <c r="AZ24" s="99">
        <v>43921</v>
      </c>
      <c r="BA24" s="99">
        <v>43920</v>
      </c>
      <c r="BB24" s="99">
        <v>43919</v>
      </c>
      <c r="BC24" s="99">
        <v>43918</v>
      </c>
      <c r="BD24" s="99">
        <v>43917</v>
      </c>
      <c r="BE24" s="99">
        <v>43916</v>
      </c>
      <c r="BF24" s="99">
        <v>43915</v>
      </c>
      <c r="BG24" s="99">
        <v>43914</v>
      </c>
      <c r="BH24" s="99">
        <v>43913</v>
      </c>
      <c r="BI24" s="99">
        <v>43912</v>
      </c>
      <c r="BJ24" s="99">
        <v>43911</v>
      </c>
      <c r="BK24" s="99">
        <v>43910</v>
      </c>
      <c r="BL24" s="99">
        <v>43909</v>
      </c>
      <c r="BM24" s="99">
        <v>43908</v>
      </c>
      <c r="BN24" s="99">
        <v>43907</v>
      </c>
      <c r="BO24" s="99">
        <v>43906</v>
      </c>
      <c r="BP24" s="99">
        <v>43905</v>
      </c>
      <c r="BQ24" s="99">
        <v>43904</v>
      </c>
      <c r="BR24" s="99">
        <v>43903</v>
      </c>
      <c r="BS24" s="99">
        <v>43902</v>
      </c>
      <c r="BT24" s="99">
        <v>43901</v>
      </c>
      <c r="BU24" s="99">
        <v>43900</v>
      </c>
      <c r="BV24" s="99">
        <v>43899</v>
      </c>
      <c r="BW24" s="99">
        <v>43898</v>
      </c>
      <c r="BX24" s="99">
        <v>43897</v>
      </c>
      <c r="BY24" s="99">
        <v>43896</v>
      </c>
      <c r="BZ24" s="99">
        <v>43895</v>
      </c>
      <c r="CA24" s="99">
        <v>43894</v>
      </c>
      <c r="CB24" s="99">
        <v>43893</v>
      </c>
      <c r="CC24" s="99">
        <v>43892</v>
      </c>
      <c r="CD24" s="99">
        <v>43891</v>
      </c>
      <c r="AKS24" s="94"/>
      <c r="AKT24" s="94"/>
      <c r="AKU24" s="94"/>
      <c r="AKV24" s="94"/>
      <c r="AKW24" s="94"/>
      <c r="AKX24" s="94"/>
      <c r="AKY24" s="94"/>
      <c r="AKZ24" s="94"/>
      <c r="ALA24" s="94"/>
      <c r="ALB24" s="94"/>
      <c r="ALC24" s="94"/>
      <c r="ALD24" s="94"/>
      <c r="ALE24" s="94"/>
      <c r="ALF24" s="94"/>
      <c r="ALG24" s="94"/>
      <c r="ALH24" s="94"/>
      <c r="ALI24" s="94"/>
      <c r="ALJ24" s="94"/>
      <c r="ALK24" s="94"/>
      <c r="ALL24" s="94"/>
      <c r="ALM24" s="94"/>
      <c r="ALN24" s="94"/>
      <c r="ALO24" s="94"/>
      <c r="ALP24" s="94"/>
      <c r="ALQ24" s="94"/>
      <c r="ALR24" s="94"/>
      <c r="ALS24" s="94"/>
      <c r="ALT24" s="94"/>
      <c r="ALU24" s="94"/>
      <c r="ALV24" s="94"/>
      <c r="ALW24" s="94"/>
      <c r="ALX24" s="94"/>
      <c r="ALY24" s="94"/>
      <c r="ALZ24" s="94"/>
      <c r="AMA24" s="94"/>
      <c r="AMB24" s="94"/>
      <c r="AMC24" s="94"/>
      <c r="AMD24" s="94"/>
      <c r="AME24" s="94"/>
      <c r="AMF24" s="94"/>
      <c r="AMG24" s="94"/>
      <c r="AMH24" s="94"/>
      <c r="AMI24" s="94"/>
      <c r="AMJ24" s="94"/>
    </row>
    <row r="25" spans="1:1024" x14ac:dyDescent="0.3">
      <c r="A25" s="95"/>
      <c r="B25" s="223"/>
      <c r="C25" s="96"/>
      <c r="D25" s="97" t="s">
        <v>35</v>
      </c>
      <c r="E25" s="97" t="s">
        <v>35</v>
      </c>
      <c r="F25" s="97" t="s">
        <v>35</v>
      </c>
      <c r="G25" s="97" t="s">
        <v>35</v>
      </c>
      <c r="H25" s="97" t="s">
        <v>35</v>
      </c>
      <c r="I25" s="97" t="s">
        <v>35</v>
      </c>
      <c r="J25" s="97" t="s">
        <v>35</v>
      </c>
      <c r="K25" s="98" t="s">
        <v>35</v>
      </c>
      <c r="L25" s="98" t="s">
        <v>35</v>
      </c>
      <c r="M25" s="99" t="s">
        <v>35</v>
      </c>
      <c r="N25" s="99" t="s">
        <v>35</v>
      </c>
      <c r="O25" s="99" t="s">
        <v>35</v>
      </c>
      <c r="P25" s="99" t="s">
        <v>35</v>
      </c>
      <c r="Q25" s="99" t="s">
        <v>35</v>
      </c>
      <c r="R25" s="99" t="s">
        <v>35</v>
      </c>
      <c r="S25" s="99" t="s">
        <v>35</v>
      </c>
      <c r="T25" s="99" t="s">
        <v>35</v>
      </c>
      <c r="U25" s="99" t="s">
        <v>35</v>
      </c>
      <c r="V25" s="99" t="s">
        <v>35</v>
      </c>
      <c r="W25" s="99" t="s">
        <v>35</v>
      </c>
      <c r="X25" s="99" t="s">
        <v>35</v>
      </c>
      <c r="Y25" s="99" t="s">
        <v>35</v>
      </c>
      <c r="Z25" s="99" t="s">
        <v>35</v>
      </c>
      <c r="AA25" s="99" t="s">
        <v>35</v>
      </c>
      <c r="AB25" s="99" t="s">
        <v>35</v>
      </c>
      <c r="AC25" s="99" t="s">
        <v>35</v>
      </c>
      <c r="AD25" s="99" t="s">
        <v>35</v>
      </c>
      <c r="AE25" s="99" t="s">
        <v>35</v>
      </c>
      <c r="AF25" s="99" t="s">
        <v>35</v>
      </c>
      <c r="AG25" s="99" t="s">
        <v>35</v>
      </c>
      <c r="AH25" s="99" t="s">
        <v>35</v>
      </c>
      <c r="AI25" s="99" t="s">
        <v>35</v>
      </c>
      <c r="AJ25" s="99" t="s">
        <v>35</v>
      </c>
      <c r="AK25" s="99" t="s">
        <v>35</v>
      </c>
      <c r="AL25" s="99" t="s">
        <v>35</v>
      </c>
      <c r="AM25" s="99" t="s">
        <v>35</v>
      </c>
      <c r="AN25" s="99" t="s">
        <v>35</v>
      </c>
      <c r="AO25" s="99" t="s">
        <v>35</v>
      </c>
      <c r="AP25" s="99" t="s">
        <v>35</v>
      </c>
      <c r="AQ25" s="99" t="s">
        <v>35</v>
      </c>
      <c r="AR25" s="99" t="s">
        <v>35</v>
      </c>
      <c r="AS25" s="99" t="s">
        <v>35</v>
      </c>
      <c r="AT25" s="99" t="s">
        <v>35</v>
      </c>
      <c r="AU25" s="99" t="s">
        <v>35</v>
      </c>
      <c r="AV25" s="99" t="s">
        <v>35</v>
      </c>
      <c r="AW25" s="99" t="s">
        <v>35</v>
      </c>
      <c r="AX25" s="99" t="s">
        <v>35</v>
      </c>
      <c r="AY25" s="99" t="s">
        <v>35</v>
      </c>
      <c r="AZ25" s="99" t="s">
        <v>35</v>
      </c>
      <c r="BA25" s="99" t="s">
        <v>35</v>
      </c>
      <c r="BB25" s="99" t="s">
        <v>35</v>
      </c>
      <c r="BC25" s="99" t="s">
        <v>35</v>
      </c>
      <c r="BD25" s="99" t="s">
        <v>35</v>
      </c>
      <c r="BE25" s="99" t="s">
        <v>35</v>
      </c>
      <c r="BF25" s="99" t="s">
        <v>35</v>
      </c>
      <c r="BG25" s="99" t="s">
        <v>35</v>
      </c>
      <c r="BH25" s="99" t="s">
        <v>35</v>
      </c>
      <c r="BI25" s="99" t="s">
        <v>35</v>
      </c>
      <c r="BJ25" s="99" t="s">
        <v>35</v>
      </c>
      <c r="BK25" s="99" t="s">
        <v>35</v>
      </c>
      <c r="BL25" s="99" t="s">
        <v>35</v>
      </c>
      <c r="BM25" s="99" t="s">
        <v>35</v>
      </c>
      <c r="BN25" s="99" t="s">
        <v>35</v>
      </c>
      <c r="BO25" s="99" t="s">
        <v>35</v>
      </c>
      <c r="BP25" s="99" t="s">
        <v>35</v>
      </c>
      <c r="BQ25" s="99" t="s">
        <v>35</v>
      </c>
      <c r="BR25" s="99" t="s">
        <v>35</v>
      </c>
      <c r="BS25" s="99" t="s">
        <v>35</v>
      </c>
      <c r="BT25" s="99" t="s">
        <v>35</v>
      </c>
      <c r="BU25" s="99" t="s">
        <v>35</v>
      </c>
      <c r="BV25" s="99" t="s">
        <v>35</v>
      </c>
      <c r="BW25" s="99" t="s">
        <v>35</v>
      </c>
      <c r="BX25" s="99" t="s">
        <v>35</v>
      </c>
      <c r="BY25" s="99" t="s">
        <v>35</v>
      </c>
      <c r="BZ25" s="99" t="s">
        <v>35</v>
      </c>
      <c r="CA25" s="99" t="s">
        <v>35</v>
      </c>
      <c r="CB25" s="99" t="s">
        <v>35</v>
      </c>
      <c r="CC25" s="99" t="s">
        <v>35</v>
      </c>
      <c r="CD25" s="99" t="s">
        <v>35</v>
      </c>
    </row>
    <row r="26" spans="1:1024" x14ac:dyDescent="0.3">
      <c r="A26" s="121" t="s">
        <v>73</v>
      </c>
      <c r="B26" s="9">
        <v>13241287</v>
      </c>
      <c r="C26" s="124">
        <f>D26+E26</f>
        <v>13</v>
      </c>
      <c r="D26" s="102">
        <v>0</v>
      </c>
      <c r="E26" s="122">
        <v>13</v>
      </c>
      <c r="F26" s="122">
        <v>13</v>
      </c>
      <c r="G26" s="122">
        <v>13</v>
      </c>
      <c r="H26" s="122">
        <v>13</v>
      </c>
      <c r="I26" s="122">
        <v>13</v>
      </c>
      <c r="J26" s="122">
        <v>12</v>
      </c>
      <c r="K26" s="123">
        <v>12</v>
      </c>
      <c r="L26" s="123">
        <v>12</v>
      </c>
      <c r="M26" s="124">
        <v>12</v>
      </c>
      <c r="N26" s="124">
        <v>12</v>
      </c>
      <c r="O26" s="124">
        <v>12</v>
      </c>
      <c r="P26" s="124">
        <v>12</v>
      </c>
      <c r="Q26" s="124">
        <v>12</v>
      </c>
      <c r="R26" s="124">
        <v>12</v>
      </c>
      <c r="S26" s="124">
        <v>12</v>
      </c>
      <c r="T26" s="124">
        <v>11</v>
      </c>
      <c r="U26" s="124">
        <v>11</v>
      </c>
      <c r="V26" s="124">
        <v>11</v>
      </c>
      <c r="W26" s="124">
        <v>11</v>
      </c>
      <c r="X26" s="124">
        <v>11</v>
      </c>
      <c r="Y26" s="124">
        <v>11</v>
      </c>
      <c r="Z26" s="124">
        <v>11</v>
      </c>
      <c r="AA26" s="124">
        <v>11</v>
      </c>
      <c r="AB26" s="124">
        <v>11</v>
      </c>
      <c r="AC26" s="124">
        <v>11</v>
      </c>
      <c r="AD26" s="124">
        <v>11</v>
      </c>
      <c r="AE26" s="124">
        <v>11</v>
      </c>
      <c r="AF26" s="124">
        <v>11</v>
      </c>
      <c r="AG26" s="124">
        <v>10</v>
      </c>
      <c r="AH26" s="124">
        <v>10</v>
      </c>
      <c r="AI26" s="124">
        <v>10</v>
      </c>
      <c r="AJ26" s="124">
        <v>10</v>
      </c>
      <c r="AK26" s="124">
        <v>10</v>
      </c>
      <c r="AL26" s="124">
        <v>10</v>
      </c>
      <c r="AM26" s="124">
        <v>10</v>
      </c>
      <c r="AN26" s="124">
        <v>10</v>
      </c>
      <c r="AO26" s="124">
        <v>10</v>
      </c>
      <c r="AP26" s="124">
        <v>9</v>
      </c>
      <c r="AQ26" s="124">
        <v>9</v>
      </c>
      <c r="AR26" s="124">
        <v>8</v>
      </c>
      <c r="AS26" s="124">
        <v>7</v>
      </c>
      <c r="AT26" s="124">
        <v>7</v>
      </c>
      <c r="AU26" s="124">
        <v>7</v>
      </c>
      <c r="AV26" s="124">
        <v>7</v>
      </c>
      <c r="AW26" s="124">
        <v>6</v>
      </c>
      <c r="AX26" s="124">
        <v>6</v>
      </c>
      <c r="AY26" s="124">
        <v>5</v>
      </c>
      <c r="AZ26" s="124">
        <v>5</v>
      </c>
      <c r="BA26" s="124">
        <v>4</v>
      </c>
      <c r="BB26" s="124">
        <v>4</v>
      </c>
      <c r="BC26" s="124">
        <v>3</v>
      </c>
      <c r="BD26" s="124">
        <v>3</v>
      </c>
      <c r="BE26" s="124">
        <v>3</v>
      </c>
      <c r="BF26" s="124">
        <v>2</v>
      </c>
      <c r="BG26" s="124">
        <v>2</v>
      </c>
      <c r="BH26" s="124">
        <v>1</v>
      </c>
      <c r="BI26" s="124">
        <v>1</v>
      </c>
      <c r="BJ26" s="124">
        <v>1</v>
      </c>
      <c r="BK26" s="124">
        <v>1</v>
      </c>
      <c r="BL26" s="124">
        <v>1</v>
      </c>
      <c r="BM26" s="124">
        <v>1</v>
      </c>
      <c r="BN26" s="124">
        <v>0</v>
      </c>
      <c r="BO26" s="124">
        <v>0</v>
      </c>
      <c r="BP26" s="124">
        <v>0</v>
      </c>
      <c r="BQ26" s="124">
        <v>0</v>
      </c>
      <c r="BR26" s="124">
        <v>0</v>
      </c>
      <c r="BS26" s="124">
        <v>0</v>
      </c>
      <c r="BT26" s="124">
        <v>0</v>
      </c>
      <c r="BU26" s="124">
        <v>0</v>
      </c>
      <c r="BV26" s="124">
        <v>0</v>
      </c>
      <c r="BW26" s="124">
        <v>0</v>
      </c>
      <c r="BX26" s="124">
        <v>0</v>
      </c>
      <c r="BY26" s="124">
        <v>0</v>
      </c>
      <c r="BZ26" s="124">
        <v>0</v>
      </c>
      <c r="CA26" s="124">
        <v>0</v>
      </c>
      <c r="CB26" s="124">
        <v>0</v>
      </c>
      <c r="CC26" s="124">
        <v>0</v>
      </c>
      <c r="CD26" s="124">
        <v>0</v>
      </c>
    </row>
    <row r="27" spans="1:1024" x14ac:dyDescent="0.3">
      <c r="A27" s="121" t="s">
        <v>74</v>
      </c>
      <c r="B27" s="9">
        <v>14833658</v>
      </c>
      <c r="C27" s="124">
        <f t="shared" ref="C27:C30" si="7">D27+E27</f>
        <v>181</v>
      </c>
      <c r="D27" s="102">
        <v>0</v>
      </c>
      <c r="E27" s="122">
        <v>181</v>
      </c>
      <c r="F27" s="122">
        <v>181</v>
      </c>
      <c r="G27" s="122">
        <v>181</v>
      </c>
      <c r="H27" s="122">
        <v>181</v>
      </c>
      <c r="I27" s="122">
        <v>181</v>
      </c>
      <c r="J27" s="122">
        <v>179</v>
      </c>
      <c r="K27" s="123">
        <v>175</v>
      </c>
      <c r="L27" s="123">
        <v>175</v>
      </c>
      <c r="M27" s="124">
        <v>172</v>
      </c>
      <c r="N27" s="124">
        <v>170</v>
      </c>
      <c r="O27" s="124">
        <v>169</v>
      </c>
      <c r="P27" s="124">
        <v>168</v>
      </c>
      <c r="Q27" s="124">
        <v>165</v>
      </c>
      <c r="R27" s="124">
        <v>165</v>
      </c>
      <c r="S27" s="124">
        <v>162</v>
      </c>
      <c r="T27" s="124">
        <v>161</v>
      </c>
      <c r="U27" s="124">
        <v>158</v>
      </c>
      <c r="V27" s="124">
        <v>156</v>
      </c>
      <c r="W27" s="124">
        <v>154</v>
      </c>
      <c r="X27" s="124">
        <v>153</v>
      </c>
      <c r="Y27" s="124">
        <v>153</v>
      </c>
      <c r="Z27" s="124">
        <v>150</v>
      </c>
      <c r="AA27" s="124">
        <v>147</v>
      </c>
      <c r="AB27" s="124">
        <v>143</v>
      </c>
      <c r="AC27" s="124">
        <v>140</v>
      </c>
      <c r="AD27" s="124">
        <v>138</v>
      </c>
      <c r="AE27" s="124">
        <v>134</v>
      </c>
      <c r="AF27" s="124">
        <v>130</v>
      </c>
      <c r="AG27" s="124">
        <v>124</v>
      </c>
      <c r="AH27" s="124">
        <v>121</v>
      </c>
      <c r="AI27" s="124">
        <v>116</v>
      </c>
      <c r="AJ27" s="124">
        <v>114</v>
      </c>
      <c r="AK27" s="124">
        <v>111</v>
      </c>
      <c r="AL27" s="124">
        <v>109</v>
      </c>
      <c r="AM27" s="124">
        <v>106</v>
      </c>
      <c r="AN27" s="124">
        <v>104</v>
      </c>
      <c r="AO27" s="124">
        <v>95</v>
      </c>
      <c r="AP27" s="124">
        <v>86</v>
      </c>
      <c r="AQ27" s="124">
        <v>83</v>
      </c>
      <c r="AR27" s="124">
        <v>78</v>
      </c>
      <c r="AS27" s="124">
        <v>69</v>
      </c>
      <c r="AT27" s="124">
        <v>62</v>
      </c>
      <c r="AU27" s="124">
        <v>59</v>
      </c>
      <c r="AV27" s="124">
        <v>52</v>
      </c>
      <c r="AW27" s="124">
        <v>51</v>
      </c>
      <c r="AX27" s="124">
        <v>46</v>
      </c>
      <c r="AY27" s="124">
        <v>40</v>
      </c>
      <c r="AZ27" s="124">
        <v>35</v>
      </c>
      <c r="BA27" s="124">
        <v>33</v>
      </c>
      <c r="BB27" s="124">
        <v>29</v>
      </c>
      <c r="BC27" s="124">
        <v>25</v>
      </c>
      <c r="BD27" s="124">
        <v>22</v>
      </c>
      <c r="BE27" s="124">
        <v>20</v>
      </c>
      <c r="BF27" s="124">
        <v>14</v>
      </c>
      <c r="BG27" s="124">
        <v>11</v>
      </c>
      <c r="BH27" s="124">
        <v>10</v>
      </c>
      <c r="BI27" s="124">
        <v>8</v>
      </c>
      <c r="BJ27" s="124">
        <v>7</v>
      </c>
      <c r="BK27" s="124">
        <v>5</v>
      </c>
      <c r="BL27" s="124">
        <v>4</v>
      </c>
      <c r="BM27" s="124">
        <v>3</v>
      </c>
      <c r="BN27" s="124">
        <v>1</v>
      </c>
      <c r="BO27" s="124">
        <v>1</v>
      </c>
      <c r="BP27" s="124">
        <v>1</v>
      </c>
      <c r="BQ27" s="124">
        <v>1</v>
      </c>
      <c r="BR27" s="124">
        <v>0</v>
      </c>
      <c r="BS27" s="124">
        <v>0</v>
      </c>
      <c r="BT27" s="124">
        <v>0</v>
      </c>
      <c r="BU27" s="124">
        <v>0</v>
      </c>
      <c r="BV27" s="124">
        <v>0</v>
      </c>
      <c r="BW27" s="124">
        <v>0</v>
      </c>
      <c r="BX27" s="124">
        <v>0</v>
      </c>
      <c r="BY27" s="124">
        <v>0</v>
      </c>
      <c r="BZ27" s="124">
        <v>0</v>
      </c>
      <c r="CA27" s="124">
        <v>0</v>
      </c>
      <c r="CB27" s="124">
        <v>0</v>
      </c>
      <c r="CC27" s="124">
        <v>0</v>
      </c>
      <c r="CD27" s="124">
        <v>0</v>
      </c>
    </row>
    <row r="28" spans="1:1024" x14ac:dyDescent="0.3">
      <c r="A28" s="121" t="s">
        <v>75</v>
      </c>
      <c r="B28" s="9">
        <v>14678606</v>
      </c>
      <c r="C28" s="124">
        <f t="shared" si="7"/>
        <v>1975</v>
      </c>
      <c r="D28" s="102">
        <v>0</v>
      </c>
      <c r="E28" s="122">
        <v>1975</v>
      </c>
      <c r="F28" s="122">
        <v>1974</v>
      </c>
      <c r="G28" s="122">
        <v>1960</v>
      </c>
      <c r="H28" s="122">
        <v>1956</v>
      </c>
      <c r="I28" s="122">
        <v>1939</v>
      </c>
      <c r="J28" s="122">
        <v>1929</v>
      </c>
      <c r="K28" s="123">
        <v>1913</v>
      </c>
      <c r="L28" s="123">
        <v>1900</v>
      </c>
      <c r="M28" s="124">
        <v>1890</v>
      </c>
      <c r="N28" s="124">
        <v>1878</v>
      </c>
      <c r="O28" s="124">
        <v>1866</v>
      </c>
      <c r="P28" s="124">
        <v>1854</v>
      </c>
      <c r="Q28" s="124">
        <v>1837</v>
      </c>
      <c r="R28" s="124">
        <v>1813</v>
      </c>
      <c r="S28" s="124">
        <v>1798</v>
      </c>
      <c r="T28" s="124">
        <v>1783</v>
      </c>
      <c r="U28" s="124">
        <v>1763</v>
      </c>
      <c r="V28" s="124">
        <v>1746</v>
      </c>
      <c r="W28" s="124">
        <v>1721</v>
      </c>
      <c r="X28" s="124">
        <v>1701</v>
      </c>
      <c r="Y28" s="124">
        <v>1672</v>
      </c>
      <c r="Z28" s="124">
        <v>1641</v>
      </c>
      <c r="AA28" s="124">
        <v>1614</v>
      </c>
      <c r="AB28" s="124">
        <v>1581</v>
      </c>
      <c r="AC28" s="124">
        <v>1548</v>
      </c>
      <c r="AD28" s="124">
        <v>1501</v>
      </c>
      <c r="AE28" s="124">
        <v>1452</v>
      </c>
      <c r="AF28" s="124">
        <v>1405</v>
      </c>
      <c r="AG28" s="124">
        <v>1356</v>
      </c>
      <c r="AH28" s="124">
        <v>1317</v>
      </c>
      <c r="AI28" s="124">
        <v>1268</v>
      </c>
      <c r="AJ28" s="124">
        <v>1218</v>
      </c>
      <c r="AK28" s="124">
        <v>1173</v>
      </c>
      <c r="AL28" s="124">
        <v>1119</v>
      </c>
      <c r="AM28" s="124">
        <v>1053</v>
      </c>
      <c r="AN28" s="124">
        <v>993</v>
      </c>
      <c r="AO28" s="124">
        <v>937</v>
      </c>
      <c r="AP28" s="124">
        <v>864</v>
      </c>
      <c r="AQ28" s="124">
        <v>796</v>
      </c>
      <c r="AR28" s="124">
        <v>725</v>
      </c>
      <c r="AS28" s="124">
        <v>658</v>
      </c>
      <c r="AT28" s="124">
        <v>594</v>
      </c>
      <c r="AU28" s="124">
        <v>538</v>
      </c>
      <c r="AV28" s="124">
        <v>489</v>
      </c>
      <c r="AW28" s="124">
        <v>430</v>
      </c>
      <c r="AX28" s="124">
        <v>383</v>
      </c>
      <c r="AY28" s="124">
        <v>336</v>
      </c>
      <c r="AZ28" s="124">
        <v>293</v>
      </c>
      <c r="BA28" s="124">
        <v>264</v>
      </c>
      <c r="BB28" s="124">
        <v>223</v>
      </c>
      <c r="BC28" s="124">
        <v>172</v>
      </c>
      <c r="BD28" s="124">
        <v>145</v>
      </c>
      <c r="BE28" s="124">
        <v>116</v>
      </c>
      <c r="BF28" s="124">
        <v>89</v>
      </c>
      <c r="BG28" s="124">
        <v>70</v>
      </c>
      <c r="BH28" s="124">
        <v>60</v>
      </c>
      <c r="BI28" s="124">
        <v>50</v>
      </c>
      <c r="BJ28" s="124">
        <v>40</v>
      </c>
      <c r="BK28" s="124">
        <v>32</v>
      </c>
      <c r="BL28" s="124">
        <v>19</v>
      </c>
      <c r="BM28" s="124">
        <v>14</v>
      </c>
      <c r="BN28" s="124">
        <v>10</v>
      </c>
      <c r="BO28" s="124">
        <v>9</v>
      </c>
      <c r="BP28" s="124">
        <v>6</v>
      </c>
      <c r="BQ28" s="124">
        <v>5</v>
      </c>
      <c r="BR28" s="124">
        <v>3</v>
      </c>
      <c r="BS28" s="124">
        <v>3</v>
      </c>
      <c r="BT28" s="124">
        <v>3</v>
      </c>
      <c r="BU28" s="124">
        <v>2</v>
      </c>
      <c r="BV28" s="124">
        <v>2</v>
      </c>
      <c r="BW28" s="124">
        <v>1</v>
      </c>
      <c r="BX28" s="124">
        <v>1</v>
      </c>
      <c r="BY28" s="124">
        <v>1</v>
      </c>
      <c r="BZ28" s="124">
        <v>1</v>
      </c>
      <c r="CA28" s="124">
        <v>0</v>
      </c>
      <c r="CB28" s="124">
        <v>0</v>
      </c>
      <c r="CC28" s="124">
        <v>0</v>
      </c>
      <c r="CD28" s="124">
        <v>0</v>
      </c>
    </row>
    <row r="29" spans="1:1024" x14ac:dyDescent="0.3">
      <c r="A29" s="121" t="s">
        <v>76</v>
      </c>
      <c r="B29" s="9">
        <v>10454893</v>
      </c>
      <c r="C29" s="124">
        <f t="shared" si="7"/>
        <v>9539</v>
      </c>
      <c r="D29" s="102">
        <v>0</v>
      </c>
      <c r="E29" s="122">
        <v>9539</v>
      </c>
      <c r="F29" s="122">
        <v>9527</v>
      </c>
      <c r="G29" s="122">
        <v>9498</v>
      </c>
      <c r="H29" s="122">
        <v>9457</v>
      </c>
      <c r="I29" s="122">
        <v>9417</v>
      </c>
      <c r="J29" s="122">
        <v>9367</v>
      </c>
      <c r="K29" s="123">
        <v>9303</v>
      </c>
      <c r="L29" s="123">
        <v>9258</v>
      </c>
      <c r="M29" s="124">
        <v>9201</v>
      </c>
      <c r="N29" s="124">
        <v>9140</v>
      </c>
      <c r="O29" s="124">
        <v>9065</v>
      </c>
      <c r="P29" s="124">
        <v>8977</v>
      </c>
      <c r="Q29" s="124">
        <v>8876</v>
      </c>
      <c r="R29" s="124">
        <v>8783</v>
      </c>
      <c r="S29" s="124">
        <v>8695</v>
      </c>
      <c r="T29" s="124">
        <v>8608</v>
      </c>
      <c r="U29" s="124">
        <v>8512</v>
      </c>
      <c r="V29" s="124">
        <v>8393</v>
      </c>
      <c r="W29" s="124">
        <v>8290</v>
      </c>
      <c r="X29" s="124">
        <v>8177</v>
      </c>
      <c r="Y29" s="124">
        <v>8051</v>
      </c>
      <c r="Z29" s="124">
        <v>7929</v>
      </c>
      <c r="AA29" s="124">
        <v>7791</v>
      </c>
      <c r="AB29" s="124">
        <v>7637</v>
      </c>
      <c r="AC29" s="124">
        <v>7469</v>
      </c>
      <c r="AD29" s="124">
        <v>7301</v>
      </c>
      <c r="AE29" s="124">
        <v>7117</v>
      </c>
      <c r="AF29" s="124">
        <v>6955</v>
      </c>
      <c r="AG29" s="124">
        <v>6754</v>
      </c>
      <c r="AH29" s="124">
        <v>6575</v>
      </c>
      <c r="AI29" s="124">
        <v>6384</v>
      </c>
      <c r="AJ29" s="124">
        <v>6144</v>
      </c>
      <c r="AK29" s="124">
        <v>5893</v>
      </c>
      <c r="AL29" s="124">
        <v>5636</v>
      </c>
      <c r="AM29" s="124">
        <v>5397</v>
      </c>
      <c r="AN29" s="124">
        <v>5130</v>
      </c>
      <c r="AO29" s="124">
        <v>4855</v>
      </c>
      <c r="AP29" s="124">
        <v>4539</v>
      </c>
      <c r="AQ29" s="124">
        <v>4244</v>
      </c>
      <c r="AR29" s="124">
        <v>3918</v>
      </c>
      <c r="AS29" s="124">
        <v>3568</v>
      </c>
      <c r="AT29" s="124">
        <v>3226</v>
      </c>
      <c r="AU29" s="124">
        <v>2932</v>
      </c>
      <c r="AV29" s="124">
        <v>2646</v>
      </c>
      <c r="AW29" s="124">
        <v>2325</v>
      </c>
      <c r="AX29" s="124">
        <v>2040</v>
      </c>
      <c r="AY29" s="124">
        <v>1809</v>
      </c>
      <c r="AZ29" s="124">
        <v>1555</v>
      </c>
      <c r="BA29" s="124">
        <v>1401</v>
      </c>
      <c r="BB29" s="124">
        <v>1148</v>
      </c>
      <c r="BC29" s="124">
        <v>907</v>
      </c>
      <c r="BD29" s="124">
        <v>763</v>
      </c>
      <c r="BE29" s="124">
        <v>616</v>
      </c>
      <c r="BF29" s="124">
        <v>486</v>
      </c>
      <c r="BG29" s="124">
        <v>383</v>
      </c>
      <c r="BH29" s="124">
        <v>308</v>
      </c>
      <c r="BI29" s="124">
        <v>241</v>
      </c>
      <c r="BJ29" s="124">
        <v>189</v>
      </c>
      <c r="BK29" s="124">
        <v>147</v>
      </c>
      <c r="BL29" s="124">
        <v>118</v>
      </c>
      <c r="BM29" s="124">
        <v>97</v>
      </c>
      <c r="BN29" s="124">
        <v>77</v>
      </c>
      <c r="BO29" s="124">
        <v>63</v>
      </c>
      <c r="BP29" s="124">
        <v>50</v>
      </c>
      <c r="BQ29" s="124">
        <v>33</v>
      </c>
      <c r="BR29" s="124">
        <v>22</v>
      </c>
      <c r="BS29" s="124">
        <v>16</v>
      </c>
      <c r="BT29" s="124">
        <v>13</v>
      </c>
      <c r="BU29" s="124">
        <v>9</v>
      </c>
      <c r="BV29" s="124">
        <v>9</v>
      </c>
      <c r="BW29" s="124">
        <v>7</v>
      </c>
      <c r="BX29" s="124">
        <v>3</v>
      </c>
      <c r="BY29" s="124">
        <v>3</v>
      </c>
      <c r="BZ29" s="124">
        <v>2</v>
      </c>
      <c r="CA29" s="124">
        <v>1</v>
      </c>
      <c r="CB29" s="124">
        <v>1</v>
      </c>
      <c r="CC29" s="124">
        <v>0</v>
      </c>
      <c r="CD29" s="124">
        <v>0</v>
      </c>
    </row>
    <row r="30" spans="1:1024" x14ac:dyDescent="0.3">
      <c r="A30" s="121" t="s">
        <v>77</v>
      </c>
      <c r="B30" s="9">
        <v>2768734</v>
      </c>
      <c r="C30" s="124">
        <f t="shared" si="7"/>
        <v>13031</v>
      </c>
      <c r="D30" s="102">
        <v>0</v>
      </c>
      <c r="E30" s="122">
        <v>13031</v>
      </c>
      <c r="F30" s="122">
        <v>13017</v>
      </c>
      <c r="G30" s="122">
        <v>12968</v>
      </c>
      <c r="H30" s="122">
        <v>12899</v>
      </c>
      <c r="I30" s="122">
        <v>12812</v>
      </c>
      <c r="J30" s="122">
        <v>12734</v>
      </c>
      <c r="K30" s="123">
        <v>12648</v>
      </c>
      <c r="L30" s="123">
        <v>12554</v>
      </c>
      <c r="M30" s="124">
        <v>12441</v>
      </c>
      <c r="N30" s="124">
        <v>12328</v>
      </c>
      <c r="O30" s="124">
        <v>12219</v>
      </c>
      <c r="P30" s="124">
        <v>12081</v>
      </c>
      <c r="Q30" s="124">
        <v>11956</v>
      </c>
      <c r="R30" s="124">
        <v>11830</v>
      </c>
      <c r="S30" s="124">
        <v>11690</v>
      </c>
      <c r="T30" s="124">
        <v>11551</v>
      </c>
      <c r="U30" s="124">
        <v>11407</v>
      </c>
      <c r="V30" s="124">
        <v>11244</v>
      </c>
      <c r="W30" s="124">
        <v>11072</v>
      </c>
      <c r="X30" s="124">
        <v>10887</v>
      </c>
      <c r="Y30" s="124">
        <v>10705</v>
      </c>
      <c r="Z30" s="124">
        <v>10521</v>
      </c>
      <c r="AA30" s="124">
        <v>10316</v>
      </c>
      <c r="AB30" s="124">
        <v>10127</v>
      </c>
      <c r="AC30" s="124">
        <v>9901</v>
      </c>
      <c r="AD30" s="124">
        <v>9672</v>
      </c>
      <c r="AE30" s="124">
        <v>9423</v>
      </c>
      <c r="AF30" s="124">
        <v>9157</v>
      </c>
      <c r="AG30" s="124">
        <v>8858</v>
      </c>
      <c r="AH30" s="124">
        <v>8562</v>
      </c>
      <c r="AI30" s="124">
        <v>8240</v>
      </c>
      <c r="AJ30" s="124">
        <v>7929</v>
      </c>
      <c r="AK30" s="124">
        <v>7594</v>
      </c>
      <c r="AL30" s="124">
        <v>7225</v>
      </c>
      <c r="AM30" s="124">
        <v>6890</v>
      </c>
      <c r="AN30" s="124">
        <v>6530</v>
      </c>
      <c r="AO30" s="124">
        <v>6155</v>
      </c>
      <c r="AP30" s="124">
        <v>5783</v>
      </c>
      <c r="AQ30" s="124">
        <v>5415</v>
      </c>
      <c r="AR30" s="124">
        <v>5037</v>
      </c>
      <c r="AS30" s="124">
        <v>4575</v>
      </c>
      <c r="AT30" s="124">
        <v>4184</v>
      </c>
      <c r="AU30" s="124">
        <v>3812</v>
      </c>
      <c r="AV30" s="124">
        <v>3415</v>
      </c>
      <c r="AW30" s="124">
        <v>3026</v>
      </c>
      <c r="AX30" s="124">
        <v>2699</v>
      </c>
      <c r="AY30" s="124">
        <v>2358</v>
      </c>
      <c r="AZ30" s="124">
        <v>2046</v>
      </c>
      <c r="BA30" s="124">
        <v>1861</v>
      </c>
      <c r="BB30" s="124">
        <v>1552</v>
      </c>
      <c r="BC30" s="124">
        <v>1237</v>
      </c>
      <c r="BD30" s="124">
        <v>1054</v>
      </c>
      <c r="BE30" s="124">
        <v>872</v>
      </c>
      <c r="BF30" s="124">
        <v>712</v>
      </c>
      <c r="BG30" s="124">
        <v>588</v>
      </c>
      <c r="BH30" s="124">
        <v>473</v>
      </c>
      <c r="BI30" s="124">
        <v>393</v>
      </c>
      <c r="BJ30" s="124">
        <v>306</v>
      </c>
      <c r="BK30" s="124">
        <v>255</v>
      </c>
      <c r="BL30" s="124">
        <v>192</v>
      </c>
      <c r="BM30" s="124">
        <v>157</v>
      </c>
      <c r="BN30" s="124">
        <v>115</v>
      </c>
      <c r="BO30" s="124">
        <v>82</v>
      </c>
      <c r="BP30" s="124">
        <v>56</v>
      </c>
      <c r="BQ30" s="124">
        <v>46</v>
      </c>
      <c r="BR30" s="124">
        <v>37</v>
      </c>
      <c r="BS30" s="124">
        <v>24</v>
      </c>
      <c r="BT30" s="124">
        <v>13</v>
      </c>
      <c r="BU30" s="124">
        <v>7</v>
      </c>
      <c r="BV30" s="124">
        <v>6</v>
      </c>
      <c r="BW30" s="124">
        <v>5</v>
      </c>
      <c r="BX30" s="124">
        <v>4</v>
      </c>
      <c r="BY30" s="124">
        <v>3</v>
      </c>
      <c r="BZ30" s="124">
        <v>2</v>
      </c>
      <c r="CA30" s="124">
        <v>2</v>
      </c>
      <c r="CB30" s="124">
        <v>2</v>
      </c>
      <c r="CC30" s="124">
        <v>1</v>
      </c>
      <c r="CD30" s="124">
        <v>0</v>
      </c>
    </row>
    <row r="31" spans="1:1024" x14ac:dyDescent="0.3">
      <c r="A31" s="100"/>
      <c r="B31" s="100"/>
      <c r="C31" s="101"/>
      <c r="D31" s="102"/>
      <c r="E31" s="102"/>
      <c r="F31" s="102"/>
      <c r="G31" s="102"/>
      <c r="H31" s="102"/>
      <c r="I31" s="102"/>
      <c r="J31" s="102"/>
      <c r="K31" s="106"/>
      <c r="L31" s="106"/>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1"/>
      <c r="AK31" s="101"/>
      <c r="AL31" s="101"/>
      <c r="AM31" s="101"/>
      <c r="AN31" s="101"/>
      <c r="AO31" s="101"/>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1"/>
      <c r="BO31" s="101"/>
      <c r="BP31" s="101"/>
      <c r="BQ31" s="101"/>
      <c r="BR31" s="101"/>
      <c r="BS31" s="101"/>
      <c r="BT31" s="101"/>
      <c r="BU31" s="101"/>
      <c r="BV31" s="101"/>
      <c r="BW31" s="101"/>
      <c r="BX31" s="101"/>
      <c r="BY31" s="101"/>
      <c r="BZ31" s="101"/>
      <c r="CA31" s="101"/>
      <c r="CB31" s="101"/>
      <c r="CC31" s="101"/>
      <c r="CD31" s="101"/>
    </row>
    <row r="32" spans="1:1024" x14ac:dyDescent="0.3">
      <c r="A32" s="49" t="s">
        <v>56</v>
      </c>
      <c r="B32" s="49">
        <f>SUM(B26:B30)</f>
        <v>55977178</v>
      </c>
      <c r="C32" s="101">
        <f>D32+E32</f>
        <v>24739</v>
      </c>
      <c r="D32" s="102">
        <v>0</v>
      </c>
      <c r="E32" s="102">
        <f t="shared" ref="E32:AJ32" si="8">SUM(E26:E31)</f>
        <v>24739</v>
      </c>
      <c r="F32" s="102">
        <f t="shared" si="8"/>
        <v>24712</v>
      </c>
      <c r="G32" s="102">
        <f t="shared" si="8"/>
        <v>24620</v>
      </c>
      <c r="H32" s="102">
        <f t="shared" si="8"/>
        <v>24506</v>
      </c>
      <c r="I32" s="102">
        <f t="shared" si="8"/>
        <v>24362</v>
      </c>
      <c r="J32" s="102">
        <f t="shared" si="8"/>
        <v>24221</v>
      </c>
      <c r="K32" s="106">
        <f t="shared" si="8"/>
        <v>24051</v>
      </c>
      <c r="L32" s="106">
        <f t="shared" si="8"/>
        <v>23899</v>
      </c>
      <c r="M32" s="101">
        <f t="shared" si="8"/>
        <v>23716</v>
      </c>
      <c r="N32" s="101">
        <f t="shared" si="8"/>
        <v>23528</v>
      </c>
      <c r="O32" s="101">
        <f t="shared" si="8"/>
        <v>23331</v>
      </c>
      <c r="P32" s="101">
        <f t="shared" si="8"/>
        <v>23092</v>
      </c>
      <c r="Q32" s="101">
        <f t="shared" si="8"/>
        <v>22846</v>
      </c>
      <c r="R32" s="101">
        <f t="shared" si="8"/>
        <v>22603</v>
      </c>
      <c r="S32" s="101">
        <f t="shared" si="8"/>
        <v>22357</v>
      </c>
      <c r="T32" s="101">
        <f t="shared" si="8"/>
        <v>22114</v>
      </c>
      <c r="U32" s="101">
        <f t="shared" si="8"/>
        <v>21851</v>
      </c>
      <c r="V32" s="101">
        <f t="shared" si="8"/>
        <v>21550</v>
      </c>
      <c r="W32" s="101">
        <f t="shared" si="8"/>
        <v>21248</v>
      </c>
      <c r="X32" s="101">
        <f t="shared" si="8"/>
        <v>20929</v>
      </c>
      <c r="Y32" s="101">
        <f t="shared" si="8"/>
        <v>20592</v>
      </c>
      <c r="Z32" s="101">
        <f t="shared" si="8"/>
        <v>20252</v>
      </c>
      <c r="AA32" s="101">
        <f t="shared" si="8"/>
        <v>19879</v>
      </c>
      <c r="AB32" s="101">
        <f t="shared" si="8"/>
        <v>19499</v>
      </c>
      <c r="AC32" s="101">
        <f t="shared" si="8"/>
        <v>19069</v>
      </c>
      <c r="AD32" s="101">
        <f t="shared" si="8"/>
        <v>18623</v>
      </c>
      <c r="AE32" s="101">
        <f t="shared" si="8"/>
        <v>18137</v>
      </c>
      <c r="AF32" s="101">
        <f t="shared" si="8"/>
        <v>17658</v>
      </c>
      <c r="AG32" s="101">
        <f t="shared" si="8"/>
        <v>17102</v>
      </c>
      <c r="AH32" s="101">
        <f t="shared" si="8"/>
        <v>16585</v>
      </c>
      <c r="AI32" s="101">
        <f t="shared" si="8"/>
        <v>16018</v>
      </c>
      <c r="AJ32" s="101">
        <f t="shared" si="8"/>
        <v>15415</v>
      </c>
      <c r="AK32" s="101">
        <f t="shared" ref="AK32:BP32" si="9">SUM(AK26:AK31)</f>
        <v>14781</v>
      </c>
      <c r="AL32" s="101">
        <f t="shared" si="9"/>
        <v>14099</v>
      </c>
      <c r="AM32" s="101">
        <f t="shared" si="9"/>
        <v>13456</v>
      </c>
      <c r="AN32" s="101">
        <f t="shared" si="9"/>
        <v>12767</v>
      </c>
      <c r="AO32" s="101">
        <f t="shared" si="9"/>
        <v>12052</v>
      </c>
      <c r="AP32" s="101">
        <f t="shared" si="9"/>
        <v>11281</v>
      </c>
      <c r="AQ32" s="101">
        <f t="shared" si="9"/>
        <v>10547</v>
      </c>
      <c r="AR32" s="101">
        <f t="shared" si="9"/>
        <v>9766</v>
      </c>
      <c r="AS32" s="101">
        <f t="shared" si="9"/>
        <v>8877</v>
      </c>
      <c r="AT32" s="101">
        <f t="shared" si="9"/>
        <v>8073</v>
      </c>
      <c r="AU32" s="101">
        <f t="shared" si="9"/>
        <v>7348</v>
      </c>
      <c r="AV32" s="101">
        <f t="shared" si="9"/>
        <v>6609</v>
      </c>
      <c r="AW32" s="101">
        <f t="shared" si="9"/>
        <v>5838</v>
      </c>
      <c r="AX32" s="101">
        <f t="shared" si="9"/>
        <v>5174</v>
      </c>
      <c r="AY32" s="101">
        <f t="shared" si="9"/>
        <v>4548</v>
      </c>
      <c r="AZ32" s="101">
        <f t="shared" si="9"/>
        <v>3934</v>
      </c>
      <c r="BA32" s="101">
        <f t="shared" si="9"/>
        <v>3563</v>
      </c>
      <c r="BB32" s="101">
        <f t="shared" si="9"/>
        <v>2956</v>
      </c>
      <c r="BC32" s="101">
        <f t="shared" si="9"/>
        <v>2344</v>
      </c>
      <c r="BD32" s="101">
        <f t="shared" si="9"/>
        <v>1987</v>
      </c>
      <c r="BE32" s="101">
        <f t="shared" si="9"/>
        <v>1627</v>
      </c>
      <c r="BF32" s="101">
        <f t="shared" si="9"/>
        <v>1303</v>
      </c>
      <c r="BG32" s="101">
        <f t="shared" si="9"/>
        <v>1054</v>
      </c>
      <c r="BH32" s="101">
        <f t="shared" si="9"/>
        <v>852</v>
      </c>
      <c r="BI32" s="101">
        <f t="shared" si="9"/>
        <v>693</v>
      </c>
      <c r="BJ32" s="101">
        <f t="shared" si="9"/>
        <v>543</v>
      </c>
      <c r="BK32" s="101">
        <f t="shared" si="9"/>
        <v>440</v>
      </c>
      <c r="BL32" s="101">
        <f t="shared" si="9"/>
        <v>334</v>
      </c>
      <c r="BM32" s="101">
        <f t="shared" si="9"/>
        <v>272</v>
      </c>
      <c r="BN32" s="101">
        <f t="shared" si="9"/>
        <v>203</v>
      </c>
      <c r="BO32" s="101">
        <f t="shared" si="9"/>
        <v>155</v>
      </c>
      <c r="BP32" s="101">
        <f t="shared" si="9"/>
        <v>113</v>
      </c>
      <c r="BQ32" s="101">
        <f t="shared" ref="BQ32:CD32" si="10">SUM(BQ26:BQ31)</f>
        <v>85</v>
      </c>
      <c r="BR32" s="101">
        <f t="shared" si="10"/>
        <v>62</v>
      </c>
      <c r="BS32" s="101">
        <f t="shared" si="10"/>
        <v>43</v>
      </c>
      <c r="BT32" s="101">
        <f t="shared" si="10"/>
        <v>29</v>
      </c>
      <c r="BU32" s="101">
        <f t="shared" si="10"/>
        <v>18</v>
      </c>
      <c r="BV32" s="101">
        <f t="shared" si="10"/>
        <v>17</v>
      </c>
      <c r="BW32" s="101">
        <f t="shared" si="10"/>
        <v>13</v>
      </c>
      <c r="BX32" s="101">
        <f t="shared" si="10"/>
        <v>8</v>
      </c>
      <c r="BY32" s="101">
        <f t="shared" si="10"/>
        <v>7</v>
      </c>
      <c r="BZ32" s="101">
        <f t="shared" si="10"/>
        <v>5</v>
      </c>
      <c r="CA32" s="101">
        <f t="shared" si="10"/>
        <v>3</v>
      </c>
      <c r="CB32" s="101">
        <f t="shared" si="10"/>
        <v>3</v>
      </c>
      <c r="CC32" s="101">
        <f t="shared" si="10"/>
        <v>1</v>
      </c>
      <c r="CD32" s="101">
        <f t="shared" si="10"/>
        <v>0</v>
      </c>
    </row>
    <row r="33" spans="1:83" x14ac:dyDescent="0.3">
      <c r="A33" s="100"/>
      <c r="B33" s="100"/>
      <c r="C33" s="101"/>
      <c r="D33" s="102"/>
      <c r="E33" s="102"/>
      <c r="F33" s="102"/>
      <c r="G33" s="102"/>
      <c r="H33" s="102"/>
      <c r="I33" s="102"/>
      <c r="J33" s="102"/>
      <c r="K33" s="106"/>
      <c r="L33" s="106"/>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1"/>
      <c r="BC33" s="101"/>
      <c r="BD33" s="101"/>
      <c r="BE33" s="101"/>
      <c r="BF33" s="101"/>
      <c r="BG33" s="101"/>
      <c r="BH33" s="101"/>
      <c r="BI33" s="101"/>
      <c r="BJ33" s="101"/>
      <c r="BK33" s="101"/>
      <c r="BL33" s="101"/>
      <c r="BM33" s="101"/>
      <c r="BN33" s="101"/>
      <c r="BO33" s="101"/>
      <c r="BP33" s="101"/>
      <c r="BQ33" s="101"/>
      <c r="BR33" s="101"/>
      <c r="BS33" s="101"/>
      <c r="BT33" s="101"/>
      <c r="BU33" s="101"/>
      <c r="BV33" s="101"/>
      <c r="BW33" s="101"/>
      <c r="BX33" s="101"/>
      <c r="BY33" s="101"/>
      <c r="BZ33" s="101"/>
      <c r="CA33" s="101"/>
      <c r="CB33" s="101"/>
      <c r="CC33" s="101"/>
      <c r="CD33" s="101"/>
    </row>
    <row r="34" spans="1:83" x14ac:dyDescent="0.3">
      <c r="A34" s="63" t="s">
        <v>36</v>
      </c>
      <c r="B34" s="107">
        <v>0</v>
      </c>
      <c r="C34" s="108">
        <f>D34+S34</f>
        <v>0</v>
      </c>
      <c r="D34" s="109">
        <v>0</v>
      </c>
      <c r="E34" s="109">
        <v>0</v>
      </c>
      <c r="F34" s="109">
        <v>0</v>
      </c>
      <c r="G34" s="109">
        <v>0</v>
      </c>
      <c r="H34" s="109">
        <v>0</v>
      </c>
      <c r="I34" s="109">
        <v>0</v>
      </c>
      <c r="J34" s="109">
        <v>0</v>
      </c>
      <c r="K34" s="110">
        <v>0</v>
      </c>
      <c r="L34" s="110">
        <v>0</v>
      </c>
      <c r="M34" s="111">
        <v>0</v>
      </c>
      <c r="N34" s="111">
        <v>0</v>
      </c>
      <c r="O34" s="111">
        <v>0</v>
      </c>
      <c r="P34" s="111">
        <v>0</v>
      </c>
      <c r="Q34" s="111">
        <v>0</v>
      </c>
      <c r="R34" s="111">
        <v>0</v>
      </c>
      <c r="S34" s="111">
        <v>0</v>
      </c>
      <c r="T34" s="111">
        <v>0</v>
      </c>
      <c r="U34" s="111">
        <v>0</v>
      </c>
      <c r="V34" s="111">
        <v>0</v>
      </c>
      <c r="W34" s="111">
        <v>0</v>
      </c>
      <c r="X34" s="111">
        <v>0</v>
      </c>
      <c r="Y34" s="111">
        <v>0</v>
      </c>
      <c r="Z34" s="111">
        <v>0</v>
      </c>
      <c r="AA34" s="111">
        <v>0</v>
      </c>
      <c r="AB34" s="111">
        <v>0</v>
      </c>
      <c r="AC34" s="111">
        <v>0</v>
      </c>
      <c r="AD34" s="111">
        <v>0</v>
      </c>
      <c r="AE34" s="111">
        <v>0</v>
      </c>
      <c r="AF34" s="111">
        <v>0</v>
      </c>
      <c r="AG34" s="111">
        <v>0</v>
      </c>
      <c r="AH34" s="111">
        <v>0</v>
      </c>
      <c r="AI34" s="111">
        <v>0</v>
      </c>
      <c r="AJ34" s="111">
        <v>0</v>
      </c>
      <c r="AK34" s="111">
        <v>0</v>
      </c>
      <c r="AL34" s="111">
        <v>0</v>
      </c>
      <c r="AM34" s="111">
        <v>0</v>
      </c>
      <c r="AN34" s="111">
        <v>0</v>
      </c>
      <c r="AO34" s="111">
        <v>0</v>
      </c>
      <c r="AP34" s="111">
        <v>0</v>
      </c>
      <c r="AQ34" s="111">
        <v>0</v>
      </c>
      <c r="AR34" s="111">
        <v>0</v>
      </c>
      <c r="AS34" s="111">
        <v>0</v>
      </c>
      <c r="AT34" s="111">
        <v>0</v>
      </c>
      <c r="AU34" s="111">
        <v>0</v>
      </c>
      <c r="AV34" s="111">
        <v>0</v>
      </c>
      <c r="AW34" s="111">
        <v>0</v>
      </c>
      <c r="AX34" s="111">
        <v>0</v>
      </c>
      <c r="AY34" s="111">
        <v>0</v>
      </c>
      <c r="AZ34" s="111">
        <v>0</v>
      </c>
      <c r="BA34" s="111">
        <v>0</v>
      </c>
      <c r="BB34" s="111">
        <v>0</v>
      </c>
      <c r="BC34" s="111">
        <v>0</v>
      </c>
      <c r="BD34" s="111">
        <v>0</v>
      </c>
      <c r="BE34" s="111">
        <v>0</v>
      </c>
      <c r="BF34" s="111">
        <v>0</v>
      </c>
      <c r="BG34" s="111">
        <v>0</v>
      </c>
      <c r="BH34" s="111">
        <v>0</v>
      </c>
      <c r="BI34" s="111">
        <v>0</v>
      </c>
      <c r="BJ34" s="111">
        <v>0</v>
      </c>
      <c r="BK34" s="111">
        <v>0</v>
      </c>
      <c r="BL34" s="111">
        <v>0</v>
      </c>
      <c r="BM34" s="111">
        <v>0</v>
      </c>
      <c r="BN34" s="111">
        <v>0</v>
      </c>
      <c r="BO34" s="111">
        <v>0</v>
      </c>
      <c r="BP34" s="111">
        <v>0</v>
      </c>
      <c r="BQ34" s="111">
        <v>0</v>
      </c>
      <c r="BR34" s="111">
        <v>0</v>
      </c>
      <c r="BS34" s="111">
        <v>0</v>
      </c>
      <c r="BT34" s="111">
        <v>0</v>
      </c>
      <c r="BU34" s="111">
        <v>0</v>
      </c>
      <c r="BV34" s="111">
        <v>0</v>
      </c>
      <c r="BW34" s="111">
        <v>0</v>
      </c>
      <c r="BX34" s="111">
        <v>0</v>
      </c>
      <c r="BY34" s="111">
        <v>0</v>
      </c>
      <c r="BZ34" s="111">
        <v>0</v>
      </c>
      <c r="CA34" s="111">
        <v>0</v>
      </c>
      <c r="CB34" s="111">
        <v>0</v>
      </c>
      <c r="CC34" s="111">
        <v>0</v>
      </c>
      <c r="CD34" s="111">
        <v>0</v>
      </c>
    </row>
    <row r="35" spans="1:83" x14ac:dyDescent="0.3">
      <c r="A35" s="125" t="s">
        <v>71</v>
      </c>
      <c r="B35" s="113">
        <f>B32+B34</f>
        <v>55977178</v>
      </c>
      <c r="C35" s="126">
        <f>D35+E35</f>
        <v>24739</v>
      </c>
      <c r="D35" s="115">
        <f>SUM(D26:D30)</f>
        <v>0</v>
      </c>
      <c r="E35" s="115">
        <f t="shared" ref="E35:AJ35" si="11">E32+E34</f>
        <v>24739</v>
      </c>
      <c r="F35" s="115">
        <f t="shared" si="11"/>
        <v>24712</v>
      </c>
      <c r="G35" s="115">
        <f t="shared" si="11"/>
        <v>24620</v>
      </c>
      <c r="H35" s="115">
        <f t="shared" si="11"/>
        <v>24506</v>
      </c>
      <c r="I35" s="115">
        <f t="shared" si="11"/>
        <v>24362</v>
      </c>
      <c r="J35" s="115">
        <f t="shared" si="11"/>
        <v>24221</v>
      </c>
      <c r="K35" s="116">
        <f t="shared" si="11"/>
        <v>24051</v>
      </c>
      <c r="L35" s="116">
        <f t="shared" si="11"/>
        <v>23899</v>
      </c>
      <c r="M35" s="117">
        <f t="shared" si="11"/>
        <v>23716</v>
      </c>
      <c r="N35" s="117">
        <f t="shared" si="11"/>
        <v>23528</v>
      </c>
      <c r="O35" s="117">
        <f t="shared" si="11"/>
        <v>23331</v>
      </c>
      <c r="P35" s="117">
        <f t="shared" si="11"/>
        <v>23092</v>
      </c>
      <c r="Q35" s="117">
        <f t="shared" si="11"/>
        <v>22846</v>
      </c>
      <c r="R35" s="117">
        <f t="shared" si="11"/>
        <v>22603</v>
      </c>
      <c r="S35" s="117">
        <f t="shared" si="11"/>
        <v>22357</v>
      </c>
      <c r="T35" s="117">
        <f t="shared" si="11"/>
        <v>22114</v>
      </c>
      <c r="U35" s="117">
        <f t="shared" si="11"/>
        <v>21851</v>
      </c>
      <c r="V35" s="117">
        <f t="shared" si="11"/>
        <v>21550</v>
      </c>
      <c r="W35" s="117">
        <f t="shared" si="11"/>
        <v>21248</v>
      </c>
      <c r="X35" s="117">
        <f t="shared" si="11"/>
        <v>20929</v>
      </c>
      <c r="Y35" s="117">
        <f t="shared" si="11"/>
        <v>20592</v>
      </c>
      <c r="Z35" s="117">
        <f t="shared" si="11"/>
        <v>20252</v>
      </c>
      <c r="AA35" s="117">
        <f t="shared" si="11"/>
        <v>19879</v>
      </c>
      <c r="AB35" s="117">
        <f t="shared" si="11"/>
        <v>19499</v>
      </c>
      <c r="AC35" s="117">
        <f t="shared" si="11"/>
        <v>19069</v>
      </c>
      <c r="AD35" s="117">
        <f t="shared" si="11"/>
        <v>18623</v>
      </c>
      <c r="AE35" s="117">
        <f t="shared" si="11"/>
        <v>18137</v>
      </c>
      <c r="AF35" s="117">
        <f t="shared" si="11"/>
        <v>17658</v>
      </c>
      <c r="AG35" s="117">
        <f t="shared" si="11"/>
        <v>17102</v>
      </c>
      <c r="AH35" s="117">
        <f t="shared" si="11"/>
        <v>16585</v>
      </c>
      <c r="AI35" s="117">
        <f t="shared" si="11"/>
        <v>16018</v>
      </c>
      <c r="AJ35" s="117">
        <f t="shared" si="11"/>
        <v>15415</v>
      </c>
      <c r="AK35" s="117">
        <f t="shared" ref="AK35:BP35" si="12">AK32+AK34</f>
        <v>14781</v>
      </c>
      <c r="AL35" s="117">
        <f t="shared" si="12"/>
        <v>14099</v>
      </c>
      <c r="AM35" s="117">
        <f t="shared" si="12"/>
        <v>13456</v>
      </c>
      <c r="AN35" s="117">
        <f t="shared" si="12"/>
        <v>12767</v>
      </c>
      <c r="AO35" s="117">
        <f t="shared" si="12"/>
        <v>12052</v>
      </c>
      <c r="AP35" s="117">
        <f t="shared" si="12"/>
        <v>11281</v>
      </c>
      <c r="AQ35" s="117">
        <f t="shared" si="12"/>
        <v>10547</v>
      </c>
      <c r="AR35" s="117">
        <f t="shared" si="12"/>
        <v>9766</v>
      </c>
      <c r="AS35" s="117">
        <f t="shared" si="12"/>
        <v>8877</v>
      </c>
      <c r="AT35" s="117">
        <f t="shared" si="12"/>
        <v>8073</v>
      </c>
      <c r="AU35" s="117">
        <f t="shared" si="12"/>
        <v>7348</v>
      </c>
      <c r="AV35" s="117">
        <f t="shared" si="12"/>
        <v>6609</v>
      </c>
      <c r="AW35" s="117">
        <f t="shared" si="12"/>
        <v>5838</v>
      </c>
      <c r="AX35" s="117">
        <f t="shared" si="12"/>
        <v>5174</v>
      </c>
      <c r="AY35" s="117">
        <f t="shared" si="12"/>
        <v>4548</v>
      </c>
      <c r="AZ35" s="117">
        <f t="shared" si="12"/>
        <v>3934</v>
      </c>
      <c r="BA35" s="117">
        <f t="shared" si="12"/>
        <v>3563</v>
      </c>
      <c r="BB35" s="117">
        <f t="shared" si="12"/>
        <v>2956</v>
      </c>
      <c r="BC35" s="117">
        <f t="shared" si="12"/>
        <v>2344</v>
      </c>
      <c r="BD35" s="117">
        <f t="shared" si="12"/>
        <v>1987</v>
      </c>
      <c r="BE35" s="117">
        <f t="shared" si="12"/>
        <v>1627</v>
      </c>
      <c r="BF35" s="117">
        <f t="shared" si="12"/>
        <v>1303</v>
      </c>
      <c r="BG35" s="117">
        <f t="shared" si="12"/>
        <v>1054</v>
      </c>
      <c r="BH35" s="117">
        <f t="shared" si="12"/>
        <v>852</v>
      </c>
      <c r="BI35" s="117">
        <f t="shared" si="12"/>
        <v>693</v>
      </c>
      <c r="BJ35" s="117">
        <f t="shared" si="12"/>
        <v>543</v>
      </c>
      <c r="BK35" s="117">
        <f t="shared" si="12"/>
        <v>440</v>
      </c>
      <c r="BL35" s="117">
        <f t="shared" si="12"/>
        <v>334</v>
      </c>
      <c r="BM35" s="117">
        <f t="shared" si="12"/>
        <v>272</v>
      </c>
      <c r="BN35" s="117">
        <f t="shared" si="12"/>
        <v>203</v>
      </c>
      <c r="BO35" s="117">
        <f t="shared" si="12"/>
        <v>155</v>
      </c>
      <c r="BP35" s="117">
        <f t="shared" si="12"/>
        <v>113</v>
      </c>
      <c r="BQ35" s="117">
        <f t="shared" ref="BQ35:CD35" si="13">BQ32+BQ34</f>
        <v>85</v>
      </c>
      <c r="BR35" s="117">
        <f t="shared" si="13"/>
        <v>62</v>
      </c>
      <c r="BS35" s="117">
        <f t="shared" si="13"/>
        <v>43</v>
      </c>
      <c r="BT35" s="117">
        <f t="shared" si="13"/>
        <v>29</v>
      </c>
      <c r="BU35" s="117">
        <f t="shared" si="13"/>
        <v>18</v>
      </c>
      <c r="BV35" s="117">
        <f t="shared" si="13"/>
        <v>17</v>
      </c>
      <c r="BW35" s="117">
        <f t="shared" si="13"/>
        <v>13</v>
      </c>
      <c r="BX35" s="117">
        <f t="shared" si="13"/>
        <v>8</v>
      </c>
      <c r="BY35" s="117">
        <f t="shared" si="13"/>
        <v>7</v>
      </c>
      <c r="BZ35" s="117">
        <f t="shared" si="13"/>
        <v>5</v>
      </c>
      <c r="CA35" s="117">
        <f t="shared" si="13"/>
        <v>3</v>
      </c>
      <c r="CB35" s="117">
        <f t="shared" si="13"/>
        <v>3</v>
      </c>
      <c r="CC35" s="117">
        <f t="shared" si="13"/>
        <v>1</v>
      </c>
      <c r="CD35" s="117">
        <f t="shared" si="13"/>
        <v>0</v>
      </c>
    </row>
    <row r="37" spans="1:83" s="7" customFormat="1" x14ac:dyDescent="0.3">
      <c r="A37" s="21"/>
      <c r="B37" s="21"/>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row>
    <row r="38" spans="1:83" s="13" customFormat="1" ht="15.5" x14ac:dyDescent="0.35">
      <c r="A38" s="14" t="s">
        <v>3</v>
      </c>
      <c r="B38" s="14"/>
      <c r="C38" s="1"/>
      <c r="D38" s="1"/>
      <c r="E38" s="1"/>
      <c r="F38" s="1"/>
      <c r="G38" s="1"/>
      <c r="H38" s="1"/>
      <c r="I38" s="1"/>
      <c r="J38" s="1"/>
      <c r="K38" s="1"/>
      <c r="L38" s="1"/>
      <c r="M38" s="1"/>
      <c r="N38" s="1"/>
      <c r="O38" s="1"/>
      <c r="P38" s="1"/>
      <c r="Q38" s="1"/>
      <c r="R38" s="1"/>
      <c r="S38" s="1"/>
      <c r="T38" s="1"/>
      <c r="U38" s="1"/>
      <c r="V38" s="1"/>
      <c r="W38" s="1"/>
      <c r="X38" s="4"/>
      <c r="Y38" s="4"/>
      <c r="Z38" s="4"/>
      <c r="AA38" s="4"/>
      <c r="AB38" s="4"/>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row>
    <row r="39" spans="1:83" s="13" customFormat="1" ht="15.5" x14ac:dyDescent="0.35">
      <c r="A39" s="127" t="s">
        <v>79</v>
      </c>
      <c r="B39" s="127"/>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row>
    <row r="40" spans="1:83" s="1" customFormat="1" ht="15.5" x14ac:dyDescent="0.35">
      <c r="A40" s="1" t="s">
        <v>61</v>
      </c>
      <c r="C40" s="128" t="s">
        <v>11</v>
      </c>
      <c r="D40" s="128"/>
      <c r="E40" s="128"/>
      <c r="F40" s="128"/>
      <c r="G40" s="128"/>
      <c r="H40" s="128"/>
      <c r="I40" s="128"/>
      <c r="J40" s="128"/>
      <c r="K40" s="128"/>
      <c r="L40" s="128"/>
      <c r="M40" s="128"/>
      <c r="N40" s="128"/>
      <c r="O40" s="128"/>
      <c r="P40" s="128"/>
      <c r="Q40" s="128"/>
      <c r="R40" s="128"/>
      <c r="S40" s="128"/>
      <c r="T40" s="128"/>
      <c r="U40" s="128"/>
      <c r="V40" s="128"/>
      <c r="W40" s="128"/>
    </row>
    <row r="41" spans="1:83" s="13" customFormat="1" ht="15.5" x14ac:dyDescent="0.35">
      <c r="A41" s="1" t="s">
        <v>62</v>
      </c>
      <c r="B41" s="1"/>
      <c r="C41" s="13" t="s">
        <v>80</v>
      </c>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row>
    <row r="42" spans="1:83" x14ac:dyDescent="0.3">
      <c r="A42" s="76" t="s">
        <v>58</v>
      </c>
      <c r="B42" s="7" t="s">
        <v>81</v>
      </c>
      <c r="C42" s="7"/>
      <c r="D42" s="7"/>
      <c r="E42" s="7"/>
      <c r="F42" s="7"/>
      <c r="G42" s="7"/>
      <c r="H42" s="7"/>
      <c r="I42" s="7"/>
      <c r="J42" s="7"/>
      <c r="K42" s="7"/>
      <c r="L42" s="7"/>
      <c r="M42" s="7"/>
      <c r="N42" s="7"/>
      <c r="O42" s="7"/>
      <c r="P42" s="7"/>
      <c r="Q42" s="7"/>
      <c r="R42" s="7"/>
      <c r="S42" s="77"/>
      <c r="T42" s="77"/>
    </row>
    <row r="43" spans="1:83" x14ac:dyDescent="0.3">
      <c r="A43" s="76"/>
      <c r="B43" s="7"/>
      <c r="C43" s="7"/>
      <c r="D43" s="7"/>
      <c r="E43" s="7"/>
      <c r="F43" s="7"/>
      <c r="G43" s="7"/>
      <c r="H43" s="7"/>
      <c r="I43" s="7"/>
      <c r="J43" s="7"/>
      <c r="K43" s="7"/>
      <c r="L43" s="7"/>
      <c r="M43" s="7"/>
      <c r="N43" s="7"/>
      <c r="O43" s="7"/>
      <c r="P43" s="7"/>
      <c r="Q43" s="7"/>
      <c r="R43" s="7"/>
      <c r="S43" s="77"/>
      <c r="T43" s="77"/>
    </row>
    <row r="44" spans="1:83" s="7" customFormat="1" ht="13.5" customHeight="1" x14ac:dyDescent="0.35">
      <c r="A44" s="129" t="s">
        <v>82</v>
      </c>
      <c r="B44" s="12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row>
    <row r="45" spans="1:83" s="7" customFormat="1" ht="34.5" customHeight="1" x14ac:dyDescent="0.35">
      <c r="A45" s="225" t="s">
        <v>83</v>
      </c>
      <c r="B45" s="225"/>
      <c r="C45" s="225"/>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5"/>
      <c r="AL45" s="225"/>
      <c r="AM45" s="225"/>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row>
  </sheetData>
  <mergeCells count="5">
    <mergeCell ref="B7:B9"/>
    <mergeCell ref="C7:CD7"/>
    <mergeCell ref="B23:B25"/>
    <mergeCell ref="C23:CD23"/>
    <mergeCell ref="A45:AM45"/>
  </mergeCell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1"/>
  <sheetViews>
    <sheetView topLeftCell="A4" zoomScale="90" zoomScaleNormal="90" workbookViewId="0">
      <pane xSplit="2" topLeftCell="C1" activePane="topRight" state="frozen"/>
      <selection activeCell="A83" sqref="A83"/>
      <selection pane="topRight" activeCell="A89" sqref="A89"/>
    </sheetView>
  </sheetViews>
  <sheetFormatPr baseColWidth="10" defaultColWidth="9.1796875" defaultRowHeight="13" x14ac:dyDescent="0.3"/>
  <cols>
    <col min="1" max="1" width="9.453125" style="9" customWidth="1"/>
    <col min="2" max="2" width="9" style="9" customWidth="1"/>
    <col min="3" max="7" width="8.54296875" style="9" customWidth="1"/>
    <col min="8" max="12" width="10.54296875" style="9" customWidth="1"/>
    <col min="13" max="17" width="8.54296875" style="9" customWidth="1"/>
    <col min="18" max="21" width="10.54296875" style="9" customWidth="1"/>
    <col min="22" max="23" width="11.54296875" style="9"/>
    <col min="24" max="29" width="11.54296875" style="7"/>
    <col min="30" max="501" width="8.7265625" style="7" customWidth="1"/>
    <col min="502" max="839" width="11.54296875" style="7"/>
    <col min="840" max="1025" width="11.54296875"/>
  </cols>
  <sheetData>
    <row r="1" spans="1:1024" s="1" customFormat="1" ht="15.5" x14ac:dyDescent="0.35">
      <c r="A1" s="4" t="s">
        <v>84</v>
      </c>
      <c r="X1" s="13"/>
      <c r="Y1" s="13"/>
      <c r="Z1" s="13"/>
      <c r="AA1" s="13"/>
      <c r="AB1" s="13"/>
      <c r="ABT1" s="7"/>
      <c r="ABU1" s="7"/>
      <c r="ABV1" s="7"/>
      <c r="ABW1" s="7"/>
      <c r="ABX1" s="7"/>
      <c r="ABY1" s="7"/>
      <c r="ABZ1" s="7"/>
      <c r="ACA1" s="7"/>
      <c r="ACB1" s="7"/>
      <c r="ACC1" s="7"/>
      <c r="ACD1" s="7"/>
      <c r="ACE1" s="7"/>
      <c r="ACF1" s="7"/>
      <c r="ACG1" s="7"/>
      <c r="ACH1" s="7"/>
      <c r="ACI1" s="7"/>
      <c r="ACJ1" s="7"/>
      <c r="ACK1" s="7"/>
      <c r="ACL1" s="7"/>
      <c r="ACM1" s="7"/>
      <c r="ACN1" s="7"/>
      <c r="ACO1" s="7"/>
      <c r="ACP1" s="7"/>
      <c r="ACQ1" s="7"/>
      <c r="ACR1" s="7"/>
      <c r="ACS1" s="7"/>
      <c r="ACT1" s="7"/>
      <c r="ACU1" s="7"/>
      <c r="ACV1" s="7"/>
      <c r="ACW1" s="7"/>
      <c r="ACX1" s="7"/>
      <c r="ACY1" s="7"/>
      <c r="ACZ1" s="7"/>
      <c r="ADA1" s="7"/>
      <c r="ADB1" s="7"/>
      <c r="ADC1" s="7"/>
      <c r="ADD1" s="7"/>
      <c r="ADE1" s="7"/>
      <c r="ADF1" s="7"/>
      <c r="ADG1" s="7"/>
      <c r="ADH1" s="7"/>
      <c r="ADI1" s="7"/>
      <c r="ADJ1" s="7"/>
      <c r="ADK1" s="7"/>
      <c r="ADL1" s="7"/>
      <c r="ADM1" s="7"/>
      <c r="ADN1" s="7"/>
      <c r="ADO1" s="7"/>
      <c r="ADP1" s="7"/>
      <c r="ADQ1" s="7"/>
      <c r="ADR1" s="7"/>
      <c r="ADS1" s="7"/>
      <c r="ADT1" s="7"/>
      <c r="ADU1" s="7"/>
      <c r="ADV1" s="7"/>
      <c r="ADW1" s="7"/>
      <c r="ADX1" s="7"/>
      <c r="ADY1" s="7"/>
      <c r="ADZ1" s="7"/>
      <c r="AEA1" s="7"/>
      <c r="AEB1" s="7"/>
      <c r="AEC1" s="7"/>
      <c r="AED1" s="7"/>
      <c r="AEE1" s="7"/>
      <c r="AEF1" s="7"/>
      <c r="AEG1" s="7"/>
      <c r="AEH1" s="7"/>
      <c r="AEI1" s="7"/>
      <c r="AEJ1" s="7"/>
      <c r="AEK1" s="7"/>
      <c r="AEL1" s="7"/>
      <c r="AEM1" s="7"/>
      <c r="AEN1" s="7"/>
      <c r="AEO1" s="7"/>
      <c r="AEP1" s="7"/>
      <c r="AEQ1" s="7"/>
      <c r="AER1" s="7"/>
      <c r="AES1" s="7"/>
      <c r="AET1" s="7"/>
      <c r="AEU1" s="7"/>
      <c r="AEV1" s="7"/>
      <c r="AEW1" s="7"/>
      <c r="AEX1" s="7"/>
      <c r="AEY1" s="7"/>
      <c r="AEZ1" s="7"/>
      <c r="AFA1" s="7"/>
      <c r="AFB1" s="7"/>
      <c r="AFC1" s="7"/>
      <c r="AFD1" s="7"/>
      <c r="AFE1" s="7"/>
      <c r="AFF1" s="7"/>
      <c r="AFG1" s="7"/>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11" customFormat="1" ht="99.65" customHeight="1" x14ac:dyDescent="0.45">
      <c r="A2" s="130" t="s">
        <v>85</v>
      </c>
      <c r="B2" s="236" t="s">
        <v>86</v>
      </c>
      <c r="C2" s="236"/>
      <c r="D2" s="236"/>
      <c r="E2" s="236"/>
      <c r="F2" s="236"/>
      <c r="G2" s="236"/>
      <c r="H2" s="236"/>
      <c r="I2" s="236"/>
      <c r="J2" s="236"/>
      <c r="K2" s="236"/>
      <c r="L2" s="236"/>
      <c r="M2" s="236"/>
      <c r="N2" s="236"/>
      <c r="O2" s="236"/>
      <c r="P2" s="236"/>
      <c r="Q2" s="236"/>
      <c r="R2" s="236"/>
      <c r="S2" s="236"/>
      <c r="T2" s="236"/>
      <c r="U2" s="236"/>
      <c r="X2" s="7"/>
      <c r="Y2" s="7"/>
      <c r="Z2" s="7"/>
      <c r="AA2" s="7"/>
      <c r="AB2" s="7"/>
      <c r="ABT2" s="7"/>
      <c r="ABU2" s="7"/>
      <c r="ABV2" s="7"/>
      <c r="ABW2" s="7"/>
      <c r="ABX2" s="7"/>
      <c r="ABY2" s="7"/>
      <c r="ABZ2" s="7"/>
      <c r="ACA2" s="7"/>
      <c r="ACB2" s="7"/>
      <c r="ACC2" s="7"/>
      <c r="ACD2" s="7"/>
      <c r="ACE2" s="7"/>
      <c r="ACF2" s="7"/>
      <c r="ACG2" s="7"/>
      <c r="ACH2" s="7"/>
      <c r="ACI2" s="7"/>
      <c r="ACJ2" s="7"/>
      <c r="ACK2" s="7"/>
      <c r="ACL2" s="7"/>
      <c r="ACM2" s="7"/>
      <c r="ACN2" s="7"/>
      <c r="ACO2" s="7"/>
      <c r="ACP2" s="7"/>
      <c r="ACQ2" s="7"/>
      <c r="ACR2" s="7"/>
      <c r="ACS2" s="7"/>
      <c r="ACT2" s="7"/>
      <c r="ACU2" s="7"/>
      <c r="ACV2" s="7"/>
      <c r="ACW2" s="7"/>
      <c r="ACX2" s="7"/>
      <c r="ACY2" s="7"/>
      <c r="ACZ2" s="7"/>
      <c r="ADA2" s="7"/>
      <c r="ADB2" s="7"/>
      <c r="ADC2" s="7"/>
      <c r="ADD2" s="7"/>
      <c r="ADE2" s="7"/>
      <c r="ADF2" s="7"/>
      <c r="ADG2" s="7"/>
      <c r="ADH2" s="7"/>
      <c r="ADI2" s="7"/>
      <c r="ADJ2" s="7"/>
      <c r="ADK2" s="7"/>
      <c r="ADL2" s="7"/>
      <c r="ADM2" s="7"/>
      <c r="ADN2" s="7"/>
      <c r="ADO2" s="7"/>
      <c r="ADP2" s="7"/>
      <c r="ADQ2" s="7"/>
      <c r="ADR2" s="7"/>
      <c r="ADS2" s="7"/>
      <c r="ADT2" s="7"/>
      <c r="ADU2" s="7"/>
      <c r="ADV2" s="7"/>
      <c r="ADW2" s="7"/>
      <c r="ADX2" s="7"/>
      <c r="ADY2" s="7"/>
      <c r="ADZ2" s="7"/>
      <c r="AEA2" s="7"/>
      <c r="AEB2" s="7"/>
      <c r="AEC2" s="7"/>
      <c r="AED2" s="7"/>
      <c r="AEE2" s="7"/>
      <c r="AEF2" s="7"/>
      <c r="AEG2" s="7"/>
      <c r="AEH2" s="7"/>
      <c r="AEI2" s="7"/>
      <c r="AEJ2" s="7"/>
      <c r="AEK2" s="7"/>
      <c r="AEL2" s="7"/>
      <c r="AEM2" s="7"/>
      <c r="AEN2" s="7"/>
      <c r="AEO2" s="7"/>
      <c r="AEP2" s="7"/>
      <c r="AEQ2" s="7"/>
      <c r="AER2" s="7"/>
      <c r="AES2" s="7"/>
      <c r="AET2" s="7"/>
      <c r="AEU2" s="7"/>
      <c r="AEV2" s="7"/>
      <c r="AEW2" s="7"/>
      <c r="AEX2" s="7"/>
      <c r="AEY2" s="7"/>
      <c r="AEZ2" s="7"/>
      <c r="AFA2" s="7"/>
      <c r="AFB2" s="7"/>
      <c r="AFC2" s="7"/>
      <c r="AFD2" s="7"/>
      <c r="AFE2" s="7"/>
      <c r="AFF2" s="7"/>
      <c r="AFG2" s="7"/>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 customFormat="1" ht="15.5" x14ac:dyDescent="0.35">
      <c r="A3" s="4" t="s">
        <v>22</v>
      </c>
      <c r="X3" s="13"/>
      <c r="Y3" s="13"/>
      <c r="Z3" s="13"/>
      <c r="AA3" s="13"/>
      <c r="AB3" s="13"/>
      <c r="ABT3" s="7"/>
      <c r="ABU3" s="7"/>
      <c r="ABV3" s="7"/>
      <c r="ABW3" s="7"/>
      <c r="ABX3" s="7"/>
      <c r="ABY3" s="7"/>
      <c r="ABZ3" s="7"/>
      <c r="ACA3" s="7"/>
      <c r="ACB3" s="7"/>
      <c r="ACC3" s="7"/>
      <c r="ACD3" s="7"/>
      <c r="ACE3" s="7"/>
      <c r="ACF3" s="7"/>
      <c r="ACG3" s="7"/>
      <c r="ACH3" s="7"/>
      <c r="ACI3" s="7"/>
      <c r="ACJ3" s="7"/>
      <c r="ACK3" s="7"/>
      <c r="ACL3" s="7"/>
      <c r="ACM3" s="7"/>
      <c r="ACN3" s="7"/>
      <c r="ACO3" s="7"/>
      <c r="ACP3" s="7"/>
      <c r="ACQ3" s="7"/>
      <c r="ACR3" s="7"/>
      <c r="ACS3" s="7"/>
      <c r="ACT3" s="7"/>
      <c r="ACU3" s="7"/>
      <c r="ACV3" s="7"/>
      <c r="ACW3" s="7"/>
      <c r="ACX3" s="7"/>
      <c r="ACY3" s="7"/>
      <c r="ACZ3" s="7"/>
      <c r="ADA3" s="7"/>
      <c r="ADB3" s="7"/>
      <c r="ADC3" s="7"/>
      <c r="ADD3" s="7"/>
      <c r="ADE3" s="7"/>
      <c r="ADF3" s="7"/>
      <c r="ADG3" s="7"/>
      <c r="ADH3" s="7"/>
      <c r="ADI3" s="7"/>
      <c r="ADJ3" s="7"/>
      <c r="ADK3" s="7"/>
      <c r="ADL3" s="7"/>
      <c r="ADM3" s="7"/>
      <c r="ADN3" s="7"/>
      <c r="ADO3" s="7"/>
      <c r="ADP3" s="7"/>
      <c r="ADQ3" s="7"/>
      <c r="ADR3" s="7"/>
      <c r="ADS3" s="7"/>
      <c r="ADT3" s="7"/>
      <c r="ADU3" s="7"/>
      <c r="ADV3" s="7"/>
      <c r="ADW3" s="7"/>
      <c r="ADX3" s="7"/>
      <c r="ADY3" s="7"/>
      <c r="ADZ3" s="7"/>
      <c r="AEA3" s="7"/>
      <c r="AEB3" s="7"/>
      <c r="AEC3" s="7"/>
      <c r="AED3" s="7"/>
      <c r="AEE3" s="7"/>
      <c r="AEF3" s="7"/>
      <c r="AEG3" s="7"/>
      <c r="AEH3" s="7"/>
      <c r="AEI3" s="7"/>
      <c r="AEJ3" s="7"/>
      <c r="AEK3" s="7"/>
      <c r="AEL3" s="7"/>
      <c r="AEM3" s="7"/>
      <c r="AEN3" s="7"/>
      <c r="AEO3" s="7"/>
      <c r="AEP3" s="7"/>
      <c r="AEQ3" s="7"/>
      <c r="AER3" s="7"/>
      <c r="AES3" s="7"/>
      <c r="AET3" s="7"/>
      <c r="AEU3" s="7"/>
      <c r="AEV3" s="7"/>
      <c r="AEW3" s="7"/>
      <c r="AEX3" s="7"/>
      <c r="AEY3" s="7"/>
      <c r="AEZ3" s="7"/>
      <c r="AFA3" s="7"/>
      <c r="AFB3" s="7"/>
      <c r="AFC3" s="7"/>
      <c r="AFD3" s="7"/>
      <c r="AFE3" s="7"/>
      <c r="AFF3" s="7"/>
      <c r="AFG3" s="7"/>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 customFormat="1" ht="15.5" x14ac:dyDescent="0.35">
      <c r="A4" s="14" t="s">
        <v>87</v>
      </c>
      <c r="X4" s="13"/>
      <c r="Y4" s="13"/>
      <c r="Z4" s="13"/>
      <c r="AA4" s="13"/>
      <c r="AB4" s="13"/>
      <c r="ABT4" s="7"/>
      <c r="ABU4" s="7"/>
      <c r="ABV4" s="7"/>
      <c r="ABW4" s="7"/>
      <c r="ABX4" s="7"/>
      <c r="ABY4" s="7"/>
      <c r="ABZ4" s="7"/>
      <c r="ACA4" s="7"/>
      <c r="ACB4" s="7"/>
      <c r="ACC4" s="7"/>
      <c r="ACD4" s="7"/>
      <c r="ACE4" s="7"/>
      <c r="ACF4" s="7"/>
      <c r="ACG4" s="7"/>
      <c r="ACH4" s="7"/>
      <c r="ACI4" s="7"/>
      <c r="ACJ4" s="7"/>
      <c r="ACK4" s="7"/>
      <c r="ACL4" s="7"/>
      <c r="ACM4" s="7"/>
      <c r="ACN4" s="7"/>
      <c r="ACO4" s="7"/>
      <c r="ACP4" s="7"/>
      <c r="ACQ4" s="7"/>
      <c r="ACR4" s="7"/>
      <c r="ACS4" s="7"/>
      <c r="ACT4" s="7"/>
      <c r="ACU4" s="7"/>
      <c r="ACV4" s="7"/>
      <c r="ACW4" s="7"/>
      <c r="ACX4" s="7"/>
      <c r="ACY4" s="7"/>
      <c r="ACZ4" s="7"/>
      <c r="ADA4" s="7"/>
      <c r="ADB4" s="7"/>
      <c r="ADC4" s="7"/>
      <c r="ADD4" s="7"/>
      <c r="ADE4" s="7"/>
      <c r="ADF4" s="7"/>
      <c r="ADG4" s="7"/>
      <c r="ADH4" s="7"/>
      <c r="ADI4" s="7"/>
      <c r="ADJ4" s="7"/>
      <c r="ADK4" s="7"/>
      <c r="ADL4" s="7"/>
      <c r="ADM4" s="7"/>
      <c r="ADN4" s="7"/>
      <c r="ADO4" s="7"/>
      <c r="ADP4" s="7"/>
      <c r="ADQ4" s="7"/>
      <c r="ADR4" s="7"/>
      <c r="ADS4" s="7"/>
      <c r="ADT4" s="7"/>
      <c r="ADU4" s="7"/>
      <c r="ADV4" s="7"/>
      <c r="ADW4" s="7"/>
      <c r="ADX4" s="7"/>
      <c r="ADY4" s="7"/>
      <c r="ADZ4" s="7"/>
      <c r="AEA4" s="7"/>
      <c r="AEB4" s="7"/>
      <c r="AEC4" s="7"/>
      <c r="AED4" s="7"/>
      <c r="AEE4" s="7"/>
      <c r="AEF4" s="7"/>
      <c r="AEG4" s="7"/>
      <c r="AEH4" s="7"/>
      <c r="AEI4" s="7"/>
      <c r="AEJ4" s="7"/>
      <c r="AEK4" s="7"/>
      <c r="AEL4" s="7"/>
      <c r="AEM4" s="7"/>
      <c r="AEN4" s="7"/>
      <c r="AEO4" s="7"/>
      <c r="AEP4" s="7"/>
      <c r="AEQ4" s="7"/>
      <c r="AER4" s="7"/>
      <c r="AES4" s="7"/>
      <c r="AET4" s="7"/>
      <c r="AEU4" s="7"/>
      <c r="AEV4" s="7"/>
      <c r="AEW4" s="7"/>
      <c r="AEX4" s="7"/>
      <c r="AEY4" s="7"/>
      <c r="AEZ4" s="7"/>
      <c r="AFA4" s="7"/>
      <c r="AFB4" s="7"/>
      <c r="AFC4" s="7"/>
      <c r="AFD4" s="7"/>
      <c r="AFE4" s="7"/>
      <c r="AFF4" s="7"/>
      <c r="AFG4" s="7"/>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31"/>
    </row>
    <row r="6" spans="1:1024" x14ac:dyDescent="0.3">
      <c r="A6" s="132"/>
      <c r="B6" s="133"/>
      <c r="C6" s="237" t="s">
        <v>88</v>
      </c>
      <c r="D6" s="237"/>
      <c r="E6" s="237"/>
      <c r="F6" s="237"/>
      <c r="G6" s="237"/>
      <c r="H6" s="237"/>
      <c r="I6" s="237"/>
      <c r="J6" s="237"/>
      <c r="K6" s="237"/>
      <c r="L6" s="237"/>
      <c r="M6" s="238" t="s">
        <v>89</v>
      </c>
      <c r="N6" s="238"/>
      <c r="O6" s="238"/>
      <c r="P6" s="238"/>
      <c r="Q6" s="238"/>
      <c r="R6" s="238"/>
      <c r="S6" s="238"/>
      <c r="T6" s="238"/>
      <c r="U6" s="238"/>
    </row>
    <row r="7" spans="1:1024" x14ac:dyDescent="0.3">
      <c r="A7" s="29"/>
      <c r="B7" s="31"/>
      <c r="C7" s="239" t="s">
        <v>90</v>
      </c>
      <c r="D7" s="239"/>
      <c r="E7" s="239"/>
      <c r="F7" s="239"/>
      <c r="G7" s="239"/>
      <c r="H7" s="239"/>
      <c r="I7" s="240"/>
      <c r="J7" s="240"/>
      <c r="K7" s="240"/>
      <c r="L7" s="134"/>
      <c r="M7" s="239" t="s">
        <v>90</v>
      </c>
      <c r="N7" s="239"/>
      <c r="O7" s="239"/>
      <c r="P7" s="239"/>
      <c r="Q7" s="239"/>
      <c r="R7" s="239"/>
      <c r="S7" s="241"/>
      <c r="T7" s="241"/>
      <c r="U7" s="241"/>
    </row>
    <row r="8" spans="1:1024" s="135" customFormat="1" ht="40" customHeight="1" x14ac:dyDescent="0.25">
      <c r="A8" s="233" t="s">
        <v>91</v>
      </c>
      <c r="B8" s="234" t="s">
        <v>92</v>
      </c>
      <c r="C8" s="235" t="s">
        <v>93</v>
      </c>
      <c r="D8" s="235"/>
      <c r="E8" s="235"/>
      <c r="F8" s="235"/>
      <c r="G8" s="235"/>
      <c r="H8" s="229" t="s">
        <v>94</v>
      </c>
      <c r="I8" s="228" t="s">
        <v>95</v>
      </c>
      <c r="J8" s="228" t="s">
        <v>96</v>
      </c>
      <c r="K8" s="230" t="s">
        <v>97</v>
      </c>
      <c r="L8" s="231" t="s">
        <v>98</v>
      </c>
      <c r="M8" s="232" t="s">
        <v>93</v>
      </c>
      <c r="N8" s="232"/>
      <c r="O8" s="232"/>
      <c r="P8" s="232"/>
      <c r="Q8" s="232"/>
      <c r="R8" s="229" t="s">
        <v>94</v>
      </c>
      <c r="S8" s="226" t="s">
        <v>95</v>
      </c>
      <c r="T8" s="226" t="s">
        <v>96</v>
      </c>
      <c r="U8" s="227" t="s">
        <v>97</v>
      </c>
      <c r="X8" s="7"/>
      <c r="Y8" s="7"/>
      <c r="Z8" s="7"/>
      <c r="AA8" s="7"/>
      <c r="AB8" s="7"/>
      <c r="ABT8" s="7"/>
      <c r="ABU8" s="7"/>
      <c r="ABV8" s="7"/>
      <c r="ABW8" s="7"/>
      <c r="ABX8" s="7"/>
      <c r="ABY8" s="7"/>
      <c r="ABZ8" s="7"/>
      <c r="ACA8" s="7"/>
      <c r="ACB8" s="7"/>
      <c r="ACC8" s="7"/>
      <c r="ACD8" s="7"/>
      <c r="ACE8" s="7"/>
      <c r="ACF8" s="7"/>
      <c r="ACG8" s="7"/>
      <c r="ACH8" s="7"/>
      <c r="ACI8" s="7"/>
      <c r="ACJ8" s="7"/>
      <c r="ACK8" s="7"/>
      <c r="ACL8" s="7"/>
      <c r="ACM8" s="7"/>
      <c r="ACN8" s="7"/>
      <c r="ACO8" s="7"/>
      <c r="ACP8" s="7"/>
      <c r="ACQ8" s="7"/>
      <c r="ACR8" s="7"/>
      <c r="ACS8" s="7"/>
      <c r="ACT8" s="7"/>
      <c r="ACU8" s="7"/>
      <c r="ACV8" s="7"/>
      <c r="ACW8" s="7"/>
      <c r="ACX8" s="7"/>
      <c r="ACY8" s="7"/>
      <c r="ACZ8" s="7"/>
      <c r="ADA8" s="7"/>
      <c r="ADB8" s="7"/>
      <c r="ADC8" s="7"/>
      <c r="ADD8" s="7"/>
      <c r="ADE8" s="7"/>
      <c r="ADF8" s="7"/>
      <c r="ADG8" s="7"/>
      <c r="ADH8" s="7"/>
      <c r="ADI8" s="7"/>
      <c r="ADJ8" s="7"/>
      <c r="ADK8" s="7"/>
      <c r="ADL8" s="7"/>
      <c r="ADM8" s="7"/>
      <c r="ADN8" s="7"/>
      <c r="ADO8" s="7"/>
      <c r="ADP8" s="7"/>
      <c r="ADQ8" s="7"/>
      <c r="ADR8" s="7"/>
      <c r="ADS8" s="7"/>
      <c r="ADT8" s="7"/>
      <c r="ADU8" s="7"/>
      <c r="ADV8" s="7"/>
      <c r="ADW8" s="7"/>
      <c r="ADX8" s="7"/>
      <c r="ADY8" s="7"/>
      <c r="ADZ8" s="7"/>
      <c r="AEA8" s="7"/>
      <c r="AEB8" s="7"/>
      <c r="AEC8" s="7"/>
      <c r="AED8" s="7"/>
      <c r="AEE8" s="7"/>
      <c r="AEF8" s="7"/>
      <c r="AEG8" s="7"/>
      <c r="AEH8" s="7"/>
      <c r="AEI8" s="7"/>
      <c r="AEJ8" s="7"/>
      <c r="AEK8" s="7"/>
      <c r="AEL8" s="7"/>
      <c r="AEM8" s="7"/>
      <c r="AEN8" s="7"/>
      <c r="AEO8" s="7"/>
      <c r="AEP8" s="7"/>
      <c r="AEQ8" s="7"/>
      <c r="AER8" s="7"/>
      <c r="AES8" s="7"/>
      <c r="AET8" s="7"/>
      <c r="AEU8" s="7"/>
      <c r="AEV8" s="7"/>
      <c r="AEW8" s="7"/>
      <c r="AEX8" s="7"/>
      <c r="AEY8" s="7"/>
      <c r="AEZ8" s="7"/>
      <c r="AFA8" s="7"/>
      <c r="AFB8" s="7"/>
      <c r="AFC8" s="7"/>
      <c r="AFD8" s="7"/>
      <c r="AFE8" s="7"/>
      <c r="AFF8" s="7"/>
      <c r="AFG8" s="7"/>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35" customFormat="1" ht="13.15" customHeight="1" x14ac:dyDescent="0.3">
      <c r="A9" s="233"/>
      <c r="B9" s="234"/>
      <c r="C9" s="136" t="s">
        <v>99</v>
      </c>
      <c r="D9" s="137" t="s">
        <v>100</v>
      </c>
      <c r="E9" s="137" t="s">
        <v>101</v>
      </c>
      <c r="F9" s="137" t="s">
        <v>102</v>
      </c>
      <c r="G9" s="138" t="s">
        <v>71</v>
      </c>
      <c r="H9" s="229"/>
      <c r="I9" s="229"/>
      <c r="J9" s="229"/>
      <c r="K9" s="230"/>
      <c r="L9" s="231"/>
      <c r="M9" s="139" t="s">
        <v>99</v>
      </c>
      <c r="N9" s="137" t="s">
        <v>100</v>
      </c>
      <c r="O9" s="137" t="s">
        <v>101</v>
      </c>
      <c r="P9" s="137" t="s">
        <v>102</v>
      </c>
      <c r="Q9" s="138" t="s">
        <v>71</v>
      </c>
      <c r="R9" s="229"/>
      <c r="S9" s="226"/>
      <c r="T9" s="226"/>
      <c r="U9" s="227"/>
      <c r="X9" s="7"/>
      <c r="Y9" s="7"/>
      <c r="Z9" s="7"/>
      <c r="AA9" s="7"/>
      <c r="AB9" s="7"/>
      <c r="ABT9" s="7"/>
      <c r="ABU9" s="7"/>
      <c r="ABV9" s="7"/>
      <c r="ABW9" s="7"/>
      <c r="ABX9" s="7"/>
      <c r="ABY9" s="7"/>
      <c r="ABZ9" s="7"/>
      <c r="ACA9" s="7"/>
      <c r="ACB9" s="7"/>
      <c r="ACC9" s="7"/>
      <c r="ACD9" s="7"/>
      <c r="ACE9" s="7"/>
      <c r="ACF9" s="7"/>
      <c r="ACG9" s="7"/>
      <c r="ACH9" s="7"/>
      <c r="ACI9" s="7"/>
      <c r="ACJ9" s="7"/>
      <c r="ACK9" s="7"/>
      <c r="ACL9" s="7"/>
      <c r="ACM9" s="7"/>
      <c r="ACN9" s="7"/>
      <c r="ACO9" s="7"/>
      <c r="ACP9" s="7"/>
      <c r="ACQ9" s="7"/>
      <c r="ACR9" s="7"/>
      <c r="ACS9" s="7"/>
      <c r="ACT9" s="7"/>
      <c r="ACU9" s="7"/>
      <c r="ACV9" s="7"/>
      <c r="ACW9" s="7"/>
      <c r="ACX9" s="7"/>
      <c r="ACY9" s="7"/>
      <c r="ACZ9" s="7"/>
      <c r="ADA9" s="7"/>
      <c r="ADB9" s="7"/>
      <c r="ADC9" s="7"/>
      <c r="ADD9" s="7"/>
      <c r="ADE9" s="7"/>
      <c r="ADF9" s="7"/>
      <c r="ADG9" s="7"/>
      <c r="ADH9" s="7"/>
      <c r="ADI9" s="7"/>
      <c r="ADJ9" s="7"/>
      <c r="ADK9" s="7"/>
      <c r="ADL9" s="7"/>
      <c r="ADM9" s="7"/>
      <c r="ADN9" s="7"/>
      <c r="ADO9" s="7"/>
      <c r="ADP9" s="7"/>
      <c r="ADQ9" s="7"/>
      <c r="ADR9" s="7"/>
      <c r="ADS9" s="7"/>
      <c r="ADT9" s="7"/>
      <c r="ADU9" s="7"/>
      <c r="ADV9" s="7"/>
      <c r="ADW9" s="7"/>
      <c r="ADX9" s="7"/>
      <c r="ADY9" s="7"/>
      <c r="ADZ9" s="7"/>
      <c r="AEA9" s="7"/>
      <c r="AEB9" s="7"/>
      <c r="AEC9" s="7"/>
      <c r="AED9" s="7"/>
      <c r="AEE9" s="7"/>
      <c r="AEF9" s="7"/>
      <c r="AEG9" s="7"/>
      <c r="AEH9" s="7"/>
      <c r="AEI9" s="7"/>
      <c r="AEJ9" s="7"/>
      <c r="AEK9" s="7"/>
      <c r="AEL9" s="7"/>
      <c r="AEM9" s="7"/>
      <c r="AEN9" s="7"/>
      <c r="AEO9" s="7"/>
      <c r="AEP9" s="7"/>
      <c r="AEQ9" s="7"/>
      <c r="AER9" s="7"/>
      <c r="AES9" s="7"/>
      <c r="AET9" s="7"/>
      <c r="AEU9" s="7"/>
      <c r="AEV9" s="7"/>
      <c r="AEW9" s="7"/>
      <c r="AEX9" s="7"/>
      <c r="AEY9" s="7"/>
      <c r="AEZ9" s="7"/>
      <c r="AFA9" s="7"/>
      <c r="AFB9" s="7"/>
      <c r="AFC9" s="7"/>
      <c r="AFD9" s="7"/>
      <c r="AFE9" s="7"/>
      <c r="AFF9" s="7"/>
      <c r="AFG9" s="7"/>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35" customFormat="1" ht="13.15" customHeight="1" x14ac:dyDescent="0.3">
      <c r="A10" s="140" t="s">
        <v>103</v>
      </c>
      <c r="B10" s="141"/>
      <c r="C10" s="142"/>
      <c r="D10" s="143"/>
      <c r="E10" s="143"/>
      <c r="F10" s="143"/>
      <c r="G10" s="144"/>
      <c r="H10" s="145"/>
      <c r="I10" s="146">
        <v>0</v>
      </c>
      <c r="J10" s="146"/>
      <c r="K10" s="147">
        <f t="shared" ref="K10:K41" si="0">I10+J10</f>
        <v>0</v>
      </c>
      <c r="L10" s="148"/>
      <c r="M10" s="142"/>
      <c r="N10" s="143"/>
      <c r="O10" s="143"/>
      <c r="P10" s="143"/>
      <c r="Q10" s="144"/>
      <c r="R10" s="145"/>
      <c r="S10" s="149">
        <f>I10</f>
        <v>0</v>
      </c>
      <c r="T10" s="149"/>
      <c r="U10" s="150">
        <f>S10+T10</f>
        <v>0</v>
      </c>
      <c r="X10" s="7"/>
      <c r="Y10" s="7"/>
      <c r="Z10" s="7"/>
      <c r="AA10" s="7"/>
      <c r="AB10" s="7"/>
      <c r="ABT10" s="7"/>
      <c r="ABU10" s="7"/>
      <c r="ABV10" s="7"/>
      <c r="ABW10" s="7"/>
      <c r="ABX10" s="7"/>
      <c r="ABY10" s="7"/>
      <c r="ABZ10" s="7"/>
      <c r="ACA10" s="7"/>
      <c r="ACB10" s="7"/>
      <c r="ACC10" s="7"/>
      <c r="ACD10" s="7"/>
      <c r="ACE10" s="7"/>
      <c r="ACF10" s="7"/>
      <c r="ACG10" s="7"/>
      <c r="ACH10" s="7"/>
      <c r="ACI10" s="7"/>
      <c r="ACJ10" s="7"/>
      <c r="ACK10" s="7"/>
      <c r="ACL10" s="7"/>
      <c r="ACM10" s="7"/>
      <c r="ACN10" s="7"/>
      <c r="ACO10" s="7"/>
      <c r="ACP10" s="7"/>
      <c r="ACQ10" s="7"/>
      <c r="ACR10" s="7"/>
      <c r="ACS10" s="7"/>
      <c r="ACT10" s="7"/>
      <c r="ACU10" s="7"/>
      <c r="ACV10" s="7"/>
      <c r="ACW10" s="7"/>
      <c r="ACX10" s="7"/>
      <c r="ACY10" s="7"/>
      <c r="ACZ10" s="7"/>
      <c r="ADA10" s="7"/>
      <c r="ADB10" s="7"/>
      <c r="ADC10" s="7"/>
      <c r="ADD10" s="7"/>
      <c r="ADE10" s="7"/>
      <c r="ADF10" s="7"/>
      <c r="ADG10" s="7"/>
      <c r="ADH10" s="7"/>
      <c r="ADI10" s="7"/>
      <c r="ADJ10" s="7"/>
      <c r="ADK10" s="7"/>
      <c r="ADL10" s="7"/>
      <c r="ADM10" s="7"/>
      <c r="ADN10" s="7"/>
      <c r="ADO10" s="7"/>
      <c r="ADP10" s="7"/>
      <c r="ADQ10" s="7"/>
      <c r="ADR10" s="7"/>
      <c r="ADS10" s="7"/>
      <c r="ADT10" s="7"/>
      <c r="ADU10" s="7"/>
      <c r="ADV10" s="7"/>
      <c r="ADW10" s="7"/>
      <c r="ADX10" s="7"/>
      <c r="ADY10" s="7"/>
      <c r="ADZ10" s="7"/>
      <c r="AEA10" s="7"/>
      <c r="AEB10" s="7"/>
      <c r="AEC10" s="7"/>
      <c r="AED10" s="7"/>
      <c r="AEE10" s="7"/>
      <c r="AEF10" s="7"/>
      <c r="AEG10" s="7"/>
      <c r="AEH10" s="7"/>
      <c r="AEI10" s="7"/>
      <c r="AEJ10" s="7"/>
      <c r="AEK10" s="7"/>
      <c r="AEL10" s="7"/>
      <c r="AEM10" s="7"/>
      <c r="AEN10" s="7"/>
      <c r="AEO10" s="7"/>
      <c r="AEP10" s="7"/>
      <c r="AEQ10" s="7"/>
      <c r="AER10" s="7"/>
      <c r="AES10" s="7"/>
      <c r="AET10" s="7"/>
      <c r="AEU10" s="7"/>
      <c r="AEV10" s="7"/>
      <c r="AEW10" s="7"/>
      <c r="AEX10" s="7"/>
      <c r="AEY10" s="7"/>
      <c r="AEZ10" s="7"/>
      <c r="AFA10" s="7"/>
      <c r="AFB10" s="7"/>
      <c r="AFC10" s="7"/>
      <c r="AFD10" s="7"/>
      <c r="AFE10" s="7"/>
      <c r="AFF10" s="7"/>
      <c r="AFG10" s="7"/>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35" customFormat="1" ht="13.15" customHeight="1" x14ac:dyDescent="0.3">
      <c r="A11" s="151">
        <v>43968</v>
      </c>
      <c r="B11" s="152" t="s">
        <v>104</v>
      </c>
      <c r="C11" s="142"/>
      <c r="D11" s="143"/>
      <c r="E11" s="143"/>
      <c r="F11" s="143"/>
      <c r="G11" s="144"/>
      <c r="H11" s="145"/>
      <c r="I11" s="146">
        <v>27</v>
      </c>
      <c r="J11" s="146"/>
      <c r="K11" s="43">
        <f t="shared" si="0"/>
        <v>27</v>
      </c>
      <c r="L11" s="148"/>
      <c r="M11" s="142"/>
      <c r="N11" s="143"/>
      <c r="O11" s="143"/>
      <c r="P11" s="143"/>
      <c r="Q11" s="144"/>
      <c r="R11" s="145"/>
      <c r="S11" s="153">
        <f t="shared" ref="S11:S42" si="1">S12+I11</f>
        <v>24739</v>
      </c>
      <c r="T11" s="154"/>
      <c r="U11" s="155">
        <f t="shared" ref="U11:U42" si="2">U12+K11</f>
        <v>25946</v>
      </c>
      <c r="X11" s="7"/>
      <c r="Y11" s="7"/>
      <c r="Z11" s="7"/>
      <c r="AA11" s="7"/>
      <c r="AB11" s="7"/>
      <c r="ABT11" s="7"/>
      <c r="ABU11" s="7"/>
      <c r="ABV11" s="7"/>
      <c r="ABW11" s="7"/>
      <c r="ABX11" s="7"/>
      <c r="ABY11" s="7"/>
      <c r="ABZ11" s="7"/>
      <c r="ACA11" s="7"/>
      <c r="ACB11" s="7"/>
      <c r="ACC11" s="7"/>
      <c r="ACD11" s="7"/>
      <c r="ACE11" s="7"/>
      <c r="ACF11" s="7"/>
      <c r="ACG11" s="7"/>
      <c r="ACH11" s="7"/>
      <c r="ACI11" s="7"/>
      <c r="ACJ11" s="7"/>
      <c r="ACK11" s="7"/>
      <c r="ACL11" s="7"/>
      <c r="ACM11" s="7"/>
      <c r="ACN11" s="7"/>
      <c r="ACO11" s="7"/>
      <c r="ACP11" s="7"/>
      <c r="ACQ11" s="7"/>
      <c r="ACR11" s="7"/>
      <c r="ACS11" s="7"/>
      <c r="ACT11" s="7"/>
      <c r="ACU11" s="7"/>
      <c r="ACV11" s="7"/>
      <c r="ACW11" s="7"/>
      <c r="ACX11" s="7"/>
      <c r="ACY11" s="7"/>
      <c r="ACZ11" s="7"/>
      <c r="ADA11" s="7"/>
      <c r="ADB11" s="7"/>
      <c r="ADC11" s="7"/>
      <c r="ADD11" s="7"/>
      <c r="ADE11" s="7"/>
      <c r="ADF11" s="7"/>
      <c r="ADG11" s="7"/>
      <c r="ADH11" s="7"/>
      <c r="ADI11" s="7"/>
      <c r="ADJ11" s="7"/>
      <c r="ADK11" s="7"/>
      <c r="ADL11" s="7"/>
      <c r="ADM11" s="7"/>
      <c r="ADN11" s="7"/>
      <c r="ADO11" s="7"/>
      <c r="ADP11" s="7"/>
      <c r="ADQ11" s="7"/>
      <c r="ADR11" s="7"/>
      <c r="ADS11" s="7"/>
      <c r="ADT11" s="7"/>
      <c r="ADU11" s="7"/>
      <c r="ADV11" s="7"/>
      <c r="ADW11" s="7"/>
      <c r="ADX11" s="7"/>
      <c r="ADY11" s="7"/>
      <c r="ADZ11" s="7"/>
      <c r="AEA11" s="7"/>
      <c r="AEB11" s="7"/>
      <c r="AEC11" s="7"/>
      <c r="AED11" s="7"/>
      <c r="AEE11" s="7"/>
      <c r="AEF11" s="7"/>
      <c r="AEG11" s="7"/>
      <c r="AEH11" s="7"/>
      <c r="AEI11" s="7"/>
      <c r="AEJ11" s="7"/>
      <c r="AEK11" s="7"/>
      <c r="AEL11" s="7"/>
      <c r="AEM11" s="7"/>
      <c r="AEN11" s="7"/>
      <c r="AEO11" s="7"/>
      <c r="AEP11" s="7"/>
      <c r="AEQ11" s="7"/>
      <c r="AER11" s="7"/>
      <c r="AES11" s="7"/>
      <c r="AET11" s="7"/>
      <c r="AEU11" s="7"/>
      <c r="AEV11" s="7"/>
      <c r="AEW11" s="7"/>
      <c r="AEX11" s="7"/>
      <c r="AEY11" s="7"/>
      <c r="AEZ11" s="7"/>
      <c r="AFA11" s="7"/>
      <c r="AFB11" s="7"/>
      <c r="AFC11" s="7"/>
      <c r="AFD11" s="7"/>
      <c r="AFE11" s="7"/>
      <c r="AFF11" s="7"/>
      <c r="AFG11" s="7"/>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35" customFormat="1" ht="13.15" customHeight="1" x14ac:dyDescent="0.3">
      <c r="A12" s="151">
        <v>43967</v>
      </c>
      <c r="B12" s="152" t="s">
        <v>104</v>
      </c>
      <c r="C12" s="142"/>
      <c r="D12" s="143"/>
      <c r="E12" s="143"/>
      <c r="F12" s="143"/>
      <c r="G12" s="144"/>
      <c r="H12" s="145"/>
      <c r="I12" s="146">
        <v>92</v>
      </c>
      <c r="J12" s="146">
        <v>4</v>
      </c>
      <c r="K12" s="43">
        <f t="shared" si="0"/>
        <v>96</v>
      </c>
      <c r="L12" s="148"/>
      <c r="M12" s="142"/>
      <c r="N12" s="143"/>
      <c r="O12" s="143"/>
      <c r="P12" s="143"/>
      <c r="Q12" s="144"/>
      <c r="R12" s="145"/>
      <c r="S12" s="153">
        <f t="shared" si="1"/>
        <v>24712</v>
      </c>
      <c r="T12" s="154">
        <f t="shared" ref="T12:T43" si="3">T13+J12</f>
        <v>1207</v>
      </c>
      <c r="U12" s="155">
        <f t="shared" si="2"/>
        <v>25919</v>
      </c>
      <c r="X12" s="7"/>
      <c r="Y12" s="7"/>
      <c r="Z12" s="7"/>
      <c r="AA12" s="7"/>
      <c r="AB12" s="7"/>
      <c r="ABT12" s="7"/>
      <c r="ABU12" s="7"/>
      <c r="ABV12" s="7"/>
      <c r="ABW12" s="7"/>
      <c r="ABX12" s="7"/>
      <c r="ABY12" s="7"/>
      <c r="ABZ12" s="7"/>
      <c r="ACA12" s="7"/>
      <c r="ACB12" s="7"/>
      <c r="ACC12" s="7"/>
      <c r="ACD12" s="7"/>
      <c r="ACE12" s="7"/>
      <c r="ACF12" s="7"/>
      <c r="ACG12" s="7"/>
      <c r="ACH12" s="7"/>
      <c r="ACI12" s="7"/>
      <c r="ACJ12" s="7"/>
      <c r="ACK12" s="7"/>
      <c r="ACL12" s="7"/>
      <c r="ACM12" s="7"/>
      <c r="ACN12" s="7"/>
      <c r="ACO12" s="7"/>
      <c r="ACP12" s="7"/>
      <c r="ACQ12" s="7"/>
      <c r="ACR12" s="7"/>
      <c r="ACS12" s="7"/>
      <c r="ACT12" s="7"/>
      <c r="ACU12" s="7"/>
      <c r="ACV12" s="7"/>
      <c r="ACW12" s="7"/>
      <c r="ACX12" s="7"/>
      <c r="ACY12" s="7"/>
      <c r="ACZ12" s="7"/>
      <c r="ADA12" s="7"/>
      <c r="ADB12" s="7"/>
      <c r="ADC12" s="7"/>
      <c r="ADD12" s="7"/>
      <c r="ADE12" s="7"/>
      <c r="ADF12" s="7"/>
      <c r="ADG12" s="7"/>
      <c r="ADH12" s="7"/>
      <c r="ADI12" s="7"/>
      <c r="ADJ12" s="7"/>
      <c r="ADK12" s="7"/>
      <c r="ADL12" s="7"/>
      <c r="ADM12" s="7"/>
      <c r="ADN12" s="7"/>
      <c r="ADO12" s="7"/>
      <c r="ADP12" s="7"/>
      <c r="ADQ12" s="7"/>
      <c r="ADR12" s="7"/>
      <c r="ADS12" s="7"/>
      <c r="ADT12" s="7"/>
      <c r="ADU12" s="7"/>
      <c r="ADV12" s="7"/>
      <c r="ADW12" s="7"/>
      <c r="ADX12" s="7"/>
      <c r="ADY12" s="7"/>
      <c r="ADZ12" s="7"/>
      <c r="AEA12" s="7"/>
      <c r="AEB12" s="7"/>
      <c r="AEC12" s="7"/>
      <c r="AED12" s="7"/>
      <c r="AEE12" s="7"/>
      <c r="AEF12" s="7"/>
      <c r="AEG12" s="7"/>
      <c r="AEH12" s="7"/>
      <c r="AEI12" s="7"/>
      <c r="AEJ12" s="7"/>
      <c r="AEK12" s="7"/>
      <c r="AEL12" s="7"/>
      <c r="AEM12" s="7"/>
      <c r="AEN12" s="7"/>
      <c r="AEO12" s="7"/>
      <c r="AEP12" s="7"/>
      <c r="AEQ12" s="7"/>
      <c r="AER12" s="7"/>
      <c r="AES12" s="7"/>
      <c r="AET12" s="7"/>
      <c r="AEU12" s="7"/>
      <c r="AEV12" s="7"/>
      <c r="AEW12" s="7"/>
      <c r="AEX12" s="7"/>
      <c r="AEY12" s="7"/>
      <c r="AEZ12" s="7"/>
      <c r="AFA12" s="7"/>
      <c r="AFB12" s="7"/>
      <c r="AFC12" s="7"/>
      <c r="AFD12" s="7"/>
      <c r="AFE12" s="7"/>
      <c r="AFF12" s="7"/>
      <c r="AFG12" s="7"/>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35" customFormat="1" ht="13.15" customHeight="1" x14ac:dyDescent="0.3">
      <c r="A13" s="151">
        <v>43966</v>
      </c>
      <c r="B13" s="152" t="s">
        <v>104</v>
      </c>
      <c r="C13" s="156"/>
      <c r="D13" s="157"/>
      <c r="E13" s="157"/>
      <c r="F13" s="157"/>
      <c r="G13" s="158"/>
      <c r="H13" s="159"/>
      <c r="I13" s="160">
        <v>114</v>
      </c>
      <c r="J13" s="160">
        <v>11</v>
      </c>
      <c r="K13" s="43">
        <f t="shared" si="0"/>
        <v>125</v>
      </c>
      <c r="L13" s="161"/>
      <c r="M13" s="156"/>
      <c r="N13" s="157"/>
      <c r="O13" s="157"/>
      <c r="P13" s="157"/>
      <c r="Q13" s="158"/>
      <c r="R13" s="159"/>
      <c r="S13" s="153">
        <f t="shared" si="1"/>
        <v>24620</v>
      </c>
      <c r="T13" s="154">
        <f t="shared" si="3"/>
        <v>1203</v>
      </c>
      <c r="U13" s="155">
        <f t="shared" si="2"/>
        <v>25823</v>
      </c>
      <c r="X13" s="7"/>
      <c r="Y13" s="7"/>
      <c r="Z13" s="7"/>
      <c r="AA13" s="7"/>
      <c r="AB13" s="7"/>
      <c r="ABT13" s="7"/>
      <c r="ABU13" s="7"/>
      <c r="ABV13" s="7"/>
      <c r="ABW13" s="7"/>
      <c r="ABX13" s="7"/>
      <c r="ABY13" s="7"/>
      <c r="ABZ13" s="7"/>
      <c r="ACA13" s="7"/>
      <c r="ACB13" s="7"/>
      <c r="ACC13" s="7"/>
      <c r="ACD13" s="7"/>
      <c r="ACE13" s="7"/>
      <c r="ACF13" s="7"/>
      <c r="ACG13" s="7"/>
      <c r="ACH13" s="7"/>
      <c r="ACI13" s="7"/>
      <c r="ACJ13" s="7"/>
      <c r="ACK13" s="7"/>
      <c r="ACL13" s="7"/>
      <c r="ACM13" s="7"/>
      <c r="ACN13" s="7"/>
      <c r="ACO13" s="7"/>
      <c r="ACP13" s="7"/>
      <c r="ACQ13" s="7"/>
      <c r="ACR13" s="7"/>
      <c r="ACS13" s="7"/>
      <c r="ACT13" s="7"/>
      <c r="ACU13" s="7"/>
      <c r="ACV13" s="7"/>
      <c r="ACW13" s="7"/>
      <c r="ACX13" s="7"/>
      <c r="ACY13" s="7"/>
      <c r="ACZ13" s="7"/>
      <c r="ADA13" s="7"/>
      <c r="ADB13" s="7"/>
      <c r="ADC13" s="7"/>
      <c r="ADD13" s="7"/>
      <c r="ADE13" s="7"/>
      <c r="ADF13" s="7"/>
      <c r="ADG13" s="7"/>
      <c r="ADH13" s="7"/>
      <c r="ADI13" s="7"/>
      <c r="ADJ13" s="7"/>
      <c r="ADK13" s="7"/>
      <c r="ADL13" s="7"/>
      <c r="ADM13" s="7"/>
      <c r="ADN13" s="7"/>
      <c r="ADO13" s="7"/>
      <c r="ADP13" s="7"/>
      <c r="ADQ13" s="7"/>
      <c r="ADR13" s="7"/>
      <c r="ADS13" s="7"/>
      <c r="ADT13" s="7"/>
      <c r="ADU13" s="7"/>
      <c r="ADV13" s="7"/>
      <c r="ADW13" s="7"/>
      <c r="ADX13" s="7"/>
      <c r="ADY13" s="7"/>
      <c r="ADZ13" s="7"/>
      <c r="AEA13" s="7"/>
      <c r="AEB13" s="7"/>
      <c r="AEC13" s="7"/>
      <c r="AED13" s="7"/>
      <c r="AEE13" s="7"/>
      <c r="AEF13" s="7"/>
      <c r="AEG13" s="7"/>
      <c r="AEH13" s="7"/>
      <c r="AEI13" s="7"/>
      <c r="AEJ13" s="7"/>
      <c r="AEK13" s="7"/>
      <c r="AEL13" s="7"/>
      <c r="AEM13" s="7"/>
      <c r="AEN13" s="7"/>
      <c r="AEO13" s="7"/>
      <c r="AEP13" s="7"/>
      <c r="AEQ13" s="7"/>
      <c r="AER13" s="7"/>
      <c r="AES13" s="7"/>
      <c r="AET13" s="7"/>
      <c r="AEU13" s="7"/>
      <c r="AEV13" s="7"/>
      <c r="AEW13" s="7"/>
      <c r="AEX13" s="7"/>
      <c r="AEY13" s="7"/>
      <c r="AEZ13" s="7"/>
      <c r="AFA13" s="7"/>
      <c r="AFB13" s="7"/>
      <c r="AFC13" s="7"/>
      <c r="AFD13" s="7"/>
      <c r="AFE13" s="7"/>
      <c r="AFF13" s="7"/>
      <c r="AFG13" s="7"/>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35" customFormat="1" ht="13.15" customHeight="1" x14ac:dyDescent="0.3">
      <c r="A14" s="151">
        <v>43965</v>
      </c>
      <c r="B14" s="152" t="s">
        <v>104</v>
      </c>
      <c r="C14" s="156"/>
      <c r="D14" s="157"/>
      <c r="E14" s="157"/>
      <c r="F14" s="157"/>
      <c r="G14" s="158"/>
      <c r="H14" s="159"/>
      <c r="I14" s="160">
        <v>144</v>
      </c>
      <c r="J14" s="160">
        <v>12</v>
      </c>
      <c r="K14" s="43">
        <f t="shared" si="0"/>
        <v>156</v>
      </c>
      <c r="L14" s="161"/>
      <c r="M14" s="156"/>
      <c r="N14" s="157"/>
      <c r="O14" s="157"/>
      <c r="P14" s="157"/>
      <c r="Q14" s="158"/>
      <c r="R14" s="159"/>
      <c r="S14" s="153">
        <f t="shared" si="1"/>
        <v>24506</v>
      </c>
      <c r="T14" s="154">
        <f t="shared" si="3"/>
        <v>1192</v>
      </c>
      <c r="U14" s="155">
        <f t="shared" si="2"/>
        <v>25698</v>
      </c>
      <c r="X14" s="7"/>
      <c r="Y14" s="7"/>
      <c r="Z14" s="7"/>
      <c r="AA14" s="7"/>
      <c r="AB14" s="7"/>
      <c r="ABT14" s="7"/>
      <c r="ABU14" s="7"/>
      <c r="ABV14" s="7"/>
      <c r="ABW14" s="7"/>
      <c r="ABX14" s="7"/>
      <c r="ABY14" s="7"/>
      <c r="ABZ14" s="7"/>
      <c r="ACA14" s="7"/>
      <c r="ACB14" s="7"/>
      <c r="ACC14" s="7"/>
      <c r="ACD14" s="7"/>
      <c r="ACE14" s="7"/>
      <c r="ACF14" s="7"/>
      <c r="ACG14" s="7"/>
      <c r="ACH14" s="7"/>
      <c r="ACI14" s="7"/>
      <c r="ACJ14" s="7"/>
      <c r="ACK14" s="7"/>
      <c r="ACL14" s="7"/>
      <c r="ACM14" s="7"/>
      <c r="ACN14" s="7"/>
      <c r="ACO14" s="7"/>
      <c r="ACP14" s="7"/>
      <c r="ACQ14" s="7"/>
      <c r="ACR14" s="7"/>
      <c r="ACS14" s="7"/>
      <c r="ACT14" s="7"/>
      <c r="ACU14" s="7"/>
      <c r="ACV14" s="7"/>
      <c r="ACW14" s="7"/>
      <c r="ACX14" s="7"/>
      <c r="ACY14" s="7"/>
      <c r="ACZ14" s="7"/>
      <c r="ADA14" s="7"/>
      <c r="ADB14" s="7"/>
      <c r="ADC14" s="7"/>
      <c r="ADD14" s="7"/>
      <c r="ADE14" s="7"/>
      <c r="ADF14" s="7"/>
      <c r="ADG14" s="7"/>
      <c r="ADH14" s="7"/>
      <c r="ADI14" s="7"/>
      <c r="ADJ14" s="7"/>
      <c r="ADK14" s="7"/>
      <c r="ADL14" s="7"/>
      <c r="ADM14" s="7"/>
      <c r="ADN14" s="7"/>
      <c r="ADO14" s="7"/>
      <c r="ADP14" s="7"/>
      <c r="ADQ14" s="7"/>
      <c r="ADR14" s="7"/>
      <c r="ADS14" s="7"/>
      <c r="ADT14" s="7"/>
      <c r="ADU14" s="7"/>
      <c r="ADV14" s="7"/>
      <c r="ADW14" s="7"/>
      <c r="ADX14" s="7"/>
      <c r="ADY14" s="7"/>
      <c r="ADZ14" s="7"/>
      <c r="AEA14" s="7"/>
      <c r="AEB14" s="7"/>
      <c r="AEC14" s="7"/>
      <c r="AED14" s="7"/>
      <c r="AEE14" s="7"/>
      <c r="AEF14" s="7"/>
      <c r="AEG14" s="7"/>
      <c r="AEH14" s="7"/>
      <c r="AEI14" s="7"/>
      <c r="AEJ14" s="7"/>
      <c r="AEK14" s="7"/>
      <c r="AEL14" s="7"/>
      <c r="AEM14" s="7"/>
      <c r="AEN14" s="7"/>
      <c r="AEO14" s="7"/>
      <c r="AEP14" s="7"/>
      <c r="AEQ14" s="7"/>
      <c r="AER14" s="7"/>
      <c r="AES14" s="7"/>
      <c r="AET14" s="7"/>
      <c r="AEU14" s="7"/>
      <c r="AEV14" s="7"/>
      <c r="AEW14" s="7"/>
      <c r="AEX14" s="7"/>
      <c r="AEY14" s="7"/>
      <c r="AEZ14" s="7"/>
      <c r="AFA14" s="7"/>
      <c r="AFB14" s="7"/>
      <c r="AFC14" s="7"/>
      <c r="AFD14" s="7"/>
      <c r="AFE14" s="7"/>
      <c r="AFF14" s="7"/>
      <c r="AFG14" s="7"/>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35" customFormat="1" ht="13.15" customHeight="1" x14ac:dyDescent="0.3">
      <c r="A15" s="151">
        <v>43964</v>
      </c>
      <c r="B15" s="152" t="s">
        <v>104</v>
      </c>
      <c r="C15" s="156"/>
      <c r="D15" s="157"/>
      <c r="E15" s="157"/>
      <c r="F15" s="157"/>
      <c r="G15" s="158"/>
      <c r="H15" s="159"/>
      <c r="I15" s="160">
        <v>141</v>
      </c>
      <c r="J15" s="160">
        <v>15</v>
      </c>
      <c r="K15" s="43">
        <f t="shared" si="0"/>
        <v>156</v>
      </c>
      <c r="L15" s="161"/>
      <c r="M15" s="156"/>
      <c r="N15" s="157"/>
      <c r="O15" s="157"/>
      <c r="P15" s="157"/>
      <c r="Q15" s="158"/>
      <c r="R15" s="159"/>
      <c r="S15" s="153">
        <f t="shared" si="1"/>
        <v>24362</v>
      </c>
      <c r="T15" s="154">
        <f t="shared" si="3"/>
        <v>1180</v>
      </c>
      <c r="U15" s="155">
        <f t="shared" si="2"/>
        <v>25542</v>
      </c>
      <c r="X15" s="7"/>
      <c r="Y15" s="7"/>
      <c r="Z15" s="7"/>
      <c r="AA15" s="7"/>
      <c r="AB15" s="7"/>
      <c r="ABT15" s="7"/>
      <c r="ABU15" s="7"/>
      <c r="ABV15" s="7"/>
      <c r="ABW15" s="7"/>
      <c r="ABX15" s="7"/>
      <c r="ABY15" s="7"/>
      <c r="ABZ15" s="7"/>
      <c r="ACA15" s="7"/>
      <c r="ACB15" s="7"/>
      <c r="ACC15" s="7"/>
      <c r="ACD15" s="7"/>
      <c r="ACE15" s="7"/>
      <c r="ACF15" s="7"/>
      <c r="ACG15" s="7"/>
      <c r="ACH15" s="7"/>
      <c r="ACI15" s="7"/>
      <c r="ACJ15" s="7"/>
      <c r="ACK15" s="7"/>
      <c r="ACL15" s="7"/>
      <c r="ACM15" s="7"/>
      <c r="ACN15" s="7"/>
      <c r="ACO15" s="7"/>
      <c r="ACP15" s="7"/>
      <c r="ACQ15" s="7"/>
      <c r="ACR15" s="7"/>
      <c r="ACS15" s="7"/>
      <c r="ACT15" s="7"/>
      <c r="ACU15" s="7"/>
      <c r="ACV15" s="7"/>
      <c r="ACW15" s="7"/>
      <c r="ACX15" s="7"/>
      <c r="ACY15" s="7"/>
      <c r="ACZ15" s="7"/>
      <c r="ADA15" s="7"/>
      <c r="ADB15" s="7"/>
      <c r="ADC15" s="7"/>
      <c r="ADD15" s="7"/>
      <c r="ADE15" s="7"/>
      <c r="ADF15" s="7"/>
      <c r="ADG15" s="7"/>
      <c r="ADH15" s="7"/>
      <c r="ADI15" s="7"/>
      <c r="ADJ15" s="7"/>
      <c r="ADK15" s="7"/>
      <c r="ADL15" s="7"/>
      <c r="ADM15" s="7"/>
      <c r="ADN15" s="7"/>
      <c r="ADO15" s="7"/>
      <c r="ADP15" s="7"/>
      <c r="ADQ15" s="7"/>
      <c r="ADR15" s="7"/>
      <c r="ADS15" s="7"/>
      <c r="ADT15" s="7"/>
      <c r="ADU15" s="7"/>
      <c r="ADV15" s="7"/>
      <c r="ADW15" s="7"/>
      <c r="ADX15" s="7"/>
      <c r="ADY15" s="7"/>
      <c r="ADZ15" s="7"/>
      <c r="AEA15" s="7"/>
      <c r="AEB15" s="7"/>
      <c r="AEC15" s="7"/>
      <c r="AED15" s="7"/>
      <c r="AEE15" s="7"/>
      <c r="AEF15" s="7"/>
      <c r="AEG15" s="7"/>
      <c r="AEH15" s="7"/>
      <c r="AEI15" s="7"/>
      <c r="AEJ15" s="7"/>
      <c r="AEK15" s="7"/>
      <c r="AEL15" s="7"/>
      <c r="AEM15" s="7"/>
      <c r="AEN15" s="7"/>
      <c r="AEO15" s="7"/>
      <c r="AEP15" s="7"/>
      <c r="AEQ15" s="7"/>
      <c r="AER15" s="7"/>
      <c r="AES15" s="7"/>
      <c r="AET15" s="7"/>
      <c r="AEU15" s="7"/>
      <c r="AEV15" s="7"/>
      <c r="AEW15" s="7"/>
      <c r="AEX15" s="7"/>
      <c r="AEY15" s="7"/>
      <c r="AEZ15" s="7"/>
      <c r="AFA15" s="7"/>
      <c r="AFB15" s="7"/>
      <c r="AFC15" s="7"/>
      <c r="AFD15" s="7"/>
      <c r="AFE15" s="7"/>
      <c r="AFF15" s="7"/>
      <c r="AFG15" s="7"/>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35" customFormat="1" ht="13.15" customHeight="1" x14ac:dyDescent="0.3">
      <c r="A16" s="151">
        <v>43963</v>
      </c>
      <c r="B16" s="152" t="s">
        <v>104</v>
      </c>
      <c r="C16" s="156"/>
      <c r="D16" s="157"/>
      <c r="E16" s="157"/>
      <c r="F16" s="157"/>
      <c r="G16" s="158"/>
      <c r="H16" s="159"/>
      <c r="I16" s="160">
        <v>170</v>
      </c>
      <c r="J16" s="160">
        <v>11</v>
      </c>
      <c r="K16" s="43">
        <f t="shared" si="0"/>
        <v>181</v>
      </c>
      <c r="L16" s="161"/>
      <c r="M16" s="156"/>
      <c r="N16" s="157"/>
      <c r="O16" s="157"/>
      <c r="P16" s="157"/>
      <c r="Q16" s="158"/>
      <c r="R16" s="159"/>
      <c r="S16" s="153">
        <f t="shared" si="1"/>
        <v>24221</v>
      </c>
      <c r="T16" s="154">
        <f t="shared" si="3"/>
        <v>1165</v>
      </c>
      <c r="U16" s="155">
        <f t="shared" si="2"/>
        <v>25386</v>
      </c>
      <c r="X16" s="7"/>
      <c r="Y16" s="7"/>
      <c r="Z16" s="7"/>
      <c r="AA16" s="7"/>
      <c r="AB16" s="7"/>
      <c r="ABT16" s="7"/>
      <c r="ABU16" s="7"/>
      <c r="ABV16" s="7"/>
      <c r="ABW16" s="7"/>
      <c r="ABX16" s="7"/>
      <c r="ABY16" s="7"/>
      <c r="ABZ16" s="7"/>
      <c r="ACA16" s="7"/>
      <c r="ACB16" s="7"/>
      <c r="ACC16" s="7"/>
      <c r="ACD16" s="7"/>
      <c r="ACE16" s="7"/>
      <c r="ACF16" s="7"/>
      <c r="ACG16" s="7"/>
      <c r="ACH16" s="7"/>
      <c r="ACI16" s="7"/>
      <c r="ACJ16" s="7"/>
      <c r="ACK16" s="7"/>
      <c r="ACL16" s="7"/>
      <c r="ACM16" s="7"/>
      <c r="ACN16" s="7"/>
      <c r="ACO16" s="7"/>
      <c r="ACP16" s="7"/>
      <c r="ACQ16" s="7"/>
      <c r="ACR16" s="7"/>
      <c r="ACS16" s="7"/>
      <c r="ACT16" s="7"/>
      <c r="ACU16" s="7"/>
      <c r="ACV16" s="7"/>
      <c r="ACW16" s="7"/>
      <c r="ACX16" s="7"/>
      <c r="ACY16" s="7"/>
      <c r="ACZ16" s="7"/>
      <c r="ADA16" s="7"/>
      <c r="ADB16" s="7"/>
      <c r="ADC16" s="7"/>
      <c r="ADD16" s="7"/>
      <c r="ADE16" s="7"/>
      <c r="ADF16" s="7"/>
      <c r="ADG16" s="7"/>
      <c r="ADH16" s="7"/>
      <c r="ADI16" s="7"/>
      <c r="ADJ16" s="7"/>
      <c r="ADK16" s="7"/>
      <c r="ADL16" s="7"/>
      <c r="ADM16" s="7"/>
      <c r="ADN16" s="7"/>
      <c r="ADO16" s="7"/>
      <c r="ADP16" s="7"/>
      <c r="ADQ16" s="7"/>
      <c r="ADR16" s="7"/>
      <c r="ADS16" s="7"/>
      <c r="ADT16" s="7"/>
      <c r="ADU16" s="7"/>
      <c r="ADV16" s="7"/>
      <c r="ADW16" s="7"/>
      <c r="ADX16" s="7"/>
      <c r="ADY16" s="7"/>
      <c r="ADZ16" s="7"/>
      <c r="AEA16" s="7"/>
      <c r="AEB16" s="7"/>
      <c r="AEC16" s="7"/>
      <c r="AED16" s="7"/>
      <c r="AEE16" s="7"/>
      <c r="AEF16" s="7"/>
      <c r="AEG16" s="7"/>
      <c r="AEH16" s="7"/>
      <c r="AEI16" s="7"/>
      <c r="AEJ16" s="7"/>
      <c r="AEK16" s="7"/>
      <c r="AEL16" s="7"/>
      <c r="AEM16" s="7"/>
      <c r="AEN16" s="7"/>
      <c r="AEO16" s="7"/>
      <c r="AEP16" s="7"/>
      <c r="AEQ16" s="7"/>
      <c r="AER16" s="7"/>
      <c r="AES16" s="7"/>
      <c r="AET16" s="7"/>
      <c r="AEU16" s="7"/>
      <c r="AEV16" s="7"/>
      <c r="AEW16" s="7"/>
      <c r="AEX16" s="7"/>
      <c r="AEY16" s="7"/>
      <c r="AEZ16" s="7"/>
      <c r="AFA16" s="7"/>
      <c r="AFB16" s="7"/>
      <c r="AFC16" s="7"/>
      <c r="AFD16" s="7"/>
      <c r="AFE16" s="7"/>
      <c r="AFF16" s="7"/>
      <c r="AFG16" s="7"/>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35" customFormat="1" ht="13.15" customHeight="1" x14ac:dyDescent="0.3">
      <c r="A17" s="151">
        <v>43962</v>
      </c>
      <c r="B17" s="152" t="s">
        <v>104</v>
      </c>
      <c r="C17" s="156"/>
      <c r="D17" s="157"/>
      <c r="E17" s="157"/>
      <c r="F17" s="157"/>
      <c r="G17" s="158"/>
      <c r="H17" s="159"/>
      <c r="I17" s="160">
        <v>152</v>
      </c>
      <c r="J17" s="160">
        <v>15</v>
      </c>
      <c r="K17" s="43">
        <f t="shared" si="0"/>
        <v>167</v>
      </c>
      <c r="L17" s="161"/>
      <c r="M17" s="156"/>
      <c r="N17" s="157"/>
      <c r="O17" s="157"/>
      <c r="P17" s="157"/>
      <c r="Q17" s="158"/>
      <c r="R17" s="159"/>
      <c r="S17" s="153">
        <f t="shared" si="1"/>
        <v>24051</v>
      </c>
      <c r="T17" s="154">
        <f t="shared" si="3"/>
        <v>1154</v>
      </c>
      <c r="U17" s="155">
        <f t="shared" si="2"/>
        <v>25205</v>
      </c>
      <c r="X17" s="7"/>
      <c r="Y17" s="7"/>
      <c r="Z17" s="7"/>
      <c r="AA17" s="7"/>
      <c r="AB17" s="7"/>
      <c r="ABT17" s="7"/>
      <c r="ABU17" s="7"/>
      <c r="ABV17" s="7"/>
      <c r="ABW17" s="7"/>
      <c r="ABX17" s="7"/>
      <c r="ABY17" s="7"/>
      <c r="ABZ17" s="7"/>
      <c r="ACA17" s="7"/>
      <c r="ACB17" s="7"/>
      <c r="ACC17" s="7"/>
      <c r="ACD17" s="7"/>
      <c r="ACE17" s="7"/>
      <c r="ACF17" s="7"/>
      <c r="ACG17" s="7"/>
      <c r="ACH17" s="7"/>
      <c r="ACI17" s="7"/>
      <c r="ACJ17" s="7"/>
      <c r="ACK17" s="7"/>
      <c r="ACL17" s="7"/>
      <c r="ACM17" s="7"/>
      <c r="ACN17" s="7"/>
      <c r="ACO17" s="7"/>
      <c r="ACP17" s="7"/>
      <c r="ACQ17" s="7"/>
      <c r="ACR17" s="7"/>
      <c r="ACS17" s="7"/>
      <c r="ACT17" s="7"/>
      <c r="ACU17" s="7"/>
      <c r="ACV17" s="7"/>
      <c r="ACW17" s="7"/>
      <c r="ACX17" s="7"/>
      <c r="ACY17" s="7"/>
      <c r="ACZ17" s="7"/>
      <c r="ADA17" s="7"/>
      <c r="ADB17" s="7"/>
      <c r="ADC17" s="7"/>
      <c r="ADD17" s="7"/>
      <c r="ADE17" s="7"/>
      <c r="ADF17" s="7"/>
      <c r="ADG17" s="7"/>
      <c r="ADH17" s="7"/>
      <c r="ADI17" s="7"/>
      <c r="ADJ17" s="7"/>
      <c r="ADK17" s="7"/>
      <c r="ADL17" s="7"/>
      <c r="ADM17" s="7"/>
      <c r="ADN17" s="7"/>
      <c r="ADO17" s="7"/>
      <c r="ADP17" s="7"/>
      <c r="ADQ17" s="7"/>
      <c r="ADR17" s="7"/>
      <c r="ADS17" s="7"/>
      <c r="ADT17" s="7"/>
      <c r="ADU17" s="7"/>
      <c r="ADV17" s="7"/>
      <c r="ADW17" s="7"/>
      <c r="ADX17" s="7"/>
      <c r="ADY17" s="7"/>
      <c r="ADZ17" s="7"/>
      <c r="AEA17" s="7"/>
      <c r="AEB17" s="7"/>
      <c r="AEC17" s="7"/>
      <c r="AED17" s="7"/>
      <c r="AEE17" s="7"/>
      <c r="AEF17" s="7"/>
      <c r="AEG17" s="7"/>
      <c r="AEH17" s="7"/>
      <c r="AEI17" s="7"/>
      <c r="AEJ17" s="7"/>
      <c r="AEK17" s="7"/>
      <c r="AEL17" s="7"/>
      <c r="AEM17" s="7"/>
      <c r="AEN17" s="7"/>
      <c r="AEO17" s="7"/>
      <c r="AEP17" s="7"/>
      <c r="AEQ17" s="7"/>
      <c r="AER17" s="7"/>
      <c r="AES17" s="7"/>
      <c r="AET17" s="7"/>
      <c r="AEU17" s="7"/>
      <c r="AEV17" s="7"/>
      <c r="AEW17" s="7"/>
      <c r="AEX17" s="7"/>
      <c r="AEY17" s="7"/>
      <c r="AEZ17" s="7"/>
      <c r="AFA17" s="7"/>
      <c r="AFB17" s="7"/>
      <c r="AFC17" s="7"/>
      <c r="AFD17" s="7"/>
      <c r="AFE17" s="7"/>
      <c r="AFF17" s="7"/>
      <c r="AFG17" s="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35" customFormat="1" ht="13.15" customHeight="1" x14ac:dyDescent="0.3">
      <c r="A18" s="151">
        <v>43961</v>
      </c>
      <c r="B18" s="152" t="s">
        <v>104</v>
      </c>
      <c r="C18" s="156"/>
      <c r="D18" s="157"/>
      <c r="E18" s="157"/>
      <c r="F18" s="157"/>
      <c r="G18" s="158"/>
      <c r="H18" s="159"/>
      <c r="I18" s="160">
        <v>183</v>
      </c>
      <c r="J18" s="160">
        <v>10</v>
      </c>
      <c r="K18" s="43">
        <f t="shared" si="0"/>
        <v>193</v>
      </c>
      <c r="L18" s="161"/>
      <c r="M18" s="156"/>
      <c r="N18" s="157"/>
      <c r="O18" s="157"/>
      <c r="P18" s="157"/>
      <c r="Q18" s="158"/>
      <c r="R18" s="159"/>
      <c r="S18" s="153">
        <f t="shared" si="1"/>
        <v>23899</v>
      </c>
      <c r="T18" s="154">
        <f t="shared" si="3"/>
        <v>1139</v>
      </c>
      <c r="U18" s="155">
        <f t="shared" si="2"/>
        <v>25038</v>
      </c>
      <c r="X18" s="7"/>
      <c r="Y18" s="7"/>
      <c r="Z18" s="7"/>
      <c r="AA18" s="7"/>
      <c r="AB18" s="7"/>
      <c r="ABT18" s="7"/>
      <c r="ABU18" s="7"/>
      <c r="ABV18" s="7"/>
      <c r="ABW18" s="7"/>
      <c r="ABX18" s="7"/>
      <c r="ABY18" s="7"/>
      <c r="ABZ18" s="7"/>
      <c r="ACA18" s="7"/>
      <c r="ACB18" s="7"/>
      <c r="ACC18" s="7"/>
      <c r="ACD18" s="7"/>
      <c r="ACE18" s="7"/>
      <c r="ACF18" s="7"/>
      <c r="ACG18" s="7"/>
      <c r="ACH18" s="7"/>
      <c r="ACI18" s="7"/>
      <c r="ACJ18" s="7"/>
      <c r="ACK18" s="7"/>
      <c r="ACL18" s="7"/>
      <c r="ACM18" s="7"/>
      <c r="ACN18" s="7"/>
      <c r="ACO18" s="7"/>
      <c r="ACP18" s="7"/>
      <c r="ACQ18" s="7"/>
      <c r="ACR18" s="7"/>
      <c r="ACS18" s="7"/>
      <c r="ACT18" s="7"/>
      <c r="ACU18" s="7"/>
      <c r="ACV18" s="7"/>
      <c r="ACW18" s="7"/>
      <c r="ACX18" s="7"/>
      <c r="ACY18" s="7"/>
      <c r="ACZ18" s="7"/>
      <c r="ADA18" s="7"/>
      <c r="ADB18" s="7"/>
      <c r="ADC18" s="7"/>
      <c r="ADD18" s="7"/>
      <c r="ADE18" s="7"/>
      <c r="ADF18" s="7"/>
      <c r="ADG18" s="7"/>
      <c r="ADH18" s="7"/>
      <c r="ADI18" s="7"/>
      <c r="ADJ18" s="7"/>
      <c r="ADK18" s="7"/>
      <c r="ADL18" s="7"/>
      <c r="ADM18" s="7"/>
      <c r="ADN18" s="7"/>
      <c r="ADO18" s="7"/>
      <c r="ADP18" s="7"/>
      <c r="ADQ18" s="7"/>
      <c r="ADR18" s="7"/>
      <c r="ADS18" s="7"/>
      <c r="ADT18" s="7"/>
      <c r="ADU18" s="7"/>
      <c r="ADV18" s="7"/>
      <c r="ADW18" s="7"/>
      <c r="ADX18" s="7"/>
      <c r="ADY18" s="7"/>
      <c r="ADZ18" s="7"/>
      <c r="AEA18" s="7"/>
      <c r="AEB18" s="7"/>
      <c r="AEC18" s="7"/>
      <c r="AED18" s="7"/>
      <c r="AEE18" s="7"/>
      <c r="AEF18" s="7"/>
      <c r="AEG18" s="7"/>
      <c r="AEH18" s="7"/>
      <c r="AEI18" s="7"/>
      <c r="AEJ18" s="7"/>
      <c r="AEK18" s="7"/>
      <c r="AEL18" s="7"/>
      <c r="AEM18" s="7"/>
      <c r="AEN18" s="7"/>
      <c r="AEO18" s="7"/>
      <c r="AEP18" s="7"/>
      <c r="AEQ18" s="7"/>
      <c r="AER18" s="7"/>
      <c r="AES18" s="7"/>
      <c r="AET18" s="7"/>
      <c r="AEU18" s="7"/>
      <c r="AEV18" s="7"/>
      <c r="AEW18" s="7"/>
      <c r="AEX18" s="7"/>
      <c r="AEY18" s="7"/>
      <c r="AEZ18" s="7"/>
      <c r="AFA18" s="7"/>
      <c r="AFB18" s="7"/>
      <c r="AFC18" s="7"/>
      <c r="AFD18" s="7"/>
      <c r="AFE18" s="7"/>
      <c r="AFF18" s="7"/>
      <c r="AFG18" s="7"/>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35" customFormat="1" ht="13.15" customHeight="1" x14ac:dyDescent="0.3">
      <c r="A19" s="151">
        <v>43960</v>
      </c>
      <c r="B19" s="152" t="s">
        <v>104</v>
      </c>
      <c r="C19" s="162"/>
      <c r="D19" s="157"/>
      <c r="E19" s="157"/>
      <c r="F19" s="157"/>
      <c r="G19" s="158"/>
      <c r="H19" s="159"/>
      <c r="I19" s="160">
        <v>188</v>
      </c>
      <c r="J19" s="160">
        <v>7</v>
      </c>
      <c r="K19" s="43">
        <f t="shared" si="0"/>
        <v>195</v>
      </c>
      <c r="L19" s="161"/>
      <c r="M19" s="156"/>
      <c r="N19" s="157"/>
      <c r="O19" s="157"/>
      <c r="P19" s="157"/>
      <c r="Q19" s="158"/>
      <c r="R19" s="159"/>
      <c r="S19" s="153">
        <f t="shared" si="1"/>
        <v>23716</v>
      </c>
      <c r="T19" s="154">
        <f t="shared" si="3"/>
        <v>1129</v>
      </c>
      <c r="U19" s="155">
        <f t="shared" si="2"/>
        <v>24845</v>
      </c>
      <c r="X19" s="7"/>
      <c r="Y19" s="7"/>
      <c r="Z19" s="7"/>
      <c r="AA19" s="7"/>
      <c r="AB19" s="7"/>
      <c r="ABT19" s="7"/>
      <c r="ABU19" s="7"/>
      <c r="ABV19" s="7"/>
      <c r="ABW19" s="7"/>
      <c r="ABX19" s="7"/>
      <c r="ABY19" s="7"/>
      <c r="ABZ19" s="7"/>
      <c r="ACA19" s="7"/>
      <c r="ACB19" s="7"/>
      <c r="ACC19" s="7"/>
      <c r="ACD19" s="7"/>
      <c r="ACE19" s="7"/>
      <c r="ACF19" s="7"/>
      <c r="ACG19" s="7"/>
      <c r="ACH19" s="7"/>
      <c r="ACI19" s="7"/>
      <c r="ACJ19" s="7"/>
      <c r="ACK19" s="7"/>
      <c r="ACL19" s="7"/>
      <c r="ACM19" s="7"/>
      <c r="ACN19" s="7"/>
      <c r="ACO19" s="7"/>
      <c r="ACP19" s="7"/>
      <c r="ACQ19" s="7"/>
      <c r="ACR19" s="7"/>
      <c r="ACS19" s="7"/>
      <c r="ACT19" s="7"/>
      <c r="ACU19" s="7"/>
      <c r="ACV19" s="7"/>
      <c r="ACW19" s="7"/>
      <c r="ACX19" s="7"/>
      <c r="ACY19" s="7"/>
      <c r="ACZ19" s="7"/>
      <c r="ADA19" s="7"/>
      <c r="ADB19" s="7"/>
      <c r="ADC19" s="7"/>
      <c r="ADD19" s="7"/>
      <c r="ADE19" s="7"/>
      <c r="ADF19" s="7"/>
      <c r="ADG19" s="7"/>
      <c r="ADH19" s="7"/>
      <c r="ADI19" s="7"/>
      <c r="ADJ19" s="7"/>
      <c r="ADK19" s="7"/>
      <c r="ADL19" s="7"/>
      <c r="ADM19" s="7"/>
      <c r="ADN19" s="7"/>
      <c r="ADO19" s="7"/>
      <c r="ADP19" s="7"/>
      <c r="ADQ19" s="7"/>
      <c r="ADR19" s="7"/>
      <c r="ADS19" s="7"/>
      <c r="ADT19" s="7"/>
      <c r="ADU19" s="7"/>
      <c r="ADV19" s="7"/>
      <c r="ADW19" s="7"/>
      <c r="ADX19" s="7"/>
      <c r="ADY19" s="7"/>
      <c r="ADZ19" s="7"/>
      <c r="AEA19" s="7"/>
      <c r="AEB19" s="7"/>
      <c r="AEC19" s="7"/>
      <c r="AED19" s="7"/>
      <c r="AEE19" s="7"/>
      <c r="AEF19" s="7"/>
      <c r="AEG19" s="7"/>
      <c r="AEH19" s="7"/>
      <c r="AEI19" s="7"/>
      <c r="AEJ19" s="7"/>
      <c r="AEK19" s="7"/>
      <c r="AEL19" s="7"/>
      <c r="AEM19" s="7"/>
      <c r="AEN19" s="7"/>
      <c r="AEO19" s="7"/>
      <c r="AEP19" s="7"/>
      <c r="AEQ19" s="7"/>
      <c r="AER19" s="7"/>
      <c r="AES19" s="7"/>
      <c r="AET19" s="7"/>
      <c r="AEU19" s="7"/>
      <c r="AEV19" s="7"/>
      <c r="AEW19" s="7"/>
      <c r="AEX19" s="7"/>
      <c r="AEY19" s="7"/>
      <c r="AEZ19" s="7"/>
      <c r="AFA19" s="7"/>
      <c r="AFB19" s="7"/>
      <c r="AFC19" s="7"/>
      <c r="AFD19" s="7"/>
      <c r="AFE19" s="7"/>
      <c r="AFF19" s="7"/>
      <c r="AFG19" s="7"/>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35" customFormat="1" ht="13.15" customHeight="1" x14ac:dyDescent="0.3">
      <c r="A20" s="151">
        <v>43959</v>
      </c>
      <c r="B20" s="152" t="s">
        <v>104</v>
      </c>
      <c r="C20" s="162"/>
      <c r="D20" s="157"/>
      <c r="E20" s="157"/>
      <c r="F20" s="157"/>
      <c r="G20" s="158"/>
      <c r="H20" s="159"/>
      <c r="I20" s="160">
        <v>197</v>
      </c>
      <c r="J20" s="160">
        <v>13</v>
      </c>
      <c r="K20" s="43">
        <f t="shared" si="0"/>
        <v>210</v>
      </c>
      <c r="L20" s="161"/>
      <c r="M20" s="156"/>
      <c r="N20" s="157"/>
      <c r="O20" s="157"/>
      <c r="P20" s="157"/>
      <c r="Q20" s="158"/>
      <c r="R20" s="159"/>
      <c r="S20" s="153">
        <f t="shared" si="1"/>
        <v>23528</v>
      </c>
      <c r="T20" s="154">
        <f t="shared" si="3"/>
        <v>1122</v>
      </c>
      <c r="U20" s="155">
        <f t="shared" si="2"/>
        <v>24650</v>
      </c>
      <c r="X20" s="7"/>
      <c r="Y20" s="7"/>
      <c r="Z20" s="7"/>
      <c r="AA20" s="7"/>
      <c r="AB20" s="7"/>
      <c r="ABT20" s="7"/>
      <c r="ABU20" s="7"/>
      <c r="ABV20" s="7"/>
      <c r="ABW20" s="7"/>
      <c r="ABX20" s="7"/>
      <c r="ABY20" s="7"/>
      <c r="ABZ20" s="7"/>
      <c r="ACA20" s="7"/>
      <c r="ACB20" s="7"/>
      <c r="ACC20" s="7"/>
      <c r="ACD20" s="7"/>
      <c r="ACE20" s="7"/>
      <c r="ACF20" s="7"/>
      <c r="ACG20" s="7"/>
      <c r="ACH20" s="7"/>
      <c r="ACI20" s="7"/>
      <c r="ACJ20" s="7"/>
      <c r="ACK20" s="7"/>
      <c r="ACL20" s="7"/>
      <c r="ACM20" s="7"/>
      <c r="ACN20" s="7"/>
      <c r="ACO20" s="7"/>
      <c r="ACP20" s="7"/>
      <c r="ACQ20" s="7"/>
      <c r="ACR20" s="7"/>
      <c r="ACS20" s="7"/>
      <c r="ACT20" s="7"/>
      <c r="ACU20" s="7"/>
      <c r="ACV20" s="7"/>
      <c r="ACW20" s="7"/>
      <c r="ACX20" s="7"/>
      <c r="ACY20" s="7"/>
      <c r="ACZ20" s="7"/>
      <c r="ADA20" s="7"/>
      <c r="ADB20" s="7"/>
      <c r="ADC20" s="7"/>
      <c r="ADD20" s="7"/>
      <c r="ADE20" s="7"/>
      <c r="ADF20" s="7"/>
      <c r="ADG20" s="7"/>
      <c r="ADH20" s="7"/>
      <c r="ADI20" s="7"/>
      <c r="ADJ20" s="7"/>
      <c r="ADK20" s="7"/>
      <c r="ADL20" s="7"/>
      <c r="ADM20" s="7"/>
      <c r="ADN20" s="7"/>
      <c r="ADO20" s="7"/>
      <c r="ADP20" s="7"/>
      <c r="ADQ20" s="7"/>
      <c r="ADR20" s="7"/>
      <c r="ADS20" s="7"/>
      <c r="ADT20" s="7"/>
      <c r="ADU20" s="7"/>
      <c r="ADV20" s="7"/>
      <c r="ADW20" s="7"/>
      <c r="ADX20" s="7"/>
      <c r="ADY20" s="7"/>
      <c r="ADZ20" s="7"/>
      <c r="AEA20" s="7"/>
      <c r="AEB20" s="7"/>
      <c r="AEC20" s="7"/>
      <c r="AED20" s="7"/>
      <c r="AEE20" s="7"/>
      <c r="AEF20" s="7"/>
      <c r="AEG20" s="7"/>
      <c r="AEH20" s="7"/>
      <c r="AEI20" s="7"/>
      <c r="AEJ20" s="7"/>
      <c r="AEK20" s="7"/>
      <c r="AEL20" s="7"/>
      <c r="AEM20" s="7"/>
      <c r="AEN20" s="7"/>
      <c r="AEO20" s="7"/>
      <c r="AEP20" s="7"/>
      <c r="AEQ20" s="7"/>
      <c r="AER20" s="7"/>
      <c r="AES20" s="7"/>
      <c r="AET20" s="7"/>
      <c r="AEU20" s="7"/>
      <c r="AEV20" s="7"/>
      <c r="AEW20" s="7"/>
      <c r="AEX20" s="7"/>
      <c r="AEY20" s="7"/>
      <c r="AEZ20" s="7"/>
      <c r="AFA20" s="7"/>
      <c r="AFB20" s="7"/>
      <c r="AFC20" s="7"/>
      <c r="AFD20" s="7"/>
      <c r="AFE20" s="7"/>
      <c r="AFF20" s="7"/>
      <c r="AFG20" s="7"/>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35" customFormat="1" ht="13.15" customHeight="1" x14ac:dyDescent="0.3">
      <c r="A21" s="151">
        <v>43958</v>
      </c>
      <c r="B21" s="152" t="s">
        <v>104</v>
      </c>
      <c r="C21" s="162"/>
      <c r="D21" s="157"/>
      <c r="E21" s="157"/>
      <c r="F21" s="157"/>
      <c r="G21" s="158"/>
      <c r="H21" s="159"/>
      <c r="I21" s="160">
        <v>239</v>
      </c>
      <c r="J21" s="160">
        <v>19</v>
      </c>
      <c r="K21" s="43">
        <f t="shared" si="0"/>
        <v>258</v>
      </c>
      <c r="L21" s="161"/>
      <c r="M21" s="156"/>
      <c r="N21" s="157"/>
      <c r="O21" s="157"/>
      <c r="P21" s="157"/>
      <c r="Q21" s="158"/>
      <c r="R21" s="159"/>
      <c r="S21" s="153">
        <f t="shared" si="1"/>
        <v>23331</v>
      </c>
      <c r="T21" s="154">
        <f t="shared" si="3"/>
        <v>1109</v>
      </c>
      <c r="U21" s="155">
        <f t="shared" si="2"/>
        <v>24440</v>
      </c>
      <c r="X21" s="7"/>
      <c r="Y21" s="7"/>
      <c r="Z21" s="7"/>
      <c r="AA21" s="7"/>
      <c r="AB21" s="7"/>
      <c r="ABT21" s="7"/>
      <c r="ABU21" s="7"/>
      <c r="ABV21" s="7"/>
      <c r="ABW21" s="7"/>
      <c r="ABX21" s="7"/>
      <c r="ABY21" s="7"/>
      <c r="ABZ21" s="7"/>
      <c r="ACA21" s="7"/>
      <c r="ACB21" s="7"/>
      <c r="ACC21" s="7"/>
      <c r="ACD21" s="7"/>
      <c r="ACE21" s="7"/>
      <c r="ACF21" s="7"/>
      <c r="ACG21" s="7"/>
      <c r="ACH21" s="7"/>
      <c r="ACI21" s="7"/>
      <c r="ACJ21" s="7"/>
      <c r="ACK21" s="7"/>
      <c r="ACL21" s="7"/>
      <c r="ACM21" s="7"/>
      <c r="ACN21" s="7"/>
      <c r="ACO21" s="7"/>
      <c r="ACP21" s="7"/>
      <c r="ACQ21" s="7"/>
      <c r="ACR21" s="7"/>
      <c r="ACS21" s="7"/>
      <c r="ACT21" s="7"/>
      <c r="ACU21" s="7"/>
      <c r="ACV21" s="7"/>
      <c r="ACW21" s="7"/>
      <c r="ACX21" s="7"/>
      <c r="ACY21" s="7"/>
      <c r="ACZ21" s="7"/>
      <c r="ADA21" s="7"/>
      <c r="ADB21" s="7"/>
      <c r="ADC21" s="7"/>
      <c r="ADD21" s="7"/>
      <c r="ADE21" s="7"/>
      <c r="ADF21" s="7"/>
      <c r="ADG21" s="7"/>
      <c r="ADH21" s="7"/>
      <c r="ADI21" s="7"/>
      <c r="ADJ21" s="7"/>
      <c r="ADK21" s="7"/>
      <c r="ADL21" s="7"/>
      <c r="ADM21" s="7"/>
      <c r="ADN21" s="7"/>
      <c r="ADO21" s="7"/>
      <c r="ADP21" s="7"/>
      <c r="ADQ21" s="7"/>
      <c r="ADR21" s="7"/>
      <c r="ADS21" s="7"/>
      <c r="ADT21" s="7"/>
      <c r="ADU21" s="7"/>
      <c r="ADV21" s="7"/>
      <c r="ADW21" s="7"/>
      <c r="ADX21" s="7"/>
      <c r="ADY21" s="7"/>
      <c r="ADZ21" s="7"/>
      <c r="AEA21" s="7"/>
      <c r="AEB21" s="7"/>
      <c r="AEC21" s="7"/>
      <c r="AED21" s="7"/>
      <c r="AEE21" s="7"/>
      <c r="AEF21" s="7"/>
      <c r="AEG21" s="7"/>
      <c r="AEH21" s="7"/>
      <c r="AEI21" s="7"/>
      <c r="AEJ21" s="7"/>
      <c r="AEK21" s="7"/>
      <c r="AEL21" s="7"/>
      <c r="AEM21" s="7"/>
      <c r="AEN21" s="7"/>
      <c r="AEO21" s="7"/>
      <c r="AEP21" s="7"/>
      <c r="AEQ21" s="7"/>
      <c r="AER21" s="7"/>
      <c r="AES21" s="7"/>
      <c r="AET21" s="7"/>
      <c r="AEU21" s="7"/>
      <c r="AEV21" s="7"/>
      <c r="AEW21" s="7"/>
      <c r="AEX21" s="7"/>
      <c r="AEY21" s="7"/>
      <c r="AEZ21" s="7"/>
      <c r="AFA21" s="7"/>
      <c r="AFB21" s="7"/>
      <c r="AFC21" s="7"/>
      <c r="AFD21" s="7"/>
      <c r="AFE21" s="7"/>
      <c r="AFF21" s="7"/>
      <c r="AFG21" s="7"/>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35" customFormat="1" ht="13.15" customHeight="1" x14ac:dyDescent="0.3">
      <c r="A22" s="151">
        <v>43957</v>
      </c>
      <c r="B22" s="152" t="s">
        <v>104</v>
      </c>
      <c r="C22" s="162"/>
      <c r="D22" s="157"/>
      <c r="E22" s="157"/>
      <c r="F22" s="157"/>
      <c r="G22" s="158"/>
      <c r="H22" s="159"/>
      <c r="I22" s="160">
        <v>246</v>
      </c>
      <c r="J22" s="160">
        <v>23</v>
      </c>
      <c r="K22" s="43">
        <f t="shared" si="0"/>
        <v>269</v>
      </c>
      <c r="L22" s="161"/>
      <c r="M22" s="156"/>
      <c r="N22" s="157"/>
      <c r="O22" s="157"/>
      <c r="P22" s="157"/>
      <c r="Q22" s="158"/>
      <c r="R22" s="159"/>
      <c r="S22" s="153">
        <f t="shared" si="1"/>
        <v>23092</v>
      </c>
      <c r="T22" s="154">
        <f t="shared" si="3"/>
        <v>1090</v>
      </c>
      <c r="U22" s="155">
        <f t="shared" si="2"/>
        <v>24182</v>
      </c>
      <c r="X22" s="7"/>
      <c r="Y22" s="7"/>
      <c r="Z22" s="7"/>
      <c r="AA22" s="7"/>
      <c r="AB22" s="7"/>
      <c r="ABT22" s="7"/>
      <c r="ABU22" s="7"/>
      <c r="ABV22" s="7"/>
      <c r="ABW22" s="7"/>
      <c r="ABX22" s="7"/>
      <c r="ABY22" s="7"/>
      <c r="ABZ22" s="7"/>
      <c r="ACA22" s="7"/>
      <c r="ACB22" s="7"/>
      <c r="ACC22" s="7"/>
      <c r="ACD22" s="7"/>
      <c r="ACE22" s="7"/>
      <c r="ACF22" s="7"/>
      <c r="ACG22" s="7"/>
      <c r="ACH22" s="7"/>
      <c r="ACI22" s="7"/>
      <c r="ACJ22" s="7"/>
      <c r="ACK22" s="7"/>
      <c r="ACL22" s="7"/>
      <c r="ACM22" s="7"/>
      <c r="ACN22" s="7"/>
      <c r="ACO22" s="7"/>
      <c r="ACP22" s="7"/>
      <c r="ACQ22" s="7"/>
      <c r="ACR22" s="7"/>
      <c r="ACS22" s="7"/>
      <c r="ACT22" s="7"/>
      <c r="ACU22" s="7"/>
      <c r="ACV22" s="7"/>
      <c r="ACW22" s="7"/>
      <c r="ACX22" s="7"/>
      <c r="ACY22" s="7"/>
      <c r="ACZ22" s="7"/>
      <c r="ADA22" s="7"/>
      <c r="ADB22" s="7"/>
      <c r="ADC22" s="7"/>
      <c r="ADD22" s="7"/>
      <c r="ADE22" s="7"/>
      <c r="ADF22" s="7"/>
      <c r="ADG22" s="7"/>
      <c r="ADH22" s="7"/>
      <c r="ADI22" s="7"/>
      <c r="ADJ22" s="7"/>
      <c r="ADK22" s="7"/>
      <c r="ADL22" s="7"/>
      <c r="ADM22" s="7"/>
      <c r="ADN22" s="7"/>
      <c r="ADO22" s="7"/>
      <c r="ADP22" s="7"/>
      <c r="ADQ22" s="7"/>
      <c r="ADR22" s="7"/>
      <c r="ADS22" s="7"/>
      <c r="ADT22" s="7"/>
      <c r="ADU22" s="7"/>
      <c r="ADV22" s="7"/>
      <c r="ADW22" s="7"/>
      <c r="ADX22" s="7"/>
      <c r="ADY22" s="7"/>
      <c r="ADZ22" s="7"/>
      <c r="AEA22" s="7"/>
      <c r="AEB22" s="7"/>
      <c r="AEC22" s="7"/>
      <c r="AED22" s="7"/>
      <c r="AEE22" s="7"/>
      <c r="AEF22" s="7"/>
      <c r="AEG22" s="7"/>
      <c r="AEH22" s="7"/>
      <c r="AEI22" s="7"/>
      <c r="AEJ22" s="7"/>
      <c r="AEK22" s="7"/>
      <c r="AEL22" s="7"/>
      <c r="AEM22" s="7"/>
      <c r="AEN22" s="7"/>
      <c r="AEO22" s="7"/>
      <c r="AEP22" s="7"/>
      <c r="AEQ22" s="7"/>
      <c r="AER22" s="7"/>
      <c r="AES22" s="7"/>
      <c r="AET22" s="7"/>
      <c r="AEU22" s="7"/>
      <c r="AEV22" s="7"/>
      <c r="AEW22" s="7"/>
      <c r="AEX22" s="7"/>
      <c r="AEY22" s="7"/>
      <c r="AEZ22" s="7"/>
      <c r="AFA22" s="7"/>
      <c r="AFB22" s="7"/>
      <c r="AFC22" s="7"/>
      <c r="AFD22" s="7"/>
      <c r="AFE22" s="7"/>
      <c r="AFF22" s="7"/>
      <c r="AFG22" s="7"/>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35" customFormat="1" ht="13.15" customHeight="1" x14ac:dyDescent="0.3">
      <c r="A23" s="151">
        <v>43956</v>
      </c>
      <c r="B23" s="152" t="s">
        <v>104</v>
      </c>
      <c r="C23" s="162"/>
      <c r="D23" s="157"/>
      <c r="E23" s="157"/>
      <c r="F23" s="157"/>
      <c r="G23" s="158"/>
      <c r="H23" s="159"/>
      <c r="I23" s="160">
        <v>243</v>
      </c>
      <c r="J23" s="160">
        <v>17</v>
      </c>
      <c r="K23" s="43">
        <f t="shared" si="0"/>
        <v>260</v>
      </c>
      <c r="L23" s="161"/>
      <c r="M23" s="156"/>
      <c r="N23" s="157"/>
      <c r="O23" s="157"/>
      <c r="P23" s="157"/>
      <c r="Q23" s="158"/>
      <c r="R23" s="159"/>
      <c r="S23" s="153">
        <f t="shared" si="1"/>
        <v>22846</v>
      </c>
      <c r="T23" s="154">
        <f t="shared" si="3"/>
        <v>1067</v>
      </c>
      <c r="U23" s="155">
        <f t="shared" si="2"/>
        <v>23913</v>
      </c>
      <c r="X23" s="7"/>
      <c r="Y23" s="7"/>
      <c r="Z23" s="7"/>
      <c r="AA23" s="7"/>
      <c r="AB23" s="7"/>
      <c r="ABT23" s="7"/>
      <c r="ABU23" s="7"/>
      <c r="ABV23" s="7"/>
      <c r="ABW23" s="7"/>
      <c r="ABX23" s="7"/>
      <c r="ABY23" s="7"/>
      <c r="ABZ23" s="7"/>
      <c r="ACA23" s="7"/>
      <c r="ACB23" s="7"/>
      <c r="ACC23" s="7"/>
      <c r="ACD23" s="7"/>
      <c r="ACE23" s="7"/>
      <c r="ACF23" s="7"/>
      <c r="ACG23" s="7"/>
      <c r="ACH23" s="7"/>
      <c r="ACI23" s="7"/>
      <c r="ACJ23" s="7"/>
      <c r="ACK23" s="7"/>
      <c r="ACL23" s="7"/>
      <c r="ACM23" s="7"/>
      <c r="ACN23" s="7"/>
      <c r="ACO23" s="7"/>
      <c r="ACP23" s="7"/>
      <c r="ACQ23" s="7"/>
      <c r="ACR23" s="7"/>
      <c r="ACS23" s="7"/>
      <c r="ACT23" s="7"/>
      <c r="ACU23" s="7"/>
      <c r="ACV23" s="7"/>
      <c r="ACW23" s="7"/>
      <c r="ACX23" s="7"/>
      <c r="ACY23" s="7"/>
      <c r="ACZ23" s="7"/>
      <c r="ADA23" s="7"/>
      <c r="ADB23" s="7"/>
      <c r="ADC23" s="7"/>
      <c r="ADD23" s="7"/>
      <c r="ADE23" s="7"/>
      <c r="ADF23" s="7"/>
      <c r="ADG23" s="7"/>
      <c r="ADH23" s="7"/>
      <c r="ADI23" s="7"/>
      <c r="ADJ23" s="7"/>
      <c r="ADK23" s="7"/>
      <c r="ADL23" s="7"/>
      <c r="ADM23" s="7"/>
      <c r="ADN23" s="7"/>
      <c r="ADO23" s="7"/>
      <c r="ADP23" s="7"/>
      <c r="ADQ23" s="7"/>
      <c r="ADR23" s="7"/>
      <c r="ADS23" s="7"/>
      <c r="ADT23" s="7"/>
      <c r="ADU23" s="7"/>
      <c r="ADV23" s="7"/>
      <c r="ADW23" s="7"/>
      <c r="ADX23" s="7"/>
      <c r="ADY23" s="7"/>
      <c r="ADZ23" s="7"/>
      <c r="AEA23" s="7"/>
      <c r="AEB23" s="7"/>
      <c r="AEC23" s="7"/>
      <c r="AED23" s="7"/>
      <c r="AEE23" s="7"/>
      <c r="AEF23" s="7"/>
      <c r="AEG23" s="7"/>
      <c r="AEH23" s="7"/>
      <c r="AEI23" s="7"/>
      <c r="AEJ23" s="7"/>
      <c r="AEK23" s="7"/>
      <c r="AEL23" s="7"/>
      <c r="AEM23" s="7"/>
      <c r="AEN23" s="7"/>
      <c r="AEO23" s="7"/>
      <c r="AEP23" s="7"/>
      <c r="AEQ23" s="7"/>
      <c r="AER23" s="7"/>
      <c r="AES23" s="7"/>
      <c r="AET23" s="7"/>
      <c r="AEU23" s="7"/>
      <c r="AEV23" s="7"/>
      <c r="AEW23" s="7"/>
      <c r="AEX23" s="7"/>
      <c r="AEY23" s="7"/>
      <c r="AEZ23" s="7"/>
      <c r="AFA23" s="7"/>
      <c r="AFB23" s="7"/>
      <c r="AFC23" s="7"/>
      <c r="AFD23" s="7"/>
      <c r="AFE23" s="7"/>
      <c r="AFF23" s="7"/>
      <c r="AFG23" s="7"/>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35" customFormat="1" ht="13.15" customHeight="1" x14ac:dyDescent="0.3">
      <c r="A24" s="151">
        <v>43955</v>
      </c>
      <c r="B24" s="152" t="s">
        <v>104</v>
      </c>
      <c r="C24" s="163"/>
      <c r="D24" s="164"/>
      <c r="E24" s="157"/>
      <c r="F24" s="157"/>
      <c r="G24" s="158"/>
      <c r="H24" s="159"/>
      <c r="I24" s="160">
        <v>246</v>
      </c>
      <c r="J24" s="160">
        <v>23</v>
      </c>
      <c r="K24" s="43">
        <f t="shared" si="0"/>
        <v>269</v>
      </c>
      <c r="L24" s="161"/>
      <c r="M24" s="156"/>
      <c r="N24" s="157"/>
      <c r="O24" s="157"/>
      <c r="P24" s="157"/>
      <c r="Q24" s="158"/>
      <c r="R24" s="159"/>
      <c r="S24" s="153">
        <f t="shared" si="1"/>
        <v>22603</v>
      </c>
      <c r="T24" s="154">
        <f t="shared" si="3"/>
        <v>1050</v>
      </c>
      <c r="U24" s="155">
        <f t="shared" si="2"/>
        <v>23653</v>
      </c>
      <c r="X24" s="7"/>
      <c r="Y24" s="7"/>
      <c r="Z24" s="7"/>
      <c r="AA24" s="7"/>
      <c r="AB24" s="7"/>
      <c r="ABT24" s="7"/>
      <c r="ABU24" s="7"/>
      <c r="ABV24" s="7"/>
      <c r="ABW24" s="7"/>
      <c r="ABX24" s="7"/>
      <c r="ABY24" s="7"/>
      <c r="ABZ24" s="7"/>
      <c r="ACA24" s="7"/>
      <c r="ACB24" s="7"/>
      <c r="ACC24" s="7"/>
      <c r="ACD24" s="7"/>
      <c r="ACE24" s="7"/>
      <c r="ACF24" s="7"/>
      <c r="ACG24" s="7"/>
      <c r="ACH24" s="7"/>
      <c r="ACI24" s="7"/>
      <c r="ACJ24" s="7"/>
      <c r="ACK24" s="7"/>
      <c r="ACL24" s="7"/>
      <c r="ACM24" s="7"/>
      <c r="ACN24" s="7"/>
      <c r="ACO24" s="7"/>
      <c r="ACP24" s="7"/>
      <c r="ACQ24" s="7"/>
      <c r="ACR24" s="7"/>
      <c r="ACS24" s="7"/>
      <c r="ACT24" s="7"/>
      <c r="ACU24" s="7"/>
      <c r="ACV24" s="7"/>
      <c r="ACW24" s="7"/>
      <c r="ACX24" s="7"/>
      <c r="ACY24" s="7"/>
      <c r="ACZ24" s="7"/>
      <c r="ADA24" s="7"/>
      <c r="ADB24" s="7"/>
      <c r="ADC24" s="7"/>
      <c r="ADD24" s="7"/>
      <c r="ADE24" s="7"/>
      <c r="ADF24" s="7"/>
      <c r="ADG24" s="7"/>
      <c r="ADH24" s="7"/>
      <c r="ADI24" s="7"/>
      <c r="ADJ24" s="7"/>
      <c r="ADK24" s="7"/>
      <c r="ADL24" s="7"/>
      <c r="ADM24" s="7"/>
      <c r="ADN24" s="7"/>
      <c r="ADO24" s="7"/>
      <c r="ADP24" s="7"/>
      <c r="ADQ24" s="7"/>
      <c r="ADR24" s="7"/>
      <c r="ADS24" s="7"/>
      <c r="ADT24" s="7"/>
      <c r="ADU24" s="7"/>
      <c r="ADV24" s="7"/>
      <c r="ADW24" s="7"/>
      <c r="ADX24" s="7"/>
      <c r="ADY24" s="7"/>
      <c r="ADZ24" s="7"/>
      <c r="AEA24" s="7"/>
      <c r="AEB24" s="7"/>
      <c r="AEC24" s="7"/>
      <c r="AED24" s="7"/>
      <c r="AEE24" s="7"/>
      <c r="AEF24" s="7"/>
      <c r="AEG24" s="7"/>
      <c r="AEH24" s="7"/>
      <c r="AEI24" s="7"/>
      <c r="AEJ24" s="7"/>
      <c r="AEK24" s="7"/>
      <c r="AEL24" s="7"/>
      <c r="AEM24" s="7"/>
      <c r="AEN24" s="7"/>
      <c r="AEO24" s="7"/>
      <c r="AEP24" s="7"/>
      <c r="AEQ24" s="7"/>
      <c r="AER24" s="7"/>
      <c r="AES24" s="7"/>
      <c r="AET24" s="7"/>
      <c r="AEU24" s="7"/>
      <c r="AEV24" s="7"/>
      <c r="AEW24" s="7"/>
      <c r="AEX24" s="7"/>
      <c r="AEY24" s="7"/>
      <c r="AEZ24" s="7"/>
      <c r="AFA24" s="7"/>
      <c r="AFB24" s="7"/>
      <c r="AFC24" s="7"/>
      <c r="AFD24" s="7"/>
      <c r="AFE24" s="7"/>
      <c r="AFF24" s="7"/>
      <c r="AFG24" s="7"/>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35" customFormat="1" ht="13.15" customHeight="1" x14ac:dyDescent="0.3">
      <c r="A25" s="165">
        <v>43954</v>
      </c>
      <c r="B25" s="152" t="s">
        <v>104</v>
      </c>
      <c r="C25" s="156"/>
      <c r="D25" s="157"/>
      <c r="E25" s="157"/>
      <c r="F25" s="157"/>
      <c r="G25" s="158"/>
      <c r="H25" s="159"/>
      <c r="I25" s="154">
        <v>243</v>
      </c>
      <c r="J25" s="160">
        <v>14</v>
      </c>
      <c r="K25" s="43">
        <f t="shared" si="0"/>
        <v>257</v>
      </c>
      <c r="L25" s="161"/>
      <c r="M25" s="156"/>
      <c r="N25" s="157"/>
      <c r="O25" s="157"/>
      <c r="P25" s="157"/>
      <c r="Q25" s="158"/>
      <c r="R25" s="159"/>
      <c r="S25" s="153">
        <f t="shared" si="1"/>
        <v>22357</v>
      </c>
      <c r="T25" s="154">
        <f t="shared" si="3"/>
        <v>1027</v>
      </c>
      <c r="U25" s="155">
        <f t="shared" si="2"/>
        <v>23384</v>
      </c>
      <c r="X25" s="7"/>
      <c r="Y25" s="7"/>
      <c r="Z25" s="7"/>
      <c r="AA25" s="7"/>
      <c r="AB25" s="7"/>
      <c r="ABT25" s="7"/>
      <c r="ABU25" s="7"/>
      <c r="ABV25" s="7"/>
      <c r="ABW25" s="7"/>
      <c r="ABX25" s="7"/>
      <c r="ABY25" s="7"/>
      <c r="ABZ25" s="7"/>
      <c r="ACA25" s="7"/>
      <c r="ACB25" s="7"/>
      <c r="ACC25" s="7"/>
      <c r="ACD25" s="7"/>
      <c r="ACE25" s="7"/>
      <c r="ACF25" s="7"/>
      <c r="ACG25" s="7"/>
      <c r="ACH25" s="7"/>
      <c r="ACI25" s="7"/>
      <c r="ACJ25" s="7"/>
      <c r="ACK25" s="7"/>
      <c r="ACL25" s="7"/>
      <c r="ACM25" s="7"/>
      <c r="ACN25" s="7"/>
      <c r="ACO25" s="7"/>
      <c r="ACP25" s="7"/>
      <c r="ACQ25" s="7"/>
      <c r="ACR25" s="7"/>
      <c r="ACS25" s="7"/>
      <c r="ACT25" s="7"/>
      <c r="ACU25" s="7"/>
      <c r="ACV25" s="7"/>
      <c r="ACW25" s="7"/>
      <c r="ACX25" s="7"/>
      <c r="ACY25" s="7"/>
      <c r="ACZ25" s="7"/>
      <c r="ADA25" s="7"/>
      <c r="ADB25" s="7"/>
      <c r="ADC25" s="7"/>
      <c r="ADD25" s="7"/>
      <c r="ADE25" s="7"/>
      <c r="ADF25" s="7"/>
      <c r="ADG25" s="7"/>
      <c r="ADH25" s="7"/>
      <c r="ADI25" s="7"/>
      <c r="ADJ25" s="7"/>
      <c r="ADK25" s="7"/>
      <c r="ADL25" s="7"/>
      <c r="ADM25" s="7"/>
      <c r="ADN25" s="7"/>
      <c r="ADO25" s="7"/>
      <c r="ADP25" s="7"/>
      <c r="ADQ25" s="7"/>
      <c r="ADR25" s="7"/>
      <c r="ADS25" s="7"/>
      <c r="ADT25" s="7"/>
      <c r="ADU25" s="7"/>
      <c r="ADV25" s="7"/>
      <c r="ADW25" s="7"/>
      <c r="ADX25" s="7"/>
      <c r="ADY25" s="7"/>
      <c r="ADZ25" s="7"/>
      <c r="AEA25" s="7"/>
      <c r="AEB25" s="7"/>
      <c r="AEC25" s="7"/>
      <c r="AED25" s="7"/>
      <c r="AEE25" s="7"/>
      <c r="AEF25" s="7"/>
      <c r="AEG25" s="7"/>
      <c r="AEH25" s="7"/>
      <c r="AEI25" s="7"/>
      <c r="AEJ25" s="7"/>
      <c r="AEK25" s="7"/>
      <c r="AEL25" s="7"/>
      <c r="AEM25" s="7"/>
      <c r="AEN25" s="7"/>
      <c r="AEO25" s="7"/>
      <c r="AEP25" s="7"/>
      <c r="AEQ25" s="7"/>
      <c r="AER25" s="7"/>
      <c r="AES25" s="7"/>
      <c r="AET25" s="7"/>
      <c r="AEU25" s="7"/>
      <c r="AEV25" s="7"/>
      <c r="AEW25" s="7"/>
      <c r="AEX25" s="7"/>
      <c r="AEY25" s="7"/>
      <c r="AEZ25" s="7"/>
      <c r="AFA25" s="7"/>
      <c r="AFB25" s="7"/>
      <c r="AFC25" s="7"/>
      <c r="AFD25" s="7"/>
      <c r="AFE25" s="7"/>
      <c r="AFF25" s="7"/>
      <c r="AFG25" s="7"/>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35" customFormat="1" ht="13.15" customHeight="1" x14ac:dyDescent="0.3">
      <c r="A26" s="165">
        <v>43953</v>
      </c>
      <c r="B26" s="152" t="s">
        <v>104</v>
      </c>
      <c r="C26" s="166"/>
      <c r="D26" s="167"/>
      <c r="E26" s="168"/>
      <c r="F26" s="168"/>
      <c r="G26" s="158"/>
      <c r="H26" s="159"/>
      <c r="I26" s="154">
        <v>263</v>
      </c>
      <c r="J26" s="169">
        <v>14</v>
      </c>
      <c r="K26" s="43">
        <f t="shared" si="0"/>
        <v>277</v>
      </c>
      <c r="L26" s="161"/>
      <c r="M26" s="156"/>
      <c r="N26" s="157"/>
      <c r="O26" s="157"/>
      <c r="P26" s="157"/>
      <c r="Q26" s="158"/>
      <c r="R26" s="159"/>
      <c r="S26" s="153">
        <f t="shared" si="1"/>
        <v>22114</v>
      </c>
      <c r="T26" s="154">
        <f t="shared" si="3"/>
        <v>1013</v>
      </c>
      <c r="U26" s="155">
        <f t="shared" si="2"/>
        <v>23127</v>
      </c>
      <c r="X26" s="7"/>
      <c r="Y26" s="7"/>
      <c r="Z26" s="7"/>
      <c r="AA26" s="7"/>
      <c r="AB26" s="7"/>
      <c r="ABT26" s="7"/>
      <c r="ABU26" s="7"/>
      <c r="ABV26" s="7"/>
      <c r="ABW26" s="7"/>
      <c r="ABX26" s="7"/>
      <c r="ABY26" s="7"/>
      <c r="ABZ26" s="7"/>
      <c r="ACA26" s="7"/>
      <c r="ACB26" s="7"/>
      <c r="ACC26" s="7"/>
      <c r="ACD26" s="7"/>
      <c r="ACE26" s="7"/>
      <c r="ACF26" s="7"/>
      <c r="ACG26" s="7"/>
      <c r="ACH26" s="7"/>
      <c r="ACI26" s="7"/>
      <c r="ACJ26" s="7"/>
      <c r="ACK26" s="7"/>
      <c r="ACL26" s="7"/>
      <c r="ACM26" s="7"/>
      <c r="ACN26" s="7"/>
      <c r="ACO26" s="7"/>
      <c r="ACP26" s="7"/>
      <c r="ACQ26" s="7"/>
      <c r="ACR26" s="7"/>
      <c r="ACS26" s="7"/>
      <c r="ACT26" s="7"/>
      <c r="ACU26" s="7"/>
      <c r="ACV26" s="7"/>
      <c r="ACW26" s="7"/>
      <c r="ACX26" s="7"/>
      <c r="ACY26" s="7"/>
      <c r="ACZ26" s="7"/>
      <c r="ADA26" s="7"/>
      <c r="ADB26" s="7"/>
      <c r="ADC26" s="7"/>
      <c r="ADD26" s="7"/>
      <c r="ADE26" s="7"/>
      <c r="ADF26" s="7"/>
      <c r="ADG26" s="7"/>
      <c r="ADH26" s="7"/>
      <c r="ADI26" s="7"/>
      <c r="ADJ26" s="7"/>
      <c r="ADK26" s="7"/>
      <c r="ADL26" s="7"/>
      <c r="ADM26" s="7"/>
      <c r="ADN26" s="7"/>
      <c r="ADO26" s="7"/>
      <c r="ADP26" s="7"/>
      <c r="ADQ26" s="7"/>
      <c r="ADR26" s="7"/>
      <c r="ADS26" s="7"/>
      <c r="ADT26" s="7"/>
      <c r="ADU26" s="7"/>
      <c r="ADV26" s="7"/>
      <c r="ADW26" s="7"/>
      <c r="ADX26" s="7"/>
      <c r="ADY26" s="7"/>
      <c r="ADZ26" s="7"/>
      <c r="AEA26" s="7"/>
      <c r="AEB26" s="7"/>
      <c r="AEC26" s="7"/>
      <c r="AED26" s="7"/>
      <c r="AEE26" s="7"/>
      <c r="AEF26" s="7"/>
      <c r="AEG26" s="7"/>
      <c r="AEH26" s="7"/>
      <c r="AEI26" s="7"/>
      <c r="AEJ26" s="7"/>
      <c r="AEK26" s="7"/>
      <c r="AEL26" s="7"/>
      <c r="AEM26" s="7"/>
      <c r="AEN26" s="7"/>
      <c r="AEO26" s="7"/>
      <c r="AEP26" s="7"/>
      <c r="AEQ26" s="7"/>
      <c r="AER26" s="7"/>
      <c r="AES26" s="7"/>
      <c r="AET26" s="7"/>
      <c r="AEU26" s="7"/>
      <c r="AEV26" s="7"/>
      <c r="AEW26" s="7"/>
      <c r="AEX26" s="7"/>
      <c r="AEY26" s="7"/>
      <c r="AEZ26" s="7"/>
      <c r="AFA26" s="7"/>
      <c r="AFB26" s="7"/>
      <c r="AFC26" s="7"/>
      <c r="AFD26" s="7"/>
      <c r="AFE26" s="7"/>
      <c r="AFF26" s="7"/>
      <c r="AFG26" s="7"/>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35" customFormat="1" ht="13.15" customHeight="1" x14ac:dyDescent="0.3">
      <c r="A27" s="165">
        <v>43952</v>
      </c>
      <c r="B27" s="152" t="s">
        <v>104</v>
      </c>
      <c r="C27" s="170">
        <v>254</v>
      </c>
      <c r="D27" s="171">
        <v>3214</v>
      </c>
      <c r="E27" s="171">
        <v>2545</v>
      </c>
      <c r="F27" s="171">
        <v>22</v>
      </c>
      <c r="G27" s="172">
        <f>ONS_WeeklyRegistratedDeaths!M33-ONS_WeeklyRegistratedDeaths!T33</f>
        <v>6035</v>
      </c>
      <c r="H27" s="171">
        <f>ONS_WeeklyOccurrenceDeaths!M33-ONS_WeeklyOccurrenceDeaths!T33</f>
        <v>4744</v>
      </c>
      <c r="I27" s="154">
        <v>301</v>
      </c>
      <c r="J27" s="169">
        <v>29</v>
      </c>
      <c r="K27" s="43">
        <f t="shared" si="0"/>
        <v>330</v>
      </c>
      <c r="L27" s="173">
        <f>SUM(K27:K33)</f>
        <v>2499</v>
      </c>
      <c r="M27" s="174">
        <f t="shared" ref="M27:R27" si="4">M34+C27</f>
        <v>1559</v>
      </c>
      <c r="N27" s="174">
        <f t="shared" si="4"/>
        <v>22835</v>
      </c>
      <c r="O27" s="174">
        <f t="shared" si="4"/>
        <v>8838</v>
      </c>
      <c r="P27" s="174">
        <f t="shared" si="4"/>
        <v>133</v>
      </c>
      <c r="Q27" s="174">
        <f t="shared" si="4"/>
        <v>33365</v>
      </c>
      <c r="R27" s="171">
        <f t="shared" si="4"/>
        <v>35044</v>
      </c>
      <c r="S27" s="153">
        <f t="shared" si="1"/>
        <v>21851</v>
      </c>
      <c r="T27" s="154">
        <f t="shared" si="3"/>
        <v>999</v>
      </c>
      <c r="U27" s="155">
        <f t="shared" si="2"/>
        <v>22850</v>
      </c>
      <c r="X27" s="7"/>
      <c r="Y27" s="7"/>
      <c r="Z27" s="7"/>
      <c r="AA27" s="7"/>
      <c r="AB27" s="7"/>
      <c r="ABT27" s="7"/>
      <c r="ABU27" s="7"/>
      <c r="ABV27" s="7"/>
      <c r="ABW27" s="7"/>
      <c r="ABX27" s="7"/>
      <c r="ABY27" s="7"/>
      <c r="ABZ27" s="7"/>
      <c r="ACA27" s="7"/>
      <c r="ACB27" s="7"/>
      <c r="ACC27" s="7"/>
      <c r="ACD27" s="7"/>
      <c r="ACE27" s="7"/>
      <c r="ACF27" s="7"/>
      <c r="ACG27" s="7"/>
      <c r="ACH27" s="7"/>
      <c r="ACI27" s="7"/>
      <c r="ACJ27" s="7"/>
      <c r="ACK27" s="7"/>
      <c r="ACL27" s="7"/>
      <c r="ACM27" s="7"/>
      <c r="ACN27" s="7"/>
      <c r="ACO27" s="7"/>
      <c r="ACP27" s="7"/>
      <c r="ACQ27" s="7"/>
      <c r="ACR27" s="7"/>
      <c r="ACS27" s="7"/>
      <c r="ACT27" s="7"/>
      <c r="ACU27" s="7"/>
      <c r="ACV27" s="7"/>
      <c r="ACW27" s="7"/>
      <c r="ACX27" s="7"/>
      <c r="ACY27" s="7"/>
      <c r="ACZ27" s="7"/>
      <c r="ADA27" s="7"/>
      <c r="ADB27" s="7"/>
      <c r="ADC27" s="7"/>
      <c r="ADD27" s="7"/>
      <c r="ADE27" s="7"/>
      <c r="ADF27" s="7"/>
      <c r="ADG27" s="7"/>
      <c r="ADH27" s="7"/>
      <c r="ADI27" s="7"/>
      <c r="ADJ27" s="7"/>
      <c r="ADK27" s="7"/>
      <c r="ADL27" s="7"/>
      <c r="ADM27" s="7"/>
      <c r="ADN27" s="7"/>
      <c r="ADO27" s="7"/>
      <c r="ADP27" s="7"/>
      <c r="ADQ27" s="7"/>
      <c r="ADR27" s="7"/>
      <c r="ADS27" s="7"/>
      <c r="ADT27" s="7"/>
      <c r="ADU27" s="7"/>
      <c r="ADV27" s="7"/>
      <c r="ADW27" s="7"/>
      <c r="ADX27" s="7"/>
      <c r="ADY27" s="7"/>
      <c r="ADZ27" s="7"/>
      <c r="AEA27" s="7"/>
      <c r="AEB27" s="7"/>
      <c r="AEC27" s="7"/>
      <c r="AED27" s="7"/>
      <c r="AEE27" s="7"/>
      <c r="AEF27" s="7"/>
      <c r="AEG27" s="7"/>
      <c r="AEH27" s="7"/>
      <c r="AEI27" s="7"/>
      <c r="AEJ27" s="7"/>
      <c r="AEK27" s="7"/>
      <c r="AEL27" s="7"/>
      <c r="AEM27" s="7"/>
      <c r="AEN27" s="7"/>
      <c r="AEO27" s="7"/>
      <c r="AEP27" s="7"/>
      <c r="AEQ27" s="7"/>
      <c r="AER27" s="7"/>
      <c r="AES27" s="7"/>
      <c r="AET27" s="7"/>
      <c r="AEU27" s="7"/>
      <c r="AEV27" s="7"/>
      <c r="AEW27" s="7"/>
      <c r="AEX27" s="7"/>
      <c r="AEY27" s="7"/>
      <c r="AEZ27" s="7"/>
      <c r="AFA27" s="7"/>
      <c r="AFB27" s="7"/>
      <c r="AFC27" s="7"/>
      <c r="AFD27" s="7"/>
      <c r="AFE27" s="7"/>
      <c r="AFF27" s="7"/>
      <c r="AFG27" s="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35" customFormat="1" ht="13.15" customHeight="1" x14ac:dyDescent="0.3">
      <c r="A28" s="165">
        <v>43951</v>
      </c>
      <c r="B28" s="152" t="s">
        <v>104</v>
      </c>
      <c r="C28" s="156"/>
      <c r="D28" s="175"/>
      <c r="E28" s="157"/>
      <c r="F28" s="157"/>
      <c r="G28" s="158"/>
      <c r="H28" s="159"/>
      <c r="I28" s="154">
        <v>302</v>
      </c>
      <c r="J28" s="169">
        <v>16</v>
      </c>
      <c r="K28" s="43">
        <f t="shared" si="0"/>
        <v>318</v>
      </c>
      <c r="L28" s="161"/>
      <c r="M28" s="156"/>
      <c r="N28" s="157"/>
      <c r="O28" s="157"/>
      <c r="P28" s="157"/>
      <c r="Q28" s="158"/>
      <c r="R28" s="159"/>
      <c r="S28" s="153">
        <f t="shared" si="1"/>
        <v>21550</v>
      </c>
      <c r="T28" s="154">
        <f t="shared" si="3"/>
        <v>970</v>
      </c>
      <c r="U28" s="155">
        <f t="shared" si="2"/>
        <v>22520</v>
      </c>
      <c r="X28" s="7"/>
      <c r="Y28" s="7"/>
      <c r="Z28" s="7"/>
      <c r="AA28" s="7"/>
      <c r="AB28" s="7"/>
      <c r="ABT28" s="7"/>
      <c r="ABU28" s="7"/>
      <c r="ABV28" s="7"/>
      <c r="ABW28" s="7"/>
      <c r="ABX28" s="7"/>
      <c r="ABY28" s="7"/>
      <c r="ABZ28" s="7"/>
      <c r="ACA28" s="7"/>
      <c r="ACB28" s="7"/>
      <c r="ACC28" s="7"/>
      <c r="ACD28" s="7"/>
      <c r="ACE28" s="7"/>
      <c r="ACF28" s="7"/>
      <c r="ACG28" s="7"/>
      <c r="ACH28" s="7"/>
      <c r="ACI28" s="7"/>
      <c r="ACJ28" s="7"/>
      <c r="ACK28" s="7"/>
      <c r="ACL28" s="7"/>
      <c r="ACM28" s="7"/>
      <c r="ACN28" s="7"/>
      <c r="ACO28" s="7"/>
      <c r="ACP28" s="7"/>
      <c r="ACQ28" s="7"/>
      <c r="ACR28" s="7"/>
      <c r="ACS28" s="7"/>
      <c r="ACT28" s="7"/>
      <c r="ACU28" s="7"/>
      <c r="ACV28" s="7"/>
      <c r="ACW28" s="7"/>
      <c r="ACX28" s="7"/>
      <c r="ACY28" s="7"/>
      <c r="ACZ28" s="7"/>
      <c r="ADA28" s="7"/>
      <c r="ADB28" s="7"/>
      <c r="ADC28" s="7"/>
      <c r="ADD28" s="7"/>
      <c r="ADE28" s="7"/>
      <c r="ADF28" s="7"/>
      <c r="ADG28" s="7"/>
      <c r="ADH28" s="7"/>
      <c r="ADI28" s="7"/>
      <c r="ADJ28" s="7"/>
      <c r="ADK28" s="7"/>
      <c r="ADL28" s="7"/>
      <c r="ADM28" s="7"/>
      <c r="ADN28" s="7"/>
      <c r="ADO28" s="7"/>
      <c r="ADP28" s="7"/>
      <c r="ADQ28" s="7"/>
      <c r="ADR28" s="7"/>
      <c r="ADS28" s="7"/>
      <c r="ADT28" s="7"/>
      <c r="ADU28" s="7"/>
      <c r="ADV28" s="7"/>
      <c r="ADW28" s="7"/>
      <c r="ADX28" s="7"/>
      <c r="ADY28" s="7"/>
      <c r="ADZ28" s="7"/>
      <c r="AEA28" s="7"/>
      <c r="AEB28" s="7"/>
      <c r="AEC28" s="7"/>
      <c r="AED28" s="7"/>
      <c r="AEE28" s="7"/>
      <c r="AEF28" s="7"/>
      <c r="AEG28" s="7"/>
      <c r="AEH28" s="7"/>
      <c r="AEI28" s="7"/>
      <c r="AEJ28" s="7"/>
      <c r="AEK28" s="7"/>
      <c r="AEL28" s="7"/>
      <c r="AEM28" s="7"/>
      <c r="AEN28" s="7"/>
      <c r="AEO28" s="7"/>
      <c r="AEP28" s="7"/>
      <c r="AEQ28" s="7"/>
      <c r="AER28" s="7"/>
      <c r="AES28" s="7"/>
      <c r="AET28" s="7"/>
      <c r="AEU28" s="7"/>
      <c r="AEV28" s="7"/>
      <c r="AEW28" s="7"/>
      <c r="AEX28" s="7"/>
      <c r="AEY28" s="7"/>
      <c r="AEZ28" s="7"/>
      <c r="AFA28" s="7"/>
      <c r="AFB28" s="7"/>
      <c r="AFC28" s="7"/>
      <c r="AFD28" s="7"/>
      <c r="AFE28" s="7"/>
      <c r="AFF28" s="7"/>
      <c r="AFG28" s="7"/>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35" customFormat="1" ht="13.15" customHeight="1" x14ac:dyDescent="0.3">
      <c r="A29" s="151">
        <v>43950</v>
      </c>
      <c r="B29" s="152" t="s">
        <v>104</v>
      </c>
      <c r="C29" s="156"/>
      <c r="D29" s="175"/>
      <c r="E29" s="176"/>
      <c r="F29" s="176"/>
      <c r="G29" s="177"/>
      <c r="H29" s="159"/>
      <c r="I29" s="154">
        <v>319</v>
      </c>
      <c r="J29" s="169">
        <v>26</v>
      </c>
      <c r="K29" s="178">
        <f t="shared" si="0"/>
        <v>345</v>
      </c>
      <c r="L29" s="161"/>
      <c r="M29" s="156"/>
      <c r="N29" s="176"/>
      <c r="O29" s="176"/>
      <c r="P29" s="176"/>
      <c r="Q29" s="179"/>
      <c r="R29" s="180"/>
      <c r="S29" s="153">
        <f t="shared" si="1"/>
        <v>21248</v>
      </c>
      <c r="T29" s="154">
        <f t="shared" si="3"/>
        <v>954</v>
      </c>
      <c r="U29" s="155">
        <f t="shared" si="2"/>
        <v>22202</v>
      </c>
      <c r="X29" s="7"/>
      <c r="Y29" s="7"/>
      <c r="Z29" s="7"/>
      <c r="AA29" s="7"/>
      <c r="AB29" s="7"/>
      <c r="ABT29" s="7"/>
      <c r="ABU29" s="7"/>
      <c r="ABV29" s="7"/>
      <c r="ABW29" s="7"/>
      <c r="ABX29" s="7"/>
      <c r="ABY29" s="7"/>
      <c r="ABZ29" s="7"/>
      <c r="ACA29" s="7"/>
      <c r="ACB29" s="7"/>
      <c r="ACC29" s="7"/>
      <c r="ACD29" s="7"/>
      <c r="ACE29" s="7"/>
      <c r="ACF29" s="7"/>
      <c r="ACG29" s="7"/>
      <c r="ACH29" s="7"/>
      <c r="ACI29" s="7"/>
      <c r="ACJ29" s="7"/>
      <c r="ACK29" s="7"/>
      <c r="ACL29" s="7"/>
      <c r="ACM29" s="7"/>
      <c r="ACN29" s="7"/>
      <c r="ACO29" s="7"/>
      <c r="ACP29" s="7"/>
      <c r="ACQ29" s="7"/>
      <c r="ACR29" s="7"/>
      <c r="ACS29" s="7"/>
      <c r="ACT29" s="7"/>
      <c r="ACU29" s="7"/>
      <c r="ACV29" s="7"/>
      <c r="ACW29" s="7"/>
      <c r="ACX29" s="7"/>
      <c r="ACY29" s="7"/>
      <c r="ACZ29" s="7"/>
      <c r="ADA29" s="7"/>
      <c r="ADB29" s="7"/>
      <c r="ADC29" s="7"/>
      <c r="ADD29" s="7"/>
      <c r="ADE29" s="7"/>
      <c r="ADF29" s="7"/>
      <c r="ADG29" s="7"/>
      <c r="ADH29" s="7"/>
      <c r="ADI29" s="7"/>
      <c r="ADJ29" s="7"/>
      <c r="ADK29" s="7"/>
      <c r="ADL29" s="7"/>
      <c r="ADM29" s="7"/>
      <c r="ADN29" s="7"/>
      <c r="ADO29" s="7"/>
      <c r="ADP29" s="7"/>
      <c r="ADQ29" s="7"/>
      <c r="ADR29" s="7"/>
      <c r="ADS29" s="7"/>
      <c r="ADT29" s="7"/>
      <c r="ADU29" s="7"/>
      <c r="ADV29" s="7"/>
      <c r="ADW29" s="7"/>
      <c r="ADX29" s="7"/>
      <c r="ADY29" s="7"/>
      <c r="ADZ29" s="7"/>
      <c r="AEA29" s="7"/>
      <c r="AEB29" s="7"/>
      <c r="AEC29" s="7"/>
      <c r="AED29" s="7"/>
      <c r="AEE29" s="7"/>
      <c r="AEF29" s="7"/>
      <c r="AEG29" s="7"/>
      <c r="AEH29" s="7"/>
      <c r="AEI29" s="7"/>
      <c r="AEJ29" s="7"/>
      <c r="AEK29" s="7"/>
      <c r="AEL29" s="7"/>
      <c r="AEM29" s="7"/>
      <c r="AEN29" s="7"/>
      <c r="AEO29" s="7"/>
      <c r="AEP29" s="7"/>
      <c r="AEQ29" s="7"/>
      <c r="AER29" s="7"/>
      <c r="AES29" s="7"/>
      <c r="AET29" s="7"/>
      <c r="AEU29" s="7"/>
      <c r="AEV29" s="7"/>
      <c r="AEW29" s="7"/>
      <c r="AEX29" s="7"/>
      <c r="AEY29" s="7"/>
      <c r="AEZ29" s="7"/>
      <c r="AFA29" s="7"/>
      <c r="AFB29" s="7"/>
      <c r="AFC29" s="7"/>
      <c r="AFD29" s="7"/>
      <c r="AFE29" s="7"/>
      <c r="AFF29" s="7"/>
      <c r="AFG29" s="7"/>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35" customFormat="1" ht="13.15" customHeight="1" x14ac:dyDescent="0.3">
      <c r="A30" s="181">
        <v>43949</v>
      </c>
      <c r="B30" s="152" t="s">
        <v>104</v>
      </c>
      <c r="C30" s="156"/>
      <c r="D30" s="175"/>
      <c r="E30" s="176"/>
      <c r="F30" s="176"/>
      <c r="G30" s="31"/>
      <c r="H30" s="171"/>
      <c r="I30" s="154">
        <v>337</v>
      </c>
      <c r="J30" s="169">
        <v>15</v>
      </c>
      <c r="K30" s="43">
        <f t="shared" si="0"/>
        <v>352</v>
      </c>
      <c r="L30" s="173"/>
      <c r="M30" s="156"/>
      <c r="N30" s="157"/>
      <c r="O30" s="157"/>
      <c r="P30" s="157"/>
      <c r="Q30" s="172"/>
      <c r="R30" s="171"/>
      <c r="S30" s="153">
        <f t="shared" si="1"/>
        <v>20929</v>
      </c>
      <c r="T30" s="154">
        <f t="shared" si="3"/>
        <v>928</v>
      </c>
      <c r="U30" s="155">
        <f t="shared" si="2"/>
        <v>21857</v>
      </c>
      <c r="X30" s="7"/>
      <c r="Y30" s="7"/>
      <c r="Z30" s="7"/>
      <c r="AA30" s="7"/>
      <c r="AB30" s="7"/>
      <c r="ABT30" s="7"/>
      <c r="ABU30" s="7"/>
      <c r="ABV30" s="7"/>
      <c r="ABW30" s="7"/>
      <c r="ABX30" s="7"/>
      <c r="ABY30" s="7"/>
      <c r="ABZ30" s="7"/>
      <c r="ACA30" s="7"/>
      <c r="ACB30" s="7"/>
      <c r="ACC30" s="7"/>
      <c r="ACD30" s="7"/>
      <c r="ACE30" s="7"/>
      <c r="ACF30" s="7"/>
      <c r="ACG30" s="7"/>
      <c r="ACH30" s="7"/>
      <c r="ACI30" s="7"/>
      <c r="ACJ30" s="7"/>
      <c r="ACK30" s="7"/>
      <c r="ACL30" s="7"/>
      <c r="ACM30" s="7"/>
      <c r="ACN30" s="7"/>
      <c r="ACO30" s="7"/>
      <c r="ACP30" s="7"/>
      <c r="ACQ30" s="7"/>
      <c r="ACR30" s="7"/>
      <c r="ACS30" s="7"/>
      <c r="ACT30" s="7"/>
      <c r="ACU30" s="7"/>
      <c r="ACV30" s="7"/>
      <c r="ACW30" s="7"/>
      <c r="ACX30" s="7"/>
      <c r="ACY30" s="7"/>
      <c r="ACZ30" s="7"/>
      <c r="ADA30" s="7"/>
      <c r="ADB30" s="7"/>
      <c r="ADC30" s="7"/>
      <c r="ADD30" s="7"/>
      <c r="ADE30" s="7"/>
      <c r="ADF30" s="7"/>
      <c r="ADG30" s="7"/>
      <c r="ADH30" s="7"/>
      <c r="ADI30" s="7"/>
      <c r="ADJ30" s="7"/>
      <c r="ADK30" s="7"/>
      <c r="ADL30" s="7"/>
      <c r="ADM30" s="7"/>
      <c r="ADN30" s="7"/>
      <c r="ADO30" s="7"/>
      <c r="ADP30" s="7"/>
      <c r="ADQ30" s="7"/>
      <c r="ADR30" s="7"/>
      <c r="ADS30" s="7"/>
      <c r="ADT30" s="7"/>
      <c r="ADU30" s="7"/>
      <c r="ADV30" s="7"/>
      <c r="ADW30" s="7"/>
      <c r="ADX30" s="7"/>
      <c r="ADY30" s="7"/>
      <c r="ADZ30" s="7"/>
      <c r="AEA30" s="7"/>
      <c r="AEB30" s="7"/>
      <c r="AEC30" s="7"/>
      <c r="AED30" s="7"/>
      <c r="AEE30" s="7"/>
      <c r="AEF30" s="7"/>
      <c r="AEG30" s="7"/>
      <c r="AEH30" s="7"/>
      <c r="AEI30" s="7"/>
      <c r="AEJ30" s="7"/>
      <c r="AEK30" s="7"/>
      <c r="AEL30" s="7"/>
      <c r="AEM30" s="7"/>
      <c r="AEN30" s="7"/>
      <c r="AEO30" s="7"/>
      <c r="AEP30" s="7"/>
      <c r="AEQ30" s="7"/>
      <c r="AER30" s="7"/>
      <c r="AES30" s="7"/>
      <c r="AET30" s="7"/>
      <c r="AEU30" s="7"/>
      <c r="AEV30" s="7"/>
      <c r="AEW30" s="7"/>
      <c r="AEX30" s="7"/>
      <c r="AEY30" s="7"/>
      <c r="AEZ30" s="7"/>
      <c r="AFA30" s="7"/>
      <c r="AFB30" s="7"/>
      <c r="AFC30" s="7"/>
      <c r="AFD30" s="7"/>
      <c r="AFE30" s="7"/>
      <c r="AFF30" s="7"/>
      <c r="AFG30" s="7"/>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35" customFormat="1" ht="13.15" customHeight="1" x14ac:dyDescent="0.3">
      <c r="A31" s="181">
        <v>43948</v>
      </c>
      <c r="B31" s="152" t="s">
        <v>104</v>
      </c>
      <c r="C31" s="156"/>
      <c r="D31" s="182"/>
      <c r="E31" s="157"/>
      <c r="F31" s="157"/>
      <c r="G31" s="172"/>
      <c r="H31" s="171"/>
      <c r="I31" s="154">
        <v>340</v>
      </c>
      <c r="J31" s="169">
        <v>16</v>
      </c>
      <c r="K31" s="43">
        <f t="shared" si="0"/>
        <v>356</v>
      </c>
      <c r="L31" s="173"/>
      <c r="M31" s="156"/>
      <c r="N31" s="157"/>
      <c r="O31" s="157"/>
      <c r="P31" s="157"/>
      <c r="Q31" s="172"/>
      <c r="R31" s="171"/>
      <c r="S31" s="153">
        <f t="shared" si="1"/>
        <v>20592</v>
      </c>
      <c r="T31" s="154">
        <f t="shared" si="3"/>
        <v>913</v>
      </c>
      <c r="U31" s="155">
        <f t="shared" si="2"/>
        <v>21505</v>
      </c>
      <c r="X31" s="7"/>
      <c r="Y31" s="7"/>
      <c r="Z31" s="7"/>
      <c r="AA31" s="7"/>
      <c r="AB31" s="7"/>
      <c r="ABT31" s="7"/>
      <c r="ABU31" s="7"/>
      <c r="ABV31" s="7"/>
      <c r="ABW31" s="7"/>
      <c r="ABX31" s="7"/>
      <c r="ABY31" s="7"/>
      <c r="ABZ31" s="7"/>
      <c r="ACA31" s="7"/>
      <c r="ACB31" s="7"/>
      <c r="ACC31" s="7"/>
      <c r="ACD31" s="7"/>
      <c r="ACE31" s="7"/>
      <c r="ACF31" s="7"/>
      <c r="ACG31" s="7"/>
      <c r="ACH31" s="7"/>
      <c r="ACI31" s="7"/>
      <c r="ACJ31" s="7"/>
      <c r="ACK31" s="7"/>
      <c r="ACL31" s="7"/>
      <c r="ACM31" s="7"/>
      <c r="ACN31" s="7"/>
      <c r="ACO31" s="7"/>
      <c r="ACP31" s="7"/>
      <c r="ACQ31" s="7"/>
      <c r="ACR31" s="7"/>
      <c r="ACS31" s="7"/>
      <c r="ACT31" s="7"/>
      <c r="ACU31" s="7"/>
      <c r="ACV31" s="7"/>
      <c r="ACW31" s="7"/>
      <c r="ACX31" s="7"/>
      <c r="ACY31" s="7"/>
      <c r="ACZ31" s="7"/>
      <c r="ADA31" s="7"/>
      <c r="ADB31" s="7"/>
      <c r="ADC31" s="7"/>
      <c r="ADD31" s="7"/>
      <c r="ADE31" s="7"/>
      <c r="ADF31" s="7"/>
      <c r="ADG31" s="7"/>
      <c r="ADH31" s="7"/>
      <c r="ADI31" s="7"/>
      <c r="ADJ31" s="7"/>
      <c r="ADK31" s="7"/>
      <c r="ADL31" s="7"/>
      <c r="ADM31" s="7"/>
      <c r="ADN31" s="7"/>
      <c r="ADO31" s="7"/>
      <c r="ADP31" s="7"/>
      <c r="ADQ31" s="7"/>
      <c r="ADR31" s="7"/>
      <c r="ADS31" s="7"/>
      <c r="ADT31" s="7"/>
      <c r="ADU31" s="7"/>
      <c r="ADV31" s="7"/>
      <c r="ADW31" s="7"/>
      <c r="ADX31" s="7"/>
      <c r="ADY31" s="7"/>
      <c r="ADZ31" s="7"/>
      <c r="AEA31" s="7"/>
      <c r="AEB31" s="7"/>
      <c r="AEC31" s="7"/>
      <c r="AED31" s="7"/>
      <c r="AEE31" s="7"/>
      <c r="AEF31" s="7"/>
      <c r="AEG31" s="7"/>
      <c r="AEH31" s="7"/>
      <c r="AEI31" s="7"/>
      <c r="AEJ31" s="7"/>
      <c r="AEK31" s="7"/>
      <c r="AEL31" s="7"/>
      <c r="AEM31" s="7"/>
      <c r="AEN31" s="7"/>
      <c r="AEO31" s="7"/>
      <c r="AEP31" s="7"/>
      <c r="AEQ31" s="7"/>
      <c r="AER31" s="7"/>
      <c r="AES31" s="7"/>
      <c r="AET31" s="7"/>
      <c r="AEU31" s="7"/>
      <c r="AEV31" s="7"/>
      <c r="AEW31" s="7"/>
      <c r="AEX31" s="7"/>
      <c r="AEY31" s="7"/>
      <c r="AEZ31" s="7"/>
      <c r="AFA31" s="7"/>
      <c r="AFB31" s="7"/>
      <c r="AFC31" s="7"/>
      <c r="AFD31" s="7"/>
      <c r="AFE31" s="7"/>
      <c r="AFF31" s="7"/>
      <c r="AFG31" s="7"/>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35" customFormat="1" ht="13.15" customHeight="1" x14ac:dyDescent="0.3">
      <c r="A32" s="181">
        <v>43947</v>
      </c>
      <c r="B32" s="152" t="s">
        <v>104</v>
      </c>
      <c r="C32" s="156"/>
      <c r="D32" s="157"/>
      <c r="E32" s="157"/>
      <c r="F32" s="157"/>
      <c r="G32" s="172"/>
      <c r="H32" s="171"/>
      <c r="I32" s="183">
        <v>373</v>
      </c>
      <c r="J32" s="169">
        <v>16</v>
      </c>
      <c r="K32" s="43">
        <f t="shared" si="0"/>
        <v>389</v>
      </c>
      <c r="L32" s="173"/>
      <c r="M32" s="156"/>
      <c r="N32" s="157"/>
      <c r="O32" s="157"/>
      <c r="P32" s="157"/>
      <c r="Q32" s="172"/>
      <c r="R32" s="171"/>
      <c r="S32" s="153">
        <f t="shared" si="1"/>
        <v>20252</v>
      </c>
      <c r="T32" s="154">
        <f t="shared" si="3"/>
        <v>897</v>
      </c>
      <c r="U32" s="155">
        <f t="shared" si="2"/>
        <v>21149</v>
      </c>
      <c r="V32" s="184"/>
      <c r="X32" s="7"/>
      <c r="Y32" s="7"/>
      <c r="Z32" s="7"/>
      <c r="AA32" s="7"/>
      <c r="AB32" s="7"/>
      <c r="ABT32" s="7"/>
      <c r="ABU32" s="7"/>
      <c r="ABV32" s="7"/>
      <c r="ABW32" s="7"/>
      <c r="ABX32" s="7"/>
      <c r="ABY32" s="7"/>
      <c r="ABZ32" s="7"/>
      <c r="ACA32" s="7"/>
      <c r="ACB32" s="7"/>
      <c r="ACC32" s="7"/>
      <c r="ACD32" s="7"/>
      <c r="ACE32" s="7"/>
      <c r="ACF32" s="7"/>
      <c r="ACG32" s="7"/>
      <c r="ACH32" s="7"/>
      <c r="ACI32" s="7"/>
      <c r="ACJ32" s="7"/>
      <c r="ACK32" s="7"/>
      <c r="ACL32" s="7"/>
      <c r="ACM32" s="7"/>
      <c r="ACN32" s="7"/>
      <c r="ACO32" s="7"/>
      <c r="ACP32" s="7"/>
      <c r="ACQ32" s="7"/>
      <c r="ACR32" s="7"/>
      <c r="ACS32" s="7"/>
      <c r="ACT32" s="7"/>
      <c r="ACU32" s="7"/>
      <c r="ACV32" s="7"/>
      <c r="ACW32" s="7"/>
      <c r="ACX32" s="7"/>
      <c r="ACY32" s="7"/>
      <c r="ACZ32" s="7"/>
      <c r="ADA32" s="7"/>
      <c r="ADB32" s="7"/>
      <c r="ADC32" s="7"/>
      <c r="ADD32" s="7"/>
      <c r="ADE32" s="7"/>
      <c r="ADF32" s="7"/>
      <c r="ADG32" s="7"/>
      <c r="ADH32" s="7"/>
      <c r="ADI32" s="7"/>
      <c r="ADJ32" s="7"/>
      <c r="ADK32" s="7"/>
      <c r="ADL32" s="7"/>
      <c r="ADM32" s="7"/>
      <c r="ADN32" s="7"/>
      <c r="ADO32" s="7"/>
      <c r="ADP32" s="7"/>
      <c r="ADQ32" s="7"/>
      <c r="ADR32" s="7"/>
      <c r="ADS32" s="7"/>
      <c r="ADT32" s="7"/>
      <c r="ADU32" s="7"/>
      <c r="ADV32" s="7"/>
      <c r="ADW32" s="7"/>
      <c r="ADX32" s="7"/>
      <c r="ADY32" s="7"/>
      <c r="ADZ32" s="7"/>
      <c r="AEA32" s="7"/>
      <c r="AEB32" s="7"/>
      <c r="AEC32" s="7"/>
      <c r="AED32" s="7"/>
      <c r="AEE32" s="7"/>
      <c r="AEF32" s="7"/>
      <c r="AEG32" s="7"/>
      <c r="AEH32" s="7"/>
      <c r="AEI32" s="7"/>
      <c r="AEJ32" s="7"/>
      <c r="AEK32" s="7"/>
      <c r="AEL32" s="7"/>
      <c r="AEM32" s="7"/>
      <c r="AEN32" s="7"/>
      <c r="AEO32" s="7"/>
      <c r="AEP32" s="7"/>
      <c r="AEQ32" s="7"/>
      <c r="AER32" s="7"/>
      <c r="AES32" s="7"/>
      <c r="AET32" s="7"/>
      <c r="AEU32" s="7"/>
      <c r="AEV32" s="7"/>
      <c r="AEW32" s="7"/>
      <c r="AEX32" s="7"/>
      <c r="AEY32" s="7"/>
      <c r="AEZ32" s="7"/>
      <c r="AFA32" s="7"/>
      <c r="AFB32" s="7"/>
      <c r="AFC32" s="7"/>
      <c r="AFD32" s="7"/>
      <c r="AFE32" s="7"/>
      <c r="AFF32" s="7"/>
      <c r="AFG32" s="7"/>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35" customFormat="1" ht="13.15" customHeight="1" x14ac:dyDescent="0.3">
      <c r="A33" s="181">
        <v>43946</v>
      </c>
      <c r="B33" s="152" t="s">
        <v>104</v>
      </c>
      <c r="C33" s="156"/>
      <c r="D33" s="157"/>
      <c r="E33" s="157"/>
      <c r="F33" s="157"/>
      <c r="G33" s="172"/>
      <c r="H33" s="171"/>
      <c r="I33" s="183">
        <v>380</v>
      </c>
      <c r="J33" s="169">
        <v>29</v>
      </c>
      <c r="K33" s="43">
        <f t="shared" si="0"/>
        <v>409</v>
      </c>
      <c r="L33" s="173"/>
      <c r="M33" s="176"/>
      <c r="N33" s="157"/>
      <c r="O33" s="157"/>
      <c r="P33" s="157"/>
      <c r="Q33" s="172"/>
      <c r="R33" s="171"/>
      <c r="S33" s="153">
        <f t="shared" si="1"/>
        <v>19879</v>
      </c>
      <c r="T33" s="154">
        <f t="shared" si="3"/>
        <v>881</v>
      </c>
      <c r="U33" s="155">
        <f t="shared" si="2"/>
        <v>20760</v>
      </c>
      <c r="V33" s="184"/>
      <c r="X33" s="7"/>
      <c r="Y33" s="7"/>
      <c r="Z33" s="7"/>
      <c r="AA33" s="7"/>
      <c r="AB33" s="7"/>
      <c r="ABT33" s="7"/>
      <c r="ABU33" s="7"/>
      <c r="ABV33" s="7"/>
      <c r="ABW33" s="7"/>
      <c r="ABX33" s="7"/>
      <c r="ABY33" s="7"/>
      <c r="ABZ33" s="7"/>
      <c r="ACA33" s="7"/>
      <c r="ACB33" s="7"/>
      <c r="ACC33" s="7"/>
      <c r="ACD33" s="7"/>
      <c r="ACE33" s="7"/>
      <c r="ACF33" s="7"/>
      <c r="ACG33" s="7"/>
      <c r="ACH33" s="7"/>
      <c r="ACI33" s="7"/>
      <c r="ACJ33" s="7"/>
      <c r="ACK33" s="7"/>
      <c r="ACL33" s="7"/>
      <c r="ACM33" s="7"/>
      <c r="ACN33" s="7"/>
      <c r="ACO33" s="7"/>
      <c r="ACP33" s="7"/>
      <c r="ACQ33" s="7"/>
      <c r="ACR33" s="7"/>
      <c r="ACS33" s="7"/>
      <c r="ACT33" s="7"/>
      <c r="ACU33" s="7"/>
      <c r="ACV33" s="7"/>
      <c r="ACW33" s="7"/>
      <c r="ACX33" s="7"/>
      <c r="ACY33" s="7"/>
      <c r="ACZ33" s="7"/>
      <c r="ADA33" s="7"/>
      <c r="ADB33" s="7"/>
      <c r="ADC33" s="7"/>
      <c r="ADD33" s="7"/>
      <c r="ADE33" s="7"/>
      <c r="ADF33" s="7"/>
      <c r="ADG33" s="7"/>
      <c r="ADH33" s="7"/>
      <c r="ADI33" s="7"/>
      <c r="ADJ33" s="7"/>
      <c r="ADK33" s="7"/>
      <c r="ADL33" s="7"/>
      <c r="ADM33" s="7"/>
      <c r="ADN33" s="7"/>
      <c r="ADO33" s="7"/>
      <c r="ADP33" s="7"/>
      <c r="ADQ33" s="7"/>
      <c r="ADR33" s="7"/>
      <c r="ADS33" s="7"/>
      <c r="ADT33" s="7"/>
      <c r="ADU33" s="7"/>
      <c r="ADV33" s="7"/>
      <c r="ADW33" s="7"/>
      <c r="ADX33" s="7"/>
      <c r="ADY33" s="7"/>
      <c r="ADZ33" s="7"/>
      <c r="AEA33" s="7"/>
      <c r="AEB33" s="7"/>
      <c r="AEC33" s="7"/>
      <c r="AED33" s="7"/>
      <c r="AEE33" s="7"/>
      <c r="AEF33" s="7"/>
      <c r="AEG33" s="7"/>
      <c r="AEH33" s="7"/>
      <c r="AEI33" s="7"/>
      <c r="AEJ33" s="7"/>
      <c r="AEK33" s="7"/>
      <c r="AEL33" s="7"/>
      <c r="AEM33" s="7"/>
      <c r="AEN33" s="7"/>
      <c r="AEO33" s="7"/>
      <c r="AEP33" s="7"/>
      <c r="AEQ33" s="7"/>
      <c r="AER33" s="7"/>
      <c r="AES33" s="7"/>
      <c r="AET33" s="7"/>
      <c r="AEU33" s="7"/>
      <c r="AEV33" s="7"/>
      <c r="AEW33" s="7"/>
      <c r="AEX33" s="7"/>
      <c r="AEY33" s="7"/>
      <c r="AEZ33" s="7"/>
      <c r="AFA33" s="7"/>
      <c r="AFB33" s="7"/>
      <c r="AFC33" s="7"/>
      <c r="AFD33" s="7"/>
      <c r="AFE33" s="7"/>
      <c r="AFF33" s="7"/>
      <c r="AFG33" s="7"/>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35" customFormat="1" ht="13.15" customHeight="1" x14ac:dyDescent="0.3">
      <c r="A34" s="181">
        <v>43945</v>
      </c>
      <c r="B34" s="152" t="s">
        <v>104</v>
      </c>
      <c r="C34" s="170">
        <v>423</v>
      </c>
      <c r="D34" s="171">
        <v>4841</v>
      </c>
      <c r="E34" s="171">
        <v>2948</v>
      </c>
      <c r="F34" s="171">
        <v>25</v>
      </c>
      <c r="G34" s="172">
        <f>ONS_WeeklyRegistratedDeaths!T33-ONS_WeeklyRegistratedDeaths!AA33</f>
        <v>8237</v>
      </c>
      <c r="H34" s="171">
        <f>ONS_WeeklyOccurrenceDeaths!T33-ONS_WeeklyOccurrenceDeaths!AA33</f>
        <v>6746</v>
      </c>
      <c r="I34" s="183">
        <v>430</v>
      </c>
      <c r="J34" s="169">
        <v>30</v>
      </c>
      <c r="K34" s="43">
        <f t="shared" si="0"/>
        <v>460</v>
      </c>
      <c r="L34" s="173">
        <f>SUM(K34:K40)</f>
        <v>3665</v>
      </c>
      <c r="M34" s="174">
        <f t="shared" ref="M34:R34" si="5">M41+C34</f>
        <v>1305</v>
      </c>
      <c r="N34" s="174">
        <f t="shared" si="5"/>
        <v>19621</v>
      </c>
      <c r="O34" s="174">
        <f t="shared" si="5"/>
        <v>6293</v>
      </c>
      <c r="P34" s="174">
        <f t="shared" si="5"/>
        <v>111</v>
      </c>
      <c r="Q34" s="174">
        <f t="shared" si="5"/>
        <v>27330</v>
      </c>
      <c r="R34" s="171">
        <f t="shared" si="5"/>
        <v>30300</v>
      </c>
      <c r="S34" s="153">
        <f t="shared" si="1"/>
        <v>19499</v>
      </c>
      <c r="T34" s="154">
        <f t="shared" si="3"/>
        <v>852</v>
      </c>
      <c r="U34" s="155">
        <f t="shared" si="2"/>
        <v>20351</v>
      </c>
      <c r="V34" s="184"/>
      <c r="X34" s="7"/>
      <c r="Y34" s="7"/>
      <c r="Z34" s="7"/>
      <c r="AA34" s="7"/>
      <c r="AB34" s="7"/>
      <c r="ABT34" s="7"/>
      <c r="ABU34" s="7"/>
      <c r="ABV34" s="7"/>
      <c r="ABW34" s="7"/>
      <c r="ABX34" s="7"/>
      <c r="ABY34" s="7"/>
      <c r="ABZ34" s="7"/>
      <c r="ACA34" s="7"/>
      <c r="ACB34" s="7"/>
      <c r="ACC34" s="7"/>
      <c r="ACD34" s="7"/>
      <c r="ACE34" s="7"/>
      <c r="ACF34" s="7"/>
      <c r="ACG34" s="7"/>
      <c r="ACH34" s="7"/>
      <c r="ACI34" s="7"/>
      <c r="ACJ34" s="7"/>
      <c r="ACK34" s="7"/>
      <c r="ACL34" s="7"/>
      <c r="ACM34" s="7"/>
      <c r="ACN34" s="7"/>
      <c r="ACO34" s="7"/>
      <c r="ACP34" s="7"/>
      <c r="ACQ34" s="7"/>
      <c r="ACR34" s="7"/>
      <c r="ACS34" s="7"/>
      <c r="ACT34" s="7"/>
      <c r="ACU34" s="7"/>
      <c r="ACV34" s="7"/>
      <c r="ACW34" s="7"/>
      <c r="ACX34" s="7"/>
      <c r="ACY34" s="7"/>
      <c r="ACZ34" s="7"/>
      <c r="ADA34" s="7"/>
      <c r="ADB34" s="7"/>
      <c r="ADC34" s="7"/>
      <c r="ADD34" s="7"/>
      <c r="ADE34" s="7"/>
      <c r="ADF34" s="7"/>
      <c r="ADG34" s="7"/>
      <c r="ADH34" s="7"/>
      <c r="ADI34" s="7"/>
      <c r="ADJ34" s="7"/>
      <c r="ADK34" s="7"/>
      <c r="ADL34" s="7"/>
      <c r="ADM34" s="7"/>
      <c r="ADN34" s="7"/>
      <c r="ADO34" s="7"/>
      <c r="ADP34" s="7"/>
      <c r="ADQ34" s="7"/>
      <c r="ADR34" s="7"/>
      <c r="ADS34" s="7"/>
      <c r="ADT34" s="7"/>
      <c r="ADU34" s="7"/>
      <c r="ADV34" s="7"/>
      <c r="ADW34" s="7"/>
      <c r="ADX34" s="7"/>
      <c r="ADY34" s="7"/>
      <c r="ADZ34" s="7"/>
      <c r="AEA34" s="7"/>
      <c r="AEB34" s="7"/>
      <c r="AEC34" s="7"/>
      <c r="AED34" s="7"/>
      <c r="AEE34" s="7"/>
      <c r="AEF34" s="7"/>
      <c r="AEG34" s="7"/>
      <c r="AEH34" s="7"/>
      <c r="AEI34" s="7"/>
      <c r="AEJ34" s="7"/>
      <c r="AEK34" s="7"/>
      <c r="AEL34" s="7"/>
      <c r="AEM34" s="7"/>
      <c r="AEN34" s="7"/>
      <c r="AEO34" s="7"/>
      <c r="AEP34" s="7"/>
      <c r="AEQ34" s="7"/>
      <c r="AER34" s="7"/>
      <c r="AES34" s="7"/>
      <c r="AET34" s="7"/>
      <c r="AEU34" s="7"/>
      <c r="AEV34" s="7"/>
      <c r="AEW34" s="7"/>
      <c r="AEX34" s="7"/>
      <c r="AEY34" s="7"/>
      <c r="AEZ34" s="7"/>
      <c r="AFA34" s="7"/>
      <c r="AFB34" s="7"/>
      <c r="AFC34" s="7"/>
      <c r="AFD34" s="7"/>
      <c r="AFE34" s="7"/>
      <c r="AFF34" s="7"/>
      <c r="AFG34" s="7"/>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35" customFormat="1" ht="13.15" customHeight="1" x14ac:dyDescent="0.3">
      <c r="A35" s="181">
        <v>43944</v>
      </c>
      <c r="B35" s="152" t="s">
        <v>104</v>
      </c>
      <c r="C35" s="156"/>
      <c r="D35" s="157"/>
      <c r="E35" s="182"/>
      <c r="F35" s="157"/>
      <c r="G35" s="172"/>
      <c r="H35" s="171"/>
      <c r="I35" s="183">
        <v>446</v>
      </c>
      <c r="J35" s="169">
        <v>18</v>
      </c>
      <c r="K35" s="43">
        <f t="shared" si="0"/>
        <v>464</v>
      </c>
      <c r="L35" s="173"/>
      <c r="M35" s="176"/>
      <c r="N35" s="157"/>
      <c r="O35" s="157"/>
      <c r="P35" s="157"/>
      <c r="Q35" s="172"/>
      <c r="R35" s="171"/>
      <c r="S35" s="153">
        <f t="shared" si="1"/>
        <v>19069</v>
      </c>
      <c r="T35" s="154">
        <f t="shared" si="3"/>
        <v>822</v>
      </c>
      <c r="U35" s="155">
        <f t="shared" si="2"/>
        <v>19891</v>
      </c>
      <c r="V35" s="184"/>
      <c r="X35" s="7"/>
      <c r="Y35" s="7"/>
      <c r="Z35" s="7"/>
      <c r="AA35" s="7"/>
      <c r="AB35" s="7"/>
      <c r="ABT35" s="7"/>
      <c r="ABU35" s="7"/>
      <c r="ABV35" s="7"/>
      <c r="ABW35" s="7"/>
      <c r="ABX35" s="7"/>
      <c r="ABY35" s="7"/>
      <c r="ABZ35" s="7"/>
      <c r="ACA35" s="7"/>
      <c r="ACB35" s="7"/>
      <c r="ACC35" s="7"/>
      <c r="ACD35" s="7"/>
      <c r="ACE35" s="7"/>
      <c r="ACF35" s="7"/>
      <c r="ACG35" s="7"/>
      <c r="ACH35" s="7"/>
      <c r="ACI35" s="7"/>
      <c r="ACJ35" s="7"/>
      <c r="ACK35" s="7"/>
      <c r="ACL35" s="7"/>
      <c r="ACM35" s="7"/>
      <c r="ACN35" s="7"/>
      <c r="ACO35" s="7"/>
      <c r="ACP35" s="7"/>
      <c r="ACQ35" s="7"/>
      <c r="ACR35" s="7"/>
      <c r="ACS35" s="7"/>
      <c r="ACT35" s="7"/>
      <c r="ACU35" s="7"/>
      <c r="ACV35" s="7"/>
      <c r="ACW35" s="7"/>
      <c r="ACX35" s="7"/>
      <c r="ACY35" s="7"/>
      <c r="ACZ35" s="7"/>
      <c r="ADA35" s="7"/>
      <c r="ADB35" s="7"/>
      <c r="ADC35" s="7"/>
      <c r="ADD35" s="7"/>
      <c r="ADE35" s="7"/>
      <c r="ADF35" s="7"/>
      <c r="ADG35" s="7"/>
      <c r="ADH35" s="7"/>
      <c r="ADI35" s="7"/>
      <c r="ADJ35" s="7"/>
      <c r="ADK35" s="7"/>
      <c r="ADL35" s="7"/>
      <c r="ADM35" s="7"/>
      <c r="ADN35" s="7"/>
      <c r="ADO35" s="7"/>
      <c r="ADP35" s="7"/>
      <c r="ADQ35" s="7"/>
      <c r="ADR35" s="7"/>
      <c r="ADS35" s="7"/>
      <c r="ADT35" s="7"/>
      <c r="ADU35" s="7"/>
      <c r="ADV35" s="7"/>
      <c r="ADW35" s="7"/>
      <c r="ADX35" s="7"/>
      <c r="ADY35" s="7"/>
      <c r="ADZ35" s="7"/>
      <c r="AEA35" s="7"/>
      <c r="AEB35" s="7"/>
      <c r="AEC35" s="7"/>
      <c r="AED35" s="7"/>
      <c r="AEE35" s="7"/>
      <c r="AEF35" s="7"/>
      <c r="AEG35" s="7"/>
      <c r="AEH35" s="7"/>
      <c r="AEI35" s="7"/>
      <c r="AEJ35" s="7"/>
      <c r="AEK35" s="7"/>
      <c r="AEL35" s="7"/>
      <c r="AEM35" s="7"/>
      <c r="AEN35" s="7"/>
      <c r="AEO35" s="7"/>
      <c r="AEP35" s="7"/>
      <c r="AEQ35" s="7"/>
      <c r="AER35" s="7"/>
      <c r="AES35" s="7"/>
      <c r="AET35" s="7"/>
      <c r="AEU35" s="7"/>
      <c r="AEV35" s="7"/>
      <c r="AEW35" s="7"/>
      <c r="AEX35" s="7"/>
      <c r="AEY35" s="7"/>
      <c r="AEZ35" s="7"/>
      <c r="AFA35" s="7"/>
      <c r="AFB35" s="7"/>
      <c r="AFC35" s="7"/>
      <c r="AFD35" s="7"/>
      <c r="AFE35" s="7"/>
      <c r="AFF35" s="7"/>
      <c r="AFG35" s="7"/>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35" customFormat="1" ht="13.15" customHeight="1" x14ac:dyDescent="0.3">
      <c r="A36" s="181">
        <v>43943</v>
      </c>
      <c r="B36" s="152" t="s">
        <v>104</v>
      </c>
      <c r="C36" s="156"/>
      <c r="D36" s="157"/>
      <c r="E36" s="182"/>
      <c r="F36" s="157"/>
      <c r="G36" s="172"/>
      <c r="H36" s="171"/>
      <c r="I36" s="185">
        <v>486</v>
      </c>
      <c r="J36" s="169">
        <v>23</v>
      </c>
      <c r="K36" s="43">
        <f t="shared" si="0"/>
        <v>509</v>
      </c>
      <c r="L36" s="173"/>
      <c r="M36" s="176"/>
      <c r="N36" s="157"/>
      <c r="O36" s="157"/>
      <c r="P36" s="157"/>
      <c r="Q36" s="172"/>
      <c r="R36" s="171"/>
      <c r="S36" s="153">
        <f t="shared" si="1"/>
        <v>18623</v>
      </c>
      <c r="T36" s="154">
        <f t="shared" si="3"/>
        <v>804</v>
      </c>
      <c r="U36" s="155">
        <f t="shared" si="2"/>
        <v>19427</v>
      </c>
      <c r="V36" s="184"/>
      <c r="X36" s="7"/>
      <c r="Y36" s="7"/>
      <c r="Z36" s="7"/>
      <c r="AA36" s="7"/>
      <c r="AB36" s="7"/>
      <c r="ABT36" s="7"/>
      <c r="ABU36" s="7"/>
      <c r="ABV36" s="7"/>
      <c r="ABW36" s="7"/>
      <c r="ABX36" s="7"/>
      <c r="ABY36" s="7"/>
      <c r="ABZ36" s="7"/>
      <c r="ACA36" s="7"/>
      <c r="ACB36" s="7"/>
      <c r="ACC36" s="7"/>
      <c r="ACD36" s="7"/>
      <c r="ACE36" s="7"/>
      <c r="ACF36" s="7"/>
      <c r="ACG36" s="7"/>
      <c r="ACH36" s="7"/>
      <c r="ACI36" s="7"/>
      <c r="ACJ36" s="7"/>
      <c r="ACK36" s="7"/>
      <c r="ACL36" s="7"/>
      <c r="ACM36" s="7"/>
      <c r="ACN36" s="7"/>
      <c r="ACO36" s="7"/>
      <c r="ACP36" s="7"/>
      <c r="ACQ36" s="7"/>
      <c r="ACR36" s="7"/>
      <c r="ACS36" s="7"/>
      <c r="ACT36" s="7"/>
      <c r="ACU36" s="7"/>
      <c r="ACV36" s="7"/>
      <c r="ACW36" s="7"/>
      <c r="ACX36" s="7"/>
      <c r="ACY36" s="7"/>
      <c r="ACZ36" s="7"/>
      <c r="ADA36" s="7"/>
      <c r="ADB36" s="7"/>
      <c r="ADC36" s="7"/>
      <c r="ADD36" s="7"/>
      <c r="ADE36" s="7"/>
      <c r="ADF36" s="7"/>
      <c r="ADG36" s="7"/>
      <c r="ADH36" s="7"/>
      <c r="ADI36" s="7"/>
      <c r="ADJ36" s="7"/>
      <c r="ADK36" s="7"/>
      <c r="ADL36" s="7"/>
      <c r="ADM36" s="7"/>
      <c r="ADN36" s="7"/>
      <c r="ADO36" s="7"/>
      <c r="ADP36" s="7"/>
      <c r="ADQ36" s="7"/>
      <c r="ADR36" s="7"/>
      <c r="ADS36" s="7"/>
      <c r="ADT36" s="7"/>
      <c r="ADU36" s="7"/>
      <c r="ADV36" s="7"/>
      <c r="ADW36" s="7"/>
      <c r="ADX36" s="7"/>
      <c r="ADY36" s="7"/>
      <c r="ADZ36" s="7"/>
      <c r="AEA36" s="7"/>
      <c r="AEB36" s="7"/>
      <c r="AEC36" s="7"/>
      <c r="AED36" s="7"/>
      <c r="AEE36" s="7"/>
      <c r="AEF36" s="7"/>
      <c r="AEG36" s="7"/>
      <c r="AEH36" s="7"/>
      <c r="AEI36" s="7"/>
      <c r="AEJ36" s="7"/>
      <c r="AEK36" s="7"/>
      <c r="AEL36" s="7"/>
      <c r="AEM36" s="7"/>
      <c r="AEN36" s="7"/>
      <c r="AEO36" s="7"/>
      <c r="AEP36" s="7"/>
      <c r="AEQ36" s="7"/>
      <c r="AER36" s="7"/>
      <c r="AES36" s="7"/>
      <c r="AET36" s="7"/>
      <c r="AEU36" s="7"/>
      <c r="AEV36" s="7"/>
      <c r="AEW36" s="7"/>
      <c r="AEX36" s="7"/>
      <c r="AEY36" s="7"/>
      <c r="AEZ36" s="7"/>
      <c r="AFA36" s="7"/>
      <c r="AFB36" s="7"/>
      <c r="AFC36" s="7"/>
      <c r="AFD36" s="7"/>
      <c r="AFE36" s="7"/>
      <c r="AFF36" s="7"/>
      <c r="AFG36" s="7"/>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35" customFormat="1" ht="13.15" customHeight="1" x14ac:dyDescent="0.3">
      <c r="A37" s="181">
        <v>43942</v>
      </c>
      <c r="B37" s="152" t="s">
        <v>104</v>
      </c>
      <c r="C37" s="156"/>
      <c r="D37" s="157"/>
      <c r="E37" s="182"/>
      <c r="F37" s="157"/>
      <c r="G37" s="172"/>
      <c r="H37" s="171"/>
      <c r="I37" s="185">
        <v>479</v>
      </c>
      <c r="J37" s="169">
        <v>30</v>
      </c>
      <c r="K37" s="43">
        <f t="shared" si="0"/>
        <v>509</v>
      </c>
      <c r="L37" s="173"/>
      <c r="M37" s="176"/>
      <c r="N37" s="157"/>
      <c r="O37" s="157"/>
      <c r="P37" s="157"/>
      <c r="Q37" s="172"/>
      <c r="R37" s="171"/>
      <c r="S37" s="153">
        <f t="shared" si="1"/>
        <v>18137</v>
      </c>
      <c r="T37" s="154">
        <f t="shared" si="3"/>
        <v>781</v>
      </c>
      <c r="U37" s="155">
        <f t="shared" si="2"/>
        <v>18918</v>
      </c>
      <c r="V37" s="184"/>
      <c r="X37" s="7"/>
      <c r="Y37" s="7"/>
      <c r="Z37" s="7"/>
      <c r="AA37" s="7"/>
      <c r="AB37" s="7"/>
      <c r="ABT37" s="7"/>
      <c r="ABU37" s="7"/>
      <c r="ABV37" s="7"/>
      <c r="ABW37" s="7"/>
      <c r="ABX37" s="7"/>
      <c r="ABY37" s="7"/>
      <c r="ABZ37" s="7"/>
      <c r="ACA37" s="7"/>
      <c r="ACB37" s="7"/>
      <c r="ACC37" s="7"/>
      <c r="ACD37" s="7"/>
      <c r="ACE37" s="7"/>
      <c r="ACF37" s="7"/>
      <c r="ACG37" s="7"/>
      <c r="ACH37" s="7"/>
      <c r="ACI37" s="7"/>
      <c r="ACJ37" s="7"/>
      <c r="ACK37" s="7"/>
      <c r="ACL37" s="7"/>
      <c r="ACM37" s="7"/>
      <c r="ACN37" s="7"/>
      <c r="ACO37" s="7"/>
      <c r="ACP37" s="7"/>
      <c r="ACQ37" s="7"/>
      <c r="ACR37" s="7"/>
      <c r="ACS37" s="7"/>
      <c r="ACT37" s="7"/>
      <c r="ACU37" s="7"/>
      <c r="ACV37" s="7"/>
      <c r="ACW37" s="7"/>
      <c r="ACX37" s="7"/>
      <c r="ACY37" s="7"/>
      <c r="ACZ37" s="7"/>
      <c r="ADA37" s="7"/>
      <c r="ADB37" s="7"/>
      <c r="ADC37" s="7"/>
      <c r="ADD37" s="7"/>
      <c r="ADE37" s="7"/>
      <c r="ADF37" s="7"/>
      <c r="ADG37" s="7"/>
      <c r="ADH37" s="7"/>
      <c r="ADI37" s="7"/>
      <c r="ADJ37" s="7"/>
      <c r="ADK37" s="7"/>
      <c r="ADL37" s="7"/>
      <c r="ADM37" s="7"/>
      <c r="ADN37" s="7"/>
      <c r="ADO37" s="7"/>
      <c r="ADP37" s="7"/>
      <c r="ADQ37" s="7"/>
      <c r="ADR37" s="7"/>
      <c r="ADS37" s="7"/>
      <c r="ADT37" s="7"/>
      <c r="ADU37" s="7"/>
      <c r="ADV37" s="7"/>
      <c r="ADW37" s="7"/>
      <c r="ADX37" s="7"/>
      <c r="ADY37" s="7"/>
      <c r="ADZ37" s="7"/>
      <c r="AEA37" s="7"/>
      <c r="AEB37" s="7"/>
      <c r="AEC37" s="7"/>
      <c r="AED37" s="7"/>
      <c r="AEE37" s="7"/>
      <c r="AEF37" s="7"/>
      <c r="AEG37" s="7"/>
      <c r="AEH37" s="7"/>
      <c r="AEI37" s="7"/>
      <c r="AEJ37" s="7"/>
      <c r="AEK37" s="7"/>
      <c r="AEL37" s="7"/>
      <c r="AEM37" s="7"/>
      <c r="AEN37" s="7"/>
      <c r="AEO37" s="7"/>
      <c r="AEP37" s="7"/>
      <c r="AEQ37" s="7"/>
      <c r="AER37" s="7"/>
      <c r="AES37" s="7"/>
      <c r="AET37" s="7"/>
      <c r="AEU37" s="7"/>
      <c r="AEV37" s="7"/>
      <c r="AEW37" s="7"/>
      <c r="AEX37" s="7"/>
      <c r="AEY37" s="7"/>
      <c r="AEZ37" s="7"/>
      <c r="AFA37" s="7"/>
      <c r="AFB37" s="7"/>
      <c r="AFC37" s="7"/>
      <c r="AFD37" s="7"/>
      <c r="AFE37" s="7"/>
      <c r="AFF37" s="7"/>
      <c r="AFG37" s="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35" customFormat="1" ht="13.15" customHeight="1" x14ac:dyDescent="0.3">
      <c r="A38" s="181">
        <v>43941</v>
      </c>
      <c r="B38" s="152" t="s">
        <v>104</v>
      </c>
      <c r="C38" s="156"/>
      <c r="D38" s="157"/>
      <c r="E38" s="182"/>
      <c r="F38" s="157"/>
      <c r="G38" s="172"/>
      <c r="H38" s="171"/>
      <c r="I38" s="185">
        <v>556</v>
      </c>
      <c r="J38" s="169">
        <v>25</v>
      </c>
      <c r="K38" s="43">
        <f t="shared" si="0"/>
        <v>581</v>
      </c>
      <c r="L38" s="173"/>
      <c r="M38" s="176"/>
      <c r="N38" s="157"/>
      <c r="O38" s="157"/>
      <c r="P38" s="157"/>
      <c r="Q38" s="172"/>
      <c r="R38" s="171"/>
      <c r="S38" s="153">
        <f t="shared" si="1"/>
        <v>17658</v>
      </c>
      <c r="T38" s="154">
        <f t="shared" si="3"/>
        <v>751</v>
      </c>
      <c r="U38" s="155">
        <f t="shared" si="2"/>
        <v>18409</v>
      </c>
      <c r="V38" s="184"/>
      <c r="X38" s="7"/>
      <c r="Y38" s="7"/>
      <c r="Z38" s="7"/>
      <c r="AA38" s="7"/>
      <c r="AB38" s="7"/>
      <c r="ABT38" s="7"/>
      <c r="ABU38" s="7"/>
      <c r="ABV38" s="7"/>
      <c r="ABW38" s="7"/>
      <c r="ABX38" s="7"/>
      <c r="ABY38" s="7"/>
      <c r="ABZ38" s="7"/>
      <c r="ACA38" s="7"/>
      <c r="ACB38" s="7"/>
      <c r="ACC38" s="7"/>
      <c r="ACD38" s="7"/>
      <c r="ACE38" s="7"/>
      <c r="ACF38" s="7"/>
      <c r="ACG38" s="7"/>
      <c r="ACH38" s="7"/>
      <c r="ACI38" s="7"/>
      <c r="ACJ38" s="7"/>
      <c r="ACK38" s="7"/>
      <c r="ACL38" s="7"/>
      <c r="ACM38" s="7"/>
      <c r="ACN38" s="7"/>
      <c r="ACO38" s="7"/>
      <c r="ACP38" s="7"/>
      <c r="ACQ38" s="7"/>
      <c r="ACR38" s="7"/>
      <c r="ACS38" s="7"/>
      <c r="ACT38" s="7"/>
      <c r="ACU38" s="7"/>
      <c r="ACV38" s="7"/>
      <c r="ACW38" s="7"/>
      <c r="ACX38" s="7"/>
      <c r="ACY38" s="7"/>
      <c r="ACZ38" s="7"/>
      <c r="ADA38" s="7"/>
      <c r="ADB38" s="7"/>
      <c r="ADC38" s="7"/>
      <c r="ADD38" s="7"/>
      <c r="ADE38" s="7"/>
      <c r="ADF38" s="7"/>
      <c r="ADG38" s="7"/>
      <c r="ADH38" s="7"/>
      <c r="ADI38" s="7"/>
      <c r="ADJ38" s="7"/>
      <c r="ADK38" s="7"/>
      <c r="ADL38" s="7"/>
      <c r="ADM38" s="7"/>
      <c r="ADN38" s="7"/>
      <c r="ADO38" s="7"/>
      <c r="ADP38" s="7"/>
      <c r="ADQ38" s="7"/>
      <c r="ADR38" s="7"/>
      <c r="ADS38" s="7"/>
      <c r="ADT38" s="7"/>
      <c r="ADU38" s="7"/>
      <c r="ADV38" s="7"/>
      <c r="ADW38" s="7"/>
      <c r="ADX38" s="7"/>
      <c r="ADY38" s="7"/>
      <c r="ADZ38" s="7"/>
      <c r="AEA38" s="7"/>
      <c r="AEB38" s="7"/>
      <c r="AEC38" s="7"/>
      <c r="AED38" s="7"/>
      <c r="AEE38" s="7"/>
      <c r="AEF38" s="7"/>
      <c r="AEG38" s="7"/>
      <c r="AEH38" s="7"/>
      <c r="AEI38" s="7"/>
      <c r="AEJ38" s="7"/>
      <c r="AEK38" s="7"/>
      <c r="AEL38" s="7"/>
      <c r="AEM38" s="7"/>
      <c r="AEN38" s="7"/>
      <c r="AEO38" s="7"/>
      <c r="AEP38" s="7"/>
      <c r="AEQ38" s="7"/>
      <c r="AER38" s="7"/>
      <c r="AES38" s="7"/>
      <c r="AET38" s="7"/>
      <c r="AEU38" s="7"/>
      <c r="AEV38" s="7"/>
      <c r="AEW38" s="7"/>
      <c r="AEX38" s="7"/>
      <c r="AEY38" s="7"/>
      <c r="AEZ38" s="7"/>
      <c r="AFA38" s="7"/>
      <c r="AFB38" s="7"/>
      <c r="AFC38" s="7"/>
      <c r="AFD38" s="7"/>
      <c r="AFE38" s="7"/>
      <c r="AFF38" s="7"/>
      <c r="AFG38" s="7"/>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35" customFormat="1" ht="13.15" customHeight="1" x14ac:dyDescent="0.3">
      <c r="A39" s="181">
        <v>43940</v>
      </c>
      <c r="B39" s="152" t="s">
        <v>104</v>
      </c>
      <c r="C39" s="156"/>
      <c r="D39" s="157"/>
      <c r="E39" s="182"/>
      <c r="F39" s="157"/>
      <c r="G39" s="172"/>
      <c r="H39" s="171"/>
      <c r="I39" s="185">
        <v>517</v>
      </c>
      <c r="J39" s="169">
        <v>26</v>
      </c>
      <c r="K39" s="43">
        <f t="shared" si="0"/>
        <v>543</v>
      </c>
      <c r="L39" s="173"/>
      <c r="M39" s="176"/>
      <c r="N39" s="157"/>
      <c r="O39" s="157"/>
      <c r="P39" s="157"/>
      <c r="Q39" s="172"/>
      <c r="R39" s="171"/>
      <c r="S39" s="153">
        <f t="shared" si="1"/>
        <v>17102</v>
      </c>
      <c r="T39" s="154">
        <f t="shared" si="3"/>
        <v>726</v>
      </c>
      <c r="U39" s="155">
        <f t="shared" si="2"/>
        <v>17828</v>
      </c>
      <c r="V39" s="184"/>
      <c r="X39" s="7"/>
      <c r="Y39" s="7"/>
      <c r="Z39" s="7"/>
      <c r="AA39" s="7"/>
      <c r="AB39" s="7"/>
      <c r="ABT39" s="7"/>
      <c r="ABU39" s="7"/>
      <c r="ABV39" s="7"/>
      <c r="ABW39" s="7"/>
      <c r="ABX39" s="7"/>
      <c r="ABY39" s="7"/>
      <c r="ABZ39" s="7"/>
      <c r="ACA39" s="7"/>
      <c r="ACB39" s="7"/>
      <c r="ACC39" s="7"/>
      <c r="ACD39" s="7"/>
      <c r="ACE39" s="7"/>
      <c r="ACF39" s="7"/>
      <c r="ACG39" s="7"/>
      <c r="ACH39" s="7"/>
      <c r="ACI39" s="7"/>
      <c r="ACJ39" s="7"/>
      <c r="ACK39" s="7"/>
      <c r="ACL39" s="7"/>
      <c r="ACM39" s="7"/>
      <c r="ACN39" s="7"/>
      <c r="ACO39" s="7"/>
      <c r="ACP39" s="7"/>
      <c r="ACQ39" s="7"/>
      <c r="ACR39" s="7"/>
      <c r="ACS39" s="7"/>
      <c r="ACT39" s="7"/>
      <c r="ACU39" s="7"/>
      <c r="ACV39" s="7"/>
      <c r="ACW39" s="7"/>
      <c r="ACX39" s="7"/>
      <c r="ACY39" s="7"/>
      <c r="ACZ39" s="7"/>
      <c r="ADA39" s="7"/>
      <c r="ADB39" s="7"/>
      <c r="ADC39" s="7"/>
      <c r="ADD39" s="7"/>
      <c r="ADE39" s="7"/>
      <c r="ADF39" s="7"/>
      <c r="ADG39" s="7"/>
      <c r="ADH39" s="7"/>
      <c r="ADI39" s="7"/>
      <c r="ADJ39" s="7"/>
      <c r="ADK39" s="7"/>
      <c r="ADL39" s="7"/>
      <c r="ADM39" s="7"/>
      <c r="ADN39" s="7"/>
      <c r="ADO39" s="7"/>
      <c r="ADP39" s="7"/>
      <c r="ADQ39" s="7"/>
      <c r="ADR39" s="7"/>
      <c r="ADS39" s="7"/>
      <c r="ADT39" s="7"/>
      <c r="ADU39" s="7"/>
      <c r="ADV39" s="7"/>
      <c r="ADW39" s="7"/>
      <c r="ADX39" s="7"/>
      <c r="ADY39" s="7"/>
      <c r="ADZ39" s="7"/>
      <c r="AEA39" s="7"/>
      <c r="AEB39" s="7"/>
      <c r="AEC39" s="7"/>
      <c r="AED39" s="7"/>
      <c r="AEE39" s="7"/>
      <c r="AEF39" s="7"/>
      <c r="AEG39" s="7"/>
      <c r="AEH39" s="7"/>
      <c r="AEI39" s="7"/>
      <c r="AEJ39" s="7"/>
      <c r="AEK39" s="7"/>
      <c r="AEL39" s="7"/>
      <c r="AEM39" s="7"/>
      <c r="AEN39" s="7"/>
      <c r="AEO39" s="7"/>
      <c r="AEP39" s="7"/>
      <c r="AEQ39" s="7"/>
      <c r="AER39" s="7"/>
      <c r="AES39" s="7"/>
      <c r="AET39" s="7"/>
      <c r="AEU39" s="7"/>
      <c r="AEV39" s="7"/>
      <c r="AEW39" s="7"/>
      <c r="AEX39" s="7"/>
      <c r="AEY39" s="7"/>
      <c r="AEZ39" s="7"/>
      <c r="AFA39" s="7"/>
      <c r="AFB39" s="7"/>
      <c r="AFC39" s="7"/>
      <c r="AFD39" s="7"/>
      <c r="AFE39" s="7"/>
      <c r="AFF39" s="7"/>
      <c r="AFG39" s="7"/>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s="135" customFormat="1" ht="13.15" customHeight="1" x14ac:dyDescent="0.3">
      <c r="A40" s="181">
        <v>43939</v>
      </c>
      <c r="B40" s="152" t="s">
        <v>104</v>
      </c>
      <c r="C40" s="156"/>
      <c r="D40" s="157"/>
      <c r="E40" s="182"/>
      <c r="F40" s="157"/>
      <c r="G40" s="172"/>
      <c r="H40" s="171"/>
      <c r="I40" s="185">
        <v>567</v>
      </c>
      <c r="J40" s="169">
        <v>32</v>
      </c>
      <c r="K40" s="43">
        <f t="shared" si="0"/>
        <v>599</v>
      </c>
      <c r="L40" s="173"/>
      <c r="M40" s="176"/>
      <c r="N40" s="157"/>
      <c r="O40" s="157"/>
      <c r="P40" s="157"/>
      <c r="Q40" s="172"/>
      <c r="R40" s="171"/>
      <c r="S40" s="153">
        <f t="shared" si="1"/>
        <v>16585</v>
      </c>
      <c r="T40" s="154">
        <f t="shared" si="3"/>
        <v>700</v>
      </c>
      <c r="U40" s="155">
        <f t="shared" si="2"/>
        <v>17285</v>
      </c>
      <c r="V40" s="184"/>
      <c r="X40" s="7"/>
      <c r="Y40" s="7"/>
      <c r="Z40" s="7"/>
      <c r="AA40" s="7"/>
      <c r="AB40" s="7"/>
      <c r="ABT40" s="7"/>
      <c r="ABU40" s="7"/>
      <c r="ABV40" s="7"/>
      <c r="ABW40" s="7"/>
      <c r="ABX40" s="7"/>
      <c r="ABY40" s="7"/>
      <c r="ABZ40" s="7"/>
      <c r="ACA40" s="7"/>
      <c r="ACB40" s="7"/>
      <c r="ACC40" s="7"/>
      <c r="ACD40" s="7"/>
      <c r="ACE40" s="7"/>
      <c r="ACF40" s="7"/>
      <c r="ACG40" s="7"/>
      <c r="ACH40" s="7"/>
      <c r="ACI40" s="7"/>
      <c r="ACJ40" s="7"/>
      <c r="ACK40" s="7"/>
      <c r="ACL40" s="7"/>
      <c r="ACM40" s="7"/>
      <c r="ACN40" s="7"/>
      <c r="ACO40" s="7"/>
      <c r="ACP40" s="7"/>
      <c r="ACQ40" s="7"/>
      <c r="ACR40" s="7"/>
      <c r="ACS40" s="7"/>
      <c r="ACT40" s="7"/>
      <c r="ACU40" s="7"/>
      <c r="ACV40" s="7"/>
      <c r="ACW40" s="7"/>
      <c r="ACX40" s="7"/>
      <c r="ACY40" s="7"/>
      <c r="ACZ40" s="7"/>
      <c r="ADA40" s="7"/>
      <c r="ADB40" s="7"/>
      <c r="ADC40" s="7"/>
      <c r="ADD40" s="7"/>
      <c r="ADE40" s="7"/>
      <c r="ADF40" s="7"/>
      <c r="ADG40" s="7"/>
      <c r="ADH40" s="7"/>
      <c r="ADI40" s="7"/>
      <c r="ADJ40" s="7"/>
      <c r="ADK40" s="7"/>
      <c r="ADL40" s="7"/>
      <c r="ADM40" s="7"/>
      <c r="ADN40" s="7"/>
      <c r="ADO40" s="7"/>
      <c r="ADP40" s="7"/>
      <c r="ADQ40" s="7"/>
      <c r="ADR40" s="7"/>
      <c r="ADS40" s="7"/>
      <c r="ADT40" s="7"/>
      <c r="ADU40" s="7"/>
      <c r="ADV40" s="7"/>
      <c r="ADW40" s="7"/>
      <c r="ADX40" s="7"/>
      <c r="ADY40" s="7"/>
      <c r="ADZ40" s="7"/>
      <c r="AEA40" s="7"/>
      <c r="AEB40" s="7"/>
      <c r="AEC40" s="7"/>
      <c r="AED40" s="7"/>
      <c r="AEE40" s="7"/>
      <c r="AEF40" s="7"/>
      <c r="AEG40" s="7"/>
      <c r="AEH40" s="7"/>
      <c r="AEI40" s="7"/>
      <c r="AEJ40" s="7"/>
      <c r="AEK40" s="7"/>
      <c r="AEL40" s="7"/>
      <c r="AEM40" s="7"/>
      <c r="AEN40" s="7"/>
      <c r="AEO40" s="7"/>
      <c r="AEP40" s="7"/>
      <c r="AEQ40" s="7"/>
      <c r="AER40" s="7"/>
      <c r="AES40" s="7"/>
      <c r="AET40" s="7"/>
      <c r="AEU40" s="7"/>
      <c r="AEV40" s="7"/>
      <c r="AEW40" s="7"/>
      <c r="AEX40" s="7"/>
      <c r="AEY40" s="7"/>
      <c r="AEZ40" s="7"/>
      <c r="AFA40" s="7"/>
      <c r="AFB40" s="7"/>
      <c r="AFC40" s="7"/>
      <c r="AFD40" s="7"/>
      <c r="AFE40" s="7"/>
      <c r="AFF40" s="7"/>
      <c r="AFG40" s="7"/>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ht="13.15" customHeight="1" x14ac:dyDescent="0.3">
      <c r="A41" s="181">
        <v>43938</v>
      </c>
      <c r="B41" s="152" t="s">
        <v>104</v>
      </c>
      <c r="C41" s="170">
        <v>416</v>
      </c>
      <c r="D41" s="171">
        <v>6107</v>
      </c>
      <c r="E41" s="171">
        <v>2194</v>
      </c>
      <c r="F41" s="171">
        <v>41</v>
      </c>
      <c r="G41" s="172">
        <f>ONS_WeeklyRegistratedDeaths!AA33-ONS_WeeklyRegistratedDeaths!AH33</f>
        <v>8758</v>
      </c>
      <c r="H41" s="171">
        <f>ONS_WeeklyOccurrenceDeaths!AA33-ONS_WeeklyOccurrenceDeaths!AH33</f>
        <v>8121</v>
      </c>
      <c r="I41" s="185">
        <v>603</v>
      </c>
      <c r="J41" s="169">
        <v>29</v>
      </c>
      <c r="K41" s="43">
        <f t="shared" si="0"/>
        <v>632</v>
      </c>
      <c r="L41" s="173">
        <f>SUM(K41:K47)</f>
        <v>4976</v>
      </c>
      <c r="M41" s="174">
        <f t="shared" ref="M41:R41" si="6">M48+C41</f>
        <v>882</v>
      </c>
      <c r="N41" s="171">
        <f t="shared" si="6"/>
        <v>14780</v>
      </c>
      <c r="O41" s="171">
        <f t="shared" si="6"/>
        <v>3345</v>
      </c>
      <c r="P41" s="171">
        <f t="shared" si="6"/>
        <v>86</v>
      </c>
      <c r="Q41" s="171">
        <f t="shared" si="6"/>
        <v>19093</v>
      </c>
      <c r="R41" s="171">
        <f t="shared" si="6"/>
        <v>23554</v>
      </c>
      <c r="S41" s="153">
        <f t="shared" si="1"/>
        <v>16018</v>
      </c>
      <c r="T41" s="154">
        <f t="shared" si="3"/>
        <v>668</v>
      </c>
      <c r="U41" s="155">
        <f t="shared" si="2"/>
        <v>16686</v>
      </c>
      <c r="V41" s="186"/>
    </row>
    <row r="42" spans="1:1024" ht="13.15" customHeight="1" x14ac:dyDescent="0.3">
      <c r="A42" s="181">
        <v>43937</v>
      </c>
      <c r="B42" s="152" t="s">
        <v>104</v>
      </c>
      <c r="C42" s="156"/>
      <c r="D42" s="157"/>
      <c r="E42" s="157"/>
      <c r="F42" s="157"/>
      <c r="G42" s="172"/>
      <c r="H42" s="171"/>
      <c r="I42" s="185">
        <v>634</v>
      </c>
      <c r="J42" s="169">
        <v>35</v>
      </c>
      <c r="K42" s="43">
        <f t="shared" ref="K42:K73" si="7">I42+J42</f>
        <v>669</v>
      </c>
      <c r="L42" s="173"/>
      <c r="M42" s="176"/>
      <c r="N42" s="157"/>
      <c r="O42" s="157"/>
      <c r="P42" s="157"/>
      <c r="Q42" s="172"/>
      <c r="R42" s="171"/>
      <c r="S42" s="153">
        <f t="shared" si="1"/>
        <v>15415</v>
      </c>
      <c r="T42" s="154">
        <f t="shared" si="3"/>
        <v>639</v>
      </c>
      <c r="U42" s="155">
        <f t="shared" si="2"/>
        <v>16054</v>
      </c>
      <c r="V42" s="186"/>
    </row>
    <row r="43" spans="1:1024" ht="13.15" customHeight="1" x14ac:dyDescent="0.3">
      <c r="A43" s="181">
        <v>43936</v>
      </c>
      <c r="B43" s="152" t="s">
        <v>104</v>
      </c>
      <c r="C43" s="156"/>
      <c r="D43" s="157"/>
      <c r="E43" s="157"/>
      <c r="F43" s="157"/>
      <c r="G43" s="172"/>
      <c r="H43" s="187"/>
      <c r="I43" s="185">
        <v>682</v>
      </c>
      <c r="J43" s="169">
        <v>38</v>
      </c>
      <c r="K43" s="43">
        <f t="shared" si="7"/>
        <v>720</v>
      </c>
      <c r="L43" s="188"/>
      <c r="M43" s="176"/>
      <c r="N43" s="157"/>
      <c r="O43" s="157"/>
      <c r="P43" s="157"/>
      <c r="Q43" s="172"/>
      <c r="R43" s="187"/>
      <c r="S43" s="153">
        <f t="shared" ref="S43:S74" si="8">S44+I43</f>
        <v>14781</v>
      </c>
      <c r="T43" s="154">
        <f t="shared" si="3"/>
        <v>604</v>
      </c>
      <c r="U43" s="155">
        <f t="shared" ref="U43:U74" si="9">U44+K43</f>
        <v>15385</v>
      </c>
      <c r="V43" s="186"/>
    </row>
    <row r="44" spans="1:1024" ht="13.15" customHeight="1" x14ac:dyDescent="0.3">
      <c r="A44" s="181">
        <v>43935</v>
      </c>
      <c r="B44" s="152" t="s">
        <v>104</v>
      </c>
      <c r="C44" s="156"/>
      <c r="D44" s="157"/>
      <c r="E44" s="157"/>
      <c r="F44" s="157"/>
      <c r="G44" s="172"/>
      <c r="H44" s="171"/>
      <c r="I44" s="185">
        <v>643</v>
      </c>
      <c r="J44" s="169">
        <v>26</v>
      </c>
      <c r="K44" s="43">
        <f t="shared" si="7"/>
        <v>669</v>
      </c>
      <c r="L44" s="173"/>
      <c r="M44" s="176"/>
      <c r="N44" s="157"/>
      <c r="O44" s="157"/>
      <c r="P44" s="157"/>
      <c r="Q44" s="172"/>
      <c r="R44" s="171"/>
      <c r="S44" s="153">
        <f t="shared" si="8"/>
        <v>14099</v>
      </c>
      <c r="T44" s="154">
        <f t="shared" ref="T44:T75" si="10">T45+J44</f>
        <v>566</v>
      </c>
      <c r="U44" s="155">
        <f t="shared" si="9"/>
        <v>14665</v>
      </c>
      <c r="V44" s="186"/>
    </row>
    <row r="45" spans="1:1024" ht="13.15" customHeight="1" x14ac:dyDescent="0.3">
      <c r="A45" s="181">
        <v>43934</v>
      </c>
      <c r="B45" s="152" t="s">
        <v>104</v>
      </c>
      <c r="C45" s="156"/>
      <c r="D45" s="157"/>
      <c r="E45" s="157"/>
      <c r="F45" s="157"/>
      <c r="G45" s="172"/>
      <c r="H45" s="171"/>
      <c r="I45" s="185">
        <v>689</v>
      </c>
      <c r="J45" s="169">
        <v>44</v>
      </c>
      <c r="K45" s="43">
        <f t="shared" si="7"/>
        <v>733</v>
      </c>
      <c r="L45" s="173"/>
      <c r="M45" s="176"/>
      <c r="N45" s="157"/>
      <c r="O45" s="157"/>
      <c r="P45" s="157"/>
      <c r="Q45" s="172"/>
      <c r="R45" s="171"/>
      <c r="S45" s="153">
        <f t="shared" si="8"/>
        <v>13456</v>
      </c>
      <c r="T45" s="154">
        <f t="shared" si="10"/>
        <v>540</v>
      </c>
      <c r="U45" s="155">
        <f t="shared" si="9"/>
        <v>13996</v>
      </c>
      <c r="V45" s="186"/>
    </row>
    <row r="46" spans="1:1024" ht="13.15" customHeight="1" x14ac:dyDescent="0.3">
      <c r="A46" s="181">
        <v>43933</v>
      </c>
      <c r="B46" s="152" t="s">
        <v>104</v>
      </c>
      <c r="C46" s="156"/>
      <c r="D46" s="157"/>
      <c r="E46" s="157"/>
      <c r="F46" s="157"/>
      <c r="G46" s="172"/>
      <c r="H46" s="171"/>
      <c r="I46" s="185">
        <v>715</v>
      </c>
      <c r="J46" s="169">
        <v>36</v>
      </c>
      <c r="K46" s="43">
        <f t="shared" si="7"/>
        <v>751</v>
      </c>
      <c r="L46" s="173"/>
      <c r="M46" s="176"/>
      <c r="N46" s="157"/>
      <c r="O46" s="157"/>
      <c r="P46" s="157"/>
      <c r="Q46" s="172"/>
      <c r="R46" s="171"/>
      <c r="S46" s="153">
        <f t="shared" si="8"/>
        <v>12767</v>
      </c>
      <c r="T46" s="154">
        <f t="shared" si="10"/>
        <v>496</v>
      </c>
      <c r="U46" s="155">
        <f t="shared" si="9"/>
        <v>13263</v>
      </c>
      <c r="V46" s="186"/>
    </row>
    <row r="47" spans="1:1024" ht="13.15" customHeight="1" x14ac:dyDescent="0.3">
      <c r="A47" s="181">
        <v>43932</v>
      </c>
      <c r="B47" s="152" t="s">
        <v>104</v>
      </c>
      <c r="C47" s="156"/>
      <c r="D47" s="157"/>
      <c r="E47" s="157"/>
      <c r="F47" s="157"/>
      <c r="G47" s="172"/>
      <c r="H47" s="171"/>
      <c r="I47" s="185">
        <v>771</v>
      </c>
      <c r="J47" s="169">
        <v>31</v>
      </c>
      <c r="K47" s="43">
        <f t="shared" si="7"/>
        <v>802</v>
      </c>
      <c r="L47" s="173"/>
      <c r="M47" s="176"/>
      <c r="N47" s="157"/>
      <c r="O47" s="157"/>
      <c r="P47" s="157"/>
      <c r="Q47" s="172"/>
      <c r="R47" s="171"/>
      <c r="S47" s="153">
        <f t="shared" si="8"/>
        <v>12052</v>
      </c>
      <c r="T47" s="154">
        <f t="shared" si="10"/>
        <v>460</v>
      </c>
      <c r="U47" s="155">
        <f t="shared" si="9"/>
        <v>12512</v>
      </c>
      <c r="V47" s="186"/>
    </row>
    <row r="48" spans="1:1024" ht="13.15" customHeight="1" x14ac:dyDescent="0.3">
      <c r="A48" s="181">
        <v>43931</v>
      </c>
      <c r="B48" s="152" t="s">
        <v>104</v>
      </c>
      <c r="C48" s="170">
        <v>330</v>
      </c>
      <c r="D48" s="171">
        <v>4957</v>
      </c>
      <c r="E48" s="171">
        <v>898</v>
      </c>
      <c r="F48" s="171">
        <v>28</v>
      </c>
      <c r="G48" s="171">
        <f>ONS_WeeklyRegistratedDeaths!AH33-ONS_WeeklyRegistratedDeaths!AO33</f>
        <v>6213</v>
      </c>
      <c r="H48" s="171">
        <f>ONS_WeeklyOccurrenceDeaths!AH33-ONS_WeeklyOccurrenceDeaths!AO33</f>
        <v>8073</v>
      </c>
      <c r="I48" s="185">
        <v>734</v>
      </c>
      <c r="J48" s="169">
        <v>25</v>
      </c>
      <c r="K48" s="43">
        <f t="shared" si="7"/>
        <v>759</v>
      </c>
      <c r="L48" s="173">
        <f>SUM(K48:K54)</f>
        <v>5666</v>
      </c>
      <c r="M48" s="174">
        <f t="shared" ref="M48:R48" si="11">M55+C48</f>
        <v>466</v>
      </c>
      <c r="N48" s="171">
        <f t="shared" si="11"/>
        <v>8673</v>
      </c>
      <c r="O48" s="171">
        <f t="shared" si="11"/>
        <v>1151</v>
      </c>
      <c r="P48" s="171">
        <f t="shared" si="11"/>
        <v>45</v>
      </c>
      <c r="Q48" s="171">
        <f t="shared" si="11"/>
        <v>10335</v>
      </c>
      <c r="R48" s="171">
        <f t="shared" si="11"/>
        <v>15433</v>
      </c>
      <c r="S48" s="153">
        <f t="shared" si="8"/>
        <v>11281</v>
      </c>
      <c r="T48" s="154">
        <f t="shared" si="10"/>
        <v>429</v>
      </c>
      <c r="U48" s="155">
        <f t="shared" si="9"/>
        <v>11710</v>
      </c>
      <c r="V48" s="186"/>
    </row>
    <row r="49" spans="1:22" ht="13.15" customHeight="1" x14ac:dyDescent="0.3">
      <c r="A49" s="181">
        <v>43930</v>
      </c>
      <c r="B49" s="152" t="s">
        <v>104</v>
      </c>
      <c r="C49" s="156"/>
      <c r="D49" s="157"/>
      <c r="E49" s="157"/>
      <c r="F49" s="157"/>
      <c r="G49" s="172"/>
      <c r="H49" s="171"/>
      <c r="I49" s="185">
        <v>781</v>
      </c>
      <c r="J49" s="169">
        <v>43</v>
      </c>
      <c r="K49" s="43">
        <f t="shared" si="7"/>
        <v>824</v>
      </c>
      <c r="L49" s="173"/>
      <c r="M49" s="176"/>
      <c r="N49" s="157"/>
      <c r="O49" s="157"/>
      <c r="P49" s="157"/>
      <c r="Q49" s="172"/>
      <c r="R49" s="171"/>
      <c r="S49" s="153">
        <f t="shared" si="8"/>
        <v>10547</v>
      </c>
      <c r="T49" s="154">
        <f t="shared" si="10"/>
        <v>404</v>
      </c>
      <c r="U49" s="155">
        <f t="shared" si="9"/>
        <v>10951</v>
      </c>
      <c r="V49" s="186"/>
    </row>
    <row r="50" spans="1:22" ht="13.15" customHeight="1" x14ac:dyDescent="0.3">
      <c r="A50" s="181">
        <v>43929</v>
      </c>
      <c r="B50" s="152" t="s">
        <v>104</v>
      </c>
      <c r="C50" s="156"/>
      <c r="D50" s="157"/>
      <c r="E50" s="157"/>
      <c r="F50" s="157"/>
      <c r="G50" s="172"/>
      <c r="H50" s="171"/>
      <c r="I50" s="185">
        <v>889</v>
      </c>
      <c r="J50" s="169">
        <v>42</v>
      </c>
      <c r="K50" s="43">
        <f t="shared" si="7"/>
        <v>931</v>
      </c>
      <c r="L50" s="173"/>
      <c r="M50" s="176"/>
      <c r="N50" s="157"/>
      <c r="O50" s="157"/>
      <c r="P50" s="157"/>
      <c r="Q50" s="172"/>
      <c r="R50" s="171"/>
      <c r="S50" s="153">
        <f t="shared" si="8"/>
        <v>9766</v>
      </c>
      <c r="T50" s="154">
        <f t="shared" si="10"/>
        <v>361</v>
      </c>
      <c r="U50" s="155">
        <f t="shared" si="9"/>
        <v>10127</v>
      </c>
      <c r="V50" s="186"/>
    </row>
    <row r="51" spans="1:22" ht="13.15" customHeight="1" x14ac:dyDescent="0.3">
      <c r="A51" s="181">
        <v>43928</v>
      </c>
      <c r="B51" s="152" t="s">
        <v>104</v>
      </c>
      <c r="C51" s="156"/>
      <c r="D51" s="157"/>
      <c r="E51" s="157"/>
      <c r="F51" s="157"/>
      <c r="G51" s="172"/>
      <c r="H51" s="171"/>
      <c r="I51" s="185">
        <v>804</v>
      </c>
      <c r="J51" s="169">
        <v>32</v>
      </c>
      <c r="K51" s="43">
        <f t="shared" si="7"/>
        <v>836</v>
      </c>
      <c r="L51" s="173"/>
      <c r="M51" s="176"/>
      <c r="N51" s="157"/>
      <c r="O51" s="157"/>
      <c r="P51" s="157"/>
      <c r="Q51" s="172"/>
      <c r="R51" s="171"/>
      <c r="S51" s="153">
        <f t="shared" si="8"/>
        <v>8877</v>
      </c>
      <c r="T51" s="154">
        <f t="shared" si="10"/>
        <v>319</v>
      </c>
      <c r="U51" s="155">
        <f t="shared" si="9"/>
        <v>9196</v>
      </c>
      <c r="V51" s="186"/>
    </row>
    <row r="52" spans="1:22" ht="13.15" customHeight="1" x14ac:dyDescent="0.3">
      <c r="A52" s="181">
        <v>43927</v>
      </c>
      <c r="B52" s="152" t="s">
        <v>104</v>
      </c>
      <c r="C52" s="156"/>
      <c r="D52" s="157"/>
      <c r="E52" s="157"/>
      <c r="F52" s="157"/>
      <c r="G52" s="172"/>
      <c r="H52" s="171"/>
      <c r="I52" s="185">
        <v>725</v>
      </c>
      <c r="J52" s="169">
        <v>20</v>
      </c>
      <c r="K52" s="43">
        <f t="shared" si="7"/>
        <v>745</v>
      </c>
      <c r="L52" s="173"/>
      <c r="M52" s="176"/>
      <c r="N52" s="157"/>
      <c r="O52" s="157"/>
      <c r="P52" s="157"/>
      <c r="Q52" s="172"/>
      <c r="R52" s="171"/>
      <c r="S52" s="153">
        <f t="shared" si="8"/>
        <v>8073</v>
      </c>
      <c r="T52" s="154">
        <f t="shared" si="10"/>
        <v>287</v>
      </c>
      <c r="U52" s="155">
        <f t="shared" si="9"/>
        <v>8360</v>
      </c>
      <c r="V52" s="186"/>
    </row>
    <row r="53" spans="1:22" ht="13.15" customHeight="1" x14ac:dyDescent="0.3">
      <c r="A53" s="181">
        <v>43926</v>
      </c>
      <c r="B53" s="152" t="s">
        <v>104</v>
      </c>
      <c r="C53" s="156"/>
      <c r="D53" s="157"/>
      <c r="E53" s="157"/>
      <c r="F53" s="157"/>
      <c r="G53" s="172"/>
      <c r="H53" s="171"/>
      <c r="I53" s="185">
        <v>739</v>
      </c>
      <c r="J53" s="169">
        <v>30</v>
      </c>
      <c r="K53" s="43">
        <f t="shared" si="7"/>
        <v>769</v>
      </c>
      <c r="L53" s="173"/>
      <c r="M53" s="176"/>
      <c r="N53" s="157"/>
      <c r="O53" s="157"/>
      <c r="P53" s="157"/>
      <c r="Q53" s="172"/>
      <c r="R53" s="171"/>
      <c r="S53" s="153">
        <f t="shared" si="8"/>
        <v>7348</v>
      </c>
      <c r="T53" s="154">
        <f t="shared" si="10"/>
        <v>267</v>
      </c>
      <c r="U53" s="155">
        <f t="shared" si="9"/>
        <v>7615</v>
      </c>
      <c r="V53" s="186"/>
    </row>
    <row r="54" spans="1:22" ht="13.15" customHeight="1" x14ac:dyDescent="0.3">
      <c r="A54" s="181">
        <v>43925</v>
      </c>
      <c r="B54" s="152" t="s">
        <v>104</v>
      </c>
      <c r="C54" s="156"/>
      <c r="D54" s="157"/>
      <c r="E54" s="157"/>
      <c r="F54" s="157"/>
      <c r="G54" s="172"/>
      <c r="H54" s="171"/>
      <c r="I54" s="185">
        <v>771</v>
      </c>
      <c r="J54" s="169">
        <v>31</v>
      </c>
      <c r="K54" s="43">
        <f t="shared" si="7"/>
        <v>802</v>
      </c>
      <c r="L54" s="173"/>
      <c r="M54" s="176"/>
      <c r="N54" s="157"/>
      <c r="O54" s="157"/>
      <c r="P54" s="157"/>
      <c r="Q54" s="172"/>
      <c r="R54" s="171"/>
      <c r="S54" s="153">
        <f t="shared" si="8"/>
        <v>6609</v>
      </c>
      <c r="T54" s="154">
        <f t="shared" si="10"/>
        <v>237</v>
      </c>
      <c r="U54" s="155">
        <f t="shared" si="9"/>
        <v>6846</v>
      </c>
      <c r="V54" s="186"/>
    </row>
    <row r="55" spans="1:22" ht="13.15" customHeight="1" x14ac:dyDescent="0.3">
      <c r="A55" s="181">
        <v>43924</v>
      </c>
      <c r="B55" s="152" t="s">
        <v>104</v>
      </c>
      <c r="C55" s="170">
        <v>120</v>
      </c>
      <c r="D55" s="171">
        <v>3110</v>
      </c>
      <c r="E55" s="171">
        <v>229</v>
      </c>
      <c r="F55" s="171">
        <v>16</v>
      </c>
      <c r="G55" s="171">
        <f>ONS_WeeklyRegistratedDeaths!AO33-ONS_WeeklyRegistratedDeaths!AV33</f>
        <v>3475</v>
      </c>
      <c r="H55" s="171">
        <f>ONS_WeeklyOccurrenceDeaths!AO33-ONS_WeeklyOccurrenceDeaths!AV33</f>
        <v>5079</v>
      </c>
      <c r="I55" s="185">
        <v>664</v>
      </c>
      <c r="J55" s="169">
        <v>29</v>
      </c>
      <c r="K55" s="43">
        <f t="shared" si="7"/>
        <v>693</v>
      </c>
      <c r="L55" s="173">
        <f>SUM(K55:K61)</f>
        <v>3993</v>
      </c>
      <c r="M55" s="174">
        <f t="shared" ref="M55:R55" si="12">M62+C55</f>
        <v>136</v>
      </c>
      <c r="N55" s="171">
        <f t="shared" si="12"/>
        <v>3716</v>
      </c>
      <c r="O55" s="171">
        <f t="shared" si="12"/>
        <v>253</v>
      </c>
      <c r="P55" s="171">
        <f t="shared" si="12"/>
        <v>17</v>
      </c>
      <c r="Q55" s="171">
        <f t="shared" si="12"/>
        <v>4122</v>
      </c>
      <c r="R55" s="171">
        <f t="shared" si="12"/>
        <v>7360</v>
      </c>
      <c r="S55" s="153">
        <f t="shared" si="8"/>
        <v>5838</v>
      </c>
      <c r="T55" s="154">
        <f t="shared" si="10"/>
        <v>206</v>
      </c>
      <c r="U55" s="155">
        <f t="shared" si="9"/>
        <v>6044</v>
      </c>
      <c r="V55" s="186"/>
    </row>
    <row r="56" spans="1:22" ht="13.15" customHeight="1" x14ac:dyDescent="0.3">
      <c r="A56" s="181">
        <v>43923</v>
      </c>
      <c r="B56" s="152" t="s">
        <v>104</v>
      </c>
      <c r="C56" s="156"/>
      <c r="D56" s="157"/>
      <c r="E56" s="157"/>
      <c r="F56" s="157"/>
      <c r="G56" s="172"/>
      <c r="H56" s="171"/>
      <c r="I56" s="185">
        <v>626</v>
      </c>
      <c r="J56" s="169">
        <v>28</v>
      </c>
      <c r="K56" s="43">
        <f t="shared" si="7"/>
        <v>654</v>
      </c>
      <c r="L56" s="173"/>
      <c r="M56" s="176"/>
      <c r="N56" s="157"/>
      <c r="O56" s="157"/>
      <c r="P56" s="157"/>
      <c r="Q56" s="172"/>
      <c r="R56" s="171"/>
      <c r="S56" s="153">
        <f t="shared" si="8"/>
        <v>5174</v>
      </c>
      <c r="T56" s="154">
        <f t="shared" si="10"/>
        <v>177</v>
      </c>
      <c r="U56" s="155">
        <f t="shared" si="9"/>
        <v>5351</v>
      </c>
      <c r="V56" s="186"/>
    </row>
    <row r="57" spans="1:22" ht="13.15" customHeight="1" x14ac:dyDescent="0.3">
      <c r="A57" s="181">
        <v>43922</v>
      </c>
      <c r="B57" s="152" t="s">
        <v>104</v>
      </c>
      <c r="C57" s="156"/>
      <c r="D57" s="157"/>
      <c r="E57" s="157"/>
      <c r="F57" s="157"/>
      <c r="G57" s="172"/>
      <c r="H57" s="171"/>
      <c r="I57" s="185">
        <v>614</v>
      </c>
      <c r="J57" s="169">
        <v>21</v>
      </c>
      <c r="K57" s="43">
        <f t="shared" si="7"/>
        <v>635</v>
      </c>
      <c r="L57" s="173"/>
      <c r="M57" s="176"/>
      <c r="N57" s="157"/>
      <c r="O57" s="157"/>
      <c r="P57" s="157"/>
      <c r="Q57" s="172"/>
      <c r="R57" s="171"/>
      <c r="S57" s="153">
        <f t="shared" si="8"/>
        <v>4548</v>
      </c>
      <c r="T57" s="154">
        <f t="shared" si="10"/>
        <v>149</v>
      </c>
      <c r="U57" s="155">
        <f t="shared" si="9"/>
        <v>4697</v>
      </c>
      <c r="V57" s="186"/>
    </row>
    <row r="58" spans="1:22" ht="13.15" customHeight="1" x14ac:dyDescent="0.3">
      <c r="A58" s="181">
        <v>43921</v>
      </c>
      <c r="B58" s="152" t="s">
        <v>104</v>
      </c>
      <c r="C58" s="156"/>
      <c r="D58" s="157"/>
      <c r="E58" s="157"/>
      <c r="F58" s="157"/>
      <c r="G58" s="172"/>
      <c r="H58" s="171"/>
      <c r="I58" s="185">
        <v>371</v>
      </c>
      <c r="J58" s="169">
        <v>15</v>
      </c>
      <c r="K58" s="43">
        <f t="shared" si="7"/>
        <v>386</v>
      </c>
      <c r="L58" s="173"/>
      <c r="M58" s="176"/>
      <c r="N58" s="157"/>
      <c r="O58" s="157"/>
      <c r="P58" s="157"/>
      <c r="Q58" s="172"/>
      <c r="R58" s="171"/>
      <c r="S58" s="153">
        <f t="shared" si="8"/>
        <v>3934</v>
      </c>
      <c r="T58" s="154">
        <f t="shared" si="10"/>
        <v>128</v>
      </c>
      <c r="U58" s="155">
        <f t="shared" si="9"/>
        <v>4062</v>
      </c>
      <c r="V58" s="186"/>
    </row>
    <row r="59" spans="1:22" ht="13.15" customHeight="1" x14ac:dyDescent="0.3">
      <c r="A59" s="181">
        <v>43920</v>
      </c>
      <c r="B59" s="152" t="s">
        <v>104</v>
      </c>
      <c r="C59" s="156"/>
      <c r="D59" s="157"/>
      <c r="E59" s="157"/>
      <c r="F59" s="157"/>
      <c r="G59" s="172"/>
      <c r="H59" s="171"/>
      <c r="I59" s="185">
        <v>607</v>
      </c>
      <c r="J59" s="169">
        <v>16</v>
      </c>
      <c r="K59" s="43">
        <f t="shared" si="7"/>
        <v>623</v>
      </c>
      <c r="L59" s="173"/>
      <c r="M59" s="176"/>
      <c r="N59" s="157"/>
      <c r="O59" s="157"/>
      <c r="P59" s="157"/>
      <c r="Q59" s="172"/>
      <c r="R59" s="171"/>
      <c r="S59" s="153">
        <f t="shared" si="8"/>
        <v>3563</v>
      </c>
      <c r="T59" s="154">
        <f t="shared" si="10"/>
        <v>113</v>
      </c>
      <c r="U59" s="155">
        <f t="shared" si="9"/>
        <v>3676</v>
      </c>
      <c r="V59" s="186"/>
    </row>
    <row r="60" spans="1:22" ht="13.15" customHeight="1" x14ac:dyDescent="0.3">
      <c r="A60" s="181">
        <v>43919</v>
      </c>
      <c r="B60" s="152" t="s">
        <v>104</v>
      </c>
      <c r="C60" s="156"/>
      <c r="D60" s="157"/>
      <c r="E60" s="157"/>
      <c r="F60" s="157"/>
      <c r="G60" s="172"/>
      <c r="H60" s="171"/>
      <c r="I60" s="185">
        <v>612</v>
      </c>
      <c r="J60" s="169">
        <v>18</v>
      </c>
      <c r="K60" s="43">
        <f t="shared" si="7"/>
        <v>630</v>
      </c>
      <c r="L60" s="173"/>
      <c r="M60" s="176"/>
      <c r="N60" s="157"/>
      <c r="O60" s="157"/>
      <c r="P60" s="157"/>
      <c r="Q60" s="172"/>
      <c r="R60" s="171"/>
      <c r="S60" s="153">
        <f t="shared" si="8"/>
        <v>2956</v>
      </c>
      <c r="T60" s="154">
        <f t="shared" si="10"/>
        <v>97</v>
      </c>
      <c r="U60" s="155">
        <f t="shared" si="9"/>
        <v>3053</v>
      </c>
      <c r="V60" s="186"/>
    </row>
    <row r="61" spans="1:22" ht="13.15" customHeight="1" x14ac:dyDescent="0.3">
      <c r="A61" s="181">
        <v>43918</v>
      </c>
      <c r="B61" s="152" t="s">
        <v>104</v>
      </c>
      <c r="C61" s="156"/>
      <c r="D61" s="157"/>
      <c r="E61" s="157"/>
      <c r="F61" s="157"/>
      <c r="G61" s="172"/>
      <c r="H61" s="171"/>
      <c r="I61" s="185">
        <v>357</v>
      </c>
      <c r="J61" s="169">
        <v>15</v>
      </c>
      <c r="K61" s="43">
        <f t="shared" si="7"/>
        <v>372</v>
      </c>
      <c r="L61" s="173"/>
      <c r="M61" s="176"/>
      <c r="N61" s="157"/>
      <c r="O61" s="157"/>
      <c r="P61" s="157"/>
      <c r="Q61" s="172"/>
      <c r="R61" s="171"/>
      <c r="S61" s="153">
        <f t="shared" si="8"/>
        <v>2344</v>
      </c>
      <c r="T61" s="154">
        <f t="shared" si="10"/>
        <v>79</v>
      </c>
      <c r="U61" s="155">
        <f t="shared" si="9"/>
        <v>2423</v>
      </c>
      <c r="V61" s="186"/>
    </row>
    <row r="62" spans="1:22" ht="13.15" customHeight="1" x14ac:dyDescent="0.3">
      <c r="A62" s="181">
        <v>43917</v>
      </c>
      <c r="B62" s="152" t="s">
        <v>104</v>
      </c>
      <c r="C62" s="189">
        <v>15</v>
      </c>
      <c r="D62" s="187">
        <v>501</v>
      </c>
      <c r="E62" s="187">
        <v>22</v>
      </c>
      <c r="F62" s="187">
        <v>1</v>
      </c>
      <c r="G62" s="171">
        <f>ONS_WeeklyRegistratedDeaths!AV33-ONS_WeeklyRegistratedDeaths!BC33</f>
        <v>539</v>
      </c>
      <c r="H62" s="190">
        <f>ONS_WeeklyOccurrenceDeaths!AV33-ONS_WeeklyOccurrenceDeaths!BC33</f>
        <v>1838</v>
      </c>
      <c r="I62" s="185">
        <v>360</v>
      </c>
      <c r="J62" s="169">
        <v>10</v>
      </c>
      <c r="K62" s="43">
        <f t="shared" si="7"/>
        <v>370</v>
      </c>
      <c r="L62" s="173">
        <f>SUM(K62:K68)</f>
        <v>1603</v>
      </c>
      <c r="M62" s="183">
        <f t="shared" ref="M62:R62" si="13">M69+C62</f>
        <v>16</v>
      </c>
      <c r="N62" s="187">
        <f t="shared" si="13"/>
        <v>606</v>
      </c>
      <c r="O62" s="187">
        <f t="shared" si="13"/>
        <v>24</v>
      </c>
      <c r="P62" s="187">
        <f t="shared" si="13"/>
        <v>1</v>
      </c>
      <c r="Q62" s="187">
        <f t="shared" si="13"/>
        <v>647</v>
      </c>
      <c r="R62" s="187">
        <f t="shared" si="13"/>
        <v>2281</v>
      </c>
      <c r="S62" s="153">
        <f t="shared" si="8"/>
        <v>1987</v>
      </c>
      <c r="T62" s="154">
        <f t="shared" si="10"/>
        <v>64</v>
      </c>
      <c r="U62" s="155">
        <f t="shared" si="9"/>
        <v>2051</v>
      </c>
      <c r="V62" s="186"/>
    </row>
    <row r="63" spans="1:22" ht="13.15" customHeight="1" x14ac:dyDescent="0.3">
      <c r="A63" s="181">
        <v>43916</v>
      </c>
      <c r="B63" s="152" t="s">
        <v>104</v>
      </c>
      <c r="C63" s="156"/>
      <c r="D63" s="157"/>
      <c r="E63" s="157"/>
      <c r="F63" s="157"/>
      <c r="G63" s="172"/>
      <c r="H63" s="171"/>
      <c r="I63" s="185">
        <v>324</v>
      </c>
      <c r="J63" s="169">
        <v>11</v>
      </c>
      <c r="K63" s="43">
        <f t="shared" si="7"/>
        <v>335</v>
      </c>
      <c r="L63" s="173"/>
      <c r="M63" s="176"/>
      <c r="N63" s="157"/>
      <c r="O63" s="157"/>
      <c r="P63" s="157"/>
      <c r="Q63" s="172"/>
      <c r="R63" s="171"/>
      <c r="S63" s="153">
        <f t="shared" si="8"/>
        <v>1627</v>
      </c>
      <c r="T63" s="154">
        <f t="shared" si="10"/>
        <v>54</v>
      </c>
      <c r="U63" s="155">
        <f t="shared" si="9"/>
        <v>1681</v>
      </c>
      <c r="V63" s="186"/>
    </row>
    <row r="64" spans="1:22" ht="13.15" customHeight="1" x14ac:dyDescent="0.3">
      <c r="A64" s="181">
        <v>43915</v>
      </c>
      <c r="B64" s="152" t="s">
        <v>104</v>
      </c>
      <c r="C64" s="156"/>
      <c r="D64" s="157"/>
      <c r="E64" s="157"/>
      <c r="F64" s="157"/>
      <c r="G64" s="172"/>
      <c r="H64" s="171"/>
      <c r="I64" s="185">
        <v>249</v>
      </c>
      <c r="J64" s="169">
        <v>10</v>
      </c>
      <c r="K64" s="43">
        <f t="shared" si="7"/>
        <v>259</v>
      </c>
      <c r="L64" s="173"/>
      <c r="M64" s="176"/>
      <c r="N64" s="157"/>
      <c r="O64" s="157"/>
      <c r="P64" s="157"/>
      <c r="Q64" s="172"/>
      <c r="R64" s="171"/>
      <c r="S64" s="153">
        <f t="shared" si="8"/>
        <v>1303</v>
      </c>
      <c r="T64" s="154">
        <f t="shared" si="10"/>
        <v>43</v>
      </c>
      <c r="U64" s="155">
        <f t="shared" si="9"/>
        <v>1346</v>
      </c>
      <c r="V64" s="186"/>
    </row>
    <row r="65" spans="1:22" ht="13.15" customHeight="1" x14ac:dyDescent="0.3">
      <c r="A65" s="181">
        <v>43914</v>
      </c>
      <c r="B65" s="152" t="s">
        <v>104</v>
      </c>
      <c r="C65" s="156"/>
      <c r="D65" s="157"/>
      <c r="E65" s="157"/>
      <c r="F65" s="157"/>
      <c r="G65" s="172"/>
      <c r="H65" s="171"/>
      <c r="I65" s="185">
        <v>202</v>
      </c>
      <c r="J65" s="169">
        <v>9</v>
      </c>
      <c r="K65" s="43">
        <f t="shared" si="7"/>
        <v>211</v>
      </c>
      <c r="L65" s="173"/>
      <c r="M65" s="176"/>
      <c r="N65" s="157"/>
      <c r="O65" s="157"/>
      <c r="P65" s="157"/>
      <c r="Q65" s="172"/>
      <c r="R65" s="171"/>
      <c r="S65" s="153">
        <f t="shared" si="8"/>
        <v>1054</v>
      </c>
      <c r="T65" s="154">
        <f t="shared" si="10"/>
        <v>33</v>
      </c>
      <c r="U65" s="155">
        <f t="shared" si="9"/>
        <v>1087</v>
      </c>
      <c r="V65" s="186"/>
    </row>
    <row r="66" spans="1:22" ht="13.15" customHeight="1" x14ac:dyDescent="0.3">
      <c r="A66" s="181">
        <v>43913</v>
      </c>
      <c r="B66" s="152" t="s">
        <v>104</v>
      </c>
      <c r="C66" s="156"/>
      <c r="D66" s="157"/>
      <c r="E66" s="157"/>
      <c r="F66" s="157"/>
      <c r="G66" s="172"/>
      <c r="H66" s="171"/>
      <c r="I66" s="185">
        <v>159</v>
      </c>
      <c r="J66" s="169">
        <v>4</v>
      </c>
      <c r="K66" s="43">
        <f t="shared" si="7"/>
        <v>163</v>
      </c>
      <c r="L66" s="173"/>
      <c r="M66" s="176"/>
      <c r="N66" s="157"/>
      <c r="O66" s="157"/>
      <c r="P66" s="157"/>
      <c r="Q66" s="172"/>
      <c r="R66" s="171"/>
      <c r="S66" s="153">
        <f t="shared" si="8"/>
        <v>852</v>
      </c>
      <c r="T66" s="154">
        <f t="shared" si="10"/>
        <v>24</v>
      </c>
      <c r="U66" s="155">
        <f t="shared" si="9"/>
        <v>876</v>
      </c>
      <c r="V66" s="186"/>
    </row>
    <row r="67" spans="1:22" ht="13.15" customHeight="1" x14ac:dyDescent="0.3">
      <c r="A67" s="181">
        <v>43912</v>
      </c>
      <c r="B67" s="152" t="s">
        <v>104</v>
      </c>
      <c r="C67" s="156"/>
      <c r="D67" s="157"/>
      <c r="E67" s="157"/>
      <c r="F67" s="157"/>
      <c r="G67" s="172"/>
      <c r="H67" s="172"/>
      <c r="I67" s="185">
        <v>150</v>
      </c>
      <c r="J67" s="169">
        <v>5</v>
      </c>
      <c r="K67" s="43">
        <f t="shared" si="7"/>
        <v>155</v>
      </c>
      <c r="L67" s="191"/>
      <c r="M67" s="176"/>
      <c r="N67" s="157"/>
      <c r="O67" s="157"/>
      <c r="P67" s="157"/>
      <c r="Q67" s="172"/>
      <c r="R67" s="172"/>
      <c r="S67" s="153">
        <f t="shared" si="8"/>
        <v>693</v>
      </c>
      <c r="T67" s="154">
        <f t="shared" si="10"/>
        <v>20</v>
      </c>
      <c r="U67" s="155">
        <f t="shared" si="9"/>
        <v>713</v>
      </c>
      <c r="V67" s="186"/>
    </row>
    <row r="68" spans="1:22" ht="13.15" customHeight="1" x14ac:dyDescent="0.3">
      <c r="A68" s="181">
        <v>43911</v>
      </c>
      <c r="B68" s="152" t="s">
        <v>104</v>
      </c>
      <c r="C68" s="156"/>
      <c r="D68" s="157"/>
      <c r="E68" s="157"/>
      <c r="F68" s="157"/>
      <c r="G68" s="172"/>
      <c r="H68" s="172"/>
      <c r="I68" s="185">
        <v>103</v>
      </c>
      <c r="J68" s="169">
        <v>7</v>
      </c>
      <c r="K68" s="43">
        <f t="shared" si="7"/>
        <v>110</v>
      </c>
      <c r="L68" s="191"/>
      <c r="M68" s="176"/>
      <c r="N68" s="157"/>
      <c r="O68" s="157"/>
      <c r="P68" s="157"/>
      <c r="Q68" s="172"/>
      <c r="R68" s="172"/>
      <c r="S68" s="153">
        <f t="shared" si="8"/>
        <v>543</v>
      </c>
      <c r="T68" s="154">
        <f t="shared" si="10"/>
        <v>15</v>
      </c>
      <c r="U68" s="155">
        <f t="shared" si="9"/>
        <v>558</v>
      </c>
      <c r="V68" s="186"/>
    </row>
    <row r="69" spans="1:22" ht="13.15" customHeight="1" x14ac:dyDescent="0.3">
      <c r="A69" s="181">
        <v>43910</v>
      </c>
      <c r="B69" s="152" t="s">
        <v>104</v>
      </c>
      <c r="C69" s="189">
        <v>1</v>
      </c>
      <c r="D69" s="187">
        <v>100</v>
      </c>
      <c r="E69" s="187">
        <v>2</v>
      </c>
      <c r="F69" s="187">
        <v>0</v>
      </c>
      <c r="G69" s="171">
        <f>ONS_WeeklyRegistratedDeaths!BC33-ONS_WeeklyRegistratedDeaths!BJ33</f>
        <v>103</v>
      </c>
      <c r="H69" s="171">
        <f>ONS_WeeklyOccurrenceDeaths!BC33-ONS_WeeklyOccurrenceDeaths!BJ33</f>
        <v>397</v>
      </c>
      <c r="I69" s="185">
        <v>106</v>
      </c>
      <c r="J69" s="169">
        <v>2</v>
      </c>
      <c r="K69" s="43">
        <f t="shared" si="7"/>
        <v>108</v>
      </c>
      <c r="L69" s="173">
        <f>SUM(K69:K75)</f>
        <v>386</v>
      </c>
      <c r="M69" s="183">
        <f t="shared" ref="M69:R69" si="14">M76+C69</f>
        <v>1</v>
      </c>
      <c r="N69" s="187">
        <f t="shared" si="14"/>
        <v>105</v>
      </c>
      <c r="O69" s="187">
        <f t="shared" si="14"/>
        <v>2</v>
      </c>
      <c r="P69" s="187">
        <f t="shared" si="14"/>
        <v>0</v>
      </c>
      <c r="Q69" s="187">
        <f t="shared" si="14"/>
        <v>108</v>
      </c>
      <c r="R69" s="187">
        <f t="shared" si="14"/>
        <v>443</v>
      </c>
      <c r="S69" s="153">
        <f t="shared" si="8"/>
        <v>440</v>
      </c>
      <c r="T69" s="154">
        <f t="shared" si="10"/>
        <v>8</v>
      </c>
      <c r="U69" s="155">
        <f t="shared" si="9"/>
        <v>448</v>
      </c>
      <c r="V69" s="186"/>
    </row>
    <row r="70" spans="1:22" ht="13.15" customHeight="1" x14ac:dyDescent="0.3">
      <c r="A70" s="181">
        <v>43909</v>
      </c>
      <c r="B70" s="152" t="s">
        <v>104</v>
      </c>
      <c r="C70" s="156"/>
      <c r="D70" s="157"/>
      <c r="E70" s="157"/>
      <c r="F70" s="157"/>
      <c r="G70" s="172"/>
      <c r="H70" s="172"/>
      <c r="I70" s="185">
        <v>62</v>
      </c>
      <c r="J70" s="169">
        <v>3</v>
      </c>
      <c r="K70" s="43">
        <f t="shared" si="7"/>
        <v>65</v>
      </c>
      <c r="L70" s="191"/>
      <c r="M70" s="176"/>
      <c r="N70" s="157"/>
      <c r="O70" s="157"/>
      <c r="P70" s="157"/>
      <c r="Q70" s="172"/>
      <c r="R70" s="172"/>
      <c r="S70" s="153">
        <f t="shared" si="8"/>
        <v>334</v>
      </c>
      <c r="T70" s="154">
        <f t="shared" si="10"/>
        <v>6</v>
      </c>
      <c r="U70" s="155">
        <f t="shared" si="9"/>
        <v>340</v>
      </c>
      <c r="V70" s="186"/>
    </row>
    <row r="71" spans="1:22" ht="13.15" customHeight="1" x14ac:dyDescent="0.3">
      <c r="A71" s="181">
        <v>43908</v>
      </c>
      <c r="B71" s="152" t="s">
        <v>104</v>
      </c>
      <c r="C71" s="156"/>
      <c r="D71" s="157"/>
      <c r="E71" s="157"/>
      <c r="F71" s="157"/>
      <c r="G71" s="172"/>
      <c r="H71" s="172"/>
      <c r="I71" s="185">
        <v>69</v>
      </c>
      <c r="J71" s="169">
        <v>0</v>
      </c>
      <c r="K71" s="43">
        <f t="shared" si="7"/>
        <v>69</v>
      </c>
      <c r="L71" s="191"/>
      <c r="M71" s="176"/>
      <c r="N71" s="157"/>
      <c r="O71" s="157"/>
      <c r="P71" s="157"/>
      <c r="Q71" s="172"/>
      <c r="R71" s="172"/>
      <c r="S71" s="153">
        <f t="shared" si="8"/>
        <v>272</v>
      </c>
      <c r="T71" s="154">
        <f t="shared" si="10"/>
        <v>3</v>
      </c>
      <c r="U71" s="155">
        <f t="shared" si="9"/>
        <v>275</v>
      </c>
      <c r="V71" s="186"/>
    </row>
    <row r="72" spans="1:22" ht="13.15" customHeight="1" x14ac:dyDescent="0.3">
      <c r="A72" s="181">
        <v>43907</v>
      </c>
      <c r="B72" s="152" t="s">
        <v>104</v>
      </c>
      <c r="C72" s="156"/>
      <c r="D72" s="157"/>
      <c r="E72" s="157"/>
      <c r="F72" s="157"/>
      <c r="G72" s="172"/>
      <c r="H72" s="172"/>
      <c r="I72" s="185">
        <v>48</v>
      </c>
      <c r="J72" s="169">
        <v>0</v>
      </c>
      <c r="K72" s="43">
        <f t="shared" si="7"/>
        <v>48</v>
      </c>
      <c r="L72" s="191"/>
      <c r="M72" s="176"/>
      <c r="N72" s="157"/>
      <c r="O72" s="157"/>
      <c r="P72" s="157"/>
      <c r="Q72" s="172"/>
      <c r="R72" s="172"/>
      <c r="S72" s="153">
        <f t="shared" si="8"/>
        <v>203</v>
      </c>
      <c r="T72" s="154">
        <f t="shared" si="10"/>
        <v>3</v>
      </c>
      <c r="U72" s="155">
        <f t="shared" si="9"/>
        <v>206</v>
      </c>
      <c r="V72" s="186"/>
    </row>
    <row r="73" spans="1:22" ht="13.15" customHeight="1" x14ac:dyDescent="0.3">
      <c r="A73" s="181">
        <v>43906</v>
      </c>
      <c r="B73" s="152" t="s">
        <v>104</v>
      </c>
      <c r="C73" s="156"/>
      <c r="D73" s="157"/>
      <c r="E73" s="157"/>
      <c r="F73" s="157"/>
      <c r="G73" s="172"/>
      <c r="H73" s="172"/>
      <c r="I73" s="185">
        <v>42</v>
      </c>
      <c r="J73" s="169">
        <v>3</v>
      </c>
      <c r="K73" s="43">
        <f t="shared" si="7"/>
        <v>45</v>
      </c>
      <c r="L73" s="191"/>
      <c r="M73" s="176"/>
      <c r="N73" s="157"/>
      <c r="O73" s="157"/>
      <c r="P73" s="157"/>
      <c r="Q73" s="172"/>
      <c r="R73" s="172"/>
      <c r="S73" s="153">
        <f t="shared" si="8"/>
        <v>155</v>
      </c>
      <c r="T73" s="154">
        <f t="shared" si="10"/>
        <v>3</v>
      </c>
      <c r="U73" s="155">
        <f t="shared" si="9"/>
        <v>158</v>
      </c>
      <c r="V73" s="186"/>
    </row>
    <row r="74" spans="1:22" ht="13.15" customHeight="1" x14ac:dyDescent="0.3">
      <c r="A74" s="181">
        <v>43905</v>
      </c>
      <c r="B74" s="152" t="s">
        <v>104</v>
      </c>
      <c r="C74" s="156"/>
      <c r="D74" s="157"/>
      <c r="E74" s="157"/>
      <c r="F74" s="157"/>
      <c r="G74" s="172"/>
      <c r="H74" s="172"/>
      <c r="I74" s="185">
        <v>28</v>
      </c>
      <c r="J74" s="169">
        <v>0</v>
      </c>
      <c r="K74" s="43">
        <f t="shared" ref="K74:K88" si="15">I74+J74</f>
        <v>28</v>
      </c>
      <c r="L74" s="191"/>
      <c r="M74" s="176"/>
      <c r="N74" s="157"/>
      <c r="O74" s="157"/>
      <c r="P74" s="157"/>
      <c r="Q74" s="172"/>
      <c r="R74" s="172"/>
      <c r="S74" s="153">
        <f t="shared" si="8"/>
        <v>113</v>
      </c>
      <c r="T74" s="154">
        <f t="shared" si="10"/>
        <v>0</v>
      </c>
      <c r="U74" s="155">
        <f t="shared" si="9"/>
        <v>113</v>
      </c>
      <c r="V74" s="186"/>
    </row>
    <row r="75" spans="1:22" ht="13.15" customHeight="1" x14ac:dyDescent="0.3">
      <c r="A75" s="181">
        <v>43904</v>
      </c>
      <c r="B75" s="152" t="s">
        <v>104</v>
      </c>
      <c r="C75" s="156"/>
      <c r="D75" s="157"/>
      <c r="E75" s="157"/>
      <c r="F75" s="157"/>
      <c r="G75" s="172"/>
      <c r="H75" s="172"/>
      <c r="I75" s="185">
        <v>23</v>
      </c>
      <c r="J75" s="169"/>
      <c r="K75" s="43">
        <f t="shared" si="15"/>
        <v>23</v>
      </c>
      <c r="L75" s="191"/>
      <c r="M75" s="176"/>
      <c r="N75" s="157"/>
      <c r="O75" s="157"/>
      <c r="P75" s="157"/>
      <c r="Q75" s="172"/>
      <c r="R75" s="172"/>
      <c r="S75" s="153">
        <f t="shared" ref="S75:S87" si="16">S76+I75</f>
        <v>85</v>
      </c>
      <c r="T75" s="154">
        <f t="shared" si="10"/>
        <v>0</v>
      </c>
      <c r="U75" s="155">
        <f t="shared" ref="U75:U87" si="17">U76+K75</f>
        <v>85</v>
      </c>
      <c r="V75" s="186"/>
    </row>
    <row r="76" spans="1:22" ht="13.15" customHeight="1" x14ac:dyDescent="0.3">
      <c r="A76" s="181">
        <v>43903</v>
      </c>
      <c r="B76" s="152" t="s">
        <v>104</v>
      </c>
      <c r="C76" s="189">
        <v>0</v>
      </c>
      <c r="D76" s="187">
        <v>5</v>
      </c>
      <c r="E76" s="187">
        <v>0</v>
      </c>
      <c r="F76" s="187">
        <v>0</v>
      </c>
      <c r="G76" s="171">
        <f>ONS_WeeklyRegistratedDeaths!BJ33-ONS_WeeklyRegistratedDeaths!BQ33</f>
        <v>5</v>
      </c>
      <c r="H76" s="171">
        <f>ONS_WeeklyOccurrenceDeaths!BJ33-ONS_WeeklyOccurrenceDeaths!BQ33</f>
        <v>41</v>
      </c>
      <c r="I76" s="185">
        <v>19</v>
      </c>
      <c r="J76" s="192"/>
      <c r="K76" s="43">
        <f t="shared" si="15"/>
        <v>19</v>
      </c>
      <c r="L76" s="173">
        <f>SUM(K76:K82)</f>
        <v>55</v>
      </c>
      <c r="M76" s="183">
        <f t="shared" ref="M76:R76" si="18">M83+C76</f>
        <v>0</v>
      </c>
      <c r="N76" s="187">
        <f t="shared" si="18"/>
        <v>5</v>
      </c>
      <c r="O76" s="187">
        <f t="shared" si="18"/>
        <v>0</v>
      </c>
      <c r="P76" s="187">
        <f t="shared" si="18"/>
        <v>0</v>
      </c>
      <c r="Q76" s="187">
        <f t="shared" si="18"/>
        <v>5</v>
      </c>
      <c r="R76" s="187">
        <f t="shared" si="18"/>
        <v>46</v>
      </c>
      <c r="S76" s="153">
        <f t="shared" si="16"/>
        <v>62</v>
      </c>
      <c r="T76" s="154">
        <f t="shared" ref="T76:T87" si="19">T77+J76</f>
        <v>0</v>
      </c>
      <c r="U76" s="155">
        <f t="shared" si="17"/>
        <v>62</v>
      </c>
      <c r="V76" s="186"/>
    </row>
    <row r="77" spans="1:22" ht="13.15" customHeight="1" x14ac:dyDescent="0.3">
      <c r="A77" s="181">
        <v>43902</v>
      </c>
      <c r="B77" s="152" t="s">
        <v>104</v>
      </c>
      <c r="C77" s="156"/>
      <c r="D77" s="157"/>
      <c r="E77" s="157"/>
      <c r="F77" s="157"/>
      <c r="G77" s="172"/>
      <c r="H77" s="172"/>
      <c r="I77" s="185">
        <v>14</v>
      </c>
      <c r="J77" s="192"/>
      <c r="K77" s="43">
        <f t="shared" si="15"/>
        <v>14</v>
      </c>
      <c r="L77" s="191"/>
      <c r="M77" s="176"/>
      <c r="N77" s="157"/>
      <c r="O77" s="157"/>
      <c r="P77" s="157"/>
      <c r="Q77" s="172"/>
      <c r="R77" s="172"/>
      <c r="S77" s="153">
        <f t="shared" si="16"/>
        <v>43</v>
      </c>
      <c r="T77" s="154">
        <f t="shared" si="19"/>
        <v>0</v>
      </c>
      <c r="U77" s="155">
        <f t="shared" si="17"/>
        <v>43</v>
      </c>
      <c r="V77" s="186"/>
    </row>
    <row r="78" spans="1:22" ht="13.15" customHeight="1" x14ac:dyDescent="0.3">
      <c r="A78" s="181">
        <v>43901</v>
      </c>
      <c r="B78" s="152" t="s">
        <v>104</v>
      </c>
      <c r="C78" s="156"/>
      <c r="D78" s="157"/>
      <c r="E78" s="157"/>
      <c r="F78" s="157"/>
      <c r="G78" s="172"/>
      <c r="H78" s="172"/>
      <c r="I78" s="185">
        <v>11</v>
      </c>
      <c r="J78" s="192"/>
      <c r="K78" s="43">
        <f t="shared" si="15"/>
        <v>11</v>
      </c>
      <c r="L78" s="191"/>
      <c r="M78" s="176"/>
      <c r="N78" s="157"/>
      <c r="O78" s="157"/>
      <c r="P78" s="157"/>
      <c r="Q78" s="172"/>
      <c r="R78" s="172"/>
      <c r="S78" s="153">
        <f t="shared" si="16"/>
        <v>29</v>
      </c>
      <c r="T78" s="154">
        <f t="shared" si="19"/>
        <v>0</v>
      </c>
      <c r="U78" s="155">
        <f t="shared" si="17"/>
        <v>29</v>
      </c>
      <c r="V78" s="186"/>
    </row>
    <row r="79" spans="1:22" ht="13.15" customHeight="1" x14ac:dyDescent="0.3">
      <c r="A79" s="181">
        <v>43900</v>
      </c>
      <c r="B79" s="152" t="s">
        <v>104</v>
      </c>
      <c r="C79" s="156"/>
      <c r="D79" s="157"/>
      <c r="E79" s="157"/>
      <c r="F79" s="157"/>
      <c r="G79" s="172"/>
      <c r="H79" s="172"/>
      <c r="I79" s="185">
        <v>1</v>
      </c>
      <c r="J79" s="192"/>
      <c r="K79" s="43">
        <f t="shared" si="15"/>
        <v>1</v>
      </c>
      <c r="L79" s="191"/>
      <c r="M79" s="176"/>
      <c r="N79" s="157"/>
      <c r="O79" s="157"/>
      <c r="P79" s="157"/>
      <c r="Q79" s="172"/>
      <c r="R79" s="172"/>
      <c r="S79" s="153">
        <f t="shared" si="16"/>
        <v>18</v>
      </c>
      <c r="T79" s="154">
        <f t="shared" si="19"/>
        <v>0</v>
      </c>
      <c r="U79" s="155">
        <f t="shared" si="17"/>
        <v>18</v>
      </c>
      <c r="V79" s="186"/>
    </row>
    <row r="80" spans="1:22" ht="13.15" customHeight="1" x14ac:dyDescent="0.3">
      <c r="A80" s="181">
        <v>43899</v>
      </c>
      <c r="B80" s="152" t="s">
        <v>104</v>
      </c>
      <c r="C80" s="156"/>
      <c r="D80" s="157"/>
      <c r="E80" s="157"/>
      <c r="F80" s="157"/>
      <c r="G80" s="172"/>
      <c r="H80" s="172"/>
      <c r="I80" s="185">
        <v>4</v>
      </c>
      <c r="J80" s="192"/>
      <c r="K80" s="43">
        <f t="shared" si="15"/>
        <v>4</v>
      </c>
      <c r="L80" s="191"/>
      <c r="M80" s="176"/>
      <c r="N80" s="157"/>
      <c r="O80" s="157"/>
      <c r="P80" s="157"/>
      <c r="Q80" s="172"/>
      <c r="R80" s="172"/>
      <c r="S80" s="153">
        <f t="shared" si="16"/>
        <v>17</v>
      </c>
      <c r="T80" s="154">
        <f t="shared" si="19"/>
        <v>0</v>
      </c>
      <c r="U80" s="155">
        <f t="shared" si="17"/>
        <v>17</v>
      </c>
      <c r="V80" s="186"/>
    </row>
    <row r="81" spans="1:1024" ht="13.15" customHeight="1" x14ac:dyDescent="0.3">
      <c r="A81" s="181">
        <v>43898</v>
      </c>
      <c r="B81" s="152" t="s">
        <v>104</v>
      </c>
      <c r="C81" s="156"/>
      <c r="D81" s="157"/>
      <c r="E81" s="157"/>
      <c r="F81" s="157"/>
      <c r="G81" s="172"/>
      <c r="H81" s="172"/>
      <c r="I81" s="185">
        <v>5</v>
      </c>
      <c r="J81" s="192"/>
      <c r="K81" s="43">
        <f t="shared" si="15"/>
        <v>5</v>
      </c>
      <c r="L81" s="191"/>
      <c r="M81" s="176"/>
      <c r="N81" s="157"/>
      <c r="O81" s="157"/>
      <c r="P81" s="157"/>
      <c r="Q81" s="172"/>
      <c r="R81" s="172"/>
      <c r="S81" s="153">
        <f t="shared" si="16"/>
        <v>13</v>
      </c>
      <c r="T81" s="154">
        <f t="shared" si="19"/>
        <v>0</v>
      </c>
      <c r="U81" s="155">
        <f t="shared" si="17"/>
        <v>13</v>
      </c>
      <c r="V81" s="186"/>
    </row>
    <row r="82" spans="1:1024" ht="13.15" customHeight="1" x14ac:dyDescent="0.3">
      <c r="A82" s="181">
        <v>43897</v>
      </c>
      <c r="B82" s="152" t="s">
        <v>104</v>
      </c>
      <c r="C82" s="156"/>
      <c r="D82" s="157"/>
      <c r="E82" s="157"/>
      <c r="F82" s="157"/>
      <c r="G82" s="172"/>
      <c r="H82" s="172"/>
      <c r="I82" s="185">
        <v>1</v>
      </c>
      <c r="J82" s="192"/>
      <c r="K82" s="43">
        <f t="shared" si="15"/>
        <v>1</v>
      </c>
      <c r="L82" s="191"/>
      <c r="M82" s="176"/>
      <c r="N82" s="157"/>
      <c r="O82" s="157"/>
      <c r="P82" s="157"/>
      <c r="Q82" s="172"/>
      <c r="R82" s="172"/>
      <c r="S82" s="153">
        <f t="shared" si="16"/>
        <v>8</v>
      </c>
      <c r="T82" s="154">
        <f t="shared" si="19"/>
        <v>0</v>
      </c>
      <c r="U82" s="155">
        <f t="shared" si="17"/>
        <v>8</v>
      </c>
      <c r="V82" s="186"/>
    </row>
    <row r="83" spans="1:1024" ht="13.15" customHeight="1" x14ac:dyDescent="0.3">
      <c r="A83" s="181">
        <v>43896</v>
      </c>
      <c r="B83" s="152" t="s">
        <v>104</v>
      </c>
      <c r="C83" s="189">
        <v>0</v>
      </c>
      <c r="D83" s="187">
        <v>0</v>
      </c>
      <c r="E83" s="187">
        <v>0</v>
      </c>
      <c r="F83" s="187">
        <v>0</v>
      </c>
      <c r="G83" s="171">
        <f>ONS_WeeklyRegistratedDeaths!BQ33</f>
        <v>0</v>
      </c>
      <c r="H83" s="171">
        <f>ONS_WeeklyOccurrenceDeaths!BQ33</f>
        <v>5</v>
      </c>
      <c r="I83" s="185">
        <v>2</v>
      </c>
      <c r="J83" s="192"/>
      <c r="K83" s="43">
        <f t="shared" si="15"/>
        <v>2</v>
      </c>
      <c r="L83" s="173">
        <f>SUM(K83:K89)</f>
        <v>7</v>
      </c>
      <c r="M83" s="183">
        <f>C83</f>
        <v>0</v>
      </c>
      <c r="N83" s="187">
        <v>0</v>
      </c>
      <c r="O83" s="187">
        <f>E83</f>
        <v>0</v>
      </c>
      <c r="P83" s="187">
        <f>F83</f>
        <v>0</v>
      </c>
      <c r="Q83" s="190">
        <f>G83</f>
        <v>0</v>
      </c>
      <c r="R83" s="190">
        <f>H83</f>
        <v>5</v>
      </c>
      <c r="S83" s="153">
        <f t="shared" si="16"/>
        <v>7</v>
      </c>
      <c r="T83" s="154">
        <f t="shared" si="19"/>
        <v>0</v>
      </c>
      <c r="U83" s="155">
        <f t="shared" si="17"/>
        <v>7</v>
      </c>
      <c r="V83" s="186"/>
    </row>
    <row r="84" spans="1:1024" ht="13.15" customHeight="1" x14ac:dyDescent="0.3">
      <c r="A84" s="181">
        <v>43895</v>
      </c>
      <c r="B84" s="152" t="s">
        <v>104</v>
      </c>
      <c r="C84" s="156"/>
      <c r="D84" s="157"/>
      <c r="E84" s="157"/>
      <c r="F84" s="157"/>
      <c r="G84" s="172"/>
      <c r="H84" s="172"/>
      <c r="I84" s="185">
        <v>2</v>
      </c>
      <c r="J84" s="192"/>
      <c r="K84" s="43">
        <f t="shared" si="15"/>
        <v>2</v>
      </c>
      <c r="L84" s="191"/>
      <c r="M84" s="176"/>
      <c r="N84" s="157"/>
      <c r="O84" s="157"/>
      <c r="P84" s="157"/>
      <c r="Q84" s="172"/>
      <c r="R84" s="172"/>
      <c r="S84" s="153">
        <f t="shared" si="16"/>
        <v>5</v>
      </c>
      <c r="T84" s="154">
        <f t="shared" si="19"/>
        <v>0</v>
      </c>
      <c r="U84" s="155">
        <f t="shared" si="17"/>
        <v>5</v>
      </c>
      <c r="V84" s="186"/>
    </row>
    <row r="85" spans="1:1024" ht="13.15" customHeight="1" x14ac:dyDescent="0.3">
      <c r="A85" s="181">
        <v>43894</v>
      </c>
      <c r="B85" s="152" t="s">
        <v>104</v>
      </c>
      <c r="C85" s="156"/>
      <c r="D85" s="157"/>
      <c r="E85" s="157"/>
      <c r="F85" s="157"/>
      <c r="G85" s="172"/>
      <c r="H85" s="172"/>
      <c r="I85" s="185">
        <v>0</v>
      </c>
      <c r="J85" s="192"/>
      <c r="K85" s="43">
        <f t="shared" si="15"/>
        <v>0</v>
      </c>
      <c r="L85" s="191"/>
      <c r="M85" s="176"/>
      <c r="N85" s="157"/>
      <c r="O85" s="157"/>
      <c r="P85" s="157"/>
      <c r="Q85" s="172"/>
      <c r="R85" s="172"/>
      <c r="S85" s="153">
        <f t="shared" si="16"/>
        <v>3</v>
      </c>
      <c r="T85" s="154">
        <f t="shared" si="19"/>
        <v>0</v>
      </c>
      <c r="U85" s="155">
        <f t="shared" si="17"/>
        <v>3</v>
      </c>
      <c r="V85" s="186"/>
    </row>
    <row r="86" spans="1:1024" ht="13.15" customHeight="1" x14ac:dyDescent="0.3">
      <c r="A86" s="181">
        <v>43893</v>
      </c>
      <c r="B86" s="152" t="s">
        <v>104</v>
      </c>
      <c r="C86" s="156"/>
      <c r="D86" s="157"/>
      <c r="E86" s="157"/>
      <c r="F86" s="157"/>
      <c r="G86" s="172"/>
      <c r="H86" s="172"/>
      <c r="I86" s="185">
        <v>2</v>
      </c>
      <c r="J86" s="192"/>
      <c r="K86" s="43">
        <f t="shared" si="15"/>
        <v>2</v>
      </c>
      <c r="L86" s="191"/>
      <c r="M86" s="176"/>
      <c r="N86" s="157"/>
      <c r="O86" s="157"/>
      <c r="P86" s="157"/>
      <c r="Q86" s="172"/>
      <c r="R86" s="172"/>
      <c r="S86" s="153">
        <f t="shared" si="16"/>
        <v>3</v>
      </c>
      <c r="T86" s="154">
        <f t="shared" si="19"/>
        <v>0</v>
      </c>
      <c r="U86" s="155">
        <f t="shared" si="17"/>
        <v>3</v>
      </c>
      <c r="V86" s="186"/>
    </row>
    <row r="87" spans="1:1024" ht="13.15" customHeight="1" x14ac:dyDescent="0.3">
      <c r="A87" s="181">
        <v>43892</v>
      </c>
      <c r="B87" s="152" t="s">
        <v>104</v>
      </c>
      <c r="C87" s="156"/>
      <c r="D87" s="157"/>
      <c r="E87" s="157"/>
      <c r="F87" s="157"/>
      <c r="G87" s="172"/>
      <c r="H87" s="172"/>
      <c r="I87" s="185">
        <v>1</v>
      </c>
      <c r="J87" s="192"/>
      <c r="K87" s="43">
        <f t="shared" si="15"/>
        <v>1</v>
      </c>
      <c r="L87" s="191"/>
      <c r="M87" s="176"/>
      <c r="N87" s="157"/>
      <c r="O87" s="157"/>
      <c r="P87" s="157"/>
      <c r="Q87" s="172"/>
      <c r="R87" s="172"/>
      <c r="S87" s="153">
        <f t="shared" si="16"/>
        <v>1</v>
      </c>
      <c r="T87" s="154">
        <f t="shared" si="19"/>
        <v>0</v>
      </c>
      <c r="U87" s="155">
        <f t="shared" si="17"/>
        <v>1</v>
      </c>
      <c r="V87" s="186"/>
    </row>
    <row r="88" spans="1:1024" ht="13.15" customHeight="1" x14ac:dyDescent="0.3">
      <c r="A88" s="193">
        <v>43891</v>
      </c>
      <c r="B88" s="194" t="s">
        <v>104</v>
      </c>
      <c r="C88" s="195"/>
      <c r="D88" s="196"/>
      <c r="E88" s="196"/>
      <c r="F88" s="196"/>
      <c r="G88" s="197"/>
      <c r="H88" s="197"/>
      <c r="I88" s="198">
        <v>0</v>
      </c>
      <c r="J88" s="199"/>
      <c r="K88" s="200">
        <f t="shared" si="15"/>
        <v>0</v>
      </c>
      <c r="L88" s="201"/>
      <c r="M88" s="202"/>
      <c r="N88" s="196"/>
      <c r="O88" s="196"/>
      <c r="P88" s="196"/>
      <c r="Q88" s="197"/>
      <c r="R88" s="197"/>
      <c r="S88" s="203">
        <f>I88</f>
        <v>0</v>
      </c>
      <c r="T88" s="204">
        <f>J88</f>
        <v>0</v>
      </c>
      <c r="U88" s="205">
        <f>K88</f>
        <v>0</v>
      </c>
      <c r="V88" s="186"/>
    </row>
    <row r="89" spans="1:1024" x14ac:dyDescent="0.3">
      <c r="A89" s="206"/>
      <c r="B89" s="207"/>
      <c r="C89" s="207"/>
      <c r="D89" s="207"/>
      <c r="E89" s="207"/>
      <c r="F89" s="207"/>
      <c r="G89" s="208"/>
      <c r="H89" s="206"/>
      <c r="I89" s="206"/>
      <c r="J89" s="206"/>
      <c r="K89" s="206"/>
      <c r="L89" s="206"/>
      <c r="T89" s="186"/>
      <c r="U89" s="186"/>
      <c r="V89" s="186"/>
    </row>
    <row r="90" spans="1:1024" x14ac:dyDescent="0.3">
      <c r="A90" s="206"/>
      <c r="B90" s="207"/>
      <c r="C90" s="207"/>
      <c r="D90" s="207"/>
      <c r="E90" s="207"/>
      <c r="F90" s="207"/>
      <c r="G90" s="208"/>
      <c r="H90" s="206"/>
      <c r="I90" s="206"/>
      <c r="J90" s="206"/>
      <c r="K90" s="206"/>
      <c r="L90" s="206"/>
      <c r="T90" s="186"/>
      <c r="U90" s="186"/>
      <c r="V90" s="186"/>
    </row>
    <row r="91" spans="1:1024" x14ac:dyDescent="0.3">
      <c r="A91" s="209" t="s">
        <v>105</v>
      </c>
      <c r="B91" s="207"/>
      <c r="C91" s="207"/>
      <c r="D91" s="207"/>
      <c r="E91" s="207"/>
      <c r="F91" s="207"/>
      <c r="G91" s="208"/>
      <c r="H91" s="206"/>
      <c r="I91" s="206"/>
      <c r="J91" s="206"/>
      <c r="K91" s="206"/>
      <c r="L91" s="206"/>
      <c r="T91" s="186"/>
      <c r="U91" s="186"/>
      <c r="V91" s="186"/>
      <c r="X91" s="76"/>
      <c r="Y91" s="76"/>
      <c r="Z91" s="76"/>
      <c r="AA91" s="76"/>
      <c r="AB91" s="76"/>
    </row>
    <row r="92" spans="1:1024" s="9" customFormat="1" x14ac:dyDescent="0.3">
      <c r="A92" s="9" t="s">
        <v>106</v>
      </c>
      <c r="C92" s="131"/>
      <c r="D92" s="131"/>
      <c r="E92" s="131"/>
      <c r="F92" s="131"/>
      <c r="G92" s="131"/>
      <c r="H92" s="131"/>
      <c r="I92" s="131"/>
      <c r="J92" s="131"/>
      <c r="K92" s="131"/>
      <c r="L92" s="131"/>
      <c r="T92" s="186"/>
      <c r="U92" s="186"/>
      <c r="V92" s="186"/>
      <c r="ABT92" s="7"/>
      <c r="ABU92" s="7"/>
      <c r="ABV92" s="7"/>
      <c r="ABW92" s="7"/>
      <c r="ABX92" s="7"/>
      <c r="ABY92" s="7"/>
      <c r="ABZ92" s="7"/>
      <c r="ACA92" s="7"/>
      <c r="ACB92" s="7"/>
      <c r="ACC92" s="7"/>
      <c r="ACD92" s="7"/>
      <c r="ACE92" s="7"/>
      <c r="ACF92" s="7"/>
      <c r="ACG92" s="7"/>
      <c r="ACH92" s="7"/>
      <c r="ACI92" s="7"/>
      <c r="ACJ92" s="7"/>
      <c r="ACK92" s="7"/>
      <c r="ACL92" s="7"/>
      <c r="ACM92" s="7"/>
      <c r="ACN92" s="7"/>
      <c r="ACO92" s="7"/>
      <c r="ACP92" s="7"/>
      <c r="ACQ92" s="7"/>
      <c r="ACR92" s="7"/>
      <c r="ACS92" s="7"/>
      <c r="ACT92" s="7"/>
      <c r="ACU92" s="7"/>
      <c r="ACV92" s="7"/>
      <c r="ACW92" s="7"/>
      <c r="ACX92" s="7"/>
      <c r="ACY92" s="7"/>
      <c r="ACZ92" s="7"/>
      <c r="ADA92" s="7"/>
      <c r="ADB92" s="7"/>
      <c r="ADC92" s="7"/>
      <c r="ADD92" s="7"/>
      <c r="ADE92" s="7"/>
      <c r="ADF92" s="7"/>
      <c r="ADG92" s="7"/>
      <c r="ADH92" s="7"/>
      <c r="ADI92" s="7"/>
      <c r="ADJ92" s="7"/>
      <c r="ADK92" s="7"/>
      <c r="ADL92" s="7"/>
      <c r="ADM92" s="7"/>
      <c r="ADN92" s="7"/>
      <c r="ADO92" s="7"/>
      <c r="ADP92" s="7"/>
      <c r="ADQ92" s="7"/>
      <c r="ADR92" s="7"/>
      <c r="ADS92" s="7"/>
      <c r="ADT92" s="7"/>
      <c r="ADU92" s="7"/>
      <c r="ADV92" s="7"/>
      <c r="ADW92" s="7"/>
      <c r="ADX92" s="7"/>
      <c r="ADY92" s="7"/>
      <c r="ADZ92" s="7"/>
      <c r="AEA92" s="7"/>
      <c r="AEB92" s="7"/>
      <c r="AEC92" s="7"/>
      <c r="AED92" s="7"/>
      <c r="AEE92" s="7"/>
      <c r="AEF92" s="7"/>
      <c r="AEG92" s="7"/>
      <c r="AEH92" s="7"/>
      <c r="AEI92" s="7"/>
      <c r="AEJ92" s="7"/>
      <c r="AEK92" s="7"/>
      <c r="AEL92" s="7"/>
      <c r="AEM92" s="7"/>
      <c r="AEN92" s="7"/>
      <c r="AEO92" s="7"/>
      <c r="AEP92" s="7"/>
      <c r="AEQ92" s="7"/>
      <c r="AER92" s="7"/>
      <c r="AES92" s="7"/>
      <c r="AET92" s="7"/>
      <c r="AEU92" s="7"/>
      <c r="AEV92" s="7"/>
      <c r="AEW92" s="7"/>
      <c r="AEX92" s="7"/>
      <c r="AEY92" s="7"/>
      <c r="AEZ92" s="7"/>
      <c r="AFA92" s="7"/>
      <c r="AFB92" s="7"/>
      <c r="AFC92" s="7"/>
      <c r="AFD92" s="7"/>
      <c r="AFE92" s="7"/>
      <c r="AFF92" s="7"/>
      <c r="AFG92" s="7"/>
      <c r="AFH92"/>
      <c r="AFI92"/>
      <c r="AFJ92"/>
      <c r="AFK92"/>
      <c r="AFL92"/>
      <c r="AFM92"/>
      <c r="AFN92"/>
      <c r="AFO92"/>
      <c r="AFP92"/>
      <c r="AFQ92"/>
      <c r="AFR92"/>
      <c r="AFS92"/>
      <c r="AFT92"/>
      <c r="AFU92"/>
      <c r="AFV92"/>
      <c r="AFW92"/>
      <c r="AFX92"/>
      <c r="AFY92"/>
      <c r="AFZ92"/>
      <c r="AGA92"/>
      <c r="AGB92"/>
      <c r="AGC92"/>
      <c r="AGD92"/>
      <c r="AGE92"/>
      <c r="AGF92"/>
      <c r="AGG92"/>
      <c r="AGH92"/>
      <c r="AGI92"/>
      <c r="AGJ92"/>
      <c r="AGK92"/>
      <c r="AGL92"/>
      <c r="AGM92"/>
      <c r="AGN92"/>
      <c r="AGO92"/>
      <c r="AGP92"/>
      <c r="AGQ92"/>
      <c r="AGR92"/>
      <c r="AGS92"/>
      <c r="AGT92"/>
      <c r="AGU92"/>
      <c r="AGV92"/>
      <c r="AGW92"/>
      <c r="AGX92"/>
      <c r="AGY92"/>
      <c r="AGZ92"/>
      <c r="AHA92"/>
      <c r="AHB92"/>
      <c r="AHC92"/>
      <c r="AHD92"/>
      <c r="AHE92"/>
      <c r="AHF92"/>
      <c r="AHG92"/>
      <c r="AHH92"/>
      <c r="AHI92"/>
      <c r="AHJ92"/>
      <c r="AHK92"/>
      <c r="AHL92"/>
      <c r="AHM92"/>
      <c r="AHN92"/>
      <c r="AHO92"/>
      <c r="AHP92"/>
      <c r="AHQ92"/>
      <c r="AHR92"/>
      <c r="AHS92"/>
      <c r="AHT92"/>
      <c r="AHU92"/>
      <c r="AHV92"/>
      <c r="AHW92"/>
      <c r="AHX92"/>
      <c r="AHY92"/>
      <c r="AHZ92"/>
      <c r="AIA92"/>
      <c r="AIB92"/>
      <c r="AIC92"/>
      <c r="AID92"/>
      <c r="AIE92"/>
      <c r="AIF92"/>
      <c r="AIG92"/>
      <c r="AIH92"/>
      <c r="AII92"/>
      <c r="AIJ92"/>
      <c r="AIK92"/>
      <c r="AIL92"/>
      <c r="AIM92"/>
      <c r="AIN92"/>
      <c r="AIO92"/>
      <c r="AIP92"/>
      <c r="AIQ92"/>
      <c r="AIR92"/>
      <c r="AIS92"/>
      <c r="AIT92"/>
      <c r="AIU92"/>
      <c r="AIV92"/>
      <c r="AIW92"/>
      <c r="AIX92"/>
      <c r="AIY92"/>
      <c r="AIZ92"/>
      <c r="AJA92"/>
      <c r="AJB92"/>
      <c r="AJC92"/>
      <c r="AJD92"/>
      <c r="AJE92"/>
      <c r="AJF92"/>
      <c r="AJG92"/>
      <c r="AJH92"/>
      <c r="AJI92"/>
      <c r="AJJ92"/>
      <c r="AJK92"/>
      <c r="AJL92"/>
      <c r="AJM92"/>
      <c r="AJN92"/>
      <c r="AJO92"/>
      <c r="AJP92"/>
      <c r="AJQ92"/>
      <c r="AJR92"/>
      <c r="AJS92"/>
      <c r="AJT92"/>
      <c r="AJU92"/>
      <c r="AJV92"/>
      <c r="AJW92"/>
      <c r="AJX92"/>
      <c r="AJY92"/>
      <c r="AJZ92"/>
      <c r="AKA92"/>
      <c r="AKB92"/>
      <c r="AKC92"/>
      <c r="AKD92"/>
      <c r="AKE92"/>
      <c r="AKF92"/>
      <c r="AKG92"/>
      <c r="AKH92"/>
      <c r="AKI92"/>
      <c r="AKJ92"/>
      <c r="AKK92"/>
      <c r="AKL92"/>
      <c r="AKM92"/>
      <c r="AKN92"/>
      <c r="AKO92"/>
      <c r="AKP92"/>
      <c r="AKQ92"/>
      <c r="AKR92"/>
      <c r="AKS92"/>
      <c r="AKT92"/>
      <c r="AKU92"/>
      <c r="AKV92"/>
      <c r="AKW92"/>
      <c r="AKX92"/>
      <c r="AKY92"/>
      <c r="AKZ92"/>
      <c r="ALA92"/>
      <c r="ALB92"/>
      <c r="ALC92"/>
      <c r="ALD92"/>
      <c r="ALE92"/>
      <c r="ALF92"/>
      <c r="ALG92"/>
      <c r="ALH92"/>
      <c r="ALI92"/>
      <c r="ALJ92"/>
      <c r="ALK92"/>
      <c r="ALL92"/>
      <c r="ALM92"/>
      <c r="ALN92"/>
      <c r="ALO92"/>
      <c r="ALP92"/>
      <c r="ALQ92"/>
      <c r="ALR92"/>
      <c r="ALS92"/>
      <c r="ALT92"/>
      <c r="ALU92"/>
      <c r="ALV92"/>
      <c r="ALW92"/>
      <c r="ALX92"/>
      <c r="ALY92"/>
      <c r="ALZ92"/>
      <c r="AMA92"/>
      <c r="AMB92"/>
      <c r="AMC92"/>
      <c r="AMD92"/>
      <c r="AME92"/>
      <c r="AMF92"/>
      <c r="AMG92"/>
      <c r="AMH92"/>
      <c r="AMI92"/>
      <c r="AMJ92"/>
    </row>
    <row r="93" spans="1:1024" s="9" customFormat="1" x14ac:dyDescent="0.3">
      <c r="A93" s="185" t="s">
        <v>62</v>
      </c>
      <c r="B93" s="9" t="s">
        <v>107</v>
      </c>
      <c r="T93" s="186"/>
      <c r="U93" s="186"/>
      <c r="V93" s="186"/>
      <c r="ABT93" s="7"/>
      <c r="ABU93" s="7"/>
      <c r="ABV93" s="7"/>
      <c r="ABW93" s="7"/>
      <c r="ABX93" s="7"/>
      <c r="ABY93" s="7"/>
      <c r="ABZ93" s="7"/>
      <c r="ACA93" s="7"/>
      <c r="ACB93" s="7"/>
      <c r="ACC93" s="7"/>
      <c r="ACD93" s="7"/>
      <c r="ACE93" s="7"/>
      <c r="ACF93" s="7"/>
      <c r="ACG93" s="7"/>
      <c r="ACH93" s="7"/>
      <c r="ACI93" s="7"/>
      <c r="ACJ93" s="7"/>
      <c r="ACK93" s="7"/>
      <c r="ACL93" s="7"/>
      <c r="ACM93" s="7"/>
      <c r="ACN93" s="7"/>
      <c r="ACO93" s="7"/>
      <c r="ACP93" s="7"/>
      <c r="ACQ93" s="7"/>
      <c r="ACR93" s="7"/>
      <c r="ACS93" s="7"/>
      <c r="ACT93" s="7"/>
      <c r="ACU93" s="7"/>
      <c r="ACV93" s="7"/>
      <c r="ACW93" s="7"/>
      <c r="ACX93" s="7"/>
      <c r="ACY93" s="7"/>
      <c r="ACZ93" s="7"/>
      <c r="ADA93" s="7"/>
      <c r="ADB93" s="7"/>
      <c r="ADC93" s="7"/>
      <c r="ADD93" s="7"/>
      <c r="ADE93" s="7"/>
      <c r="ADF93" s="7"/>
      <c r="ADG93" s="7"/>
      <c r="ADH93" s="7"/>
      <c r="ADI93" s="7"/>
      <c r="ADJ93" s="7"/>
      <c r="ADK93" s="7"/>
      <c r="ADL93" s="7"/>
      <c r="ADM93" s="7"/>
      <c r="ADN93" s="7"/>
      <c r="ADO93" s="7"/>
      <c r="ADP93" s="7"/>
      <c r="ADQ93" s="7"/>
      <c r="ADR93" s="7"/>
      <c r="ADS93" s="7"/>
      <c r="ADT93" s="7"/>
      <c r="ADU93" s="7"/>
      <c r="ADV93" s="7"/>
      <c r="ADW93" s="7"/>
      <c r="ADX93" s="7"/>
      <c r="ADY93" s="7"/>
      <c r="ADZ93" s="7"/>
      <c r="AEA93" s="7"/>
      <c r="AEB93" s="7"/>
      <c r="AEC93" s="7"/>
      <c r="AED93" s="7"/>
      <c r="AEE93" s="7"/>
      <c r="AEF93" s="7"/>
      <c r="AEG93" s="7"/>
      <c r="AEH93" s="7"/>
      <c r="AEI93" s="7"/>
      <c r="AEJ93" s="7"/>
      <c r="AEK93" s="7"/>
      <c r="AEL93" s="7"/>
      <c r="AEM93" s="7"/>
      <c r="AEN93" s="7"/>
      <c r="AEO93" s="7"/>
      <c r="AEP93" s="7"/>
      <c r="AEQ93" s="7"/>
      <c r="AER93" s="7"/>
      <c r="AES93" s="7"/>
      <c r="AET93" s="7"/>
      <c r="AEU93" s="7"/>
      <c r="AEV93" s="7"/>
      <c r="AEW93" s="7"/>
      <c r="AEX93" s="7"/>
      <c r="AEY93" s="7"/>
      <c r="AEZ93" s="7"/>
      <c r="AFA93" s="7"/>
      <c r="AFB93" s="7"/>
      <c r="AFC93" s="7"/>
      <c r="AFD93" s="7"/>
      <c r="AFE93" s="7"/>
      <c r="AFF93" s="7"/>
      <c r="AFG93" s="7"/>
      <c r="AFH93"/>
      <c r="AFI93"/>
      <c r="AFJ93"/>
      <c r="AFK93"/>
      <c r="AFL93"/>
      <c r="AFM93"/>
      <c r="AFN93"/>
      <c r="AFO93"/>
      <c r="AFP93"/>
      <c r="AFQ93"/>
      <c r="AFR93"/>
      <c r="AFS93"/>
      <c r="AFT93"/>
      <c r="AFU93"/>
      <c r="AFV93"/>
      <c r="AFW93"/>
      <c r="AFX93"/>
      <c r="AFY93"/>
      <c r="AFZ93"/>
      <c r="AGA93"/>
      <c r="AGB93"/>
      <c r="AGC93"/>
      <c r="AGD93"/>
      <c r="AGE93"/>
      <c r="AGF93"/>
      <c r="AGG93"/>
      <c r="AGH93"/>
      <c r="AGI93"/>
      <c r="AGJ93"/>
      <c r="AGK93"/>
      <c r="AGL93"/>
      <c r="AGM93"/>
      <c r="AGN93"/>
      <c r="AGO93"/>
      <c r="AGP93"/>
      <c r="AGQ93"/>
      <c r="AGR93"/>
      <c r="AGS93"/>
      <c r="AGT93"/>
      <c r="AGU93"/>
      <c r="AGV93"/>
      <c r="AGW93"/>
      <c r="AGX93"/>
      <c r="AGY93"/>
      <c r="AGZ93"/>
      <c r="AHA93"/>
      <c r="AHB93"/>
      <c r="AHC93"/>
      <c r="AHD93"/>
      <c r="AHE93"/>
      <c r="AHF93"/>
      <c r="AHG93"/>
      <c r="AHH93"/>
      <c r="AHI93"/>
      <c r="AHJ93"/>
      <c r="AHK93"/>
      <c r="AHL93"/>
      <c r="AHM93"/>
      <c r="AHN93"/>
      <c r="AHO93"/>
      <c r="AHP93"/>
      <c r="AHQ93"/>
      <c r="AHR93"/>
      <c r="AHS93"/>
      <c r="AHT93"/>
      <c r="AHU93"/>
      <c r="AHV93"/>
      <c r="AHW93"/>
      <c r="AHX93"/>
      <c r="AHY93"/>
      <c r="AHZ93"/>
      <c r="AIA93"/>
      <c r="AIB93"/>
      <c r="AIC93"/>
      <c r="AID93"/>
      <c r="AIE93"/>
      <c r="AIF93"/>
      <c r="AIG93"/>
      <c r="AIH93"/>
      <c r="AII93"/>
      <c r="AIJ93"/>
      <c r="AIK93"/>
      <c r="AIL93"/>
      <c r="AIM93"/>
      <c r="AIN93"/>
      <c r="AIO93"/>
      <c r="AIP93"/>
      <c r="AIQ93"/>
      <c r="AIR93"/>
      <c r="AIS93"/>
      <c r="AIT93"/>
      <c r="AIU93"/>
      <c r="AIV93"/>
      <c r="AIW93"/>
      <c r="AIX93"/>
      <c r="AIY93"/>
      <c r="AIZ93"/>
      <c r="AJA93"/>
      <c r="AJB93"/>
      <c r="AJC93"/>
      <c r="AJD93"/>
      <c r="AJE93"/>
      <c r="AJF93"/>
      <c r="AJG93"/>
      <c r="AJH93"/>
      <c r="AJI93"/>
      <c r="AJJ93"/>
      <c r="AJK93"/>
      <c r="AJL93"/>
      <c r="AJM93"/>
      <c r="AJN93"/>
      <c r="AJO93"/>
      <c r="AJP93"/>
      <c r="AJQ93"/>
      <c r="AJR93"/>
      <c r="AJS93"/>
      <c r="AJT93"/>
      <c r="AJU93"/>
      <c r="AJV93"/>
      <c r="AJW93"/>
      <c r="AJX93"/>
      <c r="AJY93"/>
      <c r="AJZ93"/>
      <c r="AKA93"/>
      <c r="AKB93"/>
      <c r="AKC93"/>
      <c r="AKD93"/>
      <c r="AKE93"/>
      <c r="AKF93"/>
      <c r="AKG93"/>
      <c r="AKH93"/>
      <c r="AKI93"/>
      <c r="AKJ93"/>
      <c r="AKK93"/>
      <c r="AKL93"/>
      <c r="AKM93"/>
      <c r="AKN93"/>
      <c r="AKO93"/>
      <c r="AKP93"/>
      <c r="AKQ93"/>
      <c r="AKR93"/>
      <c r="AKS93"/>
      <c r="AKT93"/>
      <c r="AKU93"/>
      <c r="AKV93"/>
      <c r="AKW93"/>
      <c r="AKX93"/>
      <c r="AKY93"/>
      <c r="AKZ93"/>
      <c r="ALA93"/>
      <c r="ALB93"/>
      <c r="ALC93"/>
      <c r="ALD93"/>
      <c r="ALE93"/>
      <c r="ALF93"/>
      <c r="ALG93"/>
      <c r="ALH93"/>
      <c r="ALI93"/>
      <c r="ALJ93"/>
      <c r="ALK93"/>
      <c r="ALL93"/>
      <c r="ALM93"/>
      <c r="ALN93"/>
      <c r="ALO93"/>
      <c r="ALP93"/>
      <c r="ALQ93"/>
      <c r="ALR93"/>
      <c r="ALS93"/>
      <c r="ALT93"/>
      <c r="ALU93"/>
      <c r="ALV93"/>
      <c r="ALW93"/>
      <c r="ALX93"/>
      <c r="ALY93"/>
      <c r="ALZ93"/>
      <c r="AMA93"/>
      <c r="AMB93"/>
      <c r="AMC93"/>
      <c r="AMD93"/>
      <c r="AME93"/>
      <c r="AMF93"/>
      <c r="AMG93"/>
      <c r="AMH93"/>
      <c r="AMI93"/>
      <c r="AMJ93"/>
    </row>
    <row r="94" spans="1:1024" s="9" customFormat="1" x14ac:dyDescent="0.3">
      <c r="A94" s="185" t="s">
        <v>61</v>
      </c>
      <c r="B94" s="210" t="s">
        <v>5</v>
      </c>
      <c r="T94" s="186"/>
      <c r="U94" s="186"/>
      <c r="V94" s="186"/>
      <c r="ABT94" s="7"/>
      <c r="ABU94" s="7"/>
      <c r="ABV94" s="7"/>
      <c r="ABW94" s="7"/>
      <c r="ABX94" s="7"/>
      <c r="ABY94" s="7"/>
      <c r="ABZ94" s="7"/>
      <c r="ACA94" s="7"/>
      <c r="ACB94" s="7"/>
      <c r="ACC94" s="7"/>
      <c r="ACD94" s="7"/>
      <c r="ACE94" s="7"/>
      <c r="ACF94" s="7"/>
      <c r="ACG94" s="7"/>
      <c r="ACH94" s="7"/>
      <c r="ACI94" s="7"/>
      <c r="ACJ94" s="7"/>
      <c r="ACK94" s="7"/>
      <c r="ACL94" s="7"/>
      <c r="ACM94" s="7"/>
      <c r="ACN94" s="7"/>
      <c r="ACO94" s="7"/>
      <c r="ACP94" s="7"/>
      <c r="ACQ94" s="7"/>
      <c r="ACR94" s="7"/>
      <c r="ACS94" s="7"/>
      <c r="ACT94" s="7"/>
      <c r="ACU94" s="7"/>
      <c r="ACV94" s="7"/>
      <c r="ACW94" s="7"/>
      <c r="ACX94" s="7"/>
      <c r="ACY94" s="7"/>
      <c r="ACZ94" s="7"/>
      <c r="ADA94" s="7"/>
      <c r="ADB94" s="7"/>
      <c r="ADC94" s="7"/>
      <c r="ADD94" s="7"/>
      <c r="ADE94" s="7"/>
      <c r="ADF94" s="7"/>
      <c r="ADG94" s="7"/>
      <c r="ADH94" s="7"/>
      <c r="ADI94" s="7"/>
      <c r="ADJ94" s="7"/>
      <c r="ADK94" s="7"/>
      <c r="ADL94" s="7"/>
      <c r="ADM94" s="7"/>
      <c r="ADN94" s="7"/>
      <c r="ADO94" s="7"/>
      <c r="ADP94" s="7"/>
      <c r="ADQ94" s="7"/>
      <c r="ADR94" s="7"/>
      <c r="ADS94" s="7"/>
      <c r="ADT94" s="7"/>
      <c r="ADU94" s="7"/>
      <c r="ADV94" s="7"/>
      <c r="ADW94" s="7"/>
      <c r="ADX94" s="7"/>
      <c r="ADY94" s="7"/>
      <c r="ADZ94" s="7"/>
      <c r="AEA94" s="7"/>
      <c r="AEB94" s="7"/>
      <c r="AEC94" s="7"/>
      <c r="AED94" s="7"/>
      <c r="AEE94" s="7"/>
      <c r="AEF94" s="7"/>
      <c r="AEG94" s="7"/>
      <c r="AEH94" s="7"/>
      <c r="AEI94" s="7"/>
      <c r="AEJ94" s="7"/>
      <c r="AEK94" s="7"/>
      <c r="AEL94" s="7"/>
      <c r="AEM94" s="7"/>
      <c r="AEN94" s="7"/>
      <c r="AEO94" s="7"/>
      <c r="AEP94" s="7"/>
      <c r="AEQ94" s="7"/>
      <c r="AER94" s="7"/>
      <c r="AES94" s="7"/>
      <c r="AET94" s="7"/>
      <c r="AEU94" s="7"/>
      <c r="AEV94" s="7"/>
      <c r="AEW94" s="7"/>
      <c r="AEX94" s="7"/>
      <c r="AEY94" s="7"/>
      <c r="AEZ94" s="7"/>
      <c r="AFA94" s="7"/>
      <c r="AFB94" s="7"/>
      <c r="AFC94" s="7"/>
      <c r="AFD94" s="7"/>
      <c r="AFE94" s="7"/>
      <c r="AFF94" s="7"/>
      <c r="AFG94" s="7"/>
      <c r="AFH94"/>
      <c r="AFI94"/>
      <c r="AFJ94"/>
      <c r="AFK94"/>
      <c r="AFL94"/>
      <c r="AFM94"/>
      <c r="AFN94"/>
      <c r="AFO94"/>
      <c r="AFP94"/>
      <c r="AFQ94"/>
      <c r="AFR94"/>
      <c r="AFS94"/>
      <c r="AFT94"/>
      <c r="AFU94"/>
      <c r="AFV94"/>
      <c r="AFW94"/>
      <c r="AFX94"/>
      <c r="AFY94"/>
      <c r="AFZ94"/>
      <c r="AGA94"/>
      <c r="AGB94"/>
      <c r="AGC94"/>
      <c r="AGD94"/>
      <c r="AGE94"/>
      <c r="AGF94"/>
      <c r="AGG94"/>
      <c r="AGH94"/>
      <c r="AGI94"/>
      <c r="AGJ94"/>
      <c r="AGK94"/>
      <c r="AGL94"/>
      <c r="AGM94"/>
      <c r="AGN94"/>
      <c r="AGO94"/>
      <c r="AGP94"/>
      <c r="AGQ94"/>
      <c r="AGR94"/>
      <c r="AGS94"/>
      <c r="AGT94"/>
      <c r="AGU94"/>
      <c r="AGV94"/>
      <c r="AGW94"/>
      <c r="AGX94"/>
      <c r="AGY94"/>
      <c r="AGZ94"/>
      <c r="AHA94"/>
      <c r="AHB94"/>
      <c r="AHC94"/>
      <c r="AHD94"/>
      <c r="AHE94"/>
      <c r="AHF94"/>
      <c r="AHG94"/>
      <c r="AHH94"/>
      <c r="AHI94"/>
      <c r="AHJ94"/>
      <c r="AHK94"/>
      <c r="AHL94"/>
      <c r="AHM94"/>
      <c r="AHN94"/>
      <c r="AHO94"/>
      <c r="AHP94"/>
      <c r="AHQ94"/>
      <c r="AHR94"/>
      <c r="AHS94"/>
      <c r="AHT94"/>
      <c r="AHU94"/>
      <c r="AHV94"/>
      <c r="AHW94"/>
      <c r="AHX94"/>
      <c r="AHY94"/>
      <c r="AHZ94"/>
      <c r="AIA94"/>
      <c r="AIB94"/>
      <c r="AIC94"/>
      <c r="AID94"/>
      <c r="AIE94"/>
      <c r="AIF94"/>
      <c r="AIG94"/>
      <c r="AIH94"/>
      <c r="AII94"/>
      <c r="AIJ94"/>
      <c r="AIK94"/>
      <c r="AIL94"/>
      <c r="AIM94"/>
      <c r="AIN94"/>
      <c r="AIO94"/>
      <c r="AIP94"/>
      <c r="AIQ94"/>
      <c r="AIR94"/>
      <c r="AIS94"/>
      <c r="AIT94"/>
      <c r="AIU94"/>
      <c r="AIV94"/>
      <c r="AIW94"/>
      <c r="AIX94"/>
      <c r="AIY94"/>
      <c r="AIZ94"/>
      <c r="AJA94"/>
      <c r="AJB94"/>
      <c r="AJC94"/>
      <c r="AJD94"/>
      <c r="AJE94"/>
      <c r="AJF94"/>
      <c r="AJG94"/>
      <c r="AJH94"/>
      <c r="AJI94"/>
      <c r="AJJ94"/>
      <c r="AJK94"/>
      <c r="AJL94"/>
      <c r="AJM94"/>
      <c r="AJN94"/>
      <c r="AJO94"/>
      <c r="AJP94"/>
      <c r="AJQ94"/>
      <c r="AJR94"/>
      <c r="AJS94"/>
      <c r="AJT94"/>
      <c r="AJU94"/>
      <c r="AJV94"/>
      <c r="AJW94"/>
      <c r="AJX94"/>
      <c r="AJY94"/>
      <c r="AJZ94"/>
      <c r="AKA94"/>
      <c r="AKB94"/>
      <c r="AKC94"/>
      <c r="AKD94"/>
      <c r="AKE94"/>
      <c r="AKF94"/>
      <c r="AKG94"/>
      <c r="AKH94"/>
      <c r="AKI94"/>
      <c r="AKJ94"/>
      <c r="AKK94"/>
      <c r="AKL94"/>
      <c r="AKM94"/>
      <c r="AKN94"/>
      <c r="AKO94"/>
      <c r="AKP94"/>
      <c r="AKQ94"/>
      <c r="AKR94"/>
      <c r="AKS94"/>
      <c r="AKT94"/>
      <c r="AKU94"/>
      <c r="AKV94"/>
      <c r="AKW94"/>
      <c r="AKX94"/>
      <c r="AKY94"/>
      <c r="AKZ94"/>
      <c r="ALA94"/>
      <c r="ALB94"/>
      <c r="ALC94"/>
      <c r="ALD94"/>
      <c r="ALE94"/>
      <c r="ALF94"/>
      <c r="ALG94"/>
      <c r="ALH94"/>
      <c r="ALI94"/>
      <c r="ALJ94"/>
      <c r="ALK94"/>
      <c r="ALL94"/>
      <c r="ALM94"/>
      <c r="ALN94"/>
      <c r="ALO94"/>
      <c r="ALP94"/>
      <c r="ALQ94"/>
      <c r="ALR94"/>
      <c r="ALS94"/>
      <c r="ALT94"/>
      <c r="ALU94"/>
      <c r="ALV94"/>
      <c r="ALW94"/>
      <c r="ALX94"/>
      <c r="ALY94"/>
      <c r="ALZ94"/>
      <c r="AMA94"/>
      <c r="AMB94"/>
      <c r="AMC94"/>
      <c r="AMD94"/>
      <c r="AME94"/>
      <c r="AMF94"/>
      <c r="AMG94"/>
      <c r="AMH94"/>
      <c r="AMI94"/>
      <c r="AMJ94"/>
    </row>
    <row r="95" spans="1:1024" s="9" customFormat="1" x14ac:dyDescent="0.3">
      <c r="A95" s="9" t="s">
        <v>108</v>
      </c>
      <c r="T95" s="186"/>
      <c r="U95" s="186"/>
      <c r="V95" s="186"/>
      <c r="ABT95" s="7"/>
      <c r="ABU95" s="7"/>
      <c r="ABV95" s="7"/>
      <c r="ABW95" s="7"/>
      <c r="ABX95" s="7"/>
      <c r="ABY95" s="7"/>
      <c r="ABZ95" s="7"/>
      <c r="ACA95" s="7"/>
      <c r="ACB95" s="7"/>
      <c r="ACC95" s="7"/>
      <c r="ACD95" s="7"/>
      <c r="ACE95" s="7"/>
      <c r="ACF95" s="7"/>
      <c r="ACG95" s="7"/>
      <c r="ACH95" s="7"/>
      <c r="ACI95" s="7"/>
      <c r="ACJ95" s="7"/>
      <c r="ACK95" s="7"/>
      <c r="ACL95" s="7"/>
      <c r="ACM95" s="7"/>
      <c r="ACN95" s="7"/>
      <c r="ACO95" s="7"/>
      <c r="ACP95" s="7"/>
      <c r="ACQ95" s="7"/>
      <c r="ACR95" s="7"/>
      <c r="ACS95" s="7"/>
      <c r="ACT95" s="7"/>
      <c r="ACU95" s="7"/>
      <c r="ACV95" s="7"/>
      <c r="ACW95" s="7"/>
      <c r="ACX95" s="7"/>
      <c r="ACY95" s="7"/>
      <c r="ACZ95" s="7"/>
      <c r="ADA95" s="7"/>
      <c r="ADB95" s="7"/>
      <c r="ADC95" s="7"/>
      <c r="ADD95" s="7"/>
      <c r="ADE95" s="7"/>
      <c r="ADF95" s="7"/>
      <c r="ADG95" s="7"/>
      <c r="ADH95" s="7"/>
      <c r="ADI95" s="7"/>
      <c r="ADJ95" s="7"/>
      <c r="ADK95" s="7"/>
      <c r="ADL95" s="7"/>
      <c r="ADM95" s="7"/>
      <c r="ADN95" s="7"/>
      <c r="ADO95" s="7"/>
      <c r="ADP95" s="7"/>
      <c r="ADQ95" s="7"/>
      <c r="ADR95" s="7"/>
      <c r="ADS95" s="7"/>
      <c r="ADT95" s="7"/>
      <c r="ADU95" s="7"/>
      <c r="ADV95" s="7"/>
      <c r="ADW95" s="7"/>
      <c r="ADX95" s="7"/>
      <c r="ADY95" s="7"/>
      <c r="ADZ95" s="7"/>
      <c r="AEA95" s="7"/>
      <c r="AEB95" s="7"/>
      <c r="AEC95" s="7"/>
      <c r="AED95" s="7"/>
      <c r="AEE95" s="7"/>
      <c r="AEF95" s="7"/>
      <c r="AEG95" s="7"/>
      <c r="AEH95" s="7"/>
      <c r="AEI95" s="7"/>
      <c r="AEJ95" s="7"/>
      <c r="AEK95" s="7"/>
      <c r="AEL95" s="7"/>
      <c r="AEM95" s="7"/>
      <c r="AEN95" s="7"/>
      <c r="AEO95" s="7"/>
      <c r="AEP95" s="7"/>
      <c r="AEQ95" s="7"/>
      <c r="AER95" s="7"/>
      <c r="AES95" s="7"/>
      <c r="AET95" s="7"/>
      <c r="AEU95" s="7"/>
      <c r="AEV95" s="7"/>
      <c r="AEW95" s="7"/>
      <c r="AEX95" s="7"/>
      <c r="AEY95" s="7"/>
      <c r="AEZ95" s="7"/>
      <c r="AFA95" s="7"/>
      <c r="AFB95" s="7"/>
      <c r="AFC95" s="7"/>
      <c r="AFD95" s="7"/>
      <c r="AFE95" s="7"/>
      <c r="AFF95" s="7"/>
      <c r="AFG95" s="7"/>
      <c r="AFH95"/>
      <c r="AFI95"/>
      <c r="AFJ95"/>
      <c r="AFK95"/>
      <c r="AFL95"/>
      <c r="AFM95"/>
      <c r="AFN95"/>
      <c r="AFO95"/>
      <c r="AFP95"/>
      <c r="AFQ95"/>
      <c r="AFR95"/>
      <c r="AFS95"/>
      <c r="AFT95"/>
      <c r="AFU95"/>
      <c r="AFV95"/>
      <c r="AFW95"/>
      <c r="AFX95"/>
      <c r="AFY95"/>
      <c r="AFZ95"/>
      <c r="AGA95"/>
      <c r="AGB95"/>
      <c r="AGC95"/>
      <c r="AGD95"/>
      <c r="AGE95"/>
      <c r="AGF95"/>
      <c r="AGG95"/>
      <c r="AGH95"/>
      <c r="AGI95"/>
      <c r="AGJ95"/>
      <c r="AGK95"/>
      <c r="AGL95"/>
      <c r="AGM95"/>
      <c r="AGN95"/>
      <c r="AGO95"/>
      <c r="AGP95"/>
      <c r="AGQ95"/>
      <c r="AGR95"/>
      <c r="AGS95"/>
      <c r="AGT95"/>
      <c r="AGU95"/>
      <c r="AGV95"/>
      <c r="AGW95"/>
      <c r="AGX95"/>
      <c r="AGY95"/>
      <c r="AGZ95"/>
      <c r="AHA95"/>
      <c r="AHB95"/>
      <c r="AHC95"/>
      <c r="AHD95"/>
      <c r="AHE95"/>
      <c r="AHF95"/>
      <c r="AHG95"/>
      <c r="AHH95"/>
      <c r="AHI95"/>
      <c r="AHJ95"/>
      <c r="AHK95"/>
      <c r="AHL95"/>
      <c r="AHM95"/>
      <c r="AHN95"/>
      <c r="AHO95"/>
      <c r="AHP95"/>
      <c r="AHQ95"/>
      <c r="AHR95"/>
      <c r="AHS95"/>
      <c r="AHT95"/>
      <c r="AHU95"/>
      <c r="AHV95"/>
      <c r="AHW95"/>
      <c r="AHX95"/>
      <c r="AHY95"/>
      <c r="AHZ95"/>
      <c r="AIA95"/>
      <c r="AIB95"/>
      <c r="AIC95"/>
      <c r="AID95"/>
      <c r="AIE95"/>
      <c r="AIF95"/>
      <c r="AIG95"/>
      <c r="AIH95"/>
      <c r="AII95"/>
      <c r="AIJ95"/>
      <c r="AIK95"/>
      <c r="AIL95"/>
      <c r="AIM95"/>
      <c r="AIN95"/>
      <c r="AIO95"/>
      <c r="AIP95"/>
      <c r="AIQ95"/>
      <c r="AIR95"/>
      <c r="AIS95"/>
      <c r="AIT95"/>
      <c r="AIU95"/>
      <c r="AIV95"/>
      <c r="AIW95"/>
      <c r="AIX95"/>
      <c r="AIY95"/>
      <c r="AIZ95"/>
      <c r="AJA95"/>
      <c r="AJB95"/>
      <c r="AJC95"/>
      <c r="AJD95"/>
      <c r="AJE95"/>
      <c r="AJF95"/>
      <c r="AJG95"/>
      <c r="AJH95"/>
      <c r="AJI95"/>
      <c r="AJJ95"/>
      <c r="AJK95"/>
      <c r="AJL95"/>
      <c r="AJM95"/>
      <c r="AJN95"/>
      <c r="AJO95"/>
      <c r="AJP95"/>
      <c r="AJQ95"/>
      <c r="AJR95"/>
      <c r="AJS95"/>
      <c r="AJT95"/>
      <c r="AJU95"/>
      <c r="AJV95"/>
      <c r="AJW95"/>
      <c r="AJX95"/>
      <c r="AJY95"/>
      <c r="AJZ95"/>
      <c r="AKA95"/>
      <c r="AKB95"/>
      <c r="AKC95"/>
      <c r="AKD95"/>
      <c r="AKE95"/>
      <c r="AKF95"/>
      <c r="AKG95"/>
      <c r="AKH95"/>
      <c r="AKI95"/>
      <c r="AKJ95"/>
      <c r="AKK95"/>
      <c r="AKL95"/>
      <c r="AKM95"/>
      <c r="AKN95"/>
      <c r="AKO95"/>
      <c r="AKP95"/>
      <c r="AKQ95"/>
      <c r="AKR95"/>
      <c r="AKS95"/>
      <c r="AKT95"/>
      <c r="AKU95"/>
      <c r="AKV95"/>
      <c r="AKW95"/>
      <c r="AKX95"/>
      <c r="AKY95"/>
      <c r="AKZ95"/>
      <c r="ALA95"/>
      <c r="ALB95"/>
      <c r="ALC95"/>
      <c r="ALD95"/>
      <c r="ALE95"/>
      <c r="ALF95"/>
      <c r="ALG95"/>
      <c r="ALH95"/>
      <c r="ALI95"/>
      <c r="ALJ95"/>
      <c r="ALK95"/>
      <c r="ALL95"/>
      <c r="ALM95"/>
      <c r="ALN95"/>
      <c r="ALO95"/>
      <c r="ALP95"/>
      <c r="ALQ95"/>
      <c r="ALR95"/>
      <c r="ALS95"/>
      <c r="ALT95"/>
      <c r="ALU95"/>
      <c r="ALV95"/>
      <c r="ALW95"/>
      <c r="ALX95"/>
      <c r="ALY95"/>
      <c r="ALZ95"/>
      <c r="AMA95"/>
      <c r="AMB95"/>
      <c r="AMC95"/>
      <c r="AMD95"/>
      <c r="AME95"/>
      <c r="AMF95"/>
      <c r="AMG95"/>
      <c r="AMH95"/>
      <c r="AMI95"/>
      <c r="AMJ95"/>
    </row>
    <row r="96" spans="1:1024" x14ac:dyDescent="0.3">
      <c r="A96" s="20" t="s">
        <v>109</v>
      </c>
      <c r="T96" s="186"/>
      <c r="U96" s="186"/>
      <c r="V96" s="186"/>
      <c r="X96" s="76"/>
      <c r="Y96" s="76"/>
      <c r="Z96" s="76"/>
      <c r="AA96" s="76"/>
      <c r="AB96" s="76"/>
    </row>
    <row r="97" spans="1:28" x14ac:dyDescent="0.3">
      <c r="A97" s="185" t="s">
        <v>62</v>
      </c>
      <c r="B97" s="211" t="s">
        <v>80</v>
      </c>
      <c r="X97" s="76"/>
      <c r="Y97" s="76"/>
      <c r="Z97" s="76"/>
      <c r="AA97" s="76"/>
      <c r="AB97" s="76"/>
    </row>
    <row r="98" spans="1:28" x14ac:dyDescent="0.3">
      <c r="A98" s="185" t="s">
        <v>61</v>
      </c>
      <c r="B98" s="212" t="s">
        <v>5</v>
      </c>
      <c r="X98" s="76"/>
      <c r="Y98" s="76"/>
      <c r="Z98" s="76"/>
      <c r="AA98" s="76"/>
      <c r="AB98" s="76"/>
    </row>
    <row r="99" spans="1:28" x14ac:dyDescent="0.3">
      <c r="A99" s="9" t="s">
        <v>110</v>
      </c>
      <c r="X99" s="76"/>
      <c r="Y99" s="76"/>
      <c r="Z99" s="76"/>
      <c r="AA99" s="76"/>
      <c r="AB99" s="76"/>
    </row>
    <row r="100" spans="1:28" x14ac:dyDescent="0.3">
      <c r="A100" s="185" t="s">
        <v>62</v>
      </c>
      <c r="B100" s="9" t="s">
        <v>111</v>
      </c>
      <c r="F100" s="9" t="s">
        <v>112</v>
      </c>
    </row>
    <row r="101" spans="1:28" x14ac:dyDescent="0.3">
      <c r="A101" s="185" t="s">
        <v>61</v>
      </c>
      <c r="B101" s="212" t="s">
        <v>113</v>
      </c>
    </row>
  </sheetData>
  <mergeCells count="20">
    <mergeCell ref="B2:U2"/>
    <mergeCell ref="C6:L6"/>
    <mergeCell ref="M6:U6"/>
    <mergeCell ref="C7:H7"/>
    <mergeCell ref="I7:K7"/>
    <mergeCell ref="M7:R7"/>
    <mergeCell ref="S7:U7"/>
    <mergeCell ref="A8:A9"/>
    <mergeCell ref="B8:B9"/>
    <mergeCell ref="C8:G8"/>
    <mergeCell ref="H8:H9"/>
    <mergeCell ref="I8:I9"/>
    <mergeCell ref="S8:S9"/>
    <mergeCell ref="T8:T9"/>
    <mergeCell ref="U8:U9"/>
    <mergeCell ref="J8:J9"/>
    <mergeCell ref="K8:K9"/>
    <mergeCell ref="L8:L9"/>
    <mergeCell ref="M8:Q8"/>
    <mergeCell ref="R8:R9"/>
  </mergeCells>
  <hyperlinks>
    <hyperlink ref="B94" r:id="rId1"/>
    <hyperlink ref="B98" r:id="rId2"/>
    <hyperlink ref="B101"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2717</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546</cp:revision>
  <dcterms:created xsi:type="dcterms:W3CDTF">2020-03-25T21:26:52Z</dcterms:created>
  <dcterms:modified xsi:type="dcterms:W3CDTF">2020-06-10T07:59:33Z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