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668"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89" i="5"/>
  <c r="S89" i="5"/>
  <c r="S88" i="5" s="1"/>
  <c r="S87" i="5" s="1"/>
  <c r="S86" i="5" s="1"/>
  <c r="S85" i="5" s="1"/>
  <c r="S84" i="5" s="1"/>
  <c r="S83" i="5" s="1"/>
  <c r="S82" i="5" s="1"/>
  <c r="S81" i="5" s="1"/>
  <c r="S80" i="5" s="1"/>
  <c r="S79" i="5" s="1"/>
  <c r="S78" i="5" s="1"/>
  <c r="S77" i="5" s="1"/>
  <c r="S76" i="5" s="1"/>
  <c r="S75" i="5" s="1"/>
  <c r="S74" i="5" s="1"/>
  <c r="S73" i="5" s="1"/>
  <c r="S72" i="5" s="1"/>
  <c r="S71" i="5" s="1"/>
  <c r="S70" i="5" s="1"/>
  <c r="K89" i="5"/>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T88" i="5"/>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8" i="5"/>
  <c r="K87" i="5"/>
  <c r="K86" i="5"/>
  <c r="K85" i="5"/>
  <c r="P84" i="5"/>
  <c r="O84" i="5"/>
  <c r="O77" i="5" s="1"/>
  <c r="O70" i="5" s="1"/>
  <c r="O63" i="5" s="1"/>
  <c r="O56" i="5" s="1"/>
  <c r="O49" i="5" s="1"/>
  <c r="O42" i="5" s="1"/>
  <c r="M84" i="5"/>
  <c r="M77" i="5" s="1"/>
  <c r="M70" i="5" s="1"/>
  <c r="M63" i="5" s="1"/>
  <c r="M56" i="5" s="1"/>
  <c r="M49" i="5" s="1"/>
  <c r="M42" i="5" s="1"/>
  <c r="M35" i="5" s="1"/>
  <c r="M28" i="5" s="1"/>
  <c r="M21" i="5" s="1"/>
  <c r="L84" i="5"/>
  <c r="K84" i="5"/>
  <c r="K83" i="5"/>
  <c r="K82" i="5"/>
  <c r="K81" i="5"/>
  <c r="K80" i="5"/>
  <c r="K79" i="5"/>
  <c r="K78" i="5"/>
  <c r="P77" i="5"/>
  <c r="P70" i="5" s="1"/>
  <c r="P63" i="5" s="1"/>
  <c r="P56" i="5" s="1"/>
  <c r="P49" i="5" s="1"/>
  <c r="P42" i="5" s="1"/>
  <c r="P35" i="5" s="1"/>
  <c r="P28" i="5" s="1"/>
  <c r="P21" i="5" s="1"/>
  <c r="N77" i="5"/>
  <c r="L77" i="5"/>
  <c r="K77" i="5"/>
  <c r="K76" i="5"/>
  <c r="K75" i="5"/>
  <c r="K74" i="5"/>
  <c r="K73" i="5"/>
  <c r="K72" i="5"/>
  <c r="K71" i="5"/>
  <c r="L70" i="5" s="1"/>
  <c r="N70" i="5"/>
  <c r="N63" i="5" s="1"/>
  <c r="N56" i="5" s="1"/>
  <c r="N49" i="5" s="1"/>
  <c r="N42" i="5" s="1"/>
  <c r="K70" i="5"/>
  <c r="S69" i="5"/>
  <c r="S68" i="5" s="1"/>
  <c r="K69" i="5"/>
  <c r="K68" i="5"/>
  <c r="S67" i="5"/>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67" i="5"/>
  <c r="K66" i="5"/>
  <c r="K65" i="5"/>
  <c r="K64" i="5"/>
  <c r="K63" i="5"/>
  <c r="K62" i="5"/>
  <c r="K61" i="5"/>
  <c r="K60" i="5"/>
  <c r="K59" i="5"/>
  <c r="K58" i="5"/>
  <c r="K57" i="5"/>
  <c r="K56" i="5"/>
  <c r="L56" i="5" s="1"/>
  <c r="K55" i="5"/>
  <c r="K54" i="5"/>
  <c r="K53" i="5"/>
  <c r="K52" i="5"/>
  <c r="K51" i="5"/>
  <c r="K50" i="5"/>
  <c r="L49" i="5"/>
  <c r="K49" i="5"/>
  <c r="K48" i="5"/>
  <c r="K47" i="5"/>
  <c r="K46" i="5"/>
  <c r="K45" i="5"/>
  <c r="K44" i="5"/>
  <c r="K43" i="5"/>
  <c r="K42" i="5"/>
  <c r="K41" i="5"/>
  <c r="K40" i="5"/>
  <c r="K39" i="5"/>
  <c r="K38" i="5"/>
  <c r="K37" i="5"/>
  <c r="K36" i="5"/>
  <c r="L35" i="5" s="1"/>
  <c r="O35" i="5"/>
  <c r="O28" i="5" s="1"/>
  <c r="O21" i="5" s="1"/>
  <c r="N35" i="5"/>
  <c r="N28" i="5" s="1"/>
  <c r="N21" i="5" s="1"/>
  <c r="K35" i="5"/>
  <c r="K34" i="5"/>
  <c r="K33" i="5"/>
  <c r="K32" i="5"/>
  <c r="K31" i="5"/>
  <c r="K30" i="5"/>
  <c r="K29" i="5"/>
  <c r="K28" i="5"/>
  <c r="L28" i="5" s="1"/>
  <c r="K27" i="5"/>
  <c r="K26" i="5"/>
  <c r="K25" i="5"/>
  <c r="K24" i="5"/>
  <c r="K23" i="5"/>
  <c r="K22" i="5"/>
  <c r="L21" i="5"/>
  <c r="K21" i="5"/>
  <c r="K20" i="5"/>
  <c r="K19" i="5"/>
  <c r="K18" i="5"/>
  <c r="K17" i="5"/>
  <c r="K16" i="5"/>
  <c r="K15" i="5"/>
  <c r="K14" i="5"/>
  <c r="K13" i="5"/>
  <c r="K12" i="5"/>
  <c r="K11" i="5"/>
  <c r="U10" i="5"/>
  <c r="S10" i="5"/>
  <c r="K10" i="5"/>
  <c r="CB35" i="4"/>
  <c r="CA35" i="4"/>
  <c r="BZ35" i="4"/>
  <c r="BT35" i="4"/>
  <c r="BS35" i="4"/>
  <c r="BR35" i="4"/>
  <c r="BL35" i="4"/>
  <c r="BK35" i="4"/>
  <c r="BJ35" i="4"/>
  <c r="BD35" i="4"/>
  <c r="BC35" i="4"/>
  <c r="BB35" i="4"/>
  <c r="AV35" i="4"/>
  <c r="AU35" i="4"/>
  <c r="AT35" i="4"/>
  <c r="AN35" i="4"/>
  <c r="AM35" i="4"/>
  <c r="AL35" i="4"/>
  <c r="AF35" i="4"/>
  <c r="AE35" i="4"/>
  <c r="AD35" i="4"/>
  <c r="X35" i="4"/>
  <c r="W35" i="4"/>
  <c r="V35" i="4"/>
  <c r="P35" i="4"/>
  <c r="O35" i="4"/>
  <c r="N35" i="4"/>
  <c r="H35" i="4"/>
  <c r="G35" i="4"/>
  <c r="F35" i="4"/>
  <c r="D35" i="4"/>
  <c r="C34" i="4"/>
  <c r="CE32" i="4"/>
  <c r="CE35" i="4" s="1"/>
  <c r="CD32" i="4"/>
  <c r="CD35" i="4" s="1"/>
  <c r="CC32" i="4"/>
  <c r="CC35" i="4" s="1"/>
  <c r="CB32" i="4"/>
  <c r="CA32" i="4"/>
  <c r="BZ32" i="4"/>
  <c r="BY32" i="4"/>
  <c r="BY35" i="4" s="1"/>
  <c r="BX32" i="4"/>
  <c r="BX35" i="4" s="1"/>
  <c r="BW32" i="4"/>
  <c r="BW35" i="4" s="1"/>
  <c r="BV32" i="4"/>
  <c r="BV35" i="4" s="1"/>
  <c r="BU32" i="4"/>
  <c r="BU35" i="4" s="1"/>
  <c r="BT32" i="4"/>
  <c r="BS32" i="4"/>
  <c r="BR32" i="4"/>
  <c r="BQ32" i="4"/>
  <c r="BQ35" i="4" s="1"/>
  <c r="BP32" i="4"/>
  <c r="BP35" i="4" s="1"/>
  <c r="BO32" i="4"/>
  <c r="BO35" i="4" s="1"/>
  <c r="BN32" i="4"/>
  <c r="BN35" i="4" s="1"/>
  <c r="BM32" i="4"/>
  <c r="BM35" i="4" s="1"/>
  <c r="BL32" i="4"/>
  <c r="BK32" i="4"/>
  <c r="BJ32" i="4"/>
  <c r="BI32" i="4"/>
  <c r="BI35" i="4" s="1"/>
  <c r="BH32" i="4"/>
  <c r="BH35" i="4" s="1"/>
  <c r="BG32" i="4"/>
  <c r="BG35" i="4" s="1"/>
  <c r="BF32" i="4"/>
  <c r="BF35" i="4" s="1"/>
  <c r="BE32" i="4"/>
  <c r="BE35" i="4" s="1"/>
  <c r="BD32" i="4"/>
  <c r="BC32" i="4"/>
  <c r="BB32" i="4"/>
  <c r="BA32" i="4"/>
  <c r="BA35" i="4" s="1"/>
  <c r="AZ32" i="4"/>
  <c r="AZ35" i="4" s="1"/>
  <c r="AY32" i="4"/>
  <c r="AY35" i="4" s="1"/>
  <c r="AX32" i="4"/>
  <c r="AX35" i="4" s="1"/>
  <c r="AW32" i="4"/>
  <c r="AW35" i="4" s="1"/>
  <c r="AV32" i="4"/>
  <c r="AU32" i="4"/>
  <c r="AT32" i="4"/>
  <c r="AS32" i="4"/>
  <c r="AS35" i="4" s="1"/>
  <c r="AR32" i="4"/>
  <c r="AR35" i="4" s="1"/>
  <c r="AQ32" i="4"/>
  <c r="AQ35" i="4" s="1"/>
  <c r="AP32" i="4"/>
  <c r="AP35" i="4" s="1"/>
  <c r="AO32" i="4"/>
  <c r="AO35" i="4" s="1"/>
  <c r="AN32" i="4"/>
  <c r="AM32" i="4"/>
  <c r="AL32" i="4"/>
  <c r="AK32" i="4"/>
  <c r="AK35" i="4" s="1"/>
  <c r="AJ32" i="4"/>
  <c r="AJ35" i="4" s="1"/>
  <c r="AI32" i="4"/>
  <c r="AI35" i="4" s="1"/>
  <c r="AH32" i="4"/>
  <c r="AH35" i="4" s="1"/>
  <c r="AG32" i="4"/>
  <c r="AG35" i="4" s="1"/>
  <c r="AF32" i="4"/>
  <c r="AE32" i="4"/>
  <c r="AD32" i="4"/>
  <c r="AC32" i="4"/>
  <c r="AC35" i="4" s="1"/>
  <c r="AB32" i="4"/>
  <c r="AB35" i="4" s="1"/>
  <c r="AA32" i="4"/>
  <c r="AA35" i="4" s="1"/>
  <c r="Z32" i="4"/>
  <c r="Z35" i="4" s="1"/>
  <c r="Y32" i="4"/>
  <c r="Y35" i="4" s="1"/>
  <c r="X32" i="4"/>
  <c r="W32" i="4"/>
  <c r="V32" i="4"/>
  <c r="U32" i="4"/>
  <c r="U35" i="4" s="1"/>
  <c r="T32" i="4"/>
  <c r="T35" i="4" s="1"/>
  <c r="S32" i="4"/>
  <c r="S35" i="4" s="1"/>
  <c r="R32" i="4"/>
  <c r="R35" i="4" s="1"/>
  <c r="Q32" i="4"/>
  <c r="Q35" i="4" s="1"/>
  <c r="P32" i="4"/>
  <c r="O32" i="4"/>
  <c r="N32" i="4"/>
  <c r="M32" i="4"/>
  <c r="M35" i="4" s="1"/>
  <c r="L32" i="4"/>
  <c r="L35" i="4" s="1"/>
  <c r="K32" i="4"/>
  <c r="K35" i="4" s="1"/>
  <c r="J32" i="4"/>
  <c r="J35" i="4" s="1"/>
  <c r="I32" i="4"/>
  <c r="I35" i="4" s="1"/>
  <c r="H32" i="4"/>
  <c r="G32" i="4"/>
  <c r="F32" i="4"/>
  <c r="E32" i="4"/>
  <c r="C32" i="4" s="1"/>
  <c r="B32" i="4"/>
  <c r="B35" i="4" s="1"/>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C19" i="4" s="1"/>
  <c r="F19" i="4"/>
  <c r="E19" i="4"/>
  <c r="D19" i="4"/>
  <c r="C18"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s="1"/>
  <c r="C15" i="4"/>
  <c r="C14" i="4"/>
  <c r="C13" i="4"/>
  <c r="C12" i="4"/>
  <c r="C11" i="4"/>
  <c r="C10" i="4"/>
  <c r="BU33" i="3"/>
  <c r="BS33" i="3"/>
  <c r="BE33" i="3"/>
  <c r="AN33" i="3"/>
  <c r="AE33" i="3"/>
  <c r="AC33" i="3"/>
  <c r="Z33" i="3"/>
  <c r="Q33" i="3"/>
  <c r="O33" i="3"/>
  <c r="L33" i="3"/>
  <c r="BW30" i="3"/>
  <c r="BW33" i="3" s="1"/>
  <c r="BU30" i="3"/>
  <c r="BS30" i="3"/>
  <c r="BP30" i="3"/>
  <c r="BP33" i="3" s="1"/>
  <c r="BN30" i="3"/>
  <c r="BN33" i="3" s="1"/>
  <c r="BL30" i="3"/>
  <c r="BL33" i="3" s="1"/>
  <c r="BI30" i="3"/>
  <c r="BI33" i="3" s="1"/>
  <c r="BG30" i="3"/>
  <c r="BH27" i="3" s="1"/>
  <c r="BE30" i="3"/>
  <c r="BB30" i="3"/>
  <c r="BB33" i="3" s="1"/>
  <c r="AZ30" i="3"/>
  <c r="AX30" i="3"/>
  <c r="AX33" i="3" s="1"/>
  <c r="AU30" i="3"/>
  <c r="AU33" i="3" s="1"/>
  <c r="AS30" i="3"/>
  <c r="AQ30" i="3"/>
  <c r="AR17" i="3" s="1"/>
  <c r="AN30" i="3"/>
  <c r="AL30" i="3"/>
  <c r="AM27" i="3" s="1"/>
  <c r="AJ30" i="3"/>
  <c r="AK26" i="3" s="1"/>
  <c r="AG30" i="3"/>
  <c r="AG33" i="3" s="1"/>
  <c r="AE30" i="3"/>
  <c r="AC30" i="3"/>
  <c r="Z30" i="3"/>
  <c r="X30" i="3"/>
  <c r="X33" i="3" s="1"/>
  <c r="V30" i="3"/>
  <c r="V33" i="3" s="1"/>
  <c r="S30" i="3"/>
  <c r="S33" i="3" s="1"/>
  <c r="Q30" i="3"/>
  <c r="O30" i="3"/>
  <c r="L30" i="3"/>
  <c r="J30" i="3"/>
  <c r="J33" i="3" s="1"/>
  <c r="H30" i="3"/>
  <c r="H33" i="3" s="1"/>
  <c r="D30" i="3"/>
  <c r="B30" i="3"/>
  <c r="B33" i="3" s="1"/>
  <c r="BX28" i="3"/>
  <c r="BV28" i="3"/>
  <c r="BT28" i="3"/>
  <c r="BQ28" i="3"/>
  <c r="BO28" i="3"/>
  <c r="BM28" i="3"/>
  <c r="BJ28" i="3"/>
  <c r="BF28" i="3"/>
  <c r="BC28" i="3"/>
  <c r="BA28" i="3"/>
  <c r="AY28" i="3"/>
  <c r="AV28" i="3"/>
  <c r="AO28" i="3"/>
  <c r="AM28" i="3"/>
  <c r="AH28" i="3"/>
  <c r="AF28" i="3"/>
  <c r="AD28" i="3"/>
  <c r="AA28" i="3"/>
  <c r="Y28" i="3"/>
  <c r="W28" i="3"/>
  <c r="T28" i="3"/>
  <c r="R28" i="3"/>
  <c r="P28" i="3"/>
  <c r="M28" i="3"/>
  <c r="K28" i="3"/>
  <c r="I28" i="3"/>
  <c r="F28" i="3"/>
  <c r="C28" i="3"/>
  <c r="BX27" i="3"/>
  <c r="BV27" i="3"/>
  <c r="BT27" i="3"/>
  <c r="BQ27" i="3"/>
  <c r="BO27" i="3"/>
  <c r="BM27" i="3"/>
  <c r="BJ27" i="3"/>
  <c r="BF27" i="3"/>
  <c r="BC27" i="3"/>
  <c r="AY27" i="3"/>
  <c r="AV27" i="3"/>
  <c r="AO27" i="3"/>
  <c r="AK27" i="3"/>
  <c r="AH27" i="3"/>
  <c r="AF27" i="3"/>
  <c r="AA27" i="3"/>
  <c r="Y27" i="3"/>
  <c r="W27" i="3"/>
  <c r="T27" i="3"/>
  <c r="R27" i="3"/>
  <c r="P27" i="3"/>
  <c r="M27" i="3"/>
  <c r="K27" i="3"/>
  <c r="I27" i="3"/>
  <c r="F27" i="3"/>
  <c r="E27" i="3"/>
  <c r="C27" i="3"/>
  <c r="BX26" i="3"/>
  <c r="BV26" i="3"/>
  <c r="BT26" i="3"/>
  <c r="BQ26" i="3"/>
  <c r="BO26" i="3"/>
  <c r="BM26" i="3"/>
  <c r="BJ26" i="3"/>
  <c r="BF26" i="3"/>
  <c r="BC26" i="3"/>
  <c r="BA26" i="3"/>
  <c r="AY26" i="3"/>
  <c r="AV26" i="3"/>
  <c r="AO26" i="3"/>
  <c r="AM26" i="3"/>
  <c r="AH26" i="3"/>
  <c r="AF26" i="3"/>
  <c r="AD26" i="3"/>
  <c r="AA26" i="3"/>
  <c r="Y26" i="3"/>
  <c r="W26" i="3"/>
  <c r="T26" i="3"/>
  <c r="R26" i="3"/>
  <c r="P26" i="3"/>
  <c r="M26" i="3"/>
  <c r="K26" i="3"/>
  <c r="I26" i="3"/>
  <c r="F26" i="3"/>
  <c r="C26" i="3"/>
  <c r="BX25" i="3"/>
  <c r="BV25" i="3"/>
  <c r="BT25" i="3"/>
  <c r="BQ25" i="3"/>
  <c r="BO25" i="3"/>
  <c r="BM25" i="3"/>
  <c r="BJ25" i="3"/>
  <c r="BF25" i="3"/>
  <c r="BC25" i="3"/>
  <c r="BA25" i="3"/>
  <c r="AY25" i="3"/>
  <c r="AV25" i="3"/>
  <c r="AT25" i="3"/>
  <c r="AO25" i="3"/>
  <c r="AM25" i="3"/>
  <c r="AH25" i="3"/>
  <c r="AF25" i="3"/>
  <c r="AA25" i="3"/>
  <c r="Y25" i="3"/>
  <c r="W25" i="3"/>
  <c r="T25" i="3"/>
  <c r="R25" i="3"/>
  <c r="P25" i="3"/>
  <c r="M25" i="3"/>
  <c r="K25" i="3"/>
  <c r="I25" i="3"/>
  <c r="F25" i="3"/>
  <c r="E25" i="3"/>
  <c r="C25" i="3"/>
  <c r="BX24" i="3"/>
  <c r="BV24" i="3"/>
  <c r="BT24" i="3"/>
  <c r="BQ24" i="3"/>
  <c r="BO24" i="3"/>
  <c r="BM24" i="3"/>
  <c r="BJ24" i="3"/>
  <c r="BF24" i="3"/>
  <c r="BC24" i="3"/>
  <c r="BA24" i="3"/>
  <c r="AY24" i="3"/>
  <c r="AV24" i="3"/>
  <c r="AT24" i="3"/>
  <c r="AO24" i="3"/>
  <c r="AM24" i="3"/>
  <c r="AK24" i="3"/>
  <c r="AH24" i="3"/>
  <c r="AF24" i="3"/>
  <c r="AA24" i="3"/>
  <c r="Y24" i="3"/>
  <c r="W24" i="3"/>
  <c r="T24" i="3"/>
  <c r="R24" i="3"/>
  <c r="P24" i="3"/>
  <c r="M24" i="3"/>
  <c r="K24" i="3"/>
  <c r="I24" i="3"/>
  <c r="F24" i="3"/>
  <c r="C24" i="3"/>
  <c r="BX23" i="3"/>
  <c r="BV23" i="3"/>
  <c r="BT23" i="3"/>
  <c r="BQ23" i="3"/>
  <c r="BO23" i="3"/>
  <c r="BM23" i="3"/>
  <c r="BJ23" i="3"/>
  <c r="BH23" i="3"/>
  <c r="BF23" i="3"/>
  <c r="BC23" i="3"/>
  <c r="BA23" i="3"/>
  <c r="AY23" i="3"/>
  <c r="AV23" i="3"/>
  <c r="AT23" i="3"/>
  <c r="AR23" i="3"/>
  <c r="AO23" i="3"/>
  <c r="AM23" i="3"/>
  <c r="AH23" i="3"/>
  <c r="AF23" i="3"/>
  <c r="AD23" i="3"/>
  <c r="AA23" i="3"/>
  <c r="Y23" i="3"/>
  <c r="W23" i="3"/>
  <c r="T23" i="3"/>
  <c r="R23" i="3"/>
  <c r="P23" i="3"/>
  <c r="M23" i="3"/>
  <c r="K23" i="3"/>
  <c r="I23" i="3"/>
  <c r="F23" i="3"/>
  <c r="E23" i="3"/>
  <c r="C23" i="3"/>
  <c r="BX22" i="3"/>
  <c r="BV22" i="3"/>
  <c r="BT22" i="3"/>
  <c r="BQ22" i="3"/>
  <c r="BO22" i="3"/>
  <c r="BM22" i="3"/>
  <c r="BJ22" i="3"/>
  <c r="BH22" i="3"/>
  <c r="BF22" i="3"/>
  <c r="BC22" i="3"/>
  <c r="BA22" i="3"/>
  <c r="AY22" i="3"/>
  <c r="AV22" i="3"/>
  <c r="AT22" i="3"/>
  <c r="AO22" i="3"/>
  <c r="AM22" i="3"/>
  <c r="AK22" i="3"/>
  <c r="AH22" i="3"/>
  <c r="AF22" i="3"/>
  <c r="AA22" i="3"/>
  <c r="Y22" i="3"/>
  <c r="W22" i="3"/>
  <c r="T22" i="3"/>
  <c r="R22" i="3"/>
  <c r="P22" i="3"/>
  <c r="N22" i="3"/>
  <c r="M22" i="3"/>
  <c r="K22" i="3"/>
  <c r="I22" i="3"/>
  <c r="F22" i="3"/>
  <c r="E22" i="3"/>
  <c r="C22" i="3"/>
  <c r="BX21" i="3"/>
  <c r="BV21" i="3"/>
  <c r="BT21" i="3"/>
  <c r="BQ21" i="3"/>
  <c r="BO21" i="3"/>
  <c r="BM21" i="3"/>
  <c r="BJ21" i="3"/>
  <c r="BH21" i="3"/>
  <c r="BF21" i="3"/>
  <c r="BC21" i="3"/>
  <c r="BA21" i="3"/>
  <c r="AY21" i="3"/>
  <c r="AV21" i="3"/>
  <c r="AT21" i="3"/>
  <c r="AR21" i="3"/>
  <c r="AO21" i="3"/>
  <c r="AM21" i="3"/>
  <c r="AH21" i="3"/>
  <c r="AF21" i="3"/>
  <c r="AD21" i="3"/>
  <c r="AA21" i="3"/>
  <c r="Y21" i="3"/>
  <c r="W21" i="3"/>
  <c r="T21" i="3"/>
  <c r="R21" i="3"/>
  <c r="P21" i="3"/>
  <c r="M21" i="3"/>
  <c r="K21" i="3"/>
  <c r="I21" i="3"/>
  <c r="F21" i="3"/>
  <c r="E21" i="3"/>
  <c r="C21" i="3"/>
  <c r="BX20" i="3"/>
  <c r="BV20" i="3"/>
  <c r="BT20" i="3"/>
  <c r="BQ20" i="3"/>
  <c r="BO20" i="3"/>
  <c r="BM20" i="3"/>
  <c r="BJ20" i="3"/>
  <c r="BH20" i="3"/>
  <c r="BF20" i="3"/>
  <c r="BC20" i="3"/>
  <c r="BA20" i="3"/>
  <c r="AY20" i="3"/>
  <c r="AV20" i="3"/>
  <c r="AT20" i="3"/>
  <c r="AO20" i="3"/>
  <c r="AM20" i="3"/>
  <c r="AK20" i="3"/>
  <c r="AH20" i="3"/>
  <c r="AF20" i="3"/>
  <c r="AA20" i="3"/>
  <c r="Y20" i="3"/>
  <c r="W20" i="3"/>
  <c r="T20" i="3"/>
  <c r="R20" i="3"/>
  <c r="P20" i="3"/>
  <c r="M20" i="3"/>
  <c r="K20" i="3"/>
  <c r="I20" i="3"/>
  <c r="F20" i="3"/>
  <c r="E20" i="3"/>
  <c r="C20" i="3"/>
  <c r="BX19" i="3"/>
  <c r="BV19" i="3"/>
  <c r="BT19" i="3"/>
  <c r="BQ19" i="3"/>
  <c r="BO19" i="3"/>
  <c r="BM19" i="3"/>
  <c r="BJ19" i="3"/>
  <c r="BH19" i="3"/>
  <c r="BF19" i="3"/>
  <c r="BC19" i="3"/>
  <c r="BA19" i="3"/>
  <c r="AY19" i="3"/>
  <c r="AV19" i="3"/>
  <c r="AT19" i="3"/>
  <c r="AO19" i="3"/>
  <c r="AM19" i="3"/>
  <c r="AK19" i="3"/>
  <c r="AH19" i="3"/>
  <c r="AF19" i="3"/>
  <c r="AD19" i="3"/>
  <c r="AA19" i="3"/>
  <c r="Y19" i="3"/>
  <c r="W19" i="3"/>
  <c r="T19" i="3"/>
  <c r="R19" i="3"/>
  <c r="P19" i="3"/>
  <c r="M19" i="3"/>
  <c r="K19" i="3"/>
  <c r="I19" i="3"/>
  <c r="F19" i="3"/>
  <c r="E19" i="3"/>
  <c r="C19" i="3"/>
  <c r="BX18" i="3"/>
  <c r="BV18" i="3"/>
  <c r="BT18" i="3"/>
  <c r="BQ18" i="3"/>
  <c r="BO18" i="3"/>
  <c r="BM18" i="3"/>
  <c r="BJ18" i="3"/>
  <c r="BH18" i="3"/>
  <c r="BF18" i="3"/>
  <c r="BC18" i="3"/>
  <c r="BA18" i="3"/>
  <c r="AY18" i="3"/>
  <c r="AV18" i="3"/>
  <c r="AT18" i="3"/>
  <c r="AO18" i="3"/>
  <c r="AM18" i="3"/>
  <c r="AK18" i="3"/>
  <c r="AH18" i="3"/>
  <c r="AF18" i="3"/>
  <c r="AA18" i="3"/>
  <c r="Y18" i="3"/>
  <c r="W18" i="3"/>
  <c r="T18" i="3"/>
  <c r="R18" i="3"/>
  <c r="P18" i="3"/>
  <c r="M18" i="3"/>
  <c r="K18" i="3"/>
  <c r="I18" i="3"/>
  <c r="F18" i="3"/>
  <c r="E18" i="3"/>
  <c r="C18" i="3"/>
  <c r="BX17" i="3"/>
  <c r="BV17" i="3"/>
  <c r="BT17" i="3"/>
  <c r="BQ17" i="3"/>
  <c r="BO17" i="3"/>
  <c r="BM17" i="3"/>
  <c r="BJ17" i="3"/>
  <c r="BH17" i="3"/>
  <c r="BF17" i="3"/>
  <c r="BC17" i="3"/>
  <c r="BA17" i="3"/>
  <c r="AY17" i="3"/>
  <c r="AV17" i="3"/>
  <c r="AT17" i="3"/>
  <c r="AO17" i="3"/>
  <c r="AM17" i="3"/>
  <c r="AK17" i="3"/>
  <c r="AH17" i="3"/>
  <c r="AF17" i="3"/>
  <c r="AD17" i="3"/>
  <c r="AA17" i="3"/>
  <c r="Y17" i="3"/>
  <c r="W17" i="3"/>
  <c r="T17" i="3"/>
  <c r="R17" i="3"/>
  <c r="P17" i="3"/>
  <c r="M17" i="3"/>
  <c r="K17" i="3"/>
  <c r="I17" i="3"/>
  <c r="F17" i="3"/>
  <c r="E17" i="3"/>
  <c r="C17" i="3"/>
  <c r="BX16" i="3"/>
  <c r="BV16" i="3"/>
  <c r="BT16" i="3"/>
  <c r="BQ16" i="3"/>
  <c r="BO16" i="3"/>
  <c r="BM16" i="3"/>
  <c r="BJ16" i="3"/>
  <c r="BH16" i="3"/>
  <c r="BF16" i="3"/>
  <c r="BC16" i="3"/>
  <c r="BA16" i="3"/>
  <c r="AY16" i="3"/>
  <c r="AV16" i="3"/>
  <c r="AT16" i="3"/>
  <c r="AO16" i="3"/>
  <c r="AM16" i="3"/>
  <c r="AK16" i="3"/>
  <c r="AH16" i="3"/>
  <c r="AF16" i="3"/>
  <c r="AA16" i="3"/>
  <c r="Y16" i="3"/>
  <c r="W16" i="3"/>
  <c r="T16" i="3"/>
  <c r="R16" i="3"/>
  <c r="P16" i="3"/>
  <c r="N16" i="3"/>
  <c r="M16" i="3"/>
  <c r="K16" i="3"/>
  <c r="I16" i="3"/>
  <c r="F16" i="3"/>
  <c r="E16" i="3"/>
  <c r="C16" i="3"/>
  <c r="BX15" i="3"/>
  <c r="BV15" i="3"/>
  <c r="BT15"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BX14" i="3"/>
  <c r="BV14" i="3"/>
  <c r="BT14" i="3"/>
  <c r="BQ14" i="3"/>
  <c r="BO14" i="3"/>
  <c r="BM14" i="3"/>
  <c r="BJ14" i="3"/>
  <c r="BH14" i="3"/>
  <c r="BF14" i="3"/>
  <c r="BC14" i="3"/>
  <c r="BA14" i="3"/>
  <c r="AY14" i="3"/>
  <c r="AV14" i="3"/>
  <c r="AT14" i="3"/>
  <c r="AO14" i="3"/>
  <c r="AM14" i="3"/>
  <c r="AK14" i="3"/>
  <c r="AH14" i="3"/>
  <c r="AF14" i="3"/>
  <c r="AA14" i="3"/>
  <c r="Y14" i="3"/>
  <c r="W14" i="3"/>
  <c r="T14" i="3"/>
  <c r="R14" i="3"/>
  <c r="P14" i="3"/>
  <c r="M14" i="3"/>
  <c r="K14" i="3"/>
  <c r="I14" i="3"/>
  <c r="F14" i="3"/>
  <c r="E14" i="3"/>
  <c r="C14" i="3"/>
  <c r="BX13" i="3"/>
  <c r="BV13" i="3"/>
  <c r="BT13" i="3"/>
  <c r="BQ13" i="3"/>
  <c r="BO13" i="3"/>
  <c r="BM13" i="3"/>
  <c r="BJ13" i="3"/>
  <c r="BH13" i="3"/>
  <c r="BF13" i="3"/>
  <c r="BC13" i="3"/>
  <c r="BA13" i="3"/>
  <c r="AY13" i="3"/>
  <c r="AV13" i="3"/>
  <c r="AT13" i="3"/>
  <c r="AR13" i="3"/>
  <c r="AO13" i="3"/>
  <c r="AM13" i="3"/>
  <c r="AK13" i="3"/>
  <c r="AH13" i="3"/>
  <c r="AF13" i="3"/>
  <c r="AD13" i="3"/>
  <c r="AA13" i="3"/>
  <c r="Y13" i="3"/>
  <c r="W13" i="3"/>
  <c r="T13" i="3"/>
  <c r="R13" i="3"/>
  <c r="P13" i="3"/>
  <c r="M13" i="3"/>
  <c r="K13" i="3"/>
  <c r="I13" i="3"/>
  <c r="F13" i="3"/>
  <c r="E13" i="3"/>
  <c r="C13"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BX11" i="3"/>
  <c r="BV11" i="3"/>
  <c r="BT11" i="3"/>
  <c r="BQ11" i="3"/>
  <c r="BO11" i="3"/>
  <c r="BM11" i="3"/>
  <c r="BJ11" i="3"/>
  <c r="BH11" i="3"/>
  <c r="BF11" i="3"/>
  <c r="BC11" i="3"/>
  <c r="BA11" i="3"/>
  <c r="AY11" i="3"/>
  <c r="AV11" i="3"/>
  <c r="AT11" i="3"/>
  <c r="AR11" i="3"/>
  <c r="AO11" i="3"/>
  <c r="AM11" i="3"/>
  <c r="AK11" i="3"/>
  <c r="AH11" i="3"/>
  <c r="AF11" i="3"/>
  <c r="AD11" i="3"/>
  <c r="AA11" i="3"/>
  <c r="Y11" i="3"/>
  <c r="W11" i="3"/>
  <c r="T11" i="3"/>
  <c r="R11" i="3"/>
  <c r="P11" i="3"/>
  <c r="M11" i="3"/>
  <c r="K11" i="3"/>
  <c r="I11" i="3"/>
  <c r="F11" i="3"/>
  <c r="E11" i="3"/>
  <c r="C11" i="3"/>
  <c r="BX10" i="3"/>
  <c r="BV10" i="3"/>
  <c r="BT10" i="3"/>
  <c r="BQ10" i="3"/>
  <c r="BO10" i="3"/>
  <c r="BO30" i="3" s="1"/>
  <c r="BM10" i="3"/>
  <c r="BJ10" i="3"/>
  <c r="BH10" i="3"/>
  <c r="BF10" i="3"/>
  <c r="BC10" i="3"/>
  <c r="BA10" i="3"/>
  <c r="AY10" i="3"/>
  <c r="AV10" i="3"/>
  <c r="AT10" i="3"/>
  <c r="AR10" i="3"/>
  <c r="AO10" i="3"/>
  <c r="AM10" i="3"/>
  <c r="AK10" i="3"/>
  <c r="AH10" i="3"/>
  <c r="AF10" i="3"/>
  <c r="AD10" i="3"/>
  <c r="AA10" i="3"/>
  <c r="Y10" i="3"/>
  <c r="W10" i="3"/>
  <c r="T10" i="3"/>
  <c r="R10" i="3"/>
  <c r="P10" i="3"/>
  <c r="M10" i="3"/>
  <c r="M30" i="3" s="1"/>
  <c r="N12" i="3" s="1"/>
  <c r="K10" i="3"/>
  <c r="I10" i="3"/>
  <c r="F10" i="3"/>
  <c r="E10" i="3"/>
  <c r="C10" i="3"/>
  <c r="BW33" i="2"/>
  <c r="BU33" i="2"/>
  <c r="BS33" i="2"/>
  <c r="BP33" i="2"/>
  <c r="BG33" i="2"/>
  <c r="BE33" i="2"/>
  <c r="BB33" i="2"/>
  <c r="AZ33" i="2"/>
  <c r="AN33" i="2"/>
  <c r="AJ33" i="2"/>
  <c r="AG33" i="2"/>
  <c r="AE33" i="2"/>
  <c r="Q33" i="2"/>
  <c r="O33" i="2"/>
  <c r="L33" i="2"/>
  <c r="BW30" i="2"/>
  <c r="BU30" i="2"/>
  <c r="BS30" i="2"/>
  <c r="BP30" i="2"/>
  <c r="BN30" i="2"/>
  <c r="BO23" i="2" s="1"/>
  <c r="BL30" i="2"/>
  <c r="BI30" i="2"/>
  <c r="BI33" i="2" s="1"/>
  <c r="BG30" i="2"/>
  <c r="BE30" i="2"/>
  <c r="BB30" i="2"/>
  <c r="AZ30" i="2"/>
  <c r="AX30" i="2"/>
  <c r="AY23" i="2" s="1"/>
  <c r="AU30" i="2"/>
  <c r="AU33" i="2" s="1"/>
  <c r="AS30" i="2"/>
  <c r="AT12" i="2" s="1"/>
  <c r="AQ30" i="2"/>
  <c r="AN30" i="2"/>
  <c r="AL30" i="2"/>
  <c r="AL33" i="2" s="1"/>
  <c r="AJ30" i="2"/>
  <c r="AG30" i="2"/>
  <c r="AE30" i="2"/>
  <c r="AF27" i="2" s="1"/>
  <c r="AC30" i="2"/>
  <c r="Z30" i="2"/>
  <c r="Z33" i="2" s="1"/>
  <c r="X30" i="2"/>
  <c r="V30" i="2"/>
  <c r="W24" i="2" s="1"/>
  <c r="S30" i="2"/>
  <c r="S33" i="2" s="1"/>
  <c r="Q30" i="2"/>
  <c r="O30" i="2"/>
  <c r="P28" i="2" s="1"/>
  <c r="L30" i="2"/>
  <c r="J30" i="2"/>
  <c r="K22" i="2" s="1"/>
  <c r="H30" i="2"/>
  <c r="D30" i="2"/>
  <c r="E27" i="2" s="1"/>
  <c r="B30" i="2"/>
  <c r="BX28" i="2"/>
  <c r="BQ28" i="2"/>
  <c r="BM28" i="2"/>
  <c r="BJ28" i="2"/>
  <c r="BH28" i="2"/>
  <c r="BF28" i="2"/>
  <c r="BC28" i="2"/>
  <c r="BA28" i="2"/>
  <c r="AY28" i="2"/>
  <c r="AV28" i="2"/>
  <c r="AO28" i="2"/>
  <c r="AM28" i="2"/>
  <c r="AK28" i="2"/>
  <c r="AH28" i="2"/>
  <c r="AF28" i="2"/>
  <c r="AA28" i="2"/>
  <c r="W28" i="2"/>
  <c r="T28" i="2"/>
  <c r="R28" i="2"/>
  <c r="M28" i="2"/>
  <c r="I28" i="2"/>
  <c r="F28" i="2"/>
  <c r="E28" i="2"/>
  <c r="BX27" i="2"/>
  <c r="BQ27" i="2"/>
  <c r="BO27" i="2"/>
  <c r="BJ27" i="2"/>
  <c r="BF27" i="2"/>
  <c r="BC27" i="2"/>
  <c r="BA27" i="2"/>
  <c r="AV27" i="2"/>
  <c r="AO27" i="2"/>
  <c r="AM27" i="2"/>
  <c r="AK27" i="2"/>
  <c r="AH27" i="2"/>
  <c r="AD27" i="2"/>
  <c r="AA27" i="2"/>
  <c r="Y27" i="2"/>
  <c r="T27" i="2"/>
  <c r="R27" i="2"/>
  <c r="P27" i="2"/>
  <c r="M27" i="2"/>
  <c r="F27" i="2"/>
  <c r="C27" i="2"/>
  <c r="BX26" i="2"/>
  <c r="BQ26" i="2"/>
  <c r="BM26" i="2"/>
  <c r="BJ26" i="2"/>
  <c r="BH26" i="2"/>
  <c r="BF26" i="2"/>
  <c r="BC26" i="2"/>
  <c r="BA26" i="2"/>
  <c r="AY26" i="2"/>
  <c r="AV26" i="2"/>
  <c r="AO26" i="2"/>
  <c r="AM26" i="2"/>
  <c r="AK26" i="2"/>
  <c r="AH26" i="2"/>
  <c r="AF26" i="2"/>
  <c r="AA26" i="2"/>
  <c r="W26" i="2"/>
  <c r="T26" i="2"/>
  <c r="R26" i="2"/>
  <c r="P26" i="2"/>
  <c r="M26" i="2"/>
  <c r="I26" i="2"/>
  <c r="F26" i="2"/>
  <c r="E26" i="2"/>
  <c r="BX25" i="2"/>
  <c r="BQ25" i="2"/>
  <c r="BO25" i="2"/>
  <c r="BM25" i="2"/>
  <c r="BJ25" i="2"/>
  <c r="BF25" i="2"/>
  <c r="BC25" i="2"/>
  <c r="BA25" i="2"/>
  <c r="AY25" i="2"/>
  <c r="AV25" i="2"/>
  <c r="AO25" i="2"/>
  <c r="AM25" i="2"/>
  <c r="AK25" i="2"/>
  <c r="AH25" i="2"/>
  <c r="AF25" i="2"/>
  <c r="AA25" i="2"/>
  <c r="Y25" i="2"/>
  <c r="W25" i="2"/>
  <c r="T25" i="2"/>
  <c r="R25" i="2"/>
  <c r="P25" i="2"/>
  <c r="M25" i="2"/>
  <c r="I25" i="2"/>
  <c r="F25" i="2"/>
  <c r="E25" i="2"/>
  <c r="BX24" i="2"/>
  <c r="BQ24" i="2"/>
  <c r="BO24" i="2"/>
  <c r="BJ24" i="2"/>
  <c r="BF24" i="2"/>
  <c r="BC24" i="2"/>
  <c r="BA24" i="2"/>
  <c r="AV24" i="2"/>
  <c r="AR24" i="2"/>
  <c r="AO24" i="2"/>
  <c r="AM24" i="2"/>
  <c r="AK24" i="2"/>
  <c r="AH24" i="2"/>
  <c r="AF24" i="2"/>
  <c r="AD24" i="2"/>
  <c r="AA24" i="2"/>
  <c r="Y24" i="2"/>
  <c r="T24" i="2"/>
  <c r="R24" i="2"/>
  <c r="P24" i="2"/>
  <c r="M24" i="2"/>
  <c r="F24" i="2"/>
  <c r="E24" i="2"/>
  <c r="C24" i="2"/>
  <c r="BX23" i="2"/>
  <c r="BQ23" i="2"/>
  <c r="BM23" i="2"/>
  <c r="BJ23" i="2"/>
  <c r="BH23" i="2"/>
  <c r="BF23" i="2"/>
  <c r="BC23" i="2"/>
  <c r="BA23" i="2"/>
  <c r="AV23" i="2"/>
  <c r="AT23" i="2"/>
  <c r="AO23" i="2"/>
  <c r="AM23" i="2"/>
  <c r="AK23" i="2"/>
  <c r="AH23" i="2"/>
  <c r="AF23" i="2"/>
  <c r="AA23" i="2"/>
  <c r="W23" i="2"/>
  <c r="T23" i="2"/>
  <c r="R23" i="2"/>
  <c r="P23" i="2"/>
  <c r="M23" i="2"/>
  <c r="I23" i="2"/>
  <c r="F23" i="2"/>
  <c r="E23" i="2"/>
  <c r="BX22" i="2"/>
  <c r="BQ22" i="2"/>
  <c r="BO22" i="2"/>
  <c r="BM22" i="2"/>
  <c r="BJ22" i="2"/>
  <c r="BF22" i="2"/>
  <c r="BC22" i="2"/>
  <c r="BA22" i="2"/>
  <c r="AY22" i="2"/>
  <c r="AV22" i="2"/>
  <c r="AO22" i="2"/>
  <c r="AM22" i="2"/>
  <c r="AK22" i="2"/>
  <c r="AH22" i="2"/>
  <c r="AF22" i="2"/>
  <c r="AD22" i="2"/>
  <c r="AA22" i="2"/>
  <c r="Y22" i="2"/>
  <c r="W22" i="2"/>
  <c r="T22" i="2"/>
  <c r="R22" i="2"/>
  <c r="P22" i="2"/>
  <c r="M22" i="2"/>
  <c r="I22" i="2"/>
  <c r="F22" i="2"/>
  <c r="E22" i="2"/>
  <c r="C22" i="2"/>
  <c r="BX21" i="2"/>
  <c r="BQ21" i="2"/>
  <c r="BO21" i="2"/>
  <c r="BM21" i="2"/>
  <c r="BJ21" i="2"/>
  <c r="BH21" i="2"/>
  <c r="BF21" i="2"/>
  <c r="BC21" i="2"/>
  <c r="BA21" i="2"/>
  <c r="AY21" i="2"/>
  <c r="AV21" i="2"/>
  <c r="AR21" i="2"/>
  <c r="AO21" i="2"/>
  <c r="AM21" i="2"/>
  <c r="AK21" i="2"/>
  <c r="AH21" i="2"/>
  <c r="AF21" i="2"/>
  <c r="AD21" i="2"/>
  <c r="AA21" i="2"/>
  <c r="Y21" i="2"/>
  <c r="W21" i="2"/>
  <c r="T21" i="2"/>
  <c r="R21" i="2"/>
  <c r="P21" i="2"/>
  <c r="M21" i="2"/>
  <c r="I21" i="2"/>
  <c r="F21" i="2"/>
  <c r="E21" i="2"/>
  <c r="C21" i="2"/>
  <c r="BX20" i="2"/>
  <c r="BQ20" i="2"/>
  <c r="BO20" i="2"/>
  <c r="BM20" i="2"/>
  <c r="BJ20" i="2"/>
  <c r="BH20" i="2"/>
  <c r="BF20" i="2"/>
  <c r="BC20" i="2"/>
  <c r="BA20" i="2"/>
  <c r="AY20" i="2"/>
  <c r="AV20" i="2"/>
  <c r="AO20" i="2"/>
  <c r="AM20" i="2"/>
  <c r="AK20" i="2"/>
  <c r="AH20" i="2"/>
  <c r="AF20" i="2"/>
  <c r="AA20" i="2"/>
  <c r="Y20" i="2"/>
  <c r="W20" i="2"/>
  <c r="T20" i="2"/>
  <c r="R20" i="2"/>
  <c r="P20" i="2"/>
  <c r="M20" i="2"/>
  <c r="I20" i="2"/>
  <c r="F20" i="2"/>
  <c r="E20" i="2"/>
  <c r="BX19" i="2"/>
  <c r="BQ19" i="2"/>
  <c r="BO19" i="2"/>
  <c r="BJ19" i="2"/>
  <c r="BK19" i="2" s="1"/>
  <c r="BF19" i="2"/>
  <c r="BC19" i="2"/>
  <c r="BA19" i="2"/>
  <c r="AY19" i="2"/>
  <c r="AV19" i="2"/>
  <c r="AR19" i="2"/>
  <c r="AO19" i="2"/>
  <c r="AM19" i="2"/>
  <c r="AK19" i="2"/>
  <c r="AH19" i="2"/>
  <c r="AF19" i="2"/>
  <c r="AD19" i="2"/>
  <c r="AA19" i="2"/>
  <c r="Y19" i="2"/>
  <c r="W19" i="2"/>
  <c r="T19" i="2"/>
  <c r="U19" i="2" s="1"/>
  <c r="R19" i="2"/>
  <c r="P19" i="2"/>
  <c r="M19" i="2"/>
  <c r="I19" i="2"/>
  <c r="F19" i="2"/>
  <c r="G19" i="2" s="1"/>
  <c r="E19" i="2"/>
  <c r="C19" i="2"/>
  <c r="BX18" i="2"/>
  <c r="BQ18" i="2"/>
  <c r="BO18" i="2"/>
  <c r="BM18" i="2"/>
  <c r="BJ18" i="2"/>
  <c r="BH18" i="2"/>
  <c r="BF18" i="2"/>
  <c r="BC18" i="2"/>
  <c r="BA18" i="2"/>
  <c r="AY18" i="2"/>
  <c r="AV18" i="2"/>
  <c r="AR18" i="2"/>
  <c r="AO18" i="2"/>
  <c r="AM18" i="2"/>
  <c r="AK18" i="2"/>
  <c r="AH18" i="2"/>
  <c r="AF18" i="2"/>
  <c r="AD18" i="2"/>
  <c r="AA18" i="2"/>
  <c r="Y18" i="2"/>
  <c r="W18" i="2"/>
  <c r="T18" i="2"/>
  <c r="R18" i="2"/>
  <c r="P18" i="2"/>
  <c r="M18" i="2"/>
  <c r="I18" i="2"/>
  <c r="F18" i="2"/>
  <c r="E18" i="2"/>
  <c r="C18" i="2"/>
  <c r="BX17" i="2"/>
  <c r="BQ17" i="2"/>
  <c r="BO17" i="2"/>
  <c r="BM17" i="2"/>
  <c r="BJ17" i="2"/>
  <c r="BH17" i="2"/>
  <c r="BF17" i="2"/>
  <c r="BC17" i="2"/>
  <c r="BA17" i="2"/>
  <c r="AY17" i="2"/>
  <c r="AV17" i="2"/>
  <c r="AR17" i="2"/>
  <c r="AO17" i="2"/>
  <c r="AM17" i="2"/>
  <c r="AK17" i="2"/>
  <c r="AH17" i="2"/>
  <c r="AF17" i="2"/>
  <c r="AD17" i="2"/>
  <c r="AA17" i="2"/>
  <c r="Y17" i="2"/>
  <c r="W17" i="2"/>
  <c r="T17" i="2"/>
  <c r="R17" i="2"/>
  <c r="P17" i="2"/>
  <c r="M17" i="2"/>
  <c r="I17" i="2"/>
  <c r="F17" i="2"/>
  <c r="E17" i="2"/>
  <c r="C17" i="2"/>
  <c r="BX16" i="2"/>
  <c r="BQ16" i="2"/>
  <c r="BO16" i="2"/>
  <c r="BJ16" i="2"/>
  <c r="BH16" i="2"/>
  <c r="BF16" i="2"/>
  <c r="BC16" i="2"/>
  <c r="BA16" i="2"/>
  <c r="AV16" i="2"/>
  <c r="AW16" i="2" s="1"/>
  <c r="AR16" i="2"/>
  <c r="AO16" i="2"/>
  <c r="AM16" i="2"/>
  <c r="AK16" i="2"/>
  <c r="AH16" i="2"/>
  <c r="AI16" i="2" s="1"/>
  <c r="AF16" i="2"/>
  <c r="AD16" i="2"/>
  <c r="AA16" i="2"/>
  <c r="Y16" i="2"/>
  <c r="W16" i="2"/>
  <c r="T16" i="2"/>
  <c r="U16" i="2" s="1"/>
  <c r="R16" i="2"/>
  <c r="P16" i="2"/>
  <c r="M16" i="2"/>
  <c r="F16" i="2"/>
  <c r="G16" i="2" s="1"/>
  <c r="E16" i="2"/>
  <c r="C16" i="2"/>
  <c r="BX15" i="2"/>
  <c r="BQ15" i="2"/>
  <c r="BM15" i="2"/>
  <c r="BJ15" i="2"/>
  <c r="BK15" i="2" s="1"/>
  <c r="BH15" i="2"/>
  <c r="BF15" i="2"/>
  <c r="BC15" i="2"/>
  <c r="BA15" i="2"/>
  <c r="BA30" i="2" s="1"/>
  <c r="AY15" i="2"/>
  <c r="AV15" i="2"/>
  <c r="AR15" i="2"/>
  <c r="AO15" i="2"/>
  <c r="AM15" i="2"/>
  <c r="AK15" i="2"/>
  <c r="AH15" i="2"/>
  <c r="AF15" i="2"/>
  <c r="AD15" i="2"/>
  <c r="AA15" i="2"/>
  <c r="Y15" i="2"/>
  <c r="W15" i="2"/>
  <c r="T15" i="2"/>
  <c r="U15" i="2" s="1"/>
  <c r="R15" i="2"/>
  <c r="P15" i="2"/>
  <c r="M15" i="2"/>
  <c r="K15" i="2"/>
  <c r="I15" i="2"/>
  <c r="F15" i="2"/>
  <c r="G15" i="2" s="1"/>
  <c r="E15" i="2"/>
  <c r="C15" i="2"/>
  <c r="BX14" i="2"/>
  <c r="BQ14" i="2"/>
  <c r="BO14" i="2"/>
  <c r="BM14" i="2"/>
  <c r="BJ14" i="2"/>
  <c r="BK14" i="2" s="1"/>
  <c r="BH14" i="2"/>
  <c r="BF14" i="2"/>
  <c r="BC14" i="2"/>
  <c r="BA14" i="2"/>
  <c r="AY14" i="2"/>
  <c r="AV14" i="2"/>
  <c r="AR14" i="2"/>
  <c r="AO14" i="2"/>
  <c r="AM14" i="2"/>
  <c r="AK14" i="2"/>
  <c r="AH14" i="2"/>
  <c r="AF14" i="2"/>
  <c r="AD14" i="2"/>
  <c r="AA14" i="2"/>
  <c r="Y14" i="2"/>
  <c r="W14" i="2"/>
  <c r="T14" i="2"/>
  <c r="U14" i="2" s="1"/>
  <c r="R14" i="2"/>
  <c r="P14" i="2"/>
  <c r="M14" i="2"/>
  <c r="I14" i="2"/>
  <c r="F14" i="2"/>
  <c r="G14" i="2" s="1"/>
  <c r="E14" i="2"/>
  <c r="C14" i="2"/>
  <c r="BX13" i="2"/>
  <c r="BQ13" i="2"/>
  <c r="BO13" i="2"/>
  <c r="BM13" i="2"/>
  <c r="BJ13" i="2"/>
  <c r="BH13" i="2"/>
  <c r="BF13" i="2"/>
  <c r="BC13" i="2"/>
  <c r="BA13" i="2"/>
  <c r="AY13" i="2"/>
  <c r="AV13" i="2"/>
  <c r="AT13" i="2"/>
  <c r="AR13" i="2"/>
  <c r="AO13" i="2"/>
  <c r="AM13" i="2"/>
  <c r="AK13" i="2"/>
  <c r="AH13" i="2"/>
  <c r="AF13" i="2"/>
  <c r="AD13" i="2"/>
  <c r="AA13" i="2"/>
  <c r="Y13" i="2"/>
  <c r="W13" i="2"/>
  <c r="T13" i="2"/>
  <c r="R13" i="2"/>
  <c r="P13" i="2"/>
  <c r="M13" i="2"/>
  <c r="I13" i="2"/>
  <c r="F13" i="2"/>
  <c r="E13" i="2"/>
  <c r="C13" i="2"/>
  <c r="BX12" i="2"/>
  <c r="BQ12" i="2"/>
  <c r="BO12" i="2"/>
  <c r="BM12" i="2"/>
  <c r="BJ12" i="2"/>
  <c r="BK12" i="2" s="1"/>
  <c r="BH12" i="2"/>
  <c r="BF12" i="2"/>
  <c r="BC12" i="2"/>
  <c r="BA12" i="2"/>
  <c r="AY12" i="2"/>
  <c r="AV12" i="2"/>
  <c r="AW12" i="2" s="1"/>
  <c r="AR12" i="2"/>
  <c r="AO12" i="2"/>
  <c r="AM12" i="2"/>
  <c r="AK12" i="2"/>
  <c r="AH12" i="2"/>
  <c r="AF12" i="2"/>
  <c r="AD12" i="2"/>
  <c r="AA12" i="2"/>
  <c r="Y12" i="2"/>
  <c r="W12" i="2"/>
  <c r="T12" i="2"/>
  <c r="U12" i="2" s="1"/>
  <c r="R12" i="2"/>
  <c r="P12" i="2"/>
  <c r="M12" i="2"/>
  <c r="I12" i="2"/>
  <c r="F12" i="2"/>
  <c r="G12" i="2" s="1"/>
  <c r="E12" i="2"/>
  <c r="C12" i="2"/>
  <c r="BX11" i="2"/>
  <c r="BQ11" i="2"/>
  <c r="BO11" i="2"/>
  <c r="BM11" i="2"/>
  <c r="BJ11" i="2"/>
  <c r="BH11" i="2"/>
  <c r="BF11" i="2"/>
  <c r="BC11" i="2"/>
  <c r="BA11" i="2"/>
  <c r="AY11" i="2"/>
  <c r="AV11" i="2"/>
  <c r="AT11" i="2"/>
  <c r="AR11" i="2"/>
  <c r="AO11" i="2"/>
  <c r="AM11" i="2"/>
  <c r="AK11" i="2"/>
  <c r="AH11" i="2"/>
  <c r="AF11" i="2"/>
  <c r="AF30" i="2" s="1"/>
  <c r="AD11" i="2"/>
  <c r="AA11" i="2"/>
  <c r="Y11" i="2"/>
  <c r="W11" i="2"/>
  <c r="T11" i="2"/>
  <c r="R11" i="2"/>
  <c r="P11" i="2"/>
  <c r="M11" i="2"/>
  <c r="I11" i="2"/>
  <c r="F11" i="2"/>
  <c r="E11" i="2"/>
  <c r="C11" i="2"/>
  <c r="BX10" i="2"/>
  <c r="BQ10" i="2"/>
  <c r="BO10" i="2"/>
  <c r="BM10" i="2"/>
  <c r="BJ10" i="2"/>
  <c r="BJ30" i="2" s="1"/>
  <c r="BK26" i="2" s="1"/>
  <c r="BH10" i="2"/>
  <c r="BF10" i="2"/>
  <c r="BF30" i="2" s="1"/>
  <c r="BC10" i="2"/>
  <c r="BA10" i="2"/>
  <c r="AY10" i="2"/>
  <c r="AV10" i="2"/>
  <c r="AV30" i="2" s="1"/>
  <c r="AR10" i="2"/>
  <c r="AO10" i="2"/>
  <c r="AM10" i="2"/>
  <c r="AK10" i="2"/>
  <c r="AK30" i="2" s="1"/>
  <c r="AH10" i="2"/>
  <c r="AH30" i="2" s="1"/>
  <c r="AF10" i="2"/>
  <c r="AD10" i="2"/>
  <c r="AA10" i="2"/>
  <c r="Y10" i="2"/>
  <c r="W10" i="2"/>
  <c r="T10" i="2"/>
  <c r="T30" i="2" s="1"/>
  <c r="U21" i="2" s="1"/>
  <c r="R10" i="2"/>
  <c r="R30" i="2" s="1"/>
  <c r="P10" i="2"/>
  <c r="P30" i="2" s="1"/>
  <c r="M10" i="2"/>
  <c r="I10" i="2"/>
  <c r="F10" i="2"/>
  <c r="F30" i="2" s="1"/>
  <c r="G24" i="2" s="1"/>
  <c r="E10" i="2"/>
  <c r="E30" i="2" s="1"/>
  <c r="C10" i="2"/>
  <c r="AI24" i="2" l="1"/>
  <c r="AI21" i="2"/>
  <c r="AI13" i="2"/>
  <c r="AI18" i="2"/>
  <c r="AI23" i="2"/>
  <c r="AI11" i="2"/>
  <c r="AI26" i="2"/>
  <c r="AH33" i="2"/>
  <c r="BR17" i="2"/>
  <c r="BR12" i="2"/>
  <c r="AW15" i="2"/>
  <c r="BR20" i="2"/>
  <c r="AW27" i="2"/>
  <c r="AP10" i="2"/>
  <c r="AI12" i="2"/>
  <c r="BD12" i="2"/>
  <c r="AW14" i="2"/>
  <c r="AB16" i="2"/>
  <c r="AI15" i="2"/>
  <c r="AI19" i="2"/>
  <c r="AB10" i="2"/>
  <c r="AW26" i="2"/>
  <c r="AW11" i="2"/>
  <c r="AW21" i="2"/>
  <c r="AW23" i="2"/>
  <c r="AV33" i="2"/>
  <c r="AW24" i="2"/>
  <c r="AW13" i="2"/>
  <c r="AW19" i="2"/>
  <c r="AW18" i="2"/>
  <c r="BO30" i="2"/>
  <c r="BD11" i="2"/>
  <c r="AI14" i="2"/>
  <c r="AI27" i="2"/>
  <c r="K25" i="2"/>
  <c r="AW25" i="2"/>
  <c r="F33" i="2"/>
  <c r="T30" i="3"/>
  <c r="U10" i="3" s="1"/>
  <c r="G10" i="2"/>
  <c r="U10" i="2"/>
  <c r="AI10" i="2"/>
  <c r="AI30" i="2" s="1"/>
  <c r="AW10" i="2"/>
  <c r="BK10" i="2"/>
  <c r="AI17" i="2"/>
  <c r="BK24" i="2"/>
  <c r="AI28" i="2"/>
  <c r="AQ33" i="2"/>
  <c r="AR28" i="2"/>
  <c r="AR20" i="2"/>
  <c r="AR26" i="2"/>
  <c r="AR25" i="2"/>
  <c r="AR23" i="2"/>
  <c r="BJ33" i="2"/>
  <c r="F30" i="3"/>
  <c r="G10" i="3"/>
  <c r="AM30" i="3"/>
  <c r="U14" i="3"/>
  <c r="U24" i="2"/>
  <c r="BK11" i="2"/>
  <c r="BK27" i="2"/>
  <c r="AT27" i="2"/>
  <c r="AT19" i="2"/>
  <c r="AT25" i="2"/>
  <c r="AT24" i="2"/>
  <c r="AT22" i="2"/>
  <c r="K10" i="2"/>
  <c r="Y30" i="2"/>
  <c r="AM30" i="2"/>
  <c r="AT14" i="2"/>
  <c r="AT16" i="2"/>
  <c r="G17" i="2"/>
  <c r="K19" i="2"/>
  <c r="AT21" i="2"/>
  <c r="U22" i="2"/>
  <c r="K24" i="2"/>
  <c r="BR24" i="2"/>
  <c r="AI25" i="2"/>
  <c r="AR27" i="2"/>
  <c r="C28" i="2"/>
  <c r="C20" i="2"/>
  <c r="C30" i="2" s="1"/>
  <c r="C26" i="2"/>
  <c r="C25" i="2"/>
  <c r="C23" i="2"/>
  <c r="M30" i="2"/>
  <c r="Y23" i="2"/>
  <c r="X33" i="2"/>
  <c r="Y28" i="2"/>
  <c r="Y26" i="2"/>
  <c r="BQ30" i="2"/>
  <c r="BR26" i="2" s="1"/>
  <c r="AS33" i="2"/>
  <c r="K30" i="3"/>
  <c r="N11" i="3"/>
  <c r="AW17" i="2"/>
  <c r="U17" i="2"/>
  <c r="AI22" i="2"/>
  <c r="BD26" i="2"/>
  <c r="BC30" i="2"/>
  <c r="G13" i="2"/>
  <c r="U13" i="2"/>
  <c r="BK13" i="2"/>
  <c r="AT15" i="2"/>
  <c r="BK16" i="2"/>
  <c r="U20" i="2"/>
  <c r="BK21" i="2"/>
  <c r="G22" i="2"/>
  <c r="N24" i="2"/>
  <c r="U26" i="2"/>
  <c r="G27" i="2"/>
  <c r="U28" i="2"/>
  <c r="T33" i="2"/>
  <c r="N20" i="3"/>
  <c r="N14" i="3"/>
  <c r="N18" i="3"/>
  <c r="M33" i="3"/>
  <c r="N24" i="3"/>
  <c r="BX30" i="3"/>
  <c r="BY14" i="3" s="1"/>
  <c r="N26" i="3"/>
  <c r="BY26" i="3"/>
  <c r="BK18" i="2"/>
  <c r="BD21" i="2"/>
  <c r="G11" i="2"/>
  <c r="K21" i="2"/>
  <c r="U27" i="2"/>
  <c r="Y30" i="3"/>
  <c r="BY11" i="3"/>
  <c r="K11" i="2"/>
  <c r="BD10" i="2"/>
  <c r="K17" i="2"/>
  <c r="G20" i="2"/>
  <c r="U23" i="2"/>
  <c r="U25" i="2"/>
  <c r="AT26" i="2"/>
  <c r="K27" i="2"/>
  <c r="AA30" i="2"/>
  <c r="AY24" i="2"/>
  <c r="AY16" i="2"/>
  <c r="AY30" i="2" s="1"/>
  <c r="AX33" i="2"/>
  <c r="AY27" i="2"/>
  <c r="BH27" i="2"/>
  <c r="BH19" i="2"/>
  <c r="BH25" i="2"/>
  <c r="BH24" i="2"/>
  <c r="BH22" i="2"/>
  <c r="BH30" i="2" s="1"/>
  <c r="N10" i="3"/>
  <c r="BJ30" i="3"/>
  <c r="BK27" i="3" s="1"/>
  <c r="BK10" i="3"/>
  <c r="U27" i="3"/>
  <c r="N28" i="3"/>
  <c r="U18" i="2"/>
  <c r="AW20" i="2"/>
  <c r="AW22" i="2"/>
  <c r="AI20" i="2"/>
  <c r="BK23" i="2"/>
  <c r="K12" i="2"/>
  <c r="K13" i="2"/>
  <c r="AT18" i="2"/>
  <c r="BK22" i="2"/>
  <c r="G23" i="2"/>
  <c r="BD24" i="2"/>
  <c r="G25" i="2"/>
  <c r="BK25" i="2"/>
  <c r="G26" i="2"/>
  <c r="AB26" i="2"/>
  <c r="AT28" i="2"/>
  <c r="BK28" i="2"/>
  <c r="AC33" i="2"/>
  <c r="AD28" i="2"/>
  <c r="AD20" i="2"/>
  <c r="AD30" i="2" s="1"/>
  <c r="AD26" i="2"/>
  <c r="AD25" i="2"/>
  <c r="AD23" i="2"/>
  <c r="AV30" i="3"/>
  <c r="AW18" i="3" s="1"/>
  <c r="BY18" i="3"/>
  <c r="N21" i="3"/>
  <c r="AW24" i="3"/>
  <c r="BR24" i="3"/>
  <c r="G18" i="2"/>
  <c r="G21" i="2"/>
  <c r="K23" i="2"/>
  <c r="J33" i="2"/>
  <c r="K28" i="2"/>
  <c r="K26" i="2"/>
  <c r="U11" i="2"/>
  <c r="K18" i="2"/>
  <c r="AI12" i="3"/>
  <c r="AO30" i="2"/>
  <c r="AP26" i="2" s="1"/>
  <c r="BX30" i="2"/>
  <c r="BX33" i="2" s="1"/>
  <c r="G84" i="5" s="1"/>
  <c r="Q84" i="5" s="1"/>
  <c r="AT10" i="2"/>
  <c r="K14" i="2"/>
  <c r="K16" i="2"/>
  <c r="AT17" i="2"/>
  <c r="BK17" i="2"/>
  <c r="K20" i="2"/>
  <c r="AT20" i="2"/>
  <c r="BK20" i="2"/>
  <c r="BR21" i="2"/>
  <c r="AR22" i="2"/>
  <c r="AR30" i="2" s="1"/>
  <c r="G28" i="2"/>
  <c r="AW28" i="2"/>
  <c r="I24" i="2"/>
  <c r="I16" i="2"/>
  <c r="I30" i="2" s="1"/>
  <c r="H33" i="2"/>
  <c r="I27" i="2"/>
  <c r="BM24" i="2"/>
  <c r="BM16" i="2"/>
  <c r="BM30" i="2" s="1"/>
  <c r="BL33" i="2"/>
  <c r="BM27" i="2"/>
  <c r="BM19" i="2"/>
  <c r="B33" i="2"/>
  <c r="AH30" i="3"/>
  <c r="AI10" i="3" s="1"/>
  <c r="AY30" i="3"/>
  <c r="BR11" i="3"/>
  <c r="BK12" i="3"/>
  <c r="AP17" i="3"/>
  <c r="BO26" i="2"/>
  <c r="W27" i="2"/>
  <c r="W30" i="2" s="1"/>
  <c r="D33" i="2"/>
  <c r="AA30" i="3"/>
  <c r="AB15" i="3" s="1"/>
  <c r="AO30" i="3"/>
  <c r="BC30" i="3"/>
  <c r="BD23" i="3" s="1"/>
  <c r="BQ30" i="3"/>
  <c r="AW12" i="3"/>
  <c r="G14" i="3"/>
  <c r="N15" i="3"/>
  <c r="AI16" i="3"/>
  <c r="BK18" i="3"/>
  <c r="U20" i="3"/>
  <c r="AB21" i="3"/>
  <c r="AI22" i="3"/>
  <c r="BK28" i="3"/>
  <c r="D33" i="3"/>
  <c r="E28" i="3"/>
  <c r="E26" i="3"/>
  <c r="E24" i="3"/>
  <c r="E30" i="3" s="1"/>
  <c r="BO28" i="2"/>
  <c r="V33" i="2"/>
  <c r="C30" i="3"/>
  <c r="P30" i="3"/>
  <c r="BF30" i="3"/>
  <c r="BT30" i="3"/>
  <c r="U12" i="3"/>
  <c r="BD13" i="3"/>
  <c r="BK14" i="3"/>
  <c r="U16" i="3"/>
  <c r="AB17" i="3"/>
  <c r="BR19" i="3"/>
  <c r="BY20" i="3"/>
  <c r="U22" i="3"/>
  <c r="AB23" i="3"/>
  <c r="BD24" i="3"/>
  <c r="BN33" i="2"/>
  <c r="R30" i="3"/>
  <c r="AF30" i="3"/>
  <c r="BH30" i="3"/>
  <c r="BV30" i="3"/>
  <c r="G12" i="3"/>
  <c r="AW14" i="3"/>
  <c r="G16" i="3"/>
  <c r="N17" i="3"/>
  <c r="AI18" i="3"/>
  <c r="BD19" i="3"/>
  <c r="BK20" i="3"/>
  <c r="G22" i="3"/>
  <c r="N23" i="3"/>
  <c r="U24" i="3"/>
  <c r="AW28" i="3"/>
  <c r="BR28" i="3"/>
  <c r="BR15" i="3"/>
  <c r="BY16" i="3"/>
  <c r="AP19" i="3"/>
  <c r="AW20" i="3"/>
  <c r="BY22" i="3"/>
  <c r="G24" i="3"/>
  <c r="BK25" i="3"/>
  <c r="AP26" i="3"/>
  <c r="G27" i="3"/>
  <c r="AR24" i="3"/>
  <c r="AR22" i="3"/>
  <c r="AR20" i="3"/>
  <c r="AR18" i="3"/>
  <c r="AR16" i="3"/>
  <c r="AR14" i="3"/>
  <c r="AR30" i="3" s="1"/>
  <c r="AR27" i="3"/>
  <c r="AQ33" i="3"/>
  <c r="AR25" i="3"/>
  <c r="AR28" i="3"/>
  <c r="BO15" i="2"/>
  <c r="N13" i="3"/>
  <c r="AI14" i="3"/>
  <c r="BK16" i="3"/>
  <c r="U18" i="3"/>
  <c r="AB19" i="3"/>
  <c r="AR19" i="3"/>
  <c r="BK22" i="3"/>
  <c r="U25" i="3"/>
  <c r="AP25" i="3"/>
  <c r="AR26" i="3"/>
  <c r="AD27" i="3"/>
  <c r="AD24" i="3"/>
  <c r="AD22" i="3"/>
  <c r="AD20" i="3"/>
  <c r="AD18" i="3"/>
  <c r="AD16" i="3"/>
  <c r="AD14" i="3"/>
  <c r="AD30" i="3" s="1"/>
  <c r="AD25" i="3"/>
  <c r="L63" i="5"/>
  <c r="I30" i="3"/>
  <c r="W30" i="3"/>
  <c r="BM30" i="3"/>
  <c r="BY12" i="3"/>
  <c r="AP15" i="3"/>
  <c r="AW16" i="3"/>
  <c r="G18" i="3"/>
  <c r="N19" i="3"/>
  <c r="AI20" i="3"/>
  <c r="AP21" i="3"/>
  <c r="AW22" i="3"/>
  <c r="BR23" i="3"/>
  <c r="AW26" i="3"/>
  <c r="AK25" i="3"/>
  <c r="BR25" i="3"/>
  <c r="BK26" i="3"/>
  <c r="BR27" i="3"/>
  <c r="BA27" i="3"/>
  <c r="BA30" i="3" s="1"/>
  <c r="AZ33" i="3"/>
  <c r="AB25" i="3"/>
  <c r="BH25" i="3"/>
  <c r="AP27" i="3"/>
  <c r="N25" i="3"/>
  <c r="AI26" i="3"/>
  <c r="AI28" i="3"/>
  <c r="AT28" i="3"/>
  <c r="AT26" i="3"/>
  <c r="AS33" i="3"/>
  <c r="BH28" i="3"/>
  <c r="BH26" i="3"/>
  <c r="BG33" i="3"/>
  <c r="AK21" i="3"/>
  <c r="AK30" i="3" s="1"/>
  <c r="AK23" i="3"/>
  <c r="BH24" i="3"/>
  <c r="BY24" i="3"/>
  <c r="U26" i="3"/>
  <c r="AB27" i="3"/>
  <c r="AT27" i="3"/>
  <c r="AT30" i="3" s="1"/>
  <c r="U28" i="3"/>
  <c r="C35" i="4"/>
  <c r="L42" i="5"/>
  <c r="BK24" i="3"/>
  <c r="G26" i="3"/>
  <c r="N27" i="3"/>
  <c r="G28" i="3"/>
  <c r="BY28" i="3"/>
  <c r="AJ33" i="3"/>
  <c r="AK28" i="3"/>
  <c r="AL33" i="3"/>
  <c r="E35" i="4"/>
  <c r="M33" i="2" l="1"/>
  <c r="G21" i="5" s="1"/>
  <c r="N27" i="2"/>
  <c r="N28" i="2"/>
  <c r="N25" i="2"/>
  <c r="N13" i="2"/>
  <c r="N15" i="2"/>
  <c r="N18" i="2"/>
  <c r="N22" i="2"/>
  <c r="N23" i="2"/>
  <c r="BQ33" i="3"/>
  <c r="H77" i="5" s="1"/>
  <c r="BR26" i="3"/>
  <c r="BR14" i="3"/>
  <c r="BR18" i="3"/>
  <c r="BR12" i="3"/>
  <c r="BR22" i="3"/>
  <c r="BR20" i="3"/>
  <c r="BR16" i="3"/>
  <c r="BR10" i="3"/>
  <c r="AB11" i="3"/>
  <c r="AA33" i="2"/>
  <c r="G35" i="5" s="1"/>
  <c r="AB27" i="2"/>
  <c r="AB28" i="2"/>
  <c r="AB22" i="2"/>
  <c r="AB13" i="2"/>
  <c r="AB18" i="2"/>
  <c r="AB20" i="2"/>
  <c r="AB15" i="2"/>
  <c r="AB25" i="2"/>
  <c r="AB23" i="2"/>
  <c r="BC33" i="2"/>
  <c r="G63" i="5" s="1"/>
  <c r="BD27" i="2"/>
  <c r="BD16" i="2"/>
  <c r="BD25" i="2"/>
  <c r="BD22" i="2"/>
  <c r="BD20" i="2"/>
  <c r="BD19" i="2"/>
  <c r="BD18" i="2"/>
  <c r="BD17" i="2"/>
  <c r="BD15" i="2"/>
  <c r="BD13" i="2"/>
  <c r="BD30" i="2" s="1"/>
  <c r="BD28" i="2"/>
  <c r="F33" i="3"/>
  <c r="G21" i="3"/>
  <c r="G15" i="3"/>
  <c r="G19" i="3"/>
  <c r="G13" i="3"/>
  <c r="G23" i="3"/>
  <c r="G17" i="3"/>
  <c r="G25" i="3"/>
  <c r="G11" i="3"/>
  <c r="G30" i="3" s="1"/>
  <c r="U30" i="2"/>
  <c r="AP12" i="2"/>
  <c r="AP19" i="2"/>
  <c r="AP16" i="2"/>
  <c r="AP20" i="2"/>
  <c r="AP24" i="3"/>
  <c r="AP12" i="3"/>
  <c r="AP22" i="3"/>
  <c r="AP16" i="3"/>
  <c r="AP28" i="3"/>
  <c r="AP20" i="3"/>
  <c r="AO33" i="3"/>
  <c r="AP10" i="3"/>
  <c r="AP14" i="3"/>
  <c r="AP18" i="3"/>
  <c r="BR17" i="3"/>
  <c r="BQ33" i="2"/>
  <c r="G77" i="5" s="1"/>
  <c r="Q77" i="5" s="1"/>
  <c r="BR27" i="2"/>
  <c r="BR25" i="2"/>
  <c r="BR18" i="2"/>
  <c r="BR22" i="2"/>
  <c r="BR19" i="2"/>
  <c r="BR13" i="2"/>
  <c r="BR28" i="2"/>
  <c r="K30" i="2"/>
  <c r="AI24" i="3"/>
  <c r="AP24" i="2"/>
  <c r="BD27" i="3"/>
  <c r="BR10" i="2"/>
  <c r="N10" i="2"/>
  <c r="AB11" i="2"/>
  <c r="AB30" i="2" s="1"/>
  <c r="AP11" i="2"/>
  <c r="BD28" i="3"/>
  <c r="BD15" i="3"/>
  <c r="BD17" i="3"/>
  <c r="AA33" i="3"/>
  <c r="AB22" i="3"/>
  <c r="AB16" i="3"/>
  <c r="AB12" i="3"/>
  <c r="AB28" i="3"/>
  <c r="AB20" i="3"/>
  <c r="AB14" i="3"/>
  <c r="AB24" i="3"/>
  <c r="AB10" i="3"/>
  <c r="AB18" i="3"/>
  <c r="AB26" i="3"/>
  <c r="AT30" i="2"/>
  <c r="BR13" i="3"/>
  <c r="BY10" i="3"/>
  <c r="N21" i="2"/>
  <c r="AP21" i="2"/>
  <c r="BD11" i="3"/>
  <c r="N19" i="2"/>
  <c r="AB19" i="2"/>
  <c r="AB17" i="2"/>
  <c r="G30" i="2"/>
  <c r="BX33" i="3"/>
  <c r="H84" i="5" s="1"/>
  <c r="R84" i="5" s="1"/>
  <c r="BY27" i="3"/>
  <c r="BY25" i="3"/>
  <c r="BY19" i="3"/>
  <c r="BY13" i="3"/>
  <c r="BY17" i="3"/>
  <c r="BY23" i="3"/>
  <c r="BY21" i="3"/>
  <c r="BY15" i="3"/>
  <c r="BD23" i="2"/>
  <c r="G56" i="5"/>
  <c r="BR14" i="2"/>
  <c r="BR16" i="2"/>
  <c r="N17" i="2"/>
  <c r="AP23" i="2"/>
  <c r="N26" i="2"/>
  <c r="N12" i="2"/>
  <c r="AW10" i="3"/>
  <c r="BJ33" i="3"/>
  <c r="H70" i="5" s="1"/>
  <c r="BK13" i="3"/>
  <c r="BK17" i="3"/>
  <c r="BK23" i="3"/>
  <c r="BK15" i="3"/>
  <c r="BK11" i="3"/>
  <c r="BK30" i="3" s="1"/>
  <c r="BK21" i="3"/>
  <c r="BK19" i="3"/>
  <c r="AB24" i="2"/>
  <c r="AP11" i="3"/>
  <c r="BK30" i="2"/>
  <c r="N16" i="2"/>
  <c r="N20" i="2"/>
  <c r="BR11" i="2"/>
  <c r="BR15" i="2"/>
  <c r="BD26" i="3"/>
  <c r="BC33" i="3"/>
  <c r="H63" i="5" s="1"/>
  <c r="BD18" i="3"/>
  <c r="BD22" i="3"/>
  <c r="BD16" i="3"/>
  <c r="BD20" i="3"/>
  <c r="BD12" i="3"/>
  <c r="BD10" i="3"/>
  <c r="BD30" i="3" s="1"/>
  <c r="BD14" i="3"/>
  <c r="AH33" i="3"/>
  <c r="H42" i="5" s="1"/>
  <c r="AI23" i="3"/>
  <c r="AI17" i="3"/>
  <c r="AI21" i="3"/>
  <c r="AI25" i="3"/>
  <c r="AI15" i="3"/>
  <c r="AI13" i="3"/>
  <c r="AI19" i="3"/>
  <c r="AI11" i="3"/>
  <c r="AI30" i="3" s="1"/>
  <c r="AI27" i="3"/>
  <c r="BD21" i="3"/>
  <c r="BR21" i="3"/>
  <c r="AP13" i="3"/>
  <c r="BD25" i="3"/>
  <c r="AP23" i="3"/>
  <c r="AO33" i="2"/>
  <c r="G49" i="5" s="1"/>
  <c r="AP27" i="2"/>
  <c r="AP30" i="2" s="1"/>
  <c r="AP25" i="2"/>
  <c r="AP22" i="2"/>
  <c r="AP15" i="2"/>
  <c r="AP28" i="2"/>
  <c r="AP17" i="2"/>
  <c r="AP13" i="2"/>
  <c r="AP18" i="2"/>
  <c r="AV33" i="3"/>
  <c r="H56" i="5" s="1"/>
  <c r="AW25" i="3"/>
  <c r="AW27" i="3"/>
  <c r="AW17" i="3"/>
  <c r="AW23" i="3"/>
  <c r="AW21" i="3"/>
  <c r="AW15" i="3"/>
  <c r="AW19" i="3"/>
  <c r="AW11" i="3"/>
  <c r="AW13" i="3"/>
  <c r="N30" i="3"/>
  <c r="G20" i="3"/>
  <c r="AB13" i="3"/>
  <c r="AB21" i="2"/>
  <c r="AW30" i="2"/>
  <c r="T33" i="3"/>
  <c r="H28" i="5" s="1"/>
  <c r="U21" i="3"/>
  <c r="U15" i="3"/>
  <c r="U19" i="3"/>
  <c r="U13" i="3"/>
  <c r="U11" i="3"/>
  <c r="U30" i="3" s="1"/>
  <c r="U17" i="3"/>
  <c r="U23" i="3"/>
  <c r="BD14" i="2"/>
  <c r="N14" i="2"/>
  <c r="N11" i="2"/>
  <c r="AB14" i="2"/>
  <c r="BR23" i="2"/>
  <c r="AP14" i="2"/>
  <c r="AB12" i="2"/>
  <c r="AW30" i="3" l="1"/>
  <c r="G42" i="5"/>
  <c r="G28" i="5"/>
  <c r="N30" i="2"/>
  <c r="BR30" i="3"/>
  <c r="R77" i="5"/>
  <c r="R70" i="5" s="1"/>
  <c r="R63" i="5" s="1"/>
  <c r="R56" i="5" s="1"/>
  <c r="R49" i="5" s="1"/>
  <c r="R42" i="5" s="1"/>
  <c r="R35" i="5" s="1"/>
  <c r="R28" i="5" s="1"/>
  <c r="R21" i="5" s="1"/>
  <c r="AB30" i="3"/>
  <c r="H35" i="5"/>
  <c r="BR30" i="2"/>
  <c r="H21" i="5"/>
  <c r="G70" i="5"/>
  <c r="Q70" i="5" s="1"/>
  <c r="Q63" i="5" s="1"/>
  <c r="Q56" i="5" s="1"/>
  <c r="Q49" i="5" s="1"/>
  <c r="Q42" i="5" s="1"/>
  <c r="Q35" i="5" s="1"/>
  <c r="Q28" i="5" s="1"/>
  <c r="Q21" i="5" s="1"/>
  <c r="AP30" i="3"/>
  <c r="H49" i="5"/>
  <c r="BY30" i="3"/>
</calcChain>
</file>

<file path=xl/sharedStrings.xml><?xml version="1.0" encoding="utf-8"?>
<sst xmlns="http://schemas.openxmlformats.org/spreadsheetml/2006/main" count="594" uniqueCount="114">
  <si>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</si>
  <si>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</si>
  <si>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</si>
  <si>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</si>
  <si>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</si>
  <si>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</si>
  <si>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</si>
  <si>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</si>
  <si>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</si>
  <si>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</si>
  <si>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</si>
  <si>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</si>
  <si>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</si>
  <si>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</si>
  <si>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</si>
  <si>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</si>
  <si>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</si>
  <si>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</si>
  <si>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</si>
  <si>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</si>
  <si>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</si>
  <si>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</si>
  <si>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</si>
  <si>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</si>
  <si>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</si>
  <si>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</si>
  <si>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</si>
  <si>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</si>
  <si>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</si>
  <si>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</si>
  <si>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</si>
  <si>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</si>
  <si>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</si>
  <si>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</si>
  <si>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</si>
  <si>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</si>
  <si>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</si>
  <si>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</si>
  <si>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</si>
  <si>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</si>
  <si>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</si>
  <si>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</si>
  <si>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</si>
  <si>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</si>
  <si>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</si>
  <si>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</si>
  <si>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</si>
  <si>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</si>
  <si>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</si>
  <si>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</si>
  <si>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</si>
  <si>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</si>
  <si>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</si>
  <si>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</si>
  <si>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</si>
  <si>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</si>
  <si>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</si>
  <si>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</si>
  <si>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</si>
  <si>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</si>
  <si>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</si>
  <si>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</si>
  <si>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</si>
  <si>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publishedweek192020.xlsx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</si>
  <si>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</si>
  <si>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</si>
  <si>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publishedweek192020.xlsx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</si>
  <si>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</si>
  <si>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</si>
  <si>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</si>
  <si>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18 May 2020 </t>
  </si>
  <si>
    <t>Total</t>
  </si>
  <si>
    <t>Awaiting verification</t>
  </si>
  <si>
    <t>0-19</t>
  </si>
  <si>
    <t>20-39</t>
  </si>
  <si>
    <t>40-59</t>
  </si>
  <si>
    <t>60-79</t>
  </si>
  <si>
    <t>80+</t>
  </si>
  <si>
    <t xml:space="preserve">Cumulative deaths up to 5pm 18 May 2020 </t>
  </si>
  <si>
    <t>National Health Service (NHS)</t>
  </si>
  <si>
    <t>COVID-19-total-announced-deaths-19-May-2020-1.xlsx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</si>
  <si>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</si>
  <si>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</si>
  <si>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</si>
  <si>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</si>
  <si>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</si>
  <si>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</si>
  <si>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</si>
  <si>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</si>
  <si>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</si>
  <si>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</si>
  <si>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</si>
  <si>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</si>
  <si>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</si>
  <si>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</si>
  <si>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</si>
  <si>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</si>
  <si>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</si>
  <si>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</si>
  <si>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</si>
  <si>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</si>
  <si>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</si>
  <si>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</si>
  <si>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</si>
  <si>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</si>
  <si>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</si>
  <si>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</si>
  <si>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publishedweek192020.xlsx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</si>
  <si>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</si>
  <si>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</si>
  <si>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</si>
  <si>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data_18may.xlsx</t>
  </si>
  <si>
    <t>For 05/05/2020 and 19/05/2020,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</si>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</sst>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General_)"/>
    <numFmt numFmtId="165" formatCode="_-* #,##0.00_-;\-* #,##0.00_-;_-* \-??_-;_-@_-"/>
    <numFmt numFmtId="166" formatCode="m/d/yyyy"/>
    <numFmt numFmtId="167" formatCode="0.0"/>
    <numFmt numFmtId="168" formatCode="#"/>
    <numFmt numFmtId="169" formatCode="dd/mm/yy;@"/>
    <numFmt numFmtId="170" formatCode="_-* #,##0_-;\-* #,##0_-;_-* \-??_-;_-@_-"/>
  </numFmts>
  <fonts count="41"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54">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4">
    <xf numFmtId="0" fontId="0" fillId="0" borderId="0"/>
    <xf numFmtId="165" fontId="40" fillId="0" borderId="0" applyBorder="0" applyProtection="0"/>
    <xf numFmtId="0" fontId="4" fillId="0" borderId="0" applyBorder="0" applyProtection="0"/>
    <xf numFmtId="165" fontId="40" fillId="0" borderId="0" applyBorder="0" applyProtection="0"/>
  </cellStyleXfs>
  <cellXfs count="242">
    <xf numFmtId="0" fontId="0" fillId="0" borderId="0" xfId="0"/>
    <xf numFmtId="0" fontId="21" fillId="2" borderId="22" xfId="0" applyFont="1" applyFill="1" applyBorder="1" applyAlignment="1">
      <alignment horizontal="left" vertical="center"/>
    </xf>
    <xf numFmtId="166" fontId="23" fillId="2" borderId="27" xfId="0" applyNumberFormat="1" applyFont="1" applyFill="1" applyBorder="1" applyAlignment="1">
      <alignment horizontal="center" vertical="center"/>
    </xf>
    <xf numFmtId="0" fontId="21" fillId="2" borderId="24" xfId="0" applyFont="1" applyFill="1" applyBorder="1" applyAlignment="1">
      <alignment horizontal="left" vertical="center"/>
    </xf>
    <xf numFmtId="166" fontId="23" fillId="2" borderId="10" xfId="0" applyNumberFormat="1" applyFont="1" applyFill="1" applyBorder="1" applyAlignment="1">
      <alignment horizontal="center" vertical="center"/>
    </xf>
    <xf numFmtId="166"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6" fontId="23" fillId="2" borderId="6" xfId="0" applyNumberFormat="1" applyFont="1" applyFill="1" applyBorder="1" applyAlignment="1">
      <alignment horizontal="center"/>
    </xf>
    <xf numFmtId="166" fontId="23" fillId="2" borderId="5" xfId="0" applyNumberFormat="1" applyFont="1" applyFill="1" applyBorder="1" applyAlignment="1">
      <alignment horizontal="center"/>
    </xf>
    <xf numFmtId="166"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166" fontId="1" fillId="2" borderId="0" xfId="0" applyNumberFormat="1"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6" fontId="7" fillId="2" borderId="0" xfId="0" applyNumberFormat="1" applyFont="1" applyFill="1"/>
    <xf numFmtId="166"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6" fontId="23" fillId="2" borderId="3" xfId="0" applyNumberFormat="1" applyFont="1" applyFill="1" applyBorder="1" applyAlignment="1">
      <alignment horizontal="right"/>
    </xf>
    <xf numFmtId="166" fontId="13" fillId="2" borderId="0" xfId="0" applyNumberFormat="1" applyFont="1" applyFill="1"/>
    <xf numFmtId="166"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3" fillId="2" borderId="12" xfId="0" applyFont="1" applyFill="1" applyBorder="1"/>
    <xf numFmtId="167" fontId="24" fillId="2" borderId="0" xfId="0" applyNumberFormat="1" applyFont="1" applyFill="1" applyBorder="1"/>
    <xf numFmtId="0" fontId="13" fillId="2" borderId="0" xfId="0" applyFont="1" applyFill="1" applyBorder="1"/>
    <xf numFmtId="167" fontId="24" fillId="2" borderId="13" xfId="0" applyNumberFormat="1" applyFont="1" applyFill="1" applyBorder="1"/>
    <xf numFmtId="0" fontId="0" fillId="2" borderId="0" xfId="0" applyFont="1" applyFill="1" applyBorder="1" applyAlignment="1">
      <alignment wrapText="1"/>
    </xf>
    <xf numFmtId="167"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7"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164" fontId="0" fillId="0" borderId="0" xfId="3" applyNumberFormat="1" applyFont="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6" fontId="7" fillId="2" borderId="0" xfId="0" applyNumberFormat="1" applyFont="1" applyFill="1" applyAlignment="1">
      <alignment horizontal="left"/>
    </xf>
    <xf numFmtId="166" fontId="14" fillId="2" borderId="0" xfId="0" applyNumberFormat="1" applyFont="1" applyFill="1" applyAlignment="1">
      <alignment horizontal="left"/>
    </xf>
    <xf numFmtId="166" fontId="21" fillId="2" borderId="0" xfId="0" applyNumberFormat="1" applyFont="1" applyFill="1" applyAlignment="1">
      <alignment horizontal="right"/>
    </xf>
    <xf numFmtId="0" fontId="21" fillId="2" borderId="2" xfId="0" applyFont="1" applyFill="1" applyBorder="1" applyAlignment="1">
      <alignment horizontal="right"/>
    </xf>
    <xf numFmtId="166" fontId="21" fillId="2" borderId="3" xfId="0" applyNumberFormat="1" applyFont="1" applyFill="1" applyBorder="1" applyAlignment="1">
      <alignment horizontal="right" vertical="center" wrapText="1"/>
    </xf>
    <xf numFmtId="166" fontId="21" fillId="2" borderId="25" xfId="0" applyNumberFormat="1" applyFont="1" applyFill="1" applyBorder="1" applyAlignment="1">
      <alignment horizontal="center"/>
    </xf>
    <xf numFmtId="166" fontId="21" fillId="3" borderId="6" xfId="0" applyNumberFormat="1" applyFont="1" applyFill="1" applyBorder="1" applyAlignment="1">
      <alignment horizontal="center" wrapText="1"/>
    </xf>
    <xf numFmtId="166" fontId="22" fillId="3" borderId="6" xfId="0" applyNumberFormat="1" applyFont="1" applyFill="1" applyBorder="1" applyAlignment="1">
      <alignment horizontal="center"/>
    </xf>
    <xf numFmtId="166" fontId="22" fillId="0" borderId="6" xfId="0" applyNumberFormat="1" applyFont="1" applyBorder="1" applyAlignment="1">
      <alignment horizontal="center"/>
    </xf>
    <xf numFmtId="166" fontId="22" fillId="2" borderId="6" xfId="0" applyNumberFormat="1" applyFont="1" applyFill="1" applyBorder="1" applyAlignment="1">
      <alignment horizontal="center"/>
    </xf>
    <xf numFmtId="166" fontId="0" fillId="0" borderId="0" xfId="0" applyNumberFormat="1"/>
    <xf numFmtId="166" fontId="21" fillId="2" borderId="7" xfId="0" applyNumberFormat="1" applyFont="1" applyFill="1" applyBorder="1" applyAlignment="1">
      <alignment horizontal="right" vertical="center"/>
    </xf>
    <xf numFmtId="166" fontId="21" fillId="2" borderId="7" xfId="0" applyNumberFormat="1" applyFont="1" applyFill="1" applyBorder="1" applyAlignment="1">
      <alignment horizontal="center"/>
    </xf>
    <xf numFmtId="166" fontId="22" fillId="3" borderId="18" xfId="0" applyNumberFormat="1" applyFont="1" applyFill="1" applyBorder="1" applyAlignment="1">
      <alignment horizontal="center"/>
    </xf>
    <xf numFmtId="166" fontId="22" fillId="0" borderId="18" xfId="0" applyNumberFormat="1" applyFont="1" applyBorder="1" applyAlignment="1">
      <alignment horizontal="center"/>
    </xf>
    <xf numFmtId="166" fontId="22" fillId="2" borderId="18"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22"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2" borderId="18" xfId="0" applyFont="1" applyFill="1" applyBorder="1"/>
    <xf numFmtId="49" fontId="21" fillId="2" borderId="7" xfId="0" applyNumberFormat="1" applyFont="1" applyFill="1" applyBorder="1" applyAlignment="1">
      <alignment horizontal="right"/>
    </xf>
    <xf numFmtId="0" fontId="34" fillId="2" borderId="26" xfId="0" applyFont="1" applyFill="1" applyBorder="1" applyAlignment="1">
      <alignment horizontal="right"/>
    </xf>
    <xf numFmtId="0" fontId="21" fillId="2" borderId="26" xfId="0" applyFont="1" applyFill="1" applyBorder="1"/>
    <xf numFmtId="0" fontId="21" fillId="3" borderId="7" xfId="0" applyFont="1" applyFill="1" applyBorder="1"/>
    <xf numFmtId="0" fontId="21" fillId="0" borderId="7" xfId="0" applyFont="1" applyBorder="1"/>
    <xf numFmtId="0" fontId="21" fillId="2" borderId="7" xfId="0" applyFont="1" applyFill="1" applyBorder="1"/>
    <xf numFmtId="49" fontId="21" fillId="2" borderId="0" xfId="0" applyNumberFormat="1" applyFont="1" applyFill="1" applyBorder="1" applyAlignment="1">
      <alignment horizontal="right"/>
    </xf>
    <xf numFmtId="0" fontId="13" fillId="0" borderId="0" xfId="0" applyFont="1" applyBorder="1"/>
    <xf numFmtId="166" fontId="21" fillId="3" borderId="18" xfId="0" applyNumberFormat="1" applyFont="1" applyFill="1" applyBorder="1" applyAlignment="1">
      <alignment horizontal="center" wrapText="1"/>
    </xf>
    <xf numFmtId="0" fontId="21" fillId="2" borderId="3" xfId="0" applyFont="1" applyFill="1" applyBorder="1" applyAlignment="1">
      <alignment horizontal="right"/>
    </xf>
    <xf numFmtId="168" fontId="13" fillId="3" borderId="3" xfId="0" applyNumberFormat="1" applyFont="1" applyFill="1" applyBorder="1"/>
    <xf numFmtId="168" fontId="13" fillId="0" borderId="3" xfId="0" applyNumberFormat="1" applyFont="1" applyBorder="1"/>
    <xf numFmtId="168" fontId="13" fillId="2" borderId="3" xfId="0" applyNumberFormat="1" applyFont="1" applyFill="1" applyBorder="1"/>
    <xf numFmtId="0" fontId="21" fillId="2" borderId="7" xfId="0" applyFont="1" applyFill="1" applyBorder="1" applyAlignment="1">
      <alignment horizontal="right"/>
    </xf>
    <xf numFmtId="0" fontId="21" fillId="2" borderId="6" xfId="0" applyFont="1" applyFill="1" applyBorder="1"/>
    <xf numFmtId="166" fontId="1" fillId="2" borderId="0" xfId="0" applyNumberFormat="1" applyFont="1" applyFill="1"/>
    <xf numFmtId="0" fontId="35" fillId="2" borderId="0" xfId="2" applyFont="1" applyFill="1" applyBorder="1" applyProtection="1"/>
    <xf numFmtId="166" fontId="33" fillId="2" borderId="0" xfId="0" applyNumberFormat="1" applyFont="1" applyFill="1"/>
    <xf numFmtId="0" fontId="36" fillId="2" borderId="0" xfId="0" applyFont="1" applyFill="1" applyAlignment="1">
      <alignment vertical="top"/>
    </xf>
    <xf numFmtId="0" fontId="21" fillId="2" borderId="0" xfId="0" applyFont="1" applyFill="1"/>
    <xf numFmtId="0" fontId="13" fillId="2" borderId="22" xfId="0" applyFont="1" applyFill="1" applyBorder="1"/>
    <xf numFmtId="0" fontId="13" fillId="2" borderId="23" xfId="0" applyFont="1" applyFill="1" applyBorder="1"/>
    <xf numFmtId="0" fontId="21"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40" xfId="0" applyNumberFormat="1" applyFont="1" applyFill="1" applyBorder="1" applyAlignment="1">
      <alignment horizontal="center"/>
    </xf>
    <xf numFmtId="49" fontId="13" fillId="2" borderId="36" xfId="0" applyNumberFormat="1" applyFont="1" applyFill="1" applyBorder="1" applyAlignment="1">
      <alignment horizontal="center"/>
    </xf>
    <xf numFmtId="0" fontId="13" fillId="2" borderId="36" xfId="0" applyFont="1" applyFill="1" applyBorder="1" applyAlignment="1">
      <alignment horizontal="center"/>
    </xf>
    <xf numFmtId="49" fontId="13" fillId="2" borderId="41" xfId="0" applyNumberFormat="1" applyFont="1" applyFill="1" applyBorder="1" applyAlignment="1">
      <alignment horizontal="center"/>
    </xf>
    <xf numFmtId="49" fontId="13" fillId="2" borderId="42" xfId="0" applyNumberFormat="1" applyFont="1" applyFill="1" applyBorder="1" applyAlignment="1">
      <alignment horizontal="center" vertical="center" wrapText="1"/>
    </xf>
    <xf numFmtId="49" fontId="21" fillId="2" borderId="43" xfId="0" applyNumberFormat="1" applyFont="1" applyFill="1" applyBorder="1" applyAlignment="1">
      <alignment horizontal="center" vertical="center" wrapText="1"/>
    </xf>
    <xf numFmtId="49" fontId="13" fillId="2" borderId="42"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4" xfId="0" applyFont="1" applyFill="1" applyBorder="1" applyAlignment="1">
      <alignment horizontal="center"/>
    </xf>
    <xf numFmtId="0" fontId="21" fillId="2" borderId="44" xfId="0" applyFont="1" applyFill="1" applyBorder="1" applyAlignment="1">
      <alignment horizontal="center" vertical="center" wrapText="1"/>
    </xf>
    <xf numFmtId="0" fontId="13" fillId="2" borderId="44" xfId="0" applyFont="1" applyFill="1" applyBorder="1" applyAlignment="1">
      <alignment horizontal="right" vertical="center" wrapText="1"/>
    </xf>
    <xf numFmtId="0" fontId="13" fillId="2" borderId="45" xfId="0" applyFont="1" applyFill="1" applyBorder="1" applyAlignment="1">
      <alignment horizontal="right" vertical="center" wrapText="1"/>
    </xf>
    <xf numFmtId="0" fontId="21" fillId="2" borderId="43" xfId="0" applyFont="1" applyFill="1" applyBorder="1" applyAlignment="1">
      <alignment horizontal="center" vertical="center" wrapText="1"/>
    </xf>
    <xf numFmtId="0" fontId="13" fillId="2" borderId="36" xfId="0" applyFont="1" applyFill="1" applyBorder="1" applyAlignment="1">
      <alignment horizontal="right" vertical="center" wrapText="1"/>
    </xf>
    <xf numFmtId="0" fontId="13" fillId="2" borderId="38" xfId="0" applyFont="1" applyFill="1" applyBorder="1" applyAlignment="1">
      <alignment horizontal="right" vertical="center" wrapText="1"/>
    </xf>
    <xf numFmtId="169" fontId="13" fillId="2" borderId="0" xfId="0" applyNumberFormat="1" applyFont="1" applyFill="1" applyBorder="1" applyAlignment="1">
      <alignment horizontal="center"/>
    </xf>
    <xf numFmtId="49" fontId="13" fillId="2" borderId="46" xfId="0" applyNumberFormat="1" applyFont="1" applyFill="1" applyBorder="1" applyAlignment="1">
      <alignment horizontal="center"/>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9"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applyAlignment="1">
      <alignment horizontal="center"/>
    </xf>
    <xf numFmtId="0" fontId="21" fillId="2" borderId="47" xfId="0" applyFont="1" applyFill="1" applyBorder="1" applyAlignment="1">
      <alignment horizontal="center" vertical="center" wrapText="1"/>
    </xf>
    <xf numFmtId="0" fontId="13" fillId="2" borderId="47" xfId="0" applyFont="1" applyFill="1" applyBorder="1" applyAlignment="1">
      <alignment horizontal="right" vertical="center" wrapText="1"/>
    </xf>
    <xf numFmtId="0" fontId="21" fillId="2" borderId="46" xfId="0" applyFont="1" applyFill="1" applyBorder="1" applyAlignment="1">
      <alignment horizontal="center" vertical="center" wrapText="1"/>
    </xf>
    <xf numFmtId="170" fontId="0" fillId="2" borderId="0" xfId="1" applyNumberFormat="1" applyFont="1" applyFill="1" applyBorder="1" applyAlignment="1" applyProtection="1"/>
    <xf numFmtId="1" fontId="13" fillId="2" borderId="49" xfId="0" applyNumberFormat="1" applyFont="1" applyFill="1" applyBorder="1"/>
    <xf numFmtId="1" fontId="13" fillId="2" borderId="47" xfId="0" applyNumberFormat="1" applyFont="1" applyFill="1" applyBorder="1"/>
    <xf numFmtId="0" fontId="13" fillId="2" borderId="47" xfId="0" applyFont="1" applyFill="1" applyBorder="1"/>
    <xf numFmtId="1" fontId="13" fillId="2" borderId="46" xfId="0" applyNumberFormat="1" applyFont="1" applyFill="1" applyBorder="1"/>
    <xf numFmtId="1" fontId="13" fillId="2" borderId="48" xfId="0" applyNumberFormat="1" applyFont="1" applyFill="1" applyBorder="1"/>
    <xf numFmtId="170" fontId="0" fillId="2" borderId="48" xfId="1" applyNumberFormat="1" applyFont="1" applyFill="1" applyBorder="1" applyAlignment="1" applyProtection="1"/>
    <xf numFmtId="49" fontId="13" fillId="2" borderId="0" xfId="0" applyNumberFormat="1" applyFont="1" applyFill="1" applyBorder="1" applyAlignment="1">
      <alignment horizontal="center"/>
    </xf>
    <xf numFmtId="169" fontId="13" fillId="2" borderId="47" xfId="0" applyNumberFormat="1" applyFont="1" applyFill="1" applyBorder="1" applyAlignment="1">
      <alignment horizontal="center"/>
    </xf>
    <xf numFmtId="49" fontId="13" fillId="2" borderId="49" xfId="0" applyNumberFormat="1" applyFont="1" applyFill="1" applyBorder="1" applyAlignment="1">
      <alignment horizontal="right"/>
    </xf>
    <xf numFmtId="170" fontId="0" fillId="2" borderId="0" xfId="1" applyNumberFormat="1" applyFont="1" applyFill="1" applyBorder="1" applyAlignment="1" applyProtection="1">
      <alignment horizontal="right"/>
    </xf>
    <xf numFmtId="49" fontId="13" fillId="2" borderId="47" xfId="0" applyNumberFormat="1" applyFont="1" applyFill="1" applyBorder="1" applyAlignment="1">
      <alignment horizontal="right"/>
    </xf>
    <xf numFmtId="0" fontId="0" fillId="2" borderId="47" xfId="0" applyFill="1" applyBorder="1"/>
    <xf numFmtId="49" fontId="13" fillId="2" borderId="48" xfId="0" applyNumberFormat="1" applyFont="1" applyFill="1" applyBorder="1" applyAlignment="1">
      <alignment horizontal="center"/>
    </xf>
    <xf numFmtId="0" fontId="13" fillId="2" borderId="0" xfId="0" applyFont="1" applyFill="1" applyBorder="1" applyAlignment="1">
      <alignment horizontal="center"/>
    </xf>
    <xf numFmtId="0" fontId="22" fillId="2" borderId="48" xfId="0" applyFont="1" applyFill="1" applyBorder="1"/>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169" fontId="13" fillId="2" borderId="49" xfId="0" applyNumberFormat="1" applyFont="1" applyFill="1" applyBorder="1" applyAlignment="1">
      <alignment horizontal="center"/>
    </xf>
    <xf numFmtId="0" fontId="13" fillId="2" borderId="48"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7" xfId="0" applyFont="1" applyFill="1" applyBorder="1" applyAlignment="1">
      <alignment horizontal="right"/>
    </xf>
    <xf numFmtId="0" fontId="13" fillId="2" borderId="46" xfId="0" applyFont="1" applyFill="1" applyBorder="1" applyAlignment="1">
      <alignment horizontal="right"/>
    </xf>
    <xf numFmtId="0" fontId="13" fillId="2" borderId="49" xfId="0" applyFont="1" applyFill="1" applyBorder="1" applyAlignment="1">
      <alignment horizontal="right"/>
    </xf>
    <xf numFmtId="1" fontId="13" fillId="2" borderId="47" xfId="0" applyNumberFormat="1" applyFont="1" applyFill="1" applyBorder="1" applyAlignment="1">
      <alignment horizontal="right"/>
    </xf>
    <xf numFmtId="0" fontId="13" fillId="2" borderId="46" xfId="0" applyFont="1" applyFill="1" applyBorder="1"/>
    <xf numFmtId="0" fontId="22" fillId="2" borderId="47" xfId="0" applyFont="1" applyFill="1" applyBorder="1"/>
    <xf numFmtId="169" fontId="13" fillId="2" borderId="50" xfId="0" applyNumberFormat="1" applyFont="1" applyFill="1" applyBorder="1" applyAlignment="1">
      <alignment horizontal="center"/>
    </xf>
    <xf numFmtId="49" fontId="13" fillId="2" borderId="51" xfId="0" applyNumberFormat="1" applyFont="1" applyFill="1" applyBorder="1" applyAlignment="1">
      <alignment horizontal="center"/>
    </xf>
    <xf numFmtId="49" fontId="13" fillId="2" borderId="50" xfId="0" applyNumberFormat="1" applyFont="1" applyFill="1" applyBorder="1" applyAlignment="1">
      <alignment horizontal="center"/>
    </xf>
    <xf numFmtId="49" fontId="13" fillId="2" borderId="52" xfId="0" applyNumberFormat="1" applyFont="1" applyFill="1" applyBorder="1" applyAlignment="1">
      <alignment horizontal="center"/>
    </xf>
    <xf numFmtId="0" fontId="13" fillId="2" borderId="52" xfId="0" applyFont="1" applyFill="1" applyBorder="1"/>
    <xf numFmtId="0" fontId="13" fillId="2" borderId="52" xfId="0" applyFont="1" applyFill="1" applyBorder="1" applyAlignment="1">
      <alignment horizontal="right"/>
    </xf>
    <xf numFmtId="0" fontId="22" fillId="2" borderId="53" xfId="0" applyFont="1" applyFill="1" applyBorder="1"/>
    <xf numFmtId="0" fontId="22" fillId="2" borderId="19" xfId="0" applyFont="1" applyFill="1" applyBorder="1"/>
    <xf numFmtId="0" fontId="13" fillId="2" borderId="51" xfId="0" applyFont="1" applyFill="1" applyBorder="1"/>
    <xf numFmtId="49" fontId="13" fillId="2" borderId="53" xfId="0" applyNumberFormat="1" applyFont="1" applyFill="1" applyBorder="1" applyAlignment="1">
      <alignment horizontal="center"/>
    </xf>
    <xf numFmtId="0" fontId="13" fillId="2" borderId="52" xfId="0" applyFont="1" applyFill="1" applyBorder="1" applyAlignment="1">
      <alignment horizontal="right" vertical="center"/>
    </xf>
    <xf numFmtId="0" fontId="13" fillId="2" borderId="53" xfId="0" applyFont="1" applyFill="1" applyBorder="1" applyAlignment="1">
      <alignment horizontal="right" vertical="center"/>
    </xf>
    <xf numFmtId="0" fontId="13" fillId="2" borderId="21" xfId="0" applyFont="1" applyFill="1" applyBorder="1" applyAlignment="1">
      <alignment horizontal="right" vertical="center"/>
    </xf>
    <xf numFmtId="169" fontId="13" fillId="2" borderId="0" xfId="0" applyNumberFormat="1" applyFont="1" applyFill="1" applyAlignment="1">
      <alignment horizontal="center"/>
    </xf>
    <xf numFmtId="49" fontId="13" fillId="2" borderId="0" xfId="0" applyNumberFormat="1" applyFont="1" applyFill="1" applyAlignment="1">
      <alignment horizontal="center"/>
    </xf>
    <xf numFmtId="168" fontId="13" fillId="2" borderId="0" xfId="0" applyNumberFormat="1" applyFont="1" applyFill="1"/>
    <xf numFmtId="169" fontId="21" fillId="2" borderId="0" xfId="0" applyNumberFormat="1" applyFont="1" applyFill="1" applyAlignment="1">
      <alignment horizontal="left"/>
    </xf>
    <xf numFmtId="0" fontId="39" fillId="2" borderId="0" xfId="2" applyFont="1" applyFill="1" applyBorder="1" applyProtection="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8" xfId="0" applyFont="1" applyFill="1" applyBorder="1" applyAlignment="1">
      <alignment horizontal="center" vertical="center"/>
    </xf>
    <xf numFmtId="0" fontId="21" fillId="2" borderId="29" xfId="0" applyFont="1" applyFill="1" applyBorder="1" applyAlignment="1">
      <alignment horizontal="center" vertical="center"/>
    </xf>
    <xf numFmtId="0" fontId="38" fillId="2" borderId="30"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49" fontId="21" fillId="2" borderId="34"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36" xfId="0" applyFont="1" applyFill="1" applyBorder="1" applyAlignment="1">
      <alignment horizontal="center" vertical="center" wrapText="1"/>
    </xf>
    <xf numFmtId="0" fontId="38"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49" fontId="21" fillId="2" borderId="39" xfId="0" applyNumberFormat="1" applyFont="1" applyFill="1" applyBorder="1" applyAlignment="1">
      <alignment horizontal="center" vertical="center" wrapText="1"/>
    </xf>
    <xf numFmtId="0" fontId="38" fillId="2" borderId="26" xfId="0" applyFont="1" applyFill="1" applyBorder="1" applyAlignment="1">
      <alignment horizontal="center" vertical="center" wrapText="1"/>
    </xf>
    <xf numFmtId="0" fontId="21" fillId="2" borderId="33" xfId="0" applyFont="1" applyFill="1" applyBorder="1" applyAlignment="1">
      <alignment horizontal="center" vertical="center" wrapText="1"/>
    </xf>
  </cellXfs>
  <cellStyles count="4">
    <cellStyle name="Lien hypertexte" xfId="2" builtinId="8"/>
    <cellStyle name="Milliers" xfId="1" builtinId="3"/>
    <cellStyle name="Normal" xfId="0" builtinId="0"/>
    <cellStyle name="Texte explicatif" xfId="3"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80" zoomScaleNormal="80" workbookViewId="0">
      <selection activeCell="C16" sqref="C16"/>
    </sheetView>
  </sheetViews>
  <sheetFormatPr baseColWidth="10" defaultColWidth="8.7265625" defaultRowHeight="15.5" x14ac:dyDescent="0.35"/>
  <cols>
    <col min="1" max="1" width="10.08984375" style="15" customWidth="1"/>
    <col min="2" max="2" width="10.81640625" style="15" customWidth="1"/>
    <col min="3" max="3" width="9.81640625" style="15" customWidth="1"/>
    <col min="4" max="4" width="14.1796875" style="15" customWidth="1"/>
    <col min="5" max="5" width="9.453125" style="15" customWidth="1"/>
    <col min="6" max="6" width="5.7265625" style="15" customWidth="1"/>
    <col min="7" max="8" width="10.81640625" style="15" customWidth="1"/>
    <col min="9" max="9" width="7.54296875" style="15" customWidth="1"/>
    <col min="10" max="1025" width="10.81640625" style="15" customWidth="1"/>
  </cols>
  <sheetData>
    <row r="1" spans="1:15" x14ac:dyDescent="0.35">
      <c r="A1" s="16" t="s">
        <v>0</v>
      </c>
    </row>
    <row r="3" spans="1:15" x14ac:dyDescent="0.35">
      <c r="A3" s="17" t="s">
        <v>1</v>
      </c>
    </row>
    <row r="4" spans="1:15" ht="30.65" customHeight="1" x14ac:dyDescent="0.35">
      <c r="A4" s="13" t="s">
        <v>2</v>
      </c>
      <c r="B4" s="13"/>
      <c r="C4" s="13"/>
      <c r="D4" s="13"/>
      <c r="E4" s="13"/>
      <c r="F4" s="13"/>
      <c r="G4" s="13"/>
      <c r="H4" s="13"/>
      <c r="I4" s="13"/>
      <c r="J4" s="13"/>
      <c r="K4" s="13"/>
      <c r="L4" s="13"/>
      <c r="M4" s="13"/>
      <c r="N4" s="13"/>
      <c r="O4" s="13"/>
    </row>
    <row r="5" spans="1:15" x14ac:dyDescent="0.35">
      <c r="A5" s="18" t="s">
        <v>3</v>
      </c>
    </row>
    <row r="6" spans="1:15" x14ac:dyDescent="0.35">
      <c r="A6" s="15" t="s">
        <v>4</v>
      </c>
      <c r="J6" s="17" t="s">
        <v>5</v>
      </c>
    </row>
    <row r="8" spans="1:15" x14ac:dyDescent="0.35">
      <c r="A8" s="17" t="s">
        <v>6</v>
      </c>
    </row>
    <row r="9" spans="1:15" ht="30" customHeight="1" x14ac:dyDescent="0.35">
      <c r="A9" s="13" t="s">
        <v>7</v>
      </c>
      <c r="B9" s="13"/>
      <c r="C9" s="13"/>
      <c r="D9" s="13"/>
      <c r="E9" s="13"/>
      <c r="F9" s="13"/>
      <c r="G9" s="13"/>
      <c r="H9" s="13"/>
      <c r="I9" s="13"/>
      <c r="J9" s="13"/>
      <c r="K9" s="13"/>
      <c r="L9" s="13"/>
      <c r="M9" s="13"/>
      <c r="N9" s="13"/>
      <c r="O9" s="13"/>
    </row>
    <row r="10" spans="1:15" x14ac:dyDescent="0.35">
      <c r="A10" s="18" t="s">
        <v>3</v>
      </c>
    </row>
    <row r="11" spans="1:15" x14ac:dyDescent="0.35">
      <c r="A11" s="15" t="s">
        <v>4</v>
      </c>
      <c r="J11" s="17" t="s">
        <v>5</v>
      </c>
    </row>
    <row r="12" spans="1:15" s="19" customFormat="1" x14ac:dyDescent="0.35"/>
    <row r="13" spans="1:15" x14ac:dyDescent="0.35">
      <c r="A13" s="17"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8" t="s">
        <v>3</v>
      </c>
    </row>
    <row r="16" spans="1:15" x14ac:dyDescent="0.35">
      <c r="A16" s="15" t="s">
        <v>10</v>
      </c>
      <c r="D16" s="17" t="s">
        <v>11</v>
      </c>
    </row>
    <row r="18" spans="1:15" x14ac:dyDescent="0.35">
      <c r="A18" s="17"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8" t="s">
        <v>14</v>
      </c>
    </row>
    <row r="21" spans="1:15" x14ac:dyDescent="0.35">
      <c r="A21" s="15" t="s">
        <v>15</v>
      </c>
      <c r="J21" s="17" t="s">
        <v>5</v>
      </c>
    </row>
    <row r="22" spans="1:15" x14ac:dyDescent="0.35">
      <c r="A22" s="15" t="s">
        <v>16</v>
      </c>
      <c r="D22" s="17" t="s">
        <v>11</v>
      </c>
    </row>
    <row r="23" spans="1:15" x14ac:dyDescent="0.3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6"/>
  <sheetViews>
    <sheetView topLeftCell="A8" zoomScale="80" zoomScaleNormal="80" workbookViewId="0">
      <selection activeCell="I45" sqref="I45"/>
    </sheetView>
  </sheetViews>
  <sheetFormatPr baseColWidth="10" defaultColWidth="8.7265625" defaultRowHeight="12.5" x14ac:dyDescent="0.25"/>
  <cols>
    <col min="1" max="1" width="13.54296875" style="21" customWidth="1"/>
    <col min="2" max="1025" width="11.54296875" style="21"/>
  </cols>
  <sheetData>
    <row r="1" spans="1:1024" s="23" customFormat="1" ht="18.5" x14ac:dyDescent="0.45">
      <c r="A1" s="22" t="s">
        <v>19</v>
      </c>
      <c r="AHV1" s="21"/>
      <c r="AHW1" s="21"/>
      <c r="AHX1" s="21"/>
      <c r="AHY1" s="21"/>
      <c r="AHZ1" s="21"/>
      <c r="AIA1" s="21"/>
      <c r="AIB1" s="21"/>
      <c r="AIC1" s="21"/>
      <c r="AID1" s="21"/>
      <c r="AIE1" s="21"/>
      <c r="AIF1" s="21"/>
      <c r="AIG1" s="21"/>
      <c r="AIH1" s="21"/>
      <c r="AII1" s="21"/>
      <c r="AIJ1" s="21"/>
      <c r="AIK1" s="21"/>
      <c r="AIL1" s="21"/>
      <c r="AIM1" s="21"/>
      <c r="AIN1" s="21"/>
      <c r="AIO1" s="21"/>
      <c r="AIP1" s="21"/>
      <c r="AIQ1" s="21"/>
      <c r="AIR1" s="21"/>
      <c r="AIS1" s="21"/>
      <c r="AIT1" s="21"/>
      <c r="AIU1" s="21"/>
      <c r="AIV1" s="21"/>
      <c r="AIW1" s="21"/>
      <c r="AIX1" s="21"/>
      <c r="AIY1" s="21"/>
      <c r="AIZ1" s="21"/>
      <c r="AJA1" s="21"/>
      <c r="AJB1" s="21"/>
      <c r="AJC1" s="21"/>
      <c r="AJD1" s="21"/>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5" x14ac:dyDescent="0.45">
      <c r="A2" s="24" t="s">
        <v>20</v>
      </c>
      <c r="B2" s="25" t="s">
        <v>21</v>
      </c>
      <c r="AHV2" s="26"/>
      <c r="AHW2" s="26"/>
      <c r="AHX2" s="26"/>
      <c r="AHY2" s="26"/>
      <c r="AHZ2" s="26"/>
      <c r="AIA2" s="26"/>
      <c r="AIB2" s="26"/>
      <c r="AIC2" s="26"/>
      <c r="AID2" s="26"/>
      <c r="AIE2" s="26"/>
      <c r="AIF2" s="26"/>
      <c r="AIG2" s="26"/>
      <c r="AIH2" s="26"/>
      <c r="AII2" s="26"/>
      <c r="AIJ2" s="26"/>
      <c r="AIK2" s="26"/>
      <c r="AIL2" s="26"/>
      <c r="AIM2" s="26"/>
      <c r="AIN2" s="26"/>
      <c r="AIO2" s="26"/>
      <c r="AIP2" s="26"/>
      <c r="AIQ2" s="26"/>
      <c r="AIR2" s="26"/>
      <c r="AIS2" s="26"/>
      <c r="AIT2" s="26"/>
      <c r="AIU2" s="26"/>
      <c r="AIV2" s="26"/>
      <c r="AIW2" s="26"/>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5" x14ac:dyDescent="0.35">
      <c r="A3" s="18" t="s">
        <v>22</v>
      </c>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5" x14ac:dyDescent="0.35">
      <c r="A4" s="28" t="s">
        <v>23</v>
      </c>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ht="13" x14ac:dyDescent="0.3">
      <c r="A5" s="29"/>
      <c r="AHV5" s="21"/>
      <c r="AHW5" s="21"/>
      <c r="AHX5" s="21"/>
      <c r="AHY5" s="21"/>
      <c r="AHZ5" s="21"/>
      <c r="AIA5" s="21"/>
      <c r="AIB5" s="21"/>
      <c r="AIC5" s="21"/>
      <c r="AID5" s="21"/>
      <c r="AIE5" s="21"/>
      <c r="AIF5" s="21"/>
      <c r="AIG5" s="21"/>
      <c r="AIH5" s="21"/>
      <c r="AII5" s="21"/>
      <c r="AIJ5" s="21"/>
      <c r="AIK5" s="21"/>
      <c r="AIL5" s="21"/>
      <c r="AIM5" s="21"/>
      <c r="AIN5" s="21"/>
      <c r="AIO5" s="21"/>
      <c r="AIP5" s="21"/>
      <c r="AIQ5" s="21"/>
      <c r="AIR5" s="21"/>
      <c r="AIS5" s="21"/>
      <c r="AIT5" s="21"/>
      <c r="AIU5" s="21"/>
      <c r="AIV5" s="21"/>
      <c r="AIW5" s="2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23" customFormat="1" ht="13" x14ac:dyDescent="0.3">
      <c r="AHV6" s="21"/>
      <c r="AHW6" s="21"/>
      <c r="AHX6" s="21"/>
      <c r="AHY6" s="21"/>
      <c r="AHZ6" s="21"/>
      <c r="AIA6" s="21"/>
      <c r="AIB6" s="21"/>
      <c r="AIC6" s="21"/>
      <c r="AID6" s="21"/>
      <c r="AIE6" s="21"/>
      <c r="AIF6" s="21"/>
      <c r="AIG6" s="21"/>
      <c r="AIH6" s="21"/>
      <c r="AII6" s="21"/>
      <c r="AIJ6" s="21"/>
      <c r="AIK6" s="21"/>
      <c r="AIL6" s="21"/>
      <c r="AIM6" s="21"/>
      <c r="AIN6" s="21"/>
      <c r="AIO6" s="21"/>
      <c r="AIP6" s="21"/>
      <c r="AIQ6" s="21"/>
      <c r="AIR6" s="21"/>
      <c r="AIS6" s="21"/>
      <c r="AIT6" s="21"/>
      <c r="AIU6" s="21"/>
      <c r="AIV6" s="21"/>
      <c r="AIW6" s="21"/>
      <c r="AIX6" s="21"/>
      <c r="AIY6" s="21"/>
      <c r="AIZ6" s="21"/>
      <c r="AJA6" s="21"/>
      <c r="AJB6" s="21"/>
      <c r="AJC6" s="21"/>
      <c r="AJD6" s="21"/>
      <c r="AJE6" s="21"/>
      <c r="AJF6" s="21"/>
      <c r="AJG6" s="21"/>
      <c r="AJH6" s="21"/>
      <c r="AJI6" s="21"/>
      <c r="AJJ6" s="21"/>
      <c r="AJK6" s="21"/>
      <c r="AJL6" s="21"/>
      <c r="AJM6" s="21"/>
      <c r="AJN6" s="21"/>
      <c r="AJO6" s="21"/>
      <c r="AJP6" s="21"/>
      <c r="AJQ6" s="21"/>
      <c r="AJR6" s="21"/>
      <c r="AJS6" s="21"/>
      <c r="AJT6" s="21"/>
      <c r="AJU6" s="21"/>
      <c r="AJV6" s="21"/>
      <c r="AJW6" s="21"/>
      <c r="AJX6" s="21"/>
      <c r="AJY6" s="21"/>
      <c r="AJZ6" s="21"/>
      <c r="AKA6" s="21"/>
      <c r="AKB6" s="21"/>
      <c r="AKC6" s="21"/>
      <c r="AKD6" s="21"/>
      <c r="AKE6" s="21"/>
      <c r="AKF6" s="21"/>
      <c r="AKG6" s="21"/>
      <c r="AKH6" s="21"/>
      <c r="AKI6" s="21"/>
      <c r="AKJ6" s="21"/>
      <c r="AKK6" s="21"/>
      <c r="AKL6" s="21"/>
      <c r="AKM6" s="21"/>
      <c r="AKN6" s="21"/>
      <c r="AKO6" s="21"/>
      <c r="AKP6" s="21"/>
      <c r="AKQ6" s="21"/>
      <c r="AKR6" s="21"/>
      <c r="AKS6" s="21"/>
      <c r="AKT6" s="21"/>
      <c r="AKU6" s="21"/>
      <c r="AKV6" s="21"/>
      <c r="AKW6" s="21"/>
      <c r="AKX6" s="21"/>
      <c r="AKY6" s="21"/>
      <c r="AKZ6" s="21"/>
      <c r="ALA6" s="21"/>
      <c r="ALB6" s="21"/>
      <c r="ALC6" s="21"/>
      <c r="ALD6" s="21"/>
      <c r="ALE6" s="21"/>
      <c r="ALF6" s="21"/>
      <c r="ALG6" s="21"/>
      <c r="ALH6" s="21"/>
      <c r="ALI6" s="21"/>
      <c r="ALJ6" s="21"/>
      <c r="ALK6" s="21"/>
      <c r="ALL6" s="21"/>
      <c r="ALM6" s="21"/>
      <c r="ALN6" s="21"/>
      <c r="ALO6" s="21"/>
      <c r="ALP6" s="21"/>
      <c r="ALQ6" s="21"/>
      <c r="ALR6" s="21"/>
      <c r="ALS6" s="21"/>
      <c r="ALT6" s="21"/>
      <c r="ALU6" s="21"/>
      <c r="ALV6" s="21"/>
      <c r="ALW6" s="21"/>
      <c r="ALX6" s="21"/>
      <c r="ALY6" s="21"/>
      <c r="ALZ6" s="21"/>
      <c r="AMA6" s="21"/>
      <c r="AMB6" s="21"/>
      <c r="AMC6" s="21"/>
      <c r="AMD6" s="21"/>
      <c r="AME6" s="21"/>
      <c r="AMF6" s="21"/>
      <c r="AMG6" s="21"/>
      <c r="AMH6" s="21"/>
      <c r="AMI6" s="21"/>
      <c r="AMJ6" s="21"/>
    </row>
    <row r="7" spans="1:1024" s="23" customFormat="1" ht="13" x14ac:dyDescent="0.3">
      <c r="A7" s="30"/>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AHV7" s="21"/>
      <c r="AHW7" s="21"/>
      <c r="AHX7" s="21"/>
      <c r="AHY7" s="21"/>
      <c r="AHZ7" s="21"/>
      <c r="AIA7" s="21"/>
      <c r="AIB7" s="21"/>
      <c r="AIC7" s="21"/>
      <c r="AID7" s="21"/>
      <c r="AIE7" s="21"/>
      <c r="AIF7" s="21"/>
      <c r="AIG7" s="21"/>
      <c r="AIH7" s="21"/>
      <c r="AII7" s="21"/>
      <c r="AIJ7" s="21"/>
      <c r="AIK7" s="21"/>
      <c r="AIL7" s="21"/>
      <c r="AIM7" s="21"/>
      <c r="AIN7" s="21"/>
      <c r="AIO7" s="21"/>
      <c r="AIP7" s="21"/>
      <c r="AIQ7" s="21"/>
      <c r="AIR7" s="21"/>
      <c r="AIS7" s="21"/>
      <c r="AIT7" s="21"/>
      <c r="AIU7" s="21"/>
      <c r="AIV7" s="21"/>
      <c r="AIW7" s="21"/>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34" customFormat="1" ht="13" x14ac:dyDescent="0.3">
      <c r="A8" s="33" t="s">
        <v>25</v>
      </c>
      <c r="B8" s="9" t="s">
        <v>26</v>
      </c>
      <c r="C8" s="9"/>
      <c r="D8" s="9"/>
      <c r="E8" s="9"/>
      <c r="F8" s="9"/>
      <c r="G8" s="9"/>
      <c r="H8" s="8">
        <v>43959</v>
      </c>
      <c r="I8" s="8"/>
      <c r="J8" s="8"/>
      <c r="K8" s="8"/>
      <c r="L8" s="8"/>
      <c r="M8" s="8"/>
      <c r="N8" s="8"/>
      <c r="O8" s="8">
        <v>43952</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AHV8" s="35"/>
      <c r="AHW8" s="35"/>
      <c r="AHX8" s="35"/>
      <c r="AHY8" s="35"/>
      <c r="AHZ8" s="35"/>
      <c r="AIA8" s="35"/>
      <c r="AIB8" s="35"/>
      <c r="AIC8" s="35"/>
      <c r="AID8" s="35"/>
      <c r="AIE8" s="35"/>
      <c r="AIF8" s="35"/>
      <c r="AIG8" s="35"/>
      <c r="AIH8" s="35"/>
      <c r="AII8" s="35"/>
      <c r="AIJ8" s="35"/>
      <c r="AIK8" s="35"/>
      <c r="AIL8" s="35"/>
      <c r="AIM8" s="35"/>
      <c r="AIN8" s="35"/>
      <c r="AIO8" s="35"/>
      <c r="AIP8" s="35"/>
      <c r="AIQ8" s="35"/>
      <c r="AIR8" s="35"/>
      <c r="AIS8" s="35"/>
      <c r="AIT8" s="35"/>
      <c r="AIU8" s="35"/>
      <c r="AIV8" s="35"/>
      <c r="AIW8" s="35"/>
      <c r="AIX8" s="35"/>
      <c r="AIY8" s="35"/>
      <c r="AIZ8" s="35"/>
      <c r="AJA8" s="35"/>
      <c r="AJB8" s="35"/>
      <c r="AJC8" s="35"/>
      <c r="AJD8" s="35"/>
      <c r="AJE8" s="35"/>
      <c r="AJF8" s="35"/>
      <c r="AJG8" s="35"/>
      <c r="AJH8" s="35"/>
      <c r="AJI8" s="35"/>
      <c r="AJJ8" s="35"/>
      <c r="AJK8" s="35"/>
      <c r="AJL8" s="35"/>
      <c r="AJM8" s="35"/>
      <c r="AJN8" s="35"/>
      <c r="AJO8" s="35"/>
      <c r="AJP8" s="35"/>
      <c r="AJQ8" s="35"/>
      <c r="AJR8" s="35"/>
      <c r="AJS8" s="35"/>
      <c r="AJT8" s="35"/>
      <c r="AJU8" s="35"/>
      <c r="AJV8" s="35"/>
      <c r="AJW8" s="35"/>
      <c r="AJX8" s="35"/>
      <c r="AJY8" s="35"/>
      <c r="AJZ8" s="35"/>
      <c r="AKA8" s="35"/>
      <c r="AKB8" s="35"/>
      <c r="AKC8" s="35"/>
      <c r="AKD8" s="35"/>
      <c r="AKE8" s="35"/>
      <c r="AKF8" s="35"/>
      <c r="AKG8" s="35"/>
      <c r="AKH8" s="35"/>
      <c r="AKI8" s="35"/>
      <c r="AKJ8" s="35"/>
      <c r="AKK8" s="35"/>
      <c r="AKL8" s="35"/>
      <c r="AKM8" s="35"/>
      <c r="AKN8" s="35"/>
      <c r="AKO8" s="35"/>
      <c r="AKP8" s="35"/>
      <c r="AKQ8" s="35"/>
      <c r="AKR8" s="35"/>
      <c r="AKS8" s="35"/>
      <c r="AKT8" s="35"/>
      <c r="AKU8" s="35"/>
      <c r="AKV8" s="35"/>
      <c r="AKW8" s="35"/>
      <c r="AKX8" s="35"/>
      <c r="AKY8" s="35"/>
      <c r="AKZ8" s="35"/>
      <c r="ALA8" s="35"/>
      <c r="ALB8" s="35"/>
      <c r="ALC8" s="35"/>
      <c r="ALD8" s="35"/>
      <c r="ALE8" s="35"/>
      <c r="ALF8" s="35"/>
      <c r="ALG8" s="35"/>
      <c r="ALH8" s="35"/>
      <c r="ALI8" s="35"/>
      <c r="ALJ8" s="35"/>
      <c r="ALK8" s="35"/>
      <c r="ALL8" s="35"/>
      <c r="ALM8" s="35"/>
      <c r="ALN8" s="35"/>
      <c r="ALO8" s="35"/>
      <c r="ALP8" s="35"/>
      <c r="ALQ8" s="35"/>
      <c r="ALR8" s="35"/>
      <c r="ALS8" s="35"/>
      <c r="ALT8" s="35"/>
      <c r="ALU8" s="35"/>
      <c r="ALV8" s="35"/>
      <c r="ALW8" s="35"/>
      <c r="ALX8" s="35"/>
      <c r="ALY8" s="35"/>
      <c r="ALZ8" s="35"/>
      <c r="AMA8" s="35"/>
      <c r="AMB8" s="35"/>
      <c r="AMC8" s="35"/>
      <c r="AMD8" s="35"/>
      <c r="AME8" s="35"/>
      <c r="AMF8" s="35"/>
      <c r="AMG8" s="35"/>
      <c r="AMH8" s="35"/>
      <c r="AMI8" s="35"/>
      <c r="AMJ8" s="35"/>
    </row>
    <row r="9" spans="1:1024" s="23" customFormat="1" ht="13" x14ac:dyDescent="0.3">
      <c r="A9" s="36"/>
      <c r="B9" s="37" t="s">
        <v>32</v>
      </c>
      <c r="C9" s="38" t="s">
        <v>33</v>
      </c>
      <c r="D9" s="39" t="s">
        <v>34</v>
      </c>
      <c r="E9" s="38" t="s">
        <v>33</v>
      </c>
      <c r="F9" s="40" t="s">
        <v>35</v>
      </c>
      <c r="G9" s="41" t="s">
        <v>33</v>
      </c>
      <c r="H9" s="39" t="s">
        <v>32</v>
      </c>
      <c r="I9" s="38" t="s">
        <v>33</v>
      </c>
      <c r="J9" s="39" t="s">
        <v>34</v>
      </c>
      <c r="K9" s="38" t="s">
        <v>33</v>
      </c>
      <c r="L9" s="39" t="s">
        <v>36</v>
      </c>
      <c r="M9" s="39" t="s">
        <v>35</v>
      </c>
      <c r="N9" s="41" t="s">
        <v>33</v>
      </c>
      <c r="O9" s="39" t="s">
        <v>32</v>
      </c>
      <c r="P9" s="38" t="s">
        <v>33</v>
      </c>
      <c r="Q9" s="39" t="s">
        <v>34</v>
      </c>
      <c r="R9" s="38" t="s">
        <v>33</v>
      </c>
      <c r="S9" s="39" t="s">
        <v>36</v>
      </c>
      <c r="T9" s="39" t="s">
        <v>35</v>
      </c>
      <c r="U9" s="41" t="s">
        <v>33</v>
      </c>
      <c r="V9" s="37" t="s">
        <v>32</v>
      </c>
      <c r="W9" s="38" t="s">
        <v>33</v>
      </c>
      <c r="X9" s="39" t="s">
        <v>34</v>
      </c>
      <c r="Y9" s="38" t="s">
        <v>33</v>
      </c>
      <c r="Z9" s="39" t="s">
        <v>36</v>
      </c>
      <c r="AA9" s="39" t="s">
        <v>35</v>
      </c>
      <c r="AB9" s="41" t="s">
        <v>33</v>
      </c>
      <c r="AC9" s="37" t="s">
        <v>32</v>
      </c>
      <c r="AD9" s="38" t="s">
        <v>33</v>
      </c>
      <c r="AE9" s="39" t="s">
        <v>34</v>
      </c>
      <c r="AF9" s="38" t="s">
        <v>33</v>
      </c>
      <c r="AG9" s="39" t="s">
        <v>36</v>
      </c>
      <c r="AH9" s="39" t="s">
        <v>35</v>
      </c>
      <c r="AI9" s="41" t="s">
        <v>33</v>
      </c>
      <c r="AJ9" s="37" t="s">
        <v>32</v>
      </c>
      <c r="AK9" s="38" t="s">
        <v>33</v>
      </c>
      <c r="AL9" s="39" t="s">
        <v>34</v>
      </c>
      <c r="AM9" s="38" t="s">
        <v>33</v>
      </c>
      <c r="AN9" s="39" t="s">
        <v>36</v>
      </c>
      <c r="AO9" s="39" t="s">
        <v>35</v>
      </c>
      <c r="AP9" s="41" t="s">
        <v>33</v>
      </c>
      <c r="AQ9" s="37" t="s">
        <v>32</v>
      </c>
      <c r="AR9" s="38" t="s">
        <v>33</v>
      </c>
      <c r="AS9" s="39" t="s">
        <v>34</v>
      </c>
      <c r="AT9" s="38" t="s">
        <v>33</v>
      </c>
      <c r="AU9" s="39" t="s">
        <v>36</v>
      </c>
      <c r="AV9" s="39" t="s">
        <v>35</v>
      </c>
      <c r="AW9" s="41" t="s">
        <v>33</v>
      </c>
      <c r="AX9" s="37" t="s">
        <v>32</v>
      </c>
      <c r="AY9" s="38" t="s">
        <v>33</v>
      </c>
      <c r="AZ9" s="39" t="s">
        <v>34</v>
      </c>
      <c r="BA9" s="38" t="s">
        <v>33</v>
      </c>
      <c r="BB9" s="39" t="s">
        <v>36</v>
      </c>
      <c r="BC9" s="39" t="s">
        <v>35</v>
      </c>
      <c r="BD9" s="41" t="s">
        <v>33</v>
      </c>
      <c r="BE9" s="37" t="s">
        <v>32</v>
      </c>
      <c r="BF9" s="38" t="s">
        <v>33</v>
      </c>
      <c r="BG9" s="39" t="s">
        <v>34</v>
      </c>
      <c r="BH9" s="38" t="s">
        <v>33</v>
      </c>
      <c r="BI9" s="39" t="s">
        <v>36</v>
      </c>
      <c r="BJ9" s="39" t="s">
        <v>35</v>
      </c>
      <c r="BK9" s="41" t="s">
        <v>33</v>
      </c>
      <c r="BL9" s="37" t="s">
        <v>32</v>
      </c>
      <c r="BM9" s="38" t="s">
        <v>33</v>
      </c>
      <c r="BN9" s="39" t="s">
        <v>34</v>
      </c>
      <c r="BO9" s="38" t="s">
        <v>33</v>
      </c>
      <c r="BP9" s="39" t="s">
        <v>36</v>
      </c>
      <c r="BQ9" s="39" t="s">
        <v>35</v>
      </c>
      <c r="BR9" s="41" t="s">
        <v>33</v>
      </c>
      <c r="BS9" s="37" t="s">
        <v>32</v>
      </c>
      <c r="BT9" s="38" t="s">
        <v>33</v>
      </c>
      <c r="BU9" s="39" t="s">
        <v>34</v>
      </c>
      <c r="BV9" s="38" t="s">
        <v>33</v>
      </c>
      <c r="BW9" s="39" t="s">
        <v>36</v>
      </c>
      <c r="BX9" s="39" t="s">
        <v>35</v>
      </c>
      <c r="BY9" s="41" t="s">
        <v>33</v>
      </c>
      <c r="AHV9" s="21"/>
      <c r="AHW9" s="21"/>
      <c r="AHX9" s="21"/>
      <c r="AHY9" s="21"/>
      <c r="AHZ9" s="21"/>
      <c r="AIA9" s="21"/>
      <c r="AIB9" s="21"/>
      <c r="AIC9" s="21"/>
      <c r="AID9" s="21"/>
      <c r="AIE9" s="21"/>
      <c r="AIF9" s="21"/>
      <c r="AIG9" s="21"/>
      <c r="AIH9" s="21"/>
      <c r="AII9" s="21"/>
      <c r="AIJ9" s="21"/>
      <c r="AIK9" s="21"/>
      <c r="AIL9" s="21"/>
      <c r="AIM9" s="21"/>
      <c r="AIN9" s="21"/>
      <c r="AIO9" s="21"/>
      <c r="AIP9" s="21"/>
      <c r="AIQ9" s="21"/>
      <c r="AIR9" s="21"/>
      <c r="AIS9" s="21"/>
      <c r="AIT9" s="21"/>
      <c r="AIU9" s="21"/>
      <c r="AIV9" s="21"/>
      <c r="AIW9" s="2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ht="13" x14ac:dyDescent="0.3">
      <c r="A10" s="42" t="s">
        <v>37</v>
      </c>
      <c r="B10" s="43">
        <v>1802527</v>
      </c>
      <c r="C10" s="44">
        <f t="shared" ref="C10:C28" si="0">B10/B$30*100</f>
        <v>6.1698152105556101</v>
      </c>
      <c r="D10" s="45">
        <v>1712903</v>
      </c>
      <c r="E10" s="44">
        <f t="shared" ref="E10:E28" si="1">D10/D$30*100</f>
        <v>5.7286656657042991</v>
      </c>
      <c r="F10" s="45">
        <f t="shared" ref="F10:F28" si="2">B10+D10</f>
        <v>3515430</v>
      </c>
      <c r="G10" s="46">
        <f t="shared" ref="G10:G28" si="3">F10/F$30*100</f>
        <v>5.9466833990210644</v>
      </c>
      <c r="H10" s="47">
        <v>1</v>
      </c>
      <c r="I10" s="48">
        <f t="shared" ref="I10:I28" si="4">H10/H$30*100</f>
        <v>4.7395611166405997E-3</v>
      </c>
      <c r="J10" s="49">
        <v>1</v>
      </c>
      <c r="K10" s="48">
        <f t="shared" ref="K10:K28" si="5">J10/J$30*100</f>
        <v>6.1743640405038276E-3</v>
      </c>
      <c r="L10" s="50">
        <v>0</v>
      </c>
      <c r="M10" s="51">
        <f t="shared" ref="M10:M28" si="6">H10+J10</f>
        <v>2</v>
      </c>
      <c r="N10" s="52">
        <f t="shared" ref="N10:N28" si="7">M10/M$30*100</f>
        <v>5.3626491486794478E-3</v>
      </c>
      <c r="O10" s="47">
        <v>0</v>
      </c>
      <c r="P10" s="48">
        <f t="shared" ref="P10:P28" si="8">O10/O$30*100</f>
        <v>0</v>
      </c>
      <c r="Q10" s="49">
        <v>1</v>
      </c>
      <c r="R10" s="48">
        <f t="shared" ref="R10:R28" si="9">Q10/Q$30*100</f>
        <v>7.0136063964090336E-3</v>
      </c>
      <c r="S10" s="50">
        <v>0</v>
      </c>
      <c r="T10" s="51">
        <f t="shared" ref="T10:T28" si="10">O10+Q10</f>
        <v>1</v>
      </c>
      <c r="U10" s="52">
        <f t="shared" ref="U10:U28" si="11">T10/T$30*100</f>
        <v>2.9971527049303163E-3</v>
      </c>
      <c r="V10" s="53">
        <v>0</v>
      </c>
      <c r="W10" s="48">
        <f t="shared" ref="W10:W28" si="12">V10/V$30*100</f>
        <v>0</v>
      </c>
      <c r="X10" s="49">
        <v>1</v>
      </c>
      <c r="Y10" s="48">
        <f t="shared" ref="Y10:Y28" si="13">X10/X$30*100</f>
        <v>8.7896633558934706E-3</v>
      </c>
      <c r="Z10" s="50">
        <v>0</v>
      </c>
      <c r="AA10" s="51">
        <f t="shared" ref="AA10:AA28" si="14">V10+X10</f>
        <v>1</v>
      </c>
      <c r="AB10" s="52">
        <f t="shared" ref="AB10:AB28" si="15">AA10/AA$30*100</f>
        <v>3.6589828027808269E-3</v>
      </c>
      <c r="AC10" s="53">
        <v>0</v>
      </c>
      <c r="AD10" s="48">
        <f t="shared" ref="AD10:AD28" si="16">AC10/AC$30*100</f>
        <v>0</v>
      </c>
      <c r="AE10" s="49">
        <v>1</v>
      </c>
      <c r="AF10" s="48">
        <f t="shared" ref="AF10:AF28" si="17">AE10/AE$30*100</f>
        <v>1.2997140629061606E-2</v>
      </c>
      <c r="AG10" s="50">
        <v>0</v>
      </c>
      <c r="AH10" s="51">
        <f t="shared" ref="AH10:AH28" si="18">AC10+AE10</f>
        <v>1</v>
      </c>
      <c r="AI10" s="52">
        <f t="shared" ref="AI10:AI28" si="19">AH10/AH$30*100</f>
        <v>5.2375216047766196E-3</v>
      </c>
      <c r="AJ10" s="53">
        <v>0</v>
      </c>
      <c r="AK10" s="48">
        <f t="shared" ref="AK10:AK28" si="20">AJ10/AJ$30*100</f>
        <v>0</v>
      </c>
      <c r="AL10" s="49">
        <v>0</v>
      </c>
      <c r="AM10" s="48">
        <f t="shared" ref="AM10:AM28" si="21">AL10/AL$30*100</f>
        <v>0</v>
      </c>
      <c r="AN10" s="50">
        <v>0</v>
      </c>
      <c r="AO10" s="51">
        <f t="shared" ref="AO10:AO28" si="22">AJ10+AL10</f>
        <v>0</v>
      </c>
      <c r="AP10" s="52">
        <f t="shared" ref="AP10:AP28" si="23">AO10/AO$30*100</f>
        <v>0</v>
      </c>
      <c r="AQ10" s="53">
        <v>0</v>
      </c>
      <c r="AR10" s="48">
        <f t="shared" ref="AR10:AR28" si="24">AQ10/AQ$30*100</f>
        <v>0</v>
      </c>
      <c r="AS10" s="49">
        <v>0</v>
      </c>
      <c r="AT10" s="48">
        <f t="shared" ref="AT10:AT28" si="25">AS10/AS$30*100</f>
        <v>0</v>
      </c>
      <c r="AU10" s="50">
        <v>0</v>
      </c>
      <c r="AV10" s="51">
        <f t="shared" ref="AV10:AV28" si="26">AQ10+AS10</f>
        <v>0</v>
      </c>
      <c r="AW10" s="52">
        <f t="shared" ref="AW10:AW28" si="27">AV10/AV$30*100</f>
        <v>0</v>
      </c>
      <c r="AX10" s="53">
        <v>0</v>
      </c>
      <c r="AY10" s="48">
        <f t="shared" ref="AY10:AY28" si="28">AX10/AX$30*100</f>
        <v>0</v>
      </c>
      <c r="AZ10" s="49">
        <v>0</v>
      </c>
      <c r="BA10" s="48">
        <f t="shared" ref="BA10:BA28" si="29">AZ10/AZ$30*100</f>
        <v>0</v>
      </c>
      <c r="BB10" s="50">
        <v>0</v>
      </c>
      <c r="BC10" s="51">
        <f t="shared" ref="BC10:BC28" si="30">AX10+AZ10</f>
        <v>0</v>
      </c>
      <c r="BD10" s="52">
        <f t="shared" ref="BD10:BD28" si="31">BC10/BC$30*100</f>
        <v>0</v>
      </c>
      <c r="BE10" s="53">
        <v>0</v>
      </c>
      <c r="BF10" s="48">
        <f t="shared" ref="BF10:BF28" si="32">BE10/BE$30*100</f>
        <v>0</v>
      </c>
      <c r="BG10" s="49">
        <v>0</v>
      </c>
      <c r="BH10" s="48">
        <f t="shared" ref="BH10:BH28" si="33">BG10/BG$30*100</f>
        <v>0</v>
      </c>
      <c r="BI10" s="50">
        <v>0</v>
      </c>
      <c r="BJ10" s="51">
        <f t="shared" ref="BJ10:BJ28" si="34">BE10+BG10</f>
        <v>0</v>
      </c>
      <c r="BK10" s="52">
        <f t="shared" ref="BK10:BK28" si="35">BJ10/BJ$30*100</f>
        <v>0</v>
      </c>
      <c r="BL10" s="53">
        <v>0</v>
      </c>
      <c r="BM10" s="48">
        <f t="shared" ref="BM10:BM28" si="36">BL10/BL$30*100</f>
        <v>0</v>
      </c>
      <c r="BN10" s="53">
        <v>0</v>
      </c>
      <c r="BO10" s="48">
        <f t="shared" ref="BO10:BO28" si="37">BN10/BN$30*100</f>
        <v>0</v>
      </c>
      <c r="BP10" s="50">
        <v>0</v>
      </c>
      <c r="BQ10" s="51">
        <f t="shared" ref="BQ10:BQ28" si="38">BL10+BN10</f>
        <v>0</v>
      </c>
      <c r="BR10" s="52">
        <f t="shared" ref="BR10:BR28" si="39">BQ10/BQ$30*100</f>
        <v>0</v>
      </c>
      <c r="BS10" s="53">
        <v>0</v>
      </c>
      <c r="BT10" s="48"/>
      <c r="BU10" s="49">
        <v>0</v>
      </c>
      <c r="BV10" s="48"/>
      <c r="BW10" s="50">
        <v>0</v>
      </c>
      <c r="BX10" s="51">
        <f t="shared" ref="BX10:BX28" si="40">BS10+BU10</f>
        <v>0</v>
      </c>
      <c r="BY10" s="52"/>
      <c r="AHV10" s="21"/>
      <c r="AHW10" s="21"/>
      <c r="AHX10" s="21"/>
      <c r="AHY10" s="21"/>
      <c r="AHZ10" s="21"/>
      <c r="AIA10" s="21"/>
      <c r="AIB10" s="21"/>
      <c r="AIC10" s="21"/>
      <c r="AID10" s="21"/>
      <c r="AIE10" s="21"/>
      <c r="AIF10" s="21"/>
      <c r="AIG10" s="21"/>
      <c r="AIH10" s="21"/>
      <c r="AII10" s="21"/>
      <c r="AIJ10" s="21"/>
      <c r="AIK10" s="21"/>
      <c r="AIL10" s="21"/>
      <c r="AIM10" s="21"/>
      <c r="AIN10" s="21"/>
      <c r="AIO10" s="21"/>
      <c r="AIP10" s="21"/>
      <c r="AIQ10" s="21"/>
      <c r="AIR10" s="21"/>
      <c r="AIS10" s="21"/>
      <c r="AIT10" s="21"/>
      <c r="AIU10" s="21"/>
      <c r="AIV10" s="21"/>
      <c r="AIW10" s="21"/>
      <c r="AIX10" s="21"/>
      <c r="AIY10" s="21"/>
      <c r="AIZ10" s="21"/>
      <c r="AJA10" s="21"/>
      <c r="AJB10" s="21"/>
      <c r="AJC10" s="21"/>
      <c r="AJD10" s="2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ht="13" x14ac:dyDescent="0.3">
      <c r="A11" s="42" t="s">
        <v>38</v>
      </c>
      <c r="B11" s="43">
        <v>1898484</v>
      </c>
      <c r="C11" s="44">
        <f t="shared" si="0"/>
        <v>6.4982635268134441</v>
      </c>
      <c r="D11" s="45">
        <v>1809836</v>
      </c>
      <c r="E11" s="44">
        <f t="shared" si="1"/>
        <v>6.0528502511558484</v>
      </c>
      <c r="F11" s="45">
        <f t="shared" si="2"/>
        <v>3708320</v>
      </c>
      <c r="G11" s="46">
        <f t="shared" si="3"/>
        <v>6.2729751359742032</v>
      </c>
      <c r="H11" s="47">
        <v>0</v>
      </c>
      <c r="I11" s="48">
        <f t="shared" si="4"/>
        <v>0</v>
      </c>
      <c r="J11" s="49">
        <v>0</v>
      </c>
      <c r="K11" s="48">
        <f t="shared" si="5"/>
        <v>0</v>
      </c>
      <c r="L11" s="50">
        <v>0</v>
      </c>
      <c r="M11" s="51">
        <f t="shared" si="6"/>
        <v>0</v>
      </c>
      <c r="N11" s="52">
        <f t="shared" si="7"/>
        <v>0</v>
      </c>
      <c r="O11" s="47">
        <v>0</v>
      </c>
      <c r="P11" s="48">
        <f t="shared" si="8"/>
        <v>0</v>
      </c>
      <c r="Q11" s="49">
        <v>0</v>
      </c>
      <c r="R11" s="48">
        <f t="shared" si="9"/>
        <v>0</v>
      </c>
      <c r="S11" s="50">
        <v>0</v>
      </c>
      <c r="T11" s="51">
        <f t="shared" si="10"/>
        <v>0</v>
      </c>
      <c r="U11" s="52">
        <f t="shared" si="11"/>
        <v>0</v>
      </c>
      <c r="V11" s="53">
        <v>0</v>
      </c>
      <c r="W11" s="48">
        <f t="shared" si="12"/>
        <v>0</v>
      </c>
      <c r="X11" s="49">
        <v>0</v>
      </c>
      <c r="Y11" s="48">
        <f t="shared" si="13"/>
        <v>0</v>
      </c>
      <c r="Z11" s="50">
        <v>0</v>
      </c>
      <c r="AA11" s="51">
        <f t="shared" si="14"/>
        <v>0</v>
      </c>
      <c r="AB11" s="52">
        <f t="shared" si="15"/>
        <v>0</v>
      </c>
      <c r="AC11" s="53">
        <v>0</v>
      </c>
      <c r="AD11" s="48">
        <f t="shared" si="16"/>
        <v>0</v>
      </c>
      <c r="AE11" s="49">
        <v>0</v>
      </c>
      <c r="AF11" s="48">
        <f t="shared" si="17"/>
        <v>0</v>
      </c>
      <c r="AG11" s="50">
        <v>0</v>
      </c>
      <c r="AH11" s="51">
        <f t="shared" si="18"/>
        <v>0</v>
      </c>
      <c r="AI11" s="52">
        <f t="shared" si="19"/>
        <v>0</v>
      </c>
      <c r="AJ11" s="53">
        <v>0</v>
      </c>
      <c r="AK11" s="48">
        <f t="shared" si="20"/>
        <v>0</v>
      </c>
      <c r="AL11" s="49">
        <v>0</v>
      </c>
      <c r="AM11" s="48">
        <f t="shared" si="21"/>
        <v>0</v>
      </c>
      <c r="AN11" s="50">
        <v>0</v>
      </c>
      <c r="AO11" s="51">
        <f t="shared" si="22"/>
        <v>0</v>
      </c>
      <c r="AP11" s="52">
        <f t="shared" si="23"/>
        <v>0</v>
      </c>
      <c r="AQ11" s="53">
        <v>0</v>
      </c>
      <c r="AR11" s="48">
        <f t="shared" si="24"/>
        <v>0</v>
      </c>
      <c r="AS11" s="49">
        <v>0</v>
      </c>
      <c r="AT11" s="48">
        <f t="shared" si="25"/>
        <v>0</v>
      </c>
      <c r="AU11" s="50">
        <v>0</v>
      </c>
      <c r="AV11" s="51">
        <f t="shared" si="26"/>
        <v>0</v>
      </c>
      <c r="AW11" s="52">
        <f t="shared" si="27"/>
        <v>0</v>
      </c>
      <c r="AX11" s="53">
        <v>0</v>
      </c>
      <c r="AY11" s="48">
        <f t="shared" si="28"/>
        <v>0</v>
      </c>
      <c r="AZ11" s="49">
        <v>0</v>
      </c>
      <c r="BA11" s="48">
        <f t="shared" si="29"/>
        <v>0</v>
      </c>
      <c r="BB11" s="50">
        <v>0</v>
      </c>
      <c r="BC11" s="51">
        <f t="shared" si="30"/>
        <v>0</v>
      </c>
      <c r="BD11" s="52">
        <f t="shared" si="31"/>
        <v>0</v>
      </c>
      <c r="BE11" s="53">
        <v>0</v>
      </c>
      <c r="BF11" s="48">
        <f t="shared" si="32"/>
        <v>0</v>
      </c>
      <c r="BG11" s="49">
        <v>0</v>
      </c>
      <c r="BH11" s="48">
        <f t="shared" si="33"/>
        <v>0</v>
      </c>
      <c r="BI11" s="50">
        <v>0</v>
      </c>
      <c r="BJ11" s="51">
        <f t="shared" si="34"/>
        <v>0</v>
      </c>
      <c r="BK11" s="52">
        <f t="shared" si="35"/>
        <v>0</v>
      </c>
      <c r="BL11" s="53">
        <v>0</v>
      </c>
      <c r="BM11" s="48">
        <f t="shared" si="36"/>
        <v>0</v>
      </c>
      <c r="BN11" s="53">
        <v>0</v>
      </c>
      <c r="BO11" s="48">
        <f t="shared" si="37"/>
        <v>0</v>
      </c>
      <c r="BP11" s="50">
        <v>0</v>
      </c>
      <c r="BQ11" s="51">
        <f t="shared" si="38"/>
        <v>0</v>
      </c>
      <c r="BR11" s="52">
        <f t="shared" si="39"/>
        <v>0</v>
      </c>
      <c r="BS11" s="53">
        <v>0</v>
      </c>
      <c r="BT11" s="48"/>
      <c r="BU11" s="47">
        <v>0</v>
      </c>
      <c r="BV11" s="48"/>
      <c r="BW11" s="50">
        <v>0</v>
      </c>
      <c r="BX11" s="51">
        <f t="shared" si="40"/>
        <v>0</v>
      </c>
      <c r="BY11" s="52"/>
      <c r="AHV11" s="21"/>
      <c r="AHW11" s="21"/>
      <c r="AHX11" s="21"/>
      <c r="AHY11" s="21"/>
      <c r="AHZ11" s="21"/>
      <c r="AIA11" s="21"/>
      <c r="AIB11" s="21"/>
      <c r="AIC11" s="21"/>
      <c r="AID11" s="21"/>
      <c r="AIE11" s="21"/>
      <c r="AIF11" s="21"/>
      <c r="AIG11" s="21"/>
      <c r="AIH11" s="21"/>
      <c r="AII11" s="21"/>
      <c r="AIJ11" s="21"/>
      <c r="AIK11" s="21"/>
      <c r="AIL11" s="21"/>
      <c r="AIM11" s="21"/>
      <c r="AIN11" s="21"/>
      <c r="AIO11" s="21"/>
      <c r="AIP11" s="21"/>
      <c r="AIQ11" s="21"/>
      <c r="AIR11" s="21"/>
      <c r="AIS11" s="21"/>
      <c r="AIT11" s="21"/>
      <c r="AIU11" s="21"/>
      <c r="AIV11" s="21"/>
      <c r="AIW11" s="21"/>
      <c r="AIX11" s="21"/>
      <c r="AIY11" s="21"/>
      <c r="AIZ11" s="21"/>
      <c r="AJA11" s="21"/>
      <c r="AJB11" s="21"/>
      <c r="AJC11" s="21"/>
      <c r="AJD11" s="2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ht="13" x14ac:dyDescent="0.3">
      <c r="A12" s="42" t="s">
        <v>39</v>
      </c>
      <c r="B12" s="43">
        <v>1768144</v>
      </c>
      <c r="C12" s="44">
        <f t="shared" si="0"/>
        <v>6.052126678630966</v>
      </c>
      <c r="D12" s="45">
        <v>1682638</v>
      </c>
      <c r="E12" s="44">
        <f t="shared" si="1"/>
        <v>5.6274468188854536</v>
      </c>
      <c r="F12" s="45">
        <f t="shared" si="2"/>
        <v>3450782</v>
      </c>
      <c r="G12" s="46">
        <f t="shared" si="3"/>
        <v>5.8373251730345093</v>
      </c>
      <c r="H12" s="47">
        <v>0</v>
      </c>
      <c r="I12" s="48">
        <f t="shared" si="4"/>
        <v>0</v>
      </c>
      <c r="J12" s="49">
        <v>1</v>
      </c>
      <c r="K12" s="48">
        <f t="shared" si="5"/>
        <v>6.1743640405038276E-3</v>
      </c>
      <c r="L12" s="50">
        <v>0</v>
      </c>
      <c r="M12" s="51">
        <f t="shared" si="6"/>
        <v>1</v>
      </c>
      <c r="N12" s="52">
        <f t="shared" si="7"/>
        <v>2.6813245743397239E-3</v>
      </c>
      <c r="O12" s="47">
        <v>0</v>
      </c>
      <c r="P12" s="48">
        <f t="shared" si="8"/>
        <v>0</v>
      </c>
      <c r="Q12" s="49">
        <v>1</v>
      </c>
      <c r="R12" s="48">
        <f t="shared" si="9"/>
        <v>7.0136063964090336E-3</v>
      </c>
      <c r="S12" s="50">
        <v>0</v>
      </c>
      <c r="T12" s="51">
        <f t="shared" si="10"/>
        <v>1</v>
      </c>
      <c r="U12" s="52">
        <f t="shared" si="11"/>
        <v>2.9971527049303163E-3</v>
      </c>
      <c r="V12" s="53">
        <v>0</v>
      </c>
      <c r="W12" s="48">
        <f t="shared" si="12"/>
        <v>0</v>
      </c>
      <c r="X12" s="49">
        <v>1</v>
      </c>
      <c r="Y12" s="48">
        <f t="shared" si="13"/>
        <v>8.7896633558934706E-3</v>
      </c>
      <c r="Z12" s="50">
        <v>0</v>
      </c>
      <c r="AA12" s="51">
        <f t="shared" si="14"/>
        <v>1</v>
      </c>
      <c r="AB12" s="52">
        <f t="shared" si="15"/>
        <v>3.6589828027808269E-3</v>
      </c>
      <c r="AC12" s="53">
        <v>0</v>
      </c>
      <c r="AD12" s="48">
        <f t="shared" si="16"/>
        <v>0</v>
      </c>
      <c r="AE12" s="49">
        <v>1</v>
      </c>
      <c r="AF12" s="48">
        <f t="shared" si="17"/>
        <v>1.2997140629061606E-2</v>
      </c>
      <c r="AG12" s="50">
        <v>0</v>
      </c>
      <c r="AH12" s="51">
        <f t="shared" si="18"/>
        <v>1</v>
      </c>
      <c r="AI12" s="52">
        <f t="shared" si="19"/>
        <v>5.2375216047766196E-3</v>
      </c>
      <c r="AJ12" s="53">
        <v>0</v>
      </c>
      <c r="AK12" s="48">
        <f t="shared" si="20"/>
        <v>0</v>
      </c>
      <c r="AL12" s="49">
        <v>0</v>
      </c>
      <c r="AM12" s="48">
        <f t="shared" si="21"/>
        <v>0</v>
      </c>
      <c r="AN12" s="50">
        <v>0</v>
      </c>
      <c r="AO12" s="51">
        <f t="shared" si="22"/>
        <v>0</v>
      </c>
      <c r="AP12" s="52">
        <f t="shared" si="23"/>
        <v>0</v>
      </c>
      <c r="AQ12" s="53">
        <v>0</v>
      </c>
      <c r="AR12" s="48">
        <f t="shared" si="24"/>
        <v>0</v>
      </c>
      <c r="AS12" s="49">
        <v>0</v>
      </c>
      <c r="AT12" s="48">
        <f t="shared" si="25"/>
        <v>0</v>
      </c>
      <c r="AU12" s="50">
        <v>0</v>
      </c>
      <c r="AV12" s="51">
        <f t="shared" si="26"/>
        <v>0</v>
      </c>
      <c r="AW12" s="52">
        <f t="shared" si="27"/>
        <v>0</v>
      </c>
      <c r="AX12" s="53">
        <v>0</v>
      </c>
      <c r="AY12" s="48">
        <f t="shared" si="28"/>
        <v>0</v>
      </c>
      <c r="AZ12" s="49">
        <v>0</v>
      </c>
      <c r="BA12" s="48">
        <f t="shared" si="29"/>
        <v>0</v>
      </c>
      <c r="BB12" s="50">
        <v>0</v>
      </c>
      <c r="BC12" s="51">
        <f t="shared" si="30"/>
        <v>0</v>
      </c>
      <c r="BD12" s="52">
        <f t="shared" si="31"/>
        <v>0</v>
      </c>
      <c r="BE12" s="53">
        <v>0</v>
      </c>
      <c r="BF12" s="48">
        <f t="shared" si="32"/>
        <v>0</v>
      </c>
      <c r="BG12" s="49">
        <v>0</v>
      </c>
      <c r="BH12" s="48">
        <f t="shared" si="33"/>
        <v>0</v>
      </c>
      <c r="BI12" s="50">
        <v>0</v>
      </c>
      <c r="BJ12" s="51">
        <f t="shared" si="34"/>
        <v>0</v>
      </c>
      <c r="BK12" s="52">
        <f t="shared" si="35"/>
        <v>0</v>
      </c>
      <c r="BL12" s="53">
        <v>0</v>
      </c>
      <c r="BM12" s="48">
        <f t="shared" si="36"/>
        <v>0</v>
      </c>
      <c r="BN12" s="53">
        <v>0</v>
      </c>
      <c r="BO12" s="48">
        <f t="shared" si="37"/>
        <v>0</v>
      </c>
      <c r="BP12" s="50">
        <v>0</v>
      </c>
      <c r="BQ12" s="51">
        <f t="shared" si="38"/>
        <v>0</v>
      </c>
      <c r="BR12" s="52">
        <f t="shared" si="39"/>
        <v>0</v>
      </c>
      <c r="BS12" s="53">
        <v>0</v>
      </c>
      <c r="BT12" s="48"/>
      <c r="BU12" s="47">
        <v>0</v>
      </c>
      <c r="BV12" s="48"/>
      <c r="BW12" s="50">
        <v>0</v>
      </c>
      <c r="BX12" s="51">
        <f t="shared" si="40"/>
        <v>0</v>
      </c>
      <c r="BY12" s="52"/>
      <c r="AHV12" s="21"/>
      <c r="AHW12" s="21"/>
      <c r="AHX12" s="21"/>
      <c r="AHY12" s="21"/>
      <c r="AHZ12" s="21"/>
      <c r="AIA12" s="21"/>
      <c r="AIB12" s="21"/>
      <c r="AIC12" s="21"/>
      <c r="AID12" s="21"/>
      <c r="AIE12" s="21"/>
      <c r="AIF12" s="21"/>
      <c r="AIG12" s="21"/>
      <c r="AIH12" s="21"/>
      <c r="AII12" s="21"/>
      <c r="AIJ12" s="21"/>
      <c r="AIK12" s="21"/>
      <c r="AIL12" s="21"/>
      <c r="AIM12" s="21"/>
      <c r="AIN12" s="21"/>
      <c r="AIO12" s="21"/>
      <c r="AIP12" s="21"/>
      <c r="AIQ12" s="21"/>
      <c r="AIR12" s="21"/>
      <c r="AIS12" s="21"/>
      <c r="AIT12" s="21"/>
      <c r="AIU12" s="21"/>
      <c r="AIV12" s="21"/>
      <c r="AIW12" s="21"/>
      <c r="AIX12" s="21"/>
      <c r="AIY12" s="21"/>
      <c r="AIZ12" s="21"/>
      <c r="AJA12" s="21"/>
      <c r="AJB12" s="21"/>
      <c r="AJC12" s="21"/>
      <c r="AJD12" s="2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ht="13" x14ac:dyDescent="0.3">
      <c r="A13" s="42" t="s">
        <v>40</v>
      </c>
      <c r="B13" s="43">
        <v>1680191</v>
      </c>
      <c r="C13" s="44">
        <f t="shared" si="0"/>
        <v>5.7510750121571776</v>
      </c>
      <c r="D13" s="45">
        <v>1590604</v>
      </c>
      <c r="E13" s="44">
        <f t="shared" si="1"/>
        <v>5.3196465430511362</v>
      </c>
      <c r="F13" s="45">
        <f t="shared" si="2"/>
        <v>3270795</v>
      </c>
      <c r="G13" s="46">
        <f t="shared" si="3"/>
        <v>5.5328600848547973</v>
      </c>
      <c r="H13" s="47">
        <v>5</v>
      </c>
      <c r="I13" s="48">
        <f t="shared" si="4"/>
        <v>2.3697805583202995E-2</v>
      </c>
      <c r="J13" s="49">
        <v>3</v>
      </c>
      <c r="K13" s="48">
        <f t="shared" si="5"/>
        <v>1.8523092121511483E-2</v>
      </c>
      <c r="L13" s="50">
        <v>0</v>
      </c>
      <c r="M13" s="51">
        <f t="shared" si="6"/>
        <v>8</v>
      </c>
      <c r="N13" s="52">
        <f t="shared" si="7"/>
        <v>2.1450596594717791E-2</v>
      </c>
      <c r="O13" s="47">
        <v>5</v>
      </c>
      <c r="P13" s="48">
        <f t="shared" si="8"/>
        <v>2.6168419950803372E-2</v>
      </c>
      <c r="Q13" s="49">
        <v>3</v>
      </c>
      <c r="R13" s="48">
        <f t="shared" si="9"/>
        <v>2.1040819189227102E-2</v>
      </c>
      <c r="S13" s="50">
        <v>0</v>
      </c>
      <c r="T13" s="51">
        <f t="shared" si="10"/>
        <v>8</v>
      </c>
      <c r="U13" s="52">
        <f t="shared" si="11"/>
        <v>2.397722163944253E-2</v>
      </c>
      <c r="V13" s="53">
        <v>4</v>
      </c>
      <c r="W13" s="48">
        <f t="shared" si="12"/>
        <v>2.5073653858208485E-2</v>
      </c>
      <c r="X13" s="49">
        <v>3</v>
      </c>
      <c r="Y13" s="48">
        <f t="shared" si="13"/>
        <v>2.6368990067680408E-2</v>
      </c>
      <c r="Z13" s="50">
        <v>0</v>
      </c>
      <c r="AA13" s="51">
        <f t="shared" si="14"/>
        <v>7</v>
      </c>
      <c r="AB13" s="52">
        <f t="shared" si="15"/>
        <v>2.5612879619465789E-2</v>
      </c>
      <c r="AC13" s="53">
        <v>4</v>
      </c>
      <c r="AD13" s="48">
        <f t="shared" si="16"/>
        <v>3.509079743837179E-2</v>
      </c>
      <c r="AE13" s="49">
        <v>3</v>
      </c>
      <c r="AF13" s="48">
        <f t="shared" si="17"/>
        <v>3.8991421887184824E-2</v>
      </c>
      <c r="AG13" s="50">
        <v>0</v>
      </c>
      <c r="AH13" s="51">
        <f t="shared" si="18"/>
        <v>7</v>
      </c>
      <c r="AI13" s="52">
        <f t="shared" si="19"/>
        <v>3.6662651233436337E-2</v>
      </c>
      <c r="AJ13" s="53">
        <v>3</v>
      </c>
      <c r="AK13" s="48">
        <f t="shared" si="20"/>
        <v>4.730368968779565E-2</v>
      </c>
      <c r="AL13" s="49">
        <v>3</v>
      </c>
      <c r="AM13" s="48">
        <f t="shared" si="21"/>
        <v>7.5131480090157785E-2</v>
      </c>
      <c r="AN13" s="50">
        <v>0</v>
      </c>
      <c r="AO13" s="51">
        <f t="shared" si="22"/>
        <v>6</v>
      </c>
      <c r="AP13" s="52">
        <f t="shared" si="23"/>
        <v>5.8055152394775031E-2</v>
      </c>
      <c r="AQ13" s="53">
        <v>1</v>
      </c>
      <c r="AR13" s="48">
        <f t="shared" si="24"/>
        <v>3.9635354736424891E-2</v>
      </c>
      <c r="AS13" s="49">
        <v>2</v>
      </c>
      <c r="AT13" s="48">
        <f t="shared" si="25"/>
        <v>0.12507817385866166</v>
      </c>
      <c r="AU13" s="50">
        <v>0</v>
      </c>
      <c r="AV13" s="51">
        <f t="shared" si="26"/>
        <v>3</v>
      </c>
      <c r="AW13" s="52">
        <f t="shared" si="27"/>
        <v>7.2780203784570605E-2</v>
      </c>
      <c r="AX13" s="53">
        <v>0</v>
      </c>
      <c r="AY13" s="48">
        <f t="shared" si="28"/>
        <v>0</v>
      </c>
      <c r="AZ13" s="49">
        <v>0</v>
      </c>
      <c r="BA13" s="48">
        <f t="shared" si="29"/>
        <v>0</v>
      </c>
      <c r="BB13" s="50">
        <v>0</v>
      </c>
      <c r="BC13" s="51">
        <f t="shared" si="30"/>
        <v>0</v>
      </c>
      <c r="BD13" s="52">
        <f t="shared" si="31"/>
        <v>0</v>
      </c>
      <c r="BE13" s="53">
        <v>0</v>
      </c>
      <c r="BF13" s="48">
        <f t="shared" si="32"/>
        <v>0</v>
      </c>
      <c r="BG13" s="49">
        <v>0</v>
      </c>
      <c r="BH13" s="48">
        <f t="shared" si="33"/>
        <v>0</v>
      </c>
      <c r="BI13" s="50">
        <v>0</v>
      </c>
      <c r="BJ13" s="51">
        <f t="shared" si="34"/>
        <v>0</v>
      </c>
      <c r="BK13" s="52">
        <f t="shared" si="35"/>
        <v>0</v>
      </c>
      <c r="BL13" s="53">
        <v>0</v>
      </c>
      <c r="BM13" s="48">
        <f t="shared" si="36"/>
        <v>0</v>
      </c>
      <c r="BN13" s="53">
        <v>0</v>
      </c>
      <c r="BO13" s="48">
        <f t="shared" si="37"/>
        <v>0</v>
      </c>
      <c r="BP13" s="50">
        <v>0</v>
      </c>
      <c r="BQ13" s="51">
        <f t="shared" si="38"/>
        <v>0</v>
      </c>
      <c r="BR13" s="52">
        <f t="shared" si="39"/>
        <v>0</v>
      </c>
      <c r="BS13" s="53">
        <v>0</v>
      </c>
      <c r="BT13" s="48"/>
      <c r="BU13" s="47">
        <v>0</v>
      </c>
      <c r="BV13" s="48"/>
      <c r="BW13" s="50">
        <v>0</v>
      </c>
      <c r="BX13" s="51">
        <f t="shared" si="40"/>
        <v>0</v>
      </c>
      <c r="BY13" s="52"/>
      <c r="AHV13" s="21"/>
      <c r="AHW13" s="21"/>
      <c r="AHX13" s="21"/>
      <c r="AHY13" s="21"/>
      <c r="AHZ13" s="21"/>
      <c r="AIA13" s="21"/>
      <c r="AIB13" s="21"/>
      <c r="AIC13" s="21"/>
      <c r="AID13" s="21"/>
      <c r="AIE13" s="21"/>
      <c r="AIF13" s="21"/>
      <c r="AIG13" s="21"/>
      <c r="AIH13" s="21"/>
      <c r="AII13" s="21"/>
      <c r="AIJ13" s="21"/>
      <c r="AIK13" s="21"/>
      <c r="AIL13" s="21"/>
      <c r="AIM13" s="21"/>
      <c r="AIN13" s="21"/>
      <c r="AIO13" s="21"/>
      <c r="AIP13" s="21"/>
      <c r="AIQ13" s="21"/>
      <c r="AIR13" s="21"/>
      <c r="AIS13" s="21"/>
      <c r="AIT13" s="21"/>
      <c r="AIU13" s="21"/>
      <c r="AIV13" s="21"/>
      <c r="AIW13" s="21"/>
      <c r="AIX13" s="21"/>
      <c r="AIY13" s="21"/>
      <c r="AIZ13" s="21"/>
      <c r="AJA13" s="21"/>
      <c r="AJB13" s="21"/>
      <c r="AJC13" s="21"/>
      <c r="AJD13" s="2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ht="13" x14ac:dyDescent="0.3">
      <c r="A14" s="42" t="s">
        <v>41</v>
      </c>
      <c r="B14" s="43">
        <v>1913637</v>
      </c>
      <c r="C14" s="44">
        <f t="shared" si="0"/>
        <v>6.5501302727127007</v>
      </c>
      <c r="D14" s="45">
        <v>1804323</v>
      </c>
      <c r="E14" s="44">
        <f t="shared" si="1"/>
        <v>6.0344124681552769</v>
      </c>
      <c r="F14" s="45">
        <f t="shared" si="2"/>
        <v>3717960</v>
      </c>
      <c r="G14" s="46">
        <f t="shared" si="3"/>
        <v>6.2892821106448862</v>
      </c>
      <c r="H14" s="47">
        <v>11</v>
      </c>
      <c r="I14" s="48">
        <f t="shared" si="4"/>
        <v>5.2135172283046594E-2</v>
      </c>
      <c r="J14" s="49">
        <v>9</v>
      </c>
      <c r="K14" s="48">
        <f t="shared" si="5"/>
        <v>5.5569276364534452E-2</v>
      </c>
      <c r="L14" s="50">
        <v>0</v>
      </c>
      <c r="M14" s="51">
        <f t="shared" si="6"/>
        <v>20</v>
      </c>
      <c r="N14" s="52">
        <f t="shared" si="7"/>
        <v>5.3626491486794478E-2</v>
      </c>
      <c r="O14" s="47">
        <v>10</v>
      </c>
      <c r="P14" s="48">
        <f t="shared" si="8"/>
        <v>5.2336839901606744E-2</v>
      </c>
      <c r="Q14" s="49">
        <v>7</v>
      </c>
      <c r="R14" s="48">
        <f t="shared" si="9"/>
        <v>4.9095244774863232E-2</v>
      </c>
      <c r="S14" s="50">
        <v>0</v>
      </c>
      <c r="T14" s="51">
        <f t="shared" si="10"/>
        <v>17</v>
      </c>
      <c r="U14" s="52">
        <f t="shared" si="11"/>
        <v>5.0951595983815372E-2</v>
      </c>
      <c r="V14" s="53">
        <v>8</v>
      </c>
      <c r="W14" s="48">
        <f t="shared" si="12"/>
        <v>5.0147307716416969E-2</v>
      </c>
      <c r="X14" s="49">
        <v>7</v>
      </c>
      <c r="Y14" s="48">
        <f t="shared" si="13"/>
        <v>6.152764349125428E-2</v>
      </c>
      <c r="Z14" s="50">
        <v>0</v>
      </c>
      <c r="AA14" s="51">
        <f t="shared" si="14"/>
        <v>15</v>
      </c>
      <c r="AB14" s="52">
        <f t="shared" si="15"/>
        <v>5.4884742041712405E-2</v>
      </c>
      <c r="AC14" s="53">
        <v>6</v>
      </c>
      <c r="AD14" s="48">
        <f t="shared" si="16"/>
        <v>5.2636196157557678E-2</v>
      </c>
      <c r="AE14" s="49">
        <v>5</v>
      </c>
      <c r="AF14" s="48">
        <f t="shared" si="17"/>
        <v>6.4985703145308035E-2</v>
      </c>
      <c r="AG14" s="50">
        <v>0</v>
      </c>
      <c r="AH14" s="51">
        <f t="shared" si="18"/>
        <v>11</v>
      </c>
      <c r="AI14" s="52">
        <f t="shared" si="19"/>
        <v>5.7612737652542823E-2</v>
      </c>
      <c r="AJ14" s="53">
        <v>4</v>
      </c>
      <c r="AK14" s="48">
        <f t="shared" si="20"/>
        <v>6.307158625039419E-2</v>
      </c>
      <c r="AL14" s="49">
        <v>4</v>
      </c>
      <c r="AM14" s="48">
        <f t="shared" si="21"/>
        <v>0.10017530678687703</v>
      </c>
      <c r="AN14" s="50">
        <v>0</v>
      </c>
      <c r="AO14" s="51">
        <f t="shared" si="22"/>
        <v>8</v>
      </c>
      <c r="AP14" s="52">
        <f t="shared" si="23"/>
        <v>7.740686985970005E-2</v>
      </c>
      <c r="AQ14" s="53">
        <v>0</v>
      </c>
      <c r="AR14" s="48">
        <f t="shared" si="24"/>
        <v>0</v>
      </c>
      <c r="AS14" s="49">
        <v>3</v>
      </c>
      <c r="AT14" s="48">
        <f t="shared" si="25"/>
        <v>0.18761726078799248</v>
      </c>
      <c r="AU14" s="50">
        <v>0</v>
      </c>
      <c r="AV14" s="51">
        <f t="shared" si="26"/>
        <v>3</v>
      </c>
      <c r="AW14" s="52">
        <f t="shared" si="27"/>
        <v>7.2780203784570605E-2</v>
      </c>
      <c r="AX14" s="53">
        <v>0</v>
      </c>
      <c r="AY14" s="48">
        <f t="shared" si="28"/>
        <v>0</v>
      </c>
      <c r="AZ14" s="49">
        <v>0</v>
      </c>
      <c r="BA14" s="48">
        <f t="shared" si="29"/>
        <v>0</v>
      </c>
      <c r="BB14" s="50">
        <v>0</v>
      </c>
      <c r="BC14" s="51">
        <f t="shared" si="30"/>
        <v>0</v>
      </c>
      <c r="BD14" s="52">
        <f t="shared" si="31"/>
        <v>0</v>
      </c>
      <c r="BE14" s="53">
        <v>0</v>
      </c>
      <c r="BF14" s="48">
        <f t="shared" si="32"/>
        <v>0</v>
      </c>
      <c r="BG14" s="49">
        <v>0</v>
      </c>
      <c r="BH14" s="48">
        <f t="shared" si="33"/>
        <v>0</v>
      </c>
      <c r="BI14" s="50">
        <v>0</v>
      </c>
      <c r="BJ14" s="51">
        <f t="shared" si="34"/>
        <v>0</v>
      </c>
      <c r="BK14" s="52">
        <f t="shared" si="35"/>
        <v>0</v>
      </c>
      <c r="BL14" s="53">
        <v>0</v>
      </c>
      <c r="BM14" s="48">
        <f t="shared" si="36"/>
        <v>0</v>
      </c>
      <c r="BN14" s="53">
        <v>0</v>
      </c>
      <c r="BO14" s="48">
        <f t="shared" si="37"/>
        <v>0</v>
      </c>
      <c r="BP14" s="50">
        <v>0</v>
      </c>
      <c r="BQ14" s="51">
        <f t="shared" si="38"/>
        <v>0</v>
      </c>
      <c r="BR14" s="52">
        <f t="shared" si="39"/>
        <v>0</v>
      </c>
      <c r="BS14" s="53">
        <v>0</v>
      </c>
      <c r="BT14" s="48"/>
      <c r="BU14" s="47">
        <v>0</v>
      </c>
      <c r="BV14" s="48"/>
      <c r="BW14" s="50">
        <v>0</v>
      </c>
      <c r="BX14" s="51">
        <f t="shared" si="40"/>
        <v>0</v>
      </c>
      <c r="BY14" s="52"/>
      <c r="AHV14" s="21"/>
      <c r="AHW14" s="21"/>
      <c r="AHX14" s="21"/>
      <c r="AHY14" s="21"/>
      <c r="AHZ14" s="21"/>
      <c r="AIA14" s="21"/>
      <c r="AIB14" s="21"/>
      <c r="AIC14" s="21"/>
      <c r="AID14" s="21"/>
      <c r="AIE14" s="21"/>
      <c r="AIF14" s="21"/>
      <c r="AIG14" s="21"/>
      <c r="AIH14" s="21"/>
      <c r="AII14" s="21"/>
      <c r="AIJ14" s="21"/>
      <c r="AIK14" s="21"/>
      <c r="AIL14" s="21"/>
      <c r="AIM14" s="21"/>
      <c r="AIN14" s="21"/>
      <c r="AIO14" s="21"/>
      <c r="AIP14" s="21"/>
      <c r="AIQ14" s="21"/>
      <c r="AIR14" s="21"/>
      <c r="AIS14" s="21"/>
      <c r="AIT14" s="21"/>
      <c r="AIU14" s="21"/>
      <c r="AIV14" s="21"/>
      <c r="AIW14" s="2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ht="13" x14ac:dyDescent="0.3">
      <c r="A15" s="42" t="s">
        <v>42</v>
      </c>
      <c r="B15" s="43">
        <v>2040911</v>
      </c>
      <c r="C15" s="44">
        <f t="shared" si="0"/>
        <v>6.985772602124829</v>
      </c>
      <c r="D15" s="45">
        <v>1981361</v>
      </c>
      <c r="E15" s="44">
        <f t="shared" si="1"/>
        <v>6.6265017529104311</v>
      </c>
      <c r="F15" s="45">
        <f t="shared" si="2"/>
        <v>4022272</v>
      </c>
      <c r="G15" s="46">
        <f t="shared" si="3"/>
        <v>6.8040547326350547</v>
      </c>
      <c r="H15" s="47">
        <v>22</v>
      </c>
      <c r="I15" s="48">
        <f t="shared" si="4"/>
        <v>0.10427034456609319</v>
      </c>
      <c r="J15" s="49">
        <v>15</v>
      </c>
      <c r="K15" s="48">
        <f t="shared" si="5"/>
        <v>9.2615460607557418E-2</v>
      </c>
      <c r="L15" s="50">
        <v>0</v>
      </c>
      <c r="M15" s="51">
        <f t="shared" si="6"/>
        <v>37</v>
      </c>
      <c r="N15" s="52">
        <f t="shared" si="7"/>
        <v>9.9209009250569788E-2</v>
      </c>
      <c r="O15" s="47">
        <v>18</v>
      </c>
      <c r="P15" s="48">
        <f t="shared" si="8"/>
        <v>9.420631182289213E-2</v>
      </c>
      <c r="Q15" s="49">
        <v>15</v>
      </c>
      <c r="R15" s="48">
        <f t="shared" si="9"/>
        <v>0.1052040959461355</v>
      </c>
      <c r="S15" s="50">
        <v>0</v>
      </c>
      <c r="T15" s="51">
        <f t="shared" si="10"/>
        <v>33</v>
      </c>
      <c r="U15" s="52">
        <f t="shared" si="11"/>
        <v>9.8906039262700446E-2</v>
      </c>
      <c r="V15" s="53">
        <v>17</v>
      </c>
      <c r="W15" s="48">
        <f t="shared" si="12"/>
        <v>0.10656302889738609</v>
      </c>
      <c r="X15" s="49">
        <v>14</v>
      </c>
      <c r="Y15" s="48">
        <f t="shared" si="13"/>
        <v>0.12305528698250856</v>
      </c>
      <c r="Z15" s="50">
        <v>0</v>
      </c>
      <c r="AA15" s="51">
        <f t="shared" si="14"/>
        <v>31</v>
      </c>
      <c r="AB15" s="52">
        <f t="shared" si="15"/>
        <v>0.11342846688620564</v>
      </c>
      <c r="AC15" s="53">
        <v>12</v>
      </c>
      <c r="AD15" s="48">
        <f t="shared" si="16"/>
        <v>0.10527239231511536</v>
      </c>
      <c r="AE15" s="49">
        <v>10</v>
      </c>
      <c r="AF15" s="48">
        <f t="shared" si="17"/>
        <v>0.12997140629061607</v>
      </c>
      <c r="AG15" s="50">
        <v>0</v>
      </c>
      <c r="AH15" s="51">
        <f t="shared" si="18"/>
        <v>22</v>
      </c>
      <c r="AI15" s="52">
        <f t="shared" si="19"/>
        <v>0.11522547530508565</v>
      </c>
      <c r="AJ15" s="53">
        <v>7</v>
      </c>
      <c r="AK15" s="48">
        <f t="shared" si="20"/>
        <v>0.11037527593818984</v>
      </c>
      <c r="AL15" s="49">
        <v>7</v>
      </c>
      <c r="AM15" s="48">
        <f t="shared" si="21"/>
        <v>0.1753067868770348</v>
      </c>
      <c r="AN15" s="50">
        <v>0</v>
      </c>
      <c r="AO15" s="51">
        <f t="shared" si="22"/>
        <v>14</v>
      </c>
      <c r="AP15" s="52">
        <f t="shared" si="23"/>
        <v>0.13546202225447507</v>
      </c>
      <c r="AQ15" s="53">
        <v>2</v>
      </c>
      <c r="AR15" s="48">
        <f t="shared" si="24"/>
        <v>7.9270709472849782E-2</v>
      </c>
      <c r="AS15" s="49">
        <v>4</v>
      </c>
      <c r="AT15" s="48">
        <f t="shared" si="25"/>
        <v>0.25015634771732331</v>
      </c>
      <c r="AU15" s="50">
        <v>0</v>
      </c>
      <c r="AV15" s="51">
        <f t="shared" si="26"/>
        <v>6</v>
      </c>
      <c r="AW15" s="52">
        <f t="shared" si="27"/>
        <v>0.14556040756914121</v>
      </c>
      <c r="AX15" s="53">
        <v>0</v>
      </c>
      <c r="AY15" s="48">
        <f t="shared" si="28"/>
        <v>0</v>
      </c>
      <c r="AZ15" s="49">
        <v>1</v>
      </c>
      <c r="BA15" s="48">
        <f t="shared" si="29"/>
        <v>0.4</v>
      </c>
      <c r="BB15" s="50">
        <v>0</v>
      </c>
      <c r="BC15" s="51">
        <f t="shared" si="30"/>
        <v>1</v>
      </c>
      <c r="BD15" s="52">
        <f t="shared" si="31"/>
        <v>0.15455950540958269</v>
      </c>
      <c r="BE15" s="53">
        <v>0</v>
      </c>
      <c r="BF15" s="48">
        <f t="shared" si="32"/>
        <v>0</v>
      </c>
      <c r="BG15" s="49">
        <v>0</v>
      </c>
      <c r="BH15" s="48">
        <f t="shared" si="33"/>
        <v>0</v>
      </c>
      <c r="BI15" s="50">
        <v>0</v>
      </c>
      <c r="BJ15" s="51">
        <f t="shared" si="34"/>
        <v>0</v>
      </c>
      <c r="BK15" s="52">
        <f t="shared" si="35"/>
        <v>0</v>
      </c>
      <c r="BL15" s="53">
        <v>0</v>
      </c>
      <c r="BM15" s="48">
        <f t="shared" si="36"/>
        <v>0</v>
      </c>
      <c r="BN15" s="53">
        <v>0</v>
      </c>
      <c r="BO15" s="48">
        <f t="shared" si="37"/>
        <v>0</v>
      </c>
      <c r="BP15" s="50">
        <v>0</v>
      </c>
      <c r="BQ15" s="51">
        <f t="shared" si="38"/>
        <v>0</v>
      </c>
      <c r="BR15" s="52">
        <f t="shared" si="39"/>
        <v>0</v>
      </c>
      <c r="BS15" s="53">
        <v>0</v>
      </c>
      <c r="BT15" s="48"/>
      <c r="BU15" s="47">
        <v>0</v>
      </c>
      <c r="BV15" s="48"/>
      <c r="BW15" s="50">
        <v>0</v>
      </c>
      <c r="BX15" s="51">
        <f t="shared" si="40"/>
        <v>0</v>
      </c>
      <c r="BY15" s="52"/>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ht="13" x14ac:dyDescent="0.3">
      <c r="A16" s="42" t="s">
        <v>43</v>
      </c>
      <c r="B16" s="43">
        <v>1983871</v>
      </c>
      <c r="C16" s="44">
        <f t="shared" si="0"/>
        <v>6.7905321094109379</v>
      </c>
      <c r="D16" s="45">
        <v>1992159</v>
      </c>
      <c r="E16" s="44">
        <f t="shared" si="1"/>
        <v>6.6626147913360008</v>
      </c>
      <c r="F16" s="45">
        <f t="shared" si="2"/>
        <v>3976030</v>
      </c>
      <c r="G16" s="46">
        <f t="shared" si="3"/>
        <v>6.7258320020622566</v>
      </c>
      <c r="H16" s="47">
        <v>41</v>
      </c>
      <c r="I16" s="48">
        <f t="shared" si="4"/>
        <v>0.19432200578226455</v>
      </c>
      <c r="J16" s="49">
        <v>26</v>
      </c>
      <c r="K16" s="48">
        <f t="shared" si="5"/>
        <v>0.16053346505309954</v>
      </c>
      <c r="L16" s="50">
        <v>0</v>
      </c>
      <c r="M16" s="51">
        <f t="shared" si="6"/>
        <v>67</v>
      </c>
      <c r="N16" s="52">
        <f t="shared" si="7"/>
        <v>0.17964874648076148</v>
      </c>
      <c r="O16" s="47">
        <v>38</v>
      </c>
      <c r="P16" s="48">
        <f t="shared" si="8"/>
        <v>0.19887999162610559</v>
      </c>
      <c r="Q16" s="49">
        <v>21</v>
      </c>
      <c r="R16" s="48">
        <f t="shared" si="9"/>
        <v>0.14728573432458972</v>
      </c>
      <c r="S16" s="50">
        <v>0</v>
      </c>
      <c r="T16" s="51">
        <f t="shared" si="10"/>
        <v>59</v>
      </c>
      <c r="U16" s="52">
        <f t="shared" si="11"/>
        <v>0.17683200959088866</v>
      </c>
      <c r="V16" s="53">
        <v>33</v>
      </c>
      <c r="W16" s="48">
        <f t="shared" si="12"/>
        <v>0.20685764433022005</v>
      </c>
      <c r="X16" s="49">
        <v>20</v>
      </c>
      <c r="Y16" s="48">
        <f t="shared" si="13"/>
        <v>0.17579326711786938</v>
      </c>
      <c r="Z16" s="50">
        <v>0</v>
      </c>
      <c r="AA16" s="51">
        <f t="shared" si="14"/>
        <v>53</v>
      </c>
      <c r="AB16" s="52">
        <f t="shared" si="15"/>
        <v>0.19392608854738383</v>
      </c>
      <c r="AC16" s="53">
        <v>21</v>
      </c>
      <c r="AD16" s="48">
        <f t="shared" si="16"/>
        <v>0.18422668655145188</v>
      </c>
      <c r="AE16" s="49">
        <v>12</v>
      </c>
      <c r="AF16" s="48">
        <f t="shared" si="17"/>
        <v>0.1559656875487393</v>
      </c>
      <c r="AG16" s="50">
        <v>0</v>
      </c>
      <c r="AH16" s="51">
        <f t="shared" si="18"/>
        <v>33</v>
      </c>
      <c r="AI16" s="52">
        <f t="shared" si="19"/>
        <v>0.17283821295762844</v>
      </c>
      <c r="AJ16" s="53">
        <v>14</v>
      </c>
      <c r="AK16" s="48">
        <f t="shared" si="20"/>
        <v>0.22075055187637968</v>
      </c>
      <c r="AL16" s="49">
        <v>6</v>
      </c>
      <c r="AM16" s="48">
        <f t="shared" si="21"/>
        <v>0.15026296018031557</v>
      </c>
      <c r="AN16" s="50">
        <v>0</v>
      </c>
      <c r="AO16" s="51">
        <f t="shared" si="22"/>
        <v>20</v>
      </c>
      <c r="AP16" s="52">
        <f t="shared" si="23"/>
        <v>0.19351717464925011</v>
      </c>
      <c r="AQ16" s="53">
        <v>10</v>
      </c>
      <c r="AR16" s="48">
        <f t="shared" si="24"/>
        <v>0.39635354736424888</v>
      </c>
      <c r="AS16" s="49">
        <v>3</v>
      </c>
      <c r="AT16" s="48">
        <f t="shared" si="25"/>
        <v>0.18761726078799248</v>
      </c>
      <c r="AU16" s="50">
        <v>0</v>
      </c>
      <c r="AV16" s="51">
        <f t="shared" si="26"/>
        <v>13</v>
      </c>
      <c r="AW16" s="52">
        <f t="shared" si="27"/>
        <v>0.31538088306647261</v>
      </c>
      <c r="AX16" s="53">
        <v>4</v>
      </c>
      <c r="AY16" s="48">
        <f t="shared" si="28"/>
        <v>1.0075566750629723</v>
      </c>
      <c r="AZ16" s="49">
        <v>0</v>
      </c>
      <c r="BA16" s="48">
        <f t="shared" si="29"/>
        <v>0</v>
      </c>
      <c r="BB16" s="50">
        <v>0</v>
      </c>
      <c r="BC16" s="51">
        <f t="shared" si="30"/>
        <v>4</v>
      </c>
      <c r="BD16" s="52">
        <f t="shared" si="31"/>
        <v>0.61823802163833075</v>
      </c>
      <c r="BE16" s="53">
        <v>0</v>
      </c>
      <c r="BF16" s="48">
        <f t="shared" si="32"/>
        <v>0</v>
      </c>
      <c r="BG16" s="49">
        <v>0</v>
      </c>
      <c r="BH16" s="48">
        <f t="shared" si="33"/>
        <v>0</v>
      </c>
      <c r="BI16" s="50">
        <v>0</v>
      </c>
      <c r="BJ16" s="51">
        <f t="shared" si="34"/>
        <v>0</v>
      </c>
      <c r="BK16" s="52">
        <f t="shared" si="35"/>
        <v>0</v>
      </c>
      <c r="BL16" s="53">
        <v>0</v>
      </c>
      <c r="BM16" s="48">
        <f t="shared" si="36"/>
        <v>0</v>
      </c>
      <c r="BN16" s="53">
        <v>0</v>
      </c>
      <c r="BO16" s="48">
        <f t="shared" si="37"/>
        <v>0</v>
      </c>
      <c r="BP16" s="50">
        <v>0</v>
      </c>
      <c r="BQ16" s="51">
        <f t="shared" si="38"/>
        <v>0</v>
      </c>
      <c r="BR16" s="52">
        <f t="shared" si="39"/>
        <v>0</v>
      </c>
      <c r="BS16" s="53">
        <v>0</v>
      </c>
      <c r="BT16" s="48"/>
      <c r="BU16" s="47">
        <v>0</v>
      </c>
      <c r="BV16" s="48"/>
      <c r="BW16" s="50">
        <v>0</v>
      </c>
      <c r="BX16" s="51">
        <f t="shared" si="40"/>
        <v>0</v>
      </c>
      <c r="BY16" s="52"/>
      <c r="AHV16" s="21"/>
      <c r="AHW16" s="21"/>
      <c r="AHX16" s="21"/>
      <c r="AHY16" s="21"/>
      <c r="AHZ16" s="21"/>
      <c r="AIA16" s="21"/>
      <c r="AIB16" s="21"/>
      <c r="AIC16" s="21"/>
      <c r="AID16" s="21"/>
      <c r="AIE16" s="21"/>
      <c r="AIF16" s="21"/>
      <c r="AIG16" s="21"/>
      <c r="AIH16" s="21"/>
      <c r="AII16" s="21"/>
      <c r="AIJ16" s="21"/>
      <c r="AIK16" s="21"/>
      <c r="AIL16" s="21"/>
      <c r="AIM16" s="21"/>
      <c r="AIN16" s="21"/>
      <c r="AIO16" s="21"/>
      <c r="AIP16" s="21"/>
      <c r="AIQ16" s="21"/>
      <c r="AIR16" s="21"/>
      <c r="AIS16" s="21"/>
      <c r="AIT16" s="21"/>
      <c r="AIU16" s="21"/>
      <c r="AIV16" s="21"/>
      <c r="AIW16" s="21"/>
      <c r="AIX16" s="21"/>
      <c r="AIY16" s="21"/>
      <c r="AIZ16" s="21"/>
      <c r="AJA16" s="21"/>
      <c r="AJB16" s="21"/>
      <c r="AJC16" s="21"/>
      <c r="AJD16" s="2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ht="13" x14ac:dyDescent="0.3">
      <c r="A17" s="42" t="s">
        <v>44</v>
      </c>
      <c r="B17" s="43">
        <v>1936734</v>
      </c>
      <c r="C17" s="44">
        <f t="shared" si="0"/>
        <v>6.6291882962087172</v>
      </c>
      <c r="D17" s="45">
        <v>1964167</v>
      </c>
      <c r="E17" s="44">
        <f t="shared" si="1"/>
        <v>6.5689978093385424</v>
      </c>
      <c r="F17" s="45">
        <f t="shared" si="2"/>
        <v>3900901</v>
      </c>
      <c r="G17" s="46">
        <f t="shared" si="3"/>
        <v>6.5987441701085405</v>
      </c>
      <c r="H17" s="47">
        <v>56</v>
      </c>
      <c r="I17" s="48">
        <f t="shared" si="4"/>
        <v>0.26541542253187356</v>
      </c>
      <c r="J17" s="49">
        <v>47</v>
      </c>
      <c r="K17" s="48">
        <f t="shared" si="5"/>
        <v>0.29019510990367992</v>
      </c>
      <c r="L17" s="50">
        <v>0</v>
      </c>
      <c r="M17" s="51">
        <f t="shared" si="6"/>
        <v>103</v>
      </c>
      <c r="N17" s="52">
        <f t="shared" si="7"/>
        <v>0.27617643115699153</v>
      </c>
      <c r="O17" s="47">
        <v>54</v>
      </c>
      <c r="P17" s="48">
        <f t="shared" si="8"/>
        <v>0.28261893546867639</v>
      </c>
      <c r="Q17" s="49">
        <v>42</v>
      </c>
      <c r="R17" s="48">
        <f t="shared" si="9"/>
        <v>0.29457146864917944</v>
      </c>
      <c r="S17" s="50">
        <v>0</v>
      </c>
      <c r="T17" s="51">
        <f t="shared" si="10"/>
        <v>96</v>
      </c>
      <c r="U17" s="52">
        <f t="shared" si="11"/>
        <v>0.28772665967331035</v>
      </c>
      <c r="V17" s="53">
        <v>44</v>
      </c>
      <c r="W17" s="48">
        <f t="shared" si="12"/>
        <v>0.27581019244029337</v>
      </c>
      <c r="X17" s="49">
        <v>34</v>
      </c>
      <c r="Y17" s="48">
        <f t="shared" si="13"/>
        <v>0.29884855410037797</v>
      </c>
      <c r="Z17" s="50">
        <v>0</v>
      </c>
      <c r="AA17" s="51">
        <f t="shared" si="14"/>
        <v>78</v>
      </c>
      <c r="AB17" s="52">
        <f t="shared" si="15"/>
        <v>0.2854006586169045</v>
      </c>
      <c r="AC17" s="53">
        <v>37</v>
      </c>
      <c r="AD17" s="48">
        <f t="shared" si="16"/>
        <v>0.32458987630493902</v>
      </c>
      <c r="AE17" s="49">
        <v>24</v>
      </c>
      <c r="AF17" s="48">
        <f t="shared" si="17"/>
        <v>0.31193137509747859</v>
      </c>
      <c r="AG17" s="50">
        <v>0</v>
      </c>
      <c r="AH17" s="51">
        <f t="shared" si="18"/>
        <v>61</v>
      </c>
      <c r="AI17" s="52">
        <f t="shared" si="19"/>
        <v>0.31948881789137379</v>
      </c>
      <c r="AJ17" s="53">
        <v>22</v>
      </c>
      <c r="AK17" s="48">
        <f t="shared" si="20"/>
        <v>0.34689372437716809</v>
      </c>
      <c r="AL17" s="49">
        <v>12</v>
      </c>
      <c r="AM17" s="48">
        <f t="shared" si="21"/>
        <v>0.30052592036063114</v>
      </c>
      <c r="AN17" s="50">
        <v>0</v>
      </c>
      <c r="AO17" s="51">
        <f t="shared" si="22"/>
        <v>34</v>
      </c>
      <c r="AP17" s="52">
        <f t="shared" si="23"/>
        <v>0.32897919690372524</v>
      </c>
      <c r="AQ17" s="53">
        <v>9</v>
      </c>
      <c r="AR17" s="48">
        <f t="shared" si="24"/>
        <v>0.356718192627824</v>
      </c>
      <c r="AS17" s="49">
        <v>6</v>
      </c>
      <c r="AT17" s="48">
        <f t="shared" si="25"/>
        <v>0.37523452157598497</v>
      </c>
      <c r="AU17" s="50">
        <v>0</v>
      </c>
      <c r="AV17" s="51">
        <f t="shared" si="26"/>
        <v>15</v>
      </c>
      <c r="AW17" s="52">
        <f t="shared" si="27"/>
        <v>0.36390101892285298</v>
      </c>
      <c r="AX17" s="53">
        <v>2</v>
      </c>
      <c r="AY17" s="48">
        <f t="shared" si="28"/>
        <v>0.50377833753148615</v>
      </c>
      <c r="AZ17" s="49">
        <v>1</v>
      </c>
      <c r="BA17" s="48">
        <f t="shared" si="29"/>
        <v>0.4</v>
      </c>
      <c r="BB17" s="50">
        <v>0</v>
      </c>
      <c r="BC17" s="51">
        <f t="shared" si="30"/>
        <v>3</v>
      </c>
      <c r="BD17" s="52">
        <f t="shared" si="31"/>
        <v>0.46367851622874806</v>
      </c>
      <c r="BE17" s="53">
        <v>0</v>
      </c>
      <c r="BF17" s="48">
        <f t="shared" si="32"/>
        <v>0</v>
      </c>
      <c r="BG17" s="49">
        <v>0</v>
      </c>
      <c r="BH17" s="48">
        <f t="shared" si="33"/>
        <v>0</v>
      </c>
      <c r="BI17" s="50">
        <v>0</v>
      </c>
      <c r="BJ17" s="51">
        <f t="shared" si="34"/>
        <v>0</v>
      </c>
      <c r="BK17" s="52">
        <f t="shared" si="35"/>
        <v>0</v>
      </c>
      <c r="BL17" s="53">
        <v>0</v>
      </c>
      <c r="BM17" s="48">
        <f t="shared" si="36"/>
        <v>0</v>
      </c>
      <c r="BN17" s="53">
        <v>0</v>
      </c>
      <c r="BO17" s="48">
        <f t="shared" si="37"/>
        <v>0</v>
      </c>
      <c r="BP17" s="50">
        <v>0</v>
      </c>
      <c r="BQ17" s="51">
        <f t="shared" si="38"/>
        <v>0</v>
      </c>
      <c r="BR17" s="52">
        <f t="shared" si="39"/>
        <v>0</v>
      </c>
      <c r="BS17" s="53">
        <v>0</v>
      </c>
      <c r="BT17" s="48"/>
      <c r="BU17" s="47">
        <v>0</v>
      </c>
      <c r="BV17" s="48"/>
      <c r="BW17" s="50">
        <v>0</v>
      </c>
      <c r="BX17" s="51">
        <f t="shared" si="40"/>
        <v>0</v>
      </c>
      <c r="BY17" s="52"/>
      <c r="AHV17" s="21"/>
      <c r="AHW17" s="21"/>
      <c r="AHX17" s="21"/>
      <c r="AHY17" s="21"/>
      <c r="AHZ17" s="21"/>
      <c r="AIA17" s="21"/>
      <c r="AIB17" s="21"/>
      <c r="AIC17" s="21"/>
      <c r="AID17" s="21"/>
      <c r="AIE17" s="21"/>
      <c r="AIF17" s="21"/>
      <c r="AIG17" s="21"/>
      <c r="AIH17" s="21"/>
      <c r="AII17" s="21"/>
      <c r="AIJ17" s="21"/>
      <c r="AIK17" s="21"/>
      <c r="AIL17" s="21"/>
      <c r="AIM17" s="21"/>
      <c r="AIN17" s="21"/>
      <c r="AIO17" s="21"/>
      <c r="AIP17" s="21"/>
      <c r="AIQ17" s="21"/>
      <c r="AIR17" s="21"/>
      <c r="AIS17" s="21"/>
      <c r="AIT17" s="21"/>
      <c r="AIU17" s="21"/>
      <c r="AIV17" s="21"/>
      <c r="AIW17" s="21"/>
      <c r="AIX17" s="21"/>
      <c r="AIY17" s="21"/>
      <c r="AIZ17" s="21"/>
      <c r="AJA17" s="21"/>
      <c r="AJB17" s="21"/>
      <c r="AJC17" s="21"/>
      <c r="AJD17" s="2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ht="13" x14ac:dyDescent="0.3">
      <c r="A18" s="42" t="s">
        <v>45</v>
      </c>
      <c r="B18" s="43">
        <v>1769761</v>
      </c>
      <c r="C18" s="44">
        <f t="shared" si="0"/>
        <v>6.057661459078342</v>
      </c>
      <c r="D18" s="45">
        <v>1790194</v>
      </c>
      <c r="E18" s="44">
        <f t="shared" si="1"/>
        <v>5.98715916940413</v>
      </c>
      <c r="F18" s="45">
        <f t="shared" si="2"/>
        <v>3559955</v>
      </c>
      <c r="G18" s="46">
        <f t="shared" si="3"/>
        <v>6.0220016611800071</v>
      </c>
      <c r="H18" s="47">
        <v>121</v>
      </c>
      <c r="I18" s="48">
        <f t="shared" si="4"/>
        <v>0.57348689511351247</v>
      </c>
      <c r="J18" s="49">
        <v>66</v>
      </c>
      <c r="K18" s="48">
        <f t="shared" si="5"/>
        <v>0.4075080266732527</v>
      </c>
      <c r="L18" s="50">
        <v>0</v>
      </c>
      <c r="M18" s="51">
        <f t="shared" si="6"/>
        <v>187</v>
      </c>
      <c r="N18" s="52">
        <f t="shared" si="7"/>
        <v>0.50140769540152841</v>
      </c>
      <c r="O18" s="47">
        <v>111</v>
      </c>
      <c r="P18" s="48">
        <f t="shared" si="8"/>
        <v>0.58093892290783478</v>
      </c>
      <c r="Q18" s="49">
        <v>58</v>
      </c>
      <c r="R18" s="48">
        <f t="shared" si="9"/>
        <v>0.4067891709917239</v>
      </c>
      <c r="S18" s="50">
        <v>0</v>
      </c>
      <c r="T18" s="51">
        <f t="shared" si="10"/>
        <v>169</v>
      </c>
      <c r="U18" s="52">
        <f t="shared" si="11"/>
        <v>0.50651880713322339</v>
      </c>
      <c r="V18" s="53">
        <v>95</v>
      </c>
      <c r="W18" s="48">
        <f t="shared" si="12"/>
        <v>0.5954992791324516</v>
      </c>
      <c r="X18" s="49">
        <v>51</v>
      </c>
      <c r="Y18" s="48">
        <f t="shared" si="13"/>
        <v>0.44827283115056693</v>
      </c>
      <c r="Z18" s="50">
        <v>0</v>
      </c>
      <c r="AA18" s="51">
        <f t="shared" si="14"/>
        <v>146</v>
      </c>
      <c r="AB18" s="52">
        <f t="shared" si="15"/>
        <v>0.53421148920600081</v>
      </c>
      <c r="AC18" s="53">
        <v>57</v>
      </c>
      <c r="AD18" s="48">
        <f t="shared" si="16"/>
        <v>0.50004386349679797</v>
      </c>
      <c r="AE18" s="49">
        <v>36</v>
      </c>
      <c r="AF18" s="48">
        <f t="shared" si="17"/>
        <v>0.46789706264621783</v>
      </c>
      <c r="AG18" s="50">
        <v>0</v>
      </c>
      <c r="AH18" s="51">
        <f t="shared" si="18"/>
        <v>93</v>
      </c>
      <c r="AI18" s="52">
        <f t="shared" si="19"/>
        <v>0.48708950924422562</v>
      </c>
      <c r="AJ18" s="53">
        <v>26</v>
      </c>
      <c r="AK18" s="48">
        <f t="shared" si="20"/>
        <v>0.40996531062756231</v>
      </c>
      <c r="AL18" s="49">
        <v>18</v>
      </c>
      <c r="AM18" s="48">
        <f t="shared" si="21"/>
        <v>0.45078888054094662</v>
      </c>
      <c r="AN18" s="50">
        <v>0</v>
      </c>
      <c r="AO18" s="51">
        <f t="shared" si="22"/>
        <v>44</v>
      </c>
      <c r="AP18" s="52">
        <f t="shared" si="23"/>
        <v>0.42573778422835029</v>
      </c>
      <c r="AQ18" s="53">
        <v>7</v>
      </c>
      <c r="AR18" s="48">
        <f t="shared" si="24"/>
        <v>0.27744748315497425</v>
      </c>
      <c r="AS18" s="49">
        <v>5</v>
      </c>
      <c r="AT18" s="48">
        <f t="shared" si="25"/>
        <v>0.31269543464665417</v>
      </c>
      <c r="AU18" s="50">
        <v>0</v>
      </c>
      <c r="AV18" s="51">
        <f t="shared" si="26"/>
        <v>12</v>
      </c>
      <c r="AW18" s="52">
        <f t="shared" si="27"/>
        <v>0.29112081513828242</v>
      </c>
      <c r="AX18" s="53">
        <v>0</v>
      </c>
      <c r="AY18" s="48">
        <f t="shared" si="28"/>
        <v>0</v>
      </c>
      <c r="AZ18" s="49">
        <v>1</v>
      </c>
      <c r="BA18" s="48">
        <f t="shared" si="29"/>
        <v>0.4</v>
      </c>
      <c r="BB18" s="50">
        <v>0</v>
      </c>
      <c r="BC18" s="51">
        <f t="shared" si="30"/>
        <v>1</v>
      </c>
      <c r="BD18" s="52">
        <f t="shared" si="31"/>
        <v>0.15455950540958269</v>
      </c>
      <c r="BE18" s="53">
        <v>0</v>
      </c>
      <c r="BF18" s="48">
        <f t="shared" si="32"/>
        <v>0</v>
      </c>
      <c r="BG18" s="49">
        <v>1</v>
      </c>
      <c r="BH18" s="48">
        <f t="shared" si="33"/>
        <v>2.2727272727272729</v>
      </c>
      <c r="BI18" s="50">
        <v>0</v>
      </c>
      <c r="BJ18" s="51">
        <f t="shared" si="34"/>
        <v>1</v>
      </c>
      <c r="BK18" s="52">
        <f t="shared" si="35"/>
        <v>0.92592592592592582</v>
      </c>
      <c r="BL18" s="53">
        <v>0</v>
      </c>
      <c r="BM18" s="48">
        <f t="shared" si="36"/>
        <v>0</v>
      </c>
      <c r="BN18" s="53">
        <v>0</v>
      </c>
      <c r="BO18" s="48">
        <f t="shared" si="37"/>
        <v>0</v>
      </c>
      <c r="BP18" s="50">
        <v>0</v>
      </c>
      <c r="BQ18" s="51">
        <f t="shared" si="38"/>
        <v>0</v>
      </c>
      <c r="BR18" s="52">
        <f t="shared" si="39"/>
        <v>0</v>
      </c>
      <c r="BS18" s="53">
        <v>0</v>
      </c>
      <c r="BT18" s="48"/>
      <c r="BU18" s="47">
        <v>0</v>
      </c>
      <c r="BV18" s="48"/>
      <c r="BW18" s="50">
        <v>0</v>
      </c>
      <c r="BX18" s="51">
        <f t="shared" si="40"/>
        <v>0</v>
      </c>
      <c r="BY18" s="52"/>
      <c r="AHV18" s="21"/>
      <c r="AHW18" s="21"/>
      <c r="AHX18" s="21"/>
      <c r="AHY18" s="21"/>
      <c r="AHZ18" s="21"/>
      <c r="AIA18" s="21"/>
      <c r="AIB18" s="21"/>
      <c r="AIC18" s="21"/>
      <c r="AID18" s="21"/>
      <c r="AIE18" s="21"/>
      <c r="AIF18" s="21"/>
      <c r="AIG18" s="21"/>
      <c r="AIH18" s="21"/>
      <c r="AII18" s="21"/>
      <c r="AIJ18" s="21"/>
      <c r="AIK18" s="21"/>
      <c r="AIL18" s="21"/>
      <c r="AIM18" s="21"/>
      <c r="AIN18" s="21"/>
      <c r="AIO18" s="21"/>
      <c r="AIP18" s="21"/>
      <c r="AIQ18" s="21"/>
      <c r="AIR18" s="21"/>
      <c r="AIS18" s="21"/>
      <c r="AIT18" s="21"/>
      <c r="AIU18" s="21"/>
      <c r="AIV18" s="21"/>
      <c r="AIW18" s="21"/>
      <c r="AIX18" s="21"/>
      <c r="AIY18" s="21"/>
      <c r="AIZ18" s="21"/>
      <c r="AJA18" s="21"/>
      <c r="AJB18" s="21"/>
      <c r="AJC18" s="21"/>
      <c r="AJD18" s="2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ht="13" x14ac:dyDescent="0.3">
      <c r="A19" s="42" t="s">
        <v>46</v>
      </c>
      <c r="B19" s="43">
        <v>1980181</v>
      </c>
      <c r="C19" s="44">
        <f t="shared" si="0"/>
        <v>6.7779017198928049</v>
      </c>
      <c r="D19" s="45">
        <v>2025216</v>
      </c>
      <c r="E19" s="44">
        <f t="shared" si="1"/>
        <v>6.7731712565364175</v>
      </c>
      <c r="F19" s="45">
        <f t="shared" si="2"/>
        <v>4005397</v>
      </c>
      <c r="G19" s="46">
        <f t="shared" si="3"/>
        <v>6.7755090689869446</v>
      </c>
      <c r="H19" s="47">
        <v>231</v>
      </c>
      <c r="I19" s="48">
        <f t="shared" si="4"/>
        <v>1.0948386179439784</v>
      </c>
      <c r="J19" s="49">
        <v>134</v>
      </c>
      <c r="K19" s="48">
        <f t="shared" si="5"/>
        <v>0.82736478142751302</v>
      </c>
      <c r="L19" s="50">
        <v>0</v>
      </c>
      <c r="M19" s="51">
        <f t="shared" si="6"/>
        <v>365</v>
      </c>
      <c r="N19" s="52">
        <f t="shared" si="7"/>
        <v>0.97868346963399921</v>
      </c>
      <c r="O19" s="47">
        <v>212</v>
      </c>
      <c r="P19" s="48">
        <f t="shared" si="8"/>
        <v>1.1095410059140629</v>
      </c>
      <c r="Q19" s="49">
        <v>127</v>
      </c>
      <c r="R19" s="48">
        <f t="shared" si="9"/>
        <v>0.89072801234394727</v>
      </c>
      <c r="S19" s="50">
        <v>0</v>
      </c>
      <c r="T19" s="51">
        <f t="shared" si="10"/>
        <v>339</v>
      </c>
      <c r="U19" s="52">
        <f t="shared" si="11"/>
        <v>1.0160347669713772</v>
      </c>
      <c r="V19" s="53">
        <v>179</v>
      </c>
      <c r="W19" s="48">
        <f t="shared" si="12"/>
        <v>1.1220460101548297</v>
      </c>
      <c r="X19" s="49">
        <v>104</v>
      </c>
      <c r="Y19" s="48">
        <f t="shared" si="13"/>
        <v>0.91412498901292083</v>
      </c>
      <c r="Z19" s="50">
        <v>0</v>
      </c>
      <c r="AA19" s="51">
        <f t="shared" si="14"/>
        <v>283</v>
      </c>
      <c r="AB19" s="52">
        <f t="shared" si="15"/>
        <v>1.035492133186974</v>
      </c>
      <c r="AC19" s="53">
        <v>122</v>
      </c>
      <c r="AD19" s="48">
        <f t="shared" si="16"/>
        <v>1.0702693218703394</v>
      </c>
      <c r="AE19" s="49">
        <v>79</v>
      </c>
      <c r="AF19" s="48">
        <f t="shared" si="17"/>
        <v>1.0267741096958669</v>
      </c>
      <c r="AG19" s="50">
        <v>0</v>
      </c>
      <c r="AH19" s="51">
        <f t="shared" si="18"/>
        <v>201</v>
      </c>
      <c r="AI19" s="52">
        <f t="shared" si="19"/>
        <v>1.0527418425601005</v>
      </c>
      <c r="AJ19" s="53">
        <v>68</v>
      </c>
      <c r="AK19" s="48">
        <f t="shared" si="20"/>
        <v>1.0722169662567014</v>
      </c>
      <c r="AL19" s="49">
        <v>57</v>
      </c>
      <c r="AM19" s="48">
        <f t="shared" si="21"/>
        <v>1.4274981217129978</v>
      </c>
      <c r="AN19" s="50">
        <v>0</v>
      </c>
      <c r="AO19" s="51">
        <f t="shared" si="22"/>
        <v>125</v>
      </c>
      <c r="AP19" s="52">
        <f t="shared" si="23"/>
        <v>1.2094823415578131</v>
      </c>
      <c r="AQ19" s="53">
        <v>22</v>
      </c>
      <c r="AR19" s="48">
        <f t="shared" si="24"/>
        <v>0.87197780420134752</v>
      </c>
      <c r="AS19" s="49">
        <v>28</v>
      </c>
      <c r="AT19" s="48">
        <f t="shared" si="25"/>
        <v>1.7510944340212633</v>
      </c>
      <c r="AU19" s="50">
        <v>0</v>
      </c>
      <c r="AV19" s="51">
        <f t="shared" si="26"/>
        <v>50</v>
      </c>
      <c r="AW19" s="52">
        <f t="shared" si="27"/>
        <v>1.2130033964095099</v>
      </c>
      <c r="AX19" s="53">
        <v>4</v>
      </c>
      <c r="AY19" s="48">
        <f t="shared" si="28"/>
        <v>1.0075566750629723</v>
      </c>
      <c r="AZ19" s="49">
        <v>4</v>
      </c>
      <c r="BA19" s="48">
        <f t="shared" si="29"/>
        <v>1.6</v>
      </c>
      <c r="BB19" s="50">
        <v>0</v>
      </c>
      <c r="BC19" s="51">
        <f t="shared" si="30"/>
        <v>8</v>
      </c>
      <c r="BD19" s="52">
        <f t="shared" si="31"/>
        <v>1.2364760432766615</v>
      </c>
      <c r="BE19" s="53">
        <v>0</v>
      </c>
      <c r="BF19" s="48">
        <f t="shared" si="32"/>
        <v>0</v>
      </c>
      <c r="BG19" s="49">
        <v>0</v>
      </c>
      <c r="BH19" s="48">
        <f t="shared" si="33"/>
        <v>0</v>
      </c>
      <c r="BI19" s="50">
        <v>0</v>
      </c>
      <c r="BJ19" s="51">
        <f t="shared" si="34"/>
        <v>0</v>
      </c>
      <c r="BK19" s="52">
        <f t="shared" si="35"/>
        <v>0</v>
      </c>
      <c r="BL19" s="53">
        <v>0</v>
      </c>
      <c r="BM19" s="48">
        <f t="shared" si="36"/>
        <v>0</v>
      </c>
      <c r="BN19" s="53">
        <v>0</v>
      </c>
      <c r="BO19" s="48">
        <f t="shared" si="37"/>
        <v>0</v>
      </c>
      <c r="BP19" s="50">
        <v>0</v>
      </c>
      <c r="BQ19" s="51">
        <f t="shared" si="38"/>
        <v>0</v>
      </c>
      <c r="BR19" s="52">
        <f t="shared" si="39"/>
        <v>0</v>
      </c>
      <c r="BS19" s="53">
        <v>0</v>
      </c>
      <c r="BT19" s="48"/>
      <c r="BU19" s="47">
        <v>0</v>
      </c>
      <c r="BV19" s="48"/>
      <c r="BW19" s="50">
        <v>0</v>
      </c>
      <c r="BX19" s="51">
        <f t="shared" si="40"/>
        <v>0</v>
      </c>
      <c r="BY19" s="52"/>
      <c r="AHV19" s="21"/>
      <c r="AHW19" s="21"/>
      <c r="AHX19" s="21"/>
      <c r="AHY19" s="21"/>
      <c r="AHZ19" s="21"/>
      <c r="AIA19" s="21"/>
      <c r="AIB19" s="21"/>
      <c r="AIC19" s="21"/>
      <c r="AID19" s="21"/>
      <c r="AIE19" s="21"/>
      <c r="AIF19" s="21"/>
      <c r="AIG19" s="21"/>
      <c r="AIH19" s="21"/>
      <c r="AII19" s="21"/>
      <c r="AIJ19" s="21"/>
      <c r="AIK19" s="21"/>
      <c r="AIL19" s="21"/>
      <c r="AIM19" s="21"/>
      <c r="AIN19" s="21"/>
      <c r="AIO19" s="21"/>
      <c r="AIP19" s="21"/>
      <c r="AIQ19" s="21"/>
      <c r="AIR19" s="21"/>
      <c r="AIS19" s="21"/>
      <c r="AIT19" s="21"/>
      <c r="AIU19" s="21"/>
      <c r="AIV19" s="21"/>
      <c r="AIW19" s="21"/>
      <c r="AIX19" s="21"/>
      <c r="AIY19" s="21"/>
      <c r="AIZ19" s="21"/>
      <c r="AJA19" s="21"/>
      <c r="AJB19" s="21"/>
      <c r="AJC19" s="21"/>
      <c r="AJD19" s="2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ht="13" x14ac:dyDescent="0.3">
      <c r="A20" s="42" t="s">
        <v>47</v>
      </c>
      <c r="B20" s="43">
        <v>2039373</v>
      </c>
      <c r="C20" s="44">
        <f t="shared" si="0"/>
        <v>6.9805082283907121</v>
      </c>
      <c r="D20" s="45">
        <v>2097758</v>
      </c>
      <c r="E20" s="44">
        <f t="shared" si="1"/>
        <v>7.0157821134976821</v>
      </c>
      <c r="F20" s="45">
        <f t="shared" si="2"/>
        <v>4137131</v>
      </c>
      <c r="G20" s="46">
        <f t="shared" si="3"/>
        <v>6.9983496292844434</v>
      </c>
      <c r="H20" s="47">
        <v>428</v>
      </c>
      <c r="I20" s="48">
        <f t="shared" si="4"/>
        <v>2.0285321579221764</v>
      </c>
      <c r="J20" s="49">
        <v>255</v>
      </c>
      <c r="K20" s="48">
        <f t="shared" si="5"/>
        <v>1.5744628303284762</v>
      </c>
      <c r="L20" s="50">
        <v>0</v>
      </c>
      <c r="M20" s="51">
        <f t="shared" si="6"/>
        <v>683</v>
      </c>
      <c r="N20" s="52">
        <f t="shared" si="7"/>
        <v>1.8313446842740313</v>
      </c>
      <c r="O20" s="47">
        <v>394</v>
      </c>
      <c r="P20" s="48">
        <f t="shared" si="8"/>
        <v>2.0620714921233056</v>
      </c>
      <c r="Q20" s="49">
        <v>230</v>
      </c>
      <c r="R20" s="48">
        <f t="shared" si="9"/>
        <v>1.6131294711740778</v>
      </c>
      <c r="S20" s="50">
        <v>0</v>
      </c>
      <c r="T20" s="51">
        <f t="shared" si="10"/>
        <v>624</v>
      </c>
      <c r="U20" s="52">
        <f t="shared" si="11"/>
        <v>1.8702232878765175</v>
      </c>
      <c r="V20" s="53">
        <v>332</v>
      </c>
      <c r="W20" s="48">
        <f t="shared" si="12"/>
        <v>2.0811132702313042</v>
      </c>
      <c r="X20" s="49">
        <v>198</v>
      </c>
      <c r="Y20" s="48">
        <f t="shared" si="13"/>
        <v>1.7403533444669068</v>
      </c>
      <c r="Z20" s="50">
        <v>0</v>
      </c>
      <c r="AA20" s="51">
        <f t="shared" si="14"/>
        <v>530</v>
      </c>
      <c r="AB20" s="52">
        <f t="shared" si="15"/>
        <v>1.9392608854738382</v>
      </c>
      <c r="AC20" s="53">
        <v>237</v>
      </c>
      <c r="AD20" s="48">
        <f t="shared" si="16"/>
        <v>2.0791297482235285</v>
      </c>
      <c r="AE20" s="49">
        <v>154</v>
      </c>
      <c r="AF20" s="48">
        <f t="shared" si="17"/>
        <v>2.0015596568754872</v>
      </c>
      <c r="AG20" s="50">
        <v>0</v>
      </c>
      <c r="AH20" s="51">
        <f t="shared" si="18"/>
        <v>391</v>
      </c>
      <c r="AI20" s="52">
        <f t="shared" si="19"/>
        <v>2.0478709474676582</v>
      </c>
      <c r="AJ20" s="53">
        <v>126</v>
      </c>
      <c r="AK20" s="48">
        <f t="shared" si="20"/>
        <v>1.9867549668874174</v>
      </c>
      <c r="AL20" s="49">
        <v>75</v>
      </c>
      <c r="AM20" s="48">
        <f t="shared" si="21"/>
        <v>1.8782870022539442</v>
      </c>
      <c r="AN20" s="50">
        <v>0</v>
      </c>
      <c r="AO20" s="51">
        <f t="shared" si="22"/>
        <v>201</v>
      </c>
      <c r="AP20" s="52">
        <f t="shared" si="23"/>
        <v>1.9448476052249637</v>
      </c>
      <c r="AQ20" s="53">
        <v>50</v>
      </c>
      <c r="AR20" s="48">
        <f t="shared" si="24"/>
        <v>1.9817677368212445</v>
      </c>
      <c r="AS20" s="49">
        <v>25</v>
      </c>
      <c r="AT20" s="48">
        <f t="shared" si="25"/>
        <v>1.5634771732332706</v>
      </c>
      <c r="AU20" s="50">
        <v>0</v>
      </c>
      <c r="AV20" s="51">
        <f t="shared" si="26"/>
        <v>75</v>
      </c>
      <c r="AW20" s="52">
        <f t="shared" si="27"/>
        <v>1.8195050946142648</v>
      </c>
      <c r="AX20" s="53">
        <v>7</v>
      </c>
      <c r="AY20" s="48">
        <f t="shared" si="28"/>
        <v>1.7632241813602016</v>
      </c>
      <c r="AZ20" s="49">
        <v>4</v>
      </c>
      <c r="BA20" s="48">
        <f t="shared" si="29"/>
        <v>1.6</v>
      </c>
      <c r="BB20" s="50">
        <v>0</v>
      </c>
      <c r="BC20" s="51">
        <f t="shared" si="30"/>
        <v>11</v>
      </c>
      <c r="BD20" s="52">
        <f t="shared" si="31"/>
        <v>1.7001545595054095</v>
      </c>
      <c r="BE20" s="53">
        <v>2</v>
      </c>
      <c r="BF20" s="48">
        <f t="shared" si="32"/>
        <v>3.125</v>
      </c>
      <c r="BG20" s="49">
        <v>0</v>
      </c>
      <c r="BH20" s="48">
        <f t="shared" si="33"/>
        <v>0</v>
      </c>
      <c r="BI20" s="50">
        <v>0</v>
      </c>
      <c r="BJ20" s="51">
        <f t="shared" si="34"/>
        <v>2</v>
      </c>
      <c r="BK20" s="52">
        <f t="shared" si="35"/>
        <v>1.8518518518518516</v>
      </c>
      <c r="BL20" s="53">
        <v>0</v>
      </c>
      <c r="BM20" s="48">
        <f t="shared" si="36"/>
        <v>0</v>
      </c>
      <c r="BN20" s="53">
        <v>0</v>
      </c>
      <c r="BO20" s="48">
        <f t="shared" si="37"/>
        <v>0</v>
      </c>
      <c r="BP20" s="50">
        <v>0</v>
      </c>
      <c r="BQ20" s="51">
        <f t="shared" si="38"/>
        <v>0</v>
      </c>
      <c r="BR20" s="52">
        <f t="shared" si="39"/>
        <v>0</v>
      </c>
      <c r="BS20" s="53">
        <v>0</v>
      </c>
      <c r="BT20" s="48"/>
      <c r="BU20" s="47">
        <v>0</v>
      </c>
      <c r="BV20" s="48"/>
      <c r="BW20" s="50">
        <v>0</v>
      </c>
      <c r="BX20" s="51">
        <f t="shared" si="40"/>
        <v>0</v>
      </c>
      <c r="BY20" s="52"/>
      <c r="AHV20" s="21"/>
      <c r="AHW20" s="21"/>
      <c r="AHX20" s="21"/>
      <c r="AHY20" s="21"/>
      <c r="AHZ20" s="21"/>
      <c r="AIA20" s="21"/>
      <c r="AIB20" s="21"/>
      <c r="AIC20" s="21"/>
      <c r="AID20" s="21"/>
      <c r="AIE20" s="21"/>
      <c r="AIF20" s="21"/>
      <c r="AIG20" s="21"/>
      <c r="AIH20" s="21"/>
      <c r="AII20" s="21"/>
      <c r="AIJ20" s="21"/>
      <c r="AIK20" s="21"/>
      <c r="AIL20" s="21"/>
      <c r="AIM20" s="21"/>
      <c r="AIN20" s="21"/>
      <c r="AIO20" s="21"/>
      <c r="AIP20" s="21"/>
      <c r="AIQ20" s="21"/>
      <c r="AIR20" s="21"/>
      <c r="AIS20" s="21"/>
      <c r="AIT20" s="21"/>
      <c r="AIU20" s="21"/>
      <c r="AIV20" s="21"/>
      <c r="AIW20" s="21"/>
      <c r="AIX20" s="21"/>
      <c r="AIY20" s="21"/>
      <c r="AIZ20" s="21"/>
      <c r="AJA20" s="21"/>
      <c r="AJB20" s="21"/>
      <c r="AJC20" s="21"/>
      <c r="AJD20" s="2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ht="13" x14ac:dyDescent="0.3">
      <c r="A21" s="42" t="s">
        <v>48</v>
      </c>
      <c r="B21" s="43">
        <v>1866897</v>
      </c>
      <c r="C21" s="44">
        <f t="shared" si="0"/>
        <v>6.3901453388163594</v>
      </c>
      <c r="D21" s="45">
        <v>1918667</v>
      </c>
      <c r="E21" s="44">
        <f t="shared" si="1"/>
        <v>6.4168267361431841</v>
      </c>
      <c r="F21" s="45">
        <f t="shared" si="2"/>
        <v>3785564</v>
      </c>
      <c r="G21" s="46">
        <f t="shared" si="3"/>
        <v>6.4036406911051484</v>
      </c>
      <c r="H21" s="47">
        <v>780</v>
      </c>
      <c r="I21" s="48">
        <f t="shared" si="4"/>
        <v>3.6968576709796674</v>
      </c>
      <c r="J21" s="49">
        <v>371</v>
      </c>
      <c r="K21" s="48">
        <f t="shared" si="5"/>
        <v>2.2906890590269202</v>
      </c>
      <c r="L21" s="50">
        <v>0</v>
      </c>
      <c r="M21" s="51">
        <f t="shared" si="6"/>
        <v>1151</v>
      </c>
      <c r="N21" s="52">
        <f t="shared" si="7"/>
        <v>3.0862045850650222</v>
      </c>
      <c r="O21" s="47">
        <v>711</v>
      </c>
      <c r="P21" s="48">
        <f t="shared" si="8"/>
        <v>3.7211493170042393</v>
      </c>
      <c r="Q21" s="49">
        <v>343</v>
      </c>
      <c r="R21" s="48">
        <f t="shared" si="9"/>
        <v>2.4056669939682984</v>
      </c>
      <c r="S21" s="50">
        <v>0</v>
      </c>
      <c r="T21" s="51">
        <f t="shared" si="10"/>
        <v>1054</v>
      </c>
      <c r="U21" s="52">
        <f t="shared" si="11"/>
        <v>3.1589989509965535</v>
      </c>
      <c r="V21" s="53">
        <v>599</v>
      </c>
      <c r="W21" s="48">
        <f t="shared" si="12"/>
        <v>3.7547796652667214</v>
      </c>
      <c r="X21" s="49">
        <v>291</v>
      </c>
      <c r="Y21" s="48">
        <f t="shared" si="13"/>
        <v>2.5577920365649995</v>
      </c>
      <c r="Z21" s="50">
        <v>0</v>
      </c>
      <c r="AA21" s="51">
        <f t="shared" si="14"/>
        <v>890</v>
      </c>
      <c r="AB21" s="52">
        <f t="shared" si="15"/>
        <v>3.2564946944749358</v>
      </c>
      <c r="AC21" s="53">
        <v>437</v>
      </c>
      <c r="AD21" s="48">
        <f t="shared" si="16"/>
        <v>3.8336696201421177</v>
      </c>
      <c r="AE21" s="49">
        <v>213</v>
      </c>
      <c r="AF21" s="48">
        <f t="shared" si="17"/>
        <v>2.7683909539901221</v>
      </c>
      <c r="AG21" s="50">
        <v>0</v>
      </c>
      <c r="AH21" s="51">
        <f t="shared" si="18"/>
        <v>650</v>
      </c>
      <c r="AI21" s="52">
        <f t="shared" si="19"/>
        <v>3.4043890431048029</v>
      </c>
      <c r="AJ21" s="53">
        <v>234</v>
      </c>
      <c r="AK21" s="48">
        <f t="shared" si="20"/>
        <v>3.6896877956480605</v>
      </c>
      <c r="AL21" s="49">
        <v>129</v>
      </c>
      <c r="AM21" s="48">
        <f t="shared" si="21"/>
        <v>3.2306536438767846</v>
      </c>
      <c r="AN21" s="50">
        <v>0</v>
      </c>
      <c r="AO21" s="51">
        <f t="shared" si="22"/>
        <v>363</v>
      </c>
      <c r="AP21" s="52">
        <f t="shared" si="23"/>
        <v>3.5123367198838897</v>
      </c>
      <c r="AQ21" s="53">
        <v>99</v>
      </c>
      <c r="AR21" s="48">
        <f t="shared" si="24"/>
        <v>3.9239001189060643</v>
      </c>
      <c r="AS21" s="49">
        <v>56</v>
      </c>
      <c r="AT21" s="48">
        <f t="shared" si="25"/>
        <v>3.5021888680425266</v>
      </c>
      <c r="AU21" s="50">
        <v>0</v>
      </c>
      <c r="AV21" s="51">
        <f t="shared" si="26"/>
        <v>155</v>
      </c>
      <c r="AW21" s="52">
        <f t="shared" si="27"/>
        <v>3.7603105288694807</v>
      </c>
      <c r="AX21" s="53">
        <v>13</v>
      </c>
      <c r="AY21" s="48">
        <f t="shared" si="28"/>
        <v>3.2745591939546599</v>
      </c>
      <c r="AZ21" s="49">
        <v>5</v>
      </c>
      <c r="BA21" s="48">
        <f t="shared" si="29"/>
        <v>2</v>
      </c>
      <c r="BB21" s="50">
        <v>0</v>
      </c>
      <c r="BC21" s="51">
        <f t="shared" si="30"/>
        <v>18</v>
      </c>
      <c r="BD21" s="52">
        <f t="shared" si="31"/>
        <v>2.7820710973724885</v>
      </c>
      <c r="BE21" s="53">
        <v>1</v>
      </c>
      <c r="BF21" s="48">
        <f t="shared" si="32"/>
        <v>1.5625</v>
      </c>
      <c r="BG21" s="49">
        <v>1</v>
      </c>
      <c r="BH21" s="48">
        <f t="shared" si="33"/>
        <v>2.2727272727272729</v>
      </c>
      <c r="BI21" s="50">
        <v>0</v>
      </c>
      <c r="BJ21" s="51">
        <f t="shared" si="34"/>
        <v>2</v>
      </c>
      <c r="BK21" s="52">
        <f t="shared" si="35"/>
        <v>1.8518518518518516</v>
      </c>
      <c r="BL21" s="53">
        <v>0</v>
      </c>
      <c r="BM21" s="48">
        <f t="shared" si="36"/>
        <v>0</v>
      </c>
      <c r="BN21" s="53">
        <v>0</v>
      </c>
      <c r="BO21" s="48">
        <f t="shared" si="37"/>
        <v>0</v>
      </c>
      <c r="BP21" s="50">
        <v>0</v>
      </c>
      <c r="BQ21" s="51">
        <f t="shared" si="38"/>
        <v>0</v>
      </c>
      <c r="BR21" s="52">
        <f t="shared" si="39"/>
        <v>0</v>
      </c>
      <c r="BS21" s="53">
        <v>0</v>
      </c>
      <c r="BT21" s="48"/>
      <c r="BU21" s="47">
        <v>0</v>
      </c>
      <c r="BV21" s="48"/>
      <c r="BW21" s="50">
        <v>0</v>
      </c>
      <c r="BX21" s="51">
        <f t="shared" si="40"/>
        <v>0</v>
      </c>
      <c r="BY21" s="52"/>
      <c r="AHV21" s="21"/>
      <c r="AHW21" s="21"/>
      <c r="AHX21" s="21"/>
      <c r="AHY21" s="21"/>
      <c r="AHZ21" s="21"/>
      <c r="AIA21" s="21"/>
      <c r="AIB21" s="21"/>
      <c r="AIC21" s="21"/>
      <c r="AID21" s="21"/>
      <c r="AIE21" s="21"/>
      <c r="AIF21" s="21"/>
      <c r="AIG21" s="21"/>
      <c r="AIH21" s="21"/>
      <c r="AII21" s="21"/>
      <c r="AIJ21" s="21"/>
      <c r="AIK21" s="21"/>
      <c r="AIL21" s="21"/>
      <c r="AIM21" s="21"/>
      <c r="AIN21" s="21"/>
      <c r="AIO21" s="21"/>
      <c r="AIP21" s="21"/>
      <c r="AIQ21" s="21"/>
      <c r="AIR21" s="21"/>
      <c r="AIS21" s="21"/>
      <c r="AIT21" s="21"/>
      <c r="AIU21" s="21"/>
      <c r="AIV21" s="21"/>
      <c r="AIW21" s="21"/>
      <c r="AIX21" s="21"/>
      <c r="AIY21" s="21"/>
      <c r="AIZ21" s="21"/>
      <c r="AJA21" s="21"/>
      <c r="AJB21" s="21"/>
      <c r="AJC21" s="21"/>
      <c r="AJD21" s="2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ht="13" x14ac:dyDescent="0.3">
      <c r="A22" s="42" t="s">
        <v>49</v>
      </c>
      <c r="B22" s="43">
        <v>1585580</v>
      </c>
      <c r="C22" s="44">
        <f t="shared" si="0"/>
        <v>5.4272338786341416</v>
      </c>
      <c r="D22" s="45">
        <v>1648446</v>
      </c>
      <c r="E22" s="44">
        <f t="shared" si="1"/>
        <v>5.5130944379031321</v>
      </c>
      <c r="F22" s="45">
        <f t="shared" si="2"/>
        <v>3234026</v>
      </c>
      <c r="G22" s="46">
        <f t="shared" si="3"/>
        <v>5.4706618326072469</v>
      </c>
      <c r="H22" s="47">
        <v>1102</v>
      </c>
      <c r="I22" s="48">
        <f t="shared" si="4"/>
        <v>5.2229963505379402</v>
      </c>
      <c r="J22" s="49">
        <v>541</v>
      </c>
      <c r="K22" s="48">
        <f t="shared" si="5"/>
        <v>3.3403309459125707</v>
      </c>
      <c r="L22" s="50">
        <v>0</v>
      </c>
      <c r="M22" s="51">
        <f t="shared" si="6"/>
        <v>1643</v>
      </c>
      <c r="N22" s="52">
        <f t="shared" si="7"/>
        <v>4.4054162756401665</v>
      </c>
      <c r="O22" s="47">
        <v>1011</v>
      </c>
      <c r="P22" s="48">
        <f t="shared" si="8"/>
        <v>5.2912545140524418</v>
      </c>
      <c r="Q22" s="49">
        <v>497</v>
      </c>
      <c r="R22" s="48">
        <f t="shared" si="9"/>
        <v>3.4857623790152901</v>
      </c>
      <c r="S22" s="50">
        <v>0</v>
      </c>
      <c r="T22" s="51">
        <f t="shared" si="10"/>
        <v>1508</v>
      </c>
      <c r="U22" s="52">
        <f t="shared" si="11"/>
        <v>4.5197062790349172</v>
      </c>
      <c r="V22" s="53">
        <v>874</v>
      </c>
      <c r="W22" s="48">
        <f t="shared" si="12"/>
        <v>5.4785933680185543</v>
      </c>
      <c r="X22" s="49">
        <v>436</v>
      </c>
      <c r="Y22" s="48">
        <f t="shared" si="13"/>
        <v>3.832293223169553</v>
      </c>
      <c r="Z22" s="50">
        <v>0</v>
      </c>
      <c r="AA22" s="51">
        <f t="shared" si="14"/>
        <v>1310</v>
      </c>
      <c r="AB22" s="52">
        <f t="shared" si="15"/>
        <v>4.7932674716428831</v>
      </c>
      <c r="AC22" s="53">
        <v>635</v>
      </c>
      <c r="AD22" s="48">
        <f t="shared" si="16"/>
        <v>5.5706640933415219</v>
      </c>
      <c r="AE22" s="49">
        <v>313</v>
      </c>
      <c r="AF22" s="48">
        <f t="shared" si="17"/>
        <v>4.0681050168962827</v>
      </c>
      <c r="AG22" s="50">
        <v>0</v>
      </c>
      <c r="AH22" s="51">
        <f t="shared" si="18"/>
        <v>948</v>
      </c>
      <c r="AI22" s="52">
        <f t="shared" si="19"/>
        <v>4.9651704813282356</v>
      </c>
      <c r="AJ22" s="53">
        <v>363</v>
      </c>
      <c r="AK22" s="48">
        <f t="shared" si="20"/>
        <v>5.7237464522232733</v>
      </c>
      <c r="AL22" s="49">
        <v>172</v>
      </c>
      <c r="AM22" s="48">
        <f t="shared" si="21"/>
        <v>4.3075381918357118</v>
      </c>
      <c r="AN22" s="50">
        <v>0</v>
      </c>
      <c r="AO22" s="51">
        <f t="shared" si="22"/>
        <v>535</v>
      </c>
      <c r="AP22" s="52">
        <f t="shared" si="23"/>
        <v>5.1765844218674406</v>
      </c>
      <c r="AQ22" s="53">
        <v>138</v>
      </c>
      <c r="AR22" s="48">
        <f t="shared" si="24"/>
        <v>5.4696789536266346</v>
      </c>
      <c r="AS22" s="49">
        <v>64</v>
      </c>
      <c r="AT22" s="48">
        <f t="shared" si="25"/>
        <v>4.002501563477173</v>
      </c>
      <c r="AU22" s="50">
        <v>0</v>
      </c>
      <c r="AV22" s="51">
        <f t="shared" si="26"/>
        <v>202</v>
      </c>
      <c r="AW22" s="52">
        <f t="shared" si="27"/>
        <v>4.90053372149442</v>
      </c>
      <c r="AX22" s="53">
        <v>20</v>
      </c>
      <c r="AY22" s="48">
        <f t="shared" si="28"/>
        <v>5.037783375314862</v>
      </c>
      <c r="AZ22" s="49">
        <v>13</v>
      </c>
      <c r="BA22" s="48">
        <f t="shared" si="29"/>
        <v>5.2</v>
      </c>
      <c r="BB22" s="50">
        <v>0</v>
      </c>
      <c r="BC22" s="51">
        <f t="shared" si="30"/>
        <v>33</v>
      </c>
      <c r="BD22" s="52">
        <f t="shared" si="31"/>
        <v>5.1004636785162285</v>
      </c>
      <c r="BE22" s="53">
        <v>1</v>
      </c>
      <c r="BF22" s="48">
        <f t="shared" si="32"/>
        <v>1.5625</v>
      </c>
      <c r="BG22" s="49">
        <v>2</v>
      </c>
      <c r="BH22" s="48">
        <f t="shared" si="33"/>
        <v>4.5454545454545459</v>
      </c>
      <c r="BI22" s="50">
        <v>0</v>
      </c>
      <c r="BJ22" s="51">
        <f t="shared" si="34"/>
        <v>3</v>
      </c>
      <c r="BK22" s="52">
        <f t="shared" si="35"/>
        <v>2.7777777777777777</v>
      </c>
      <c r="BL22" s="53">
        <v>1</v>
      </c>
      <c r="BM22" s="48">
        <f t="shared" si="36"/>
        <v>50</v>
      </c>
      <c r="BN22" s="53">
        <v>0</v>
      </c>
      <c r="BO22" s="48">
        <f t="shared" si="37"/>
        <v>0</v>
      </c>
      <c r="BP22" s="50">
        <v>0</v>
      </c>
      <c r="BQ22" s="51">
        <f t="shared" si="38"/>
        <v>1</v>
      </c>
      <c r="BR22" s="52">
        <f t="shared" si="39"/>
        <v>20</v>
      </c>
      <c r="BS22" s="53">
        <v>0</v>
      </c>
      <c r="BT22" s="48"/>
      <c r="BU22" s="47">
        <v>0</v>
      </c>
      <c r="BV22" s="48"/>
      <c r="BW22" s="50">
        <v>0</v>
      </c>
      <c r="BX22" s="51">
        <f t="shared" si="40"/>
        <v>0</v>
      </c>
      <c r="BY22" s="52"/>
      <c r="AHV22" s="21"/>
      <c r="AHW22" s="21"/>
      <c r="AHX22" s="21"/>
      <c r="AHY22" s="21"/>
      <c r="AHZ22" s="21"/>
      <c r="AIA22" s="21"/>
      <c r="AIB22" s="21"/>
      <c r="AIC22" s="21"/>
      <c r="AID22" s="21"/>
      <c r="AIE22" s="21"/>
      <c r="AIF22" s="21"/>
      <c r="AIG22" s="21"/>
      <c r="AIH22" s="21"/>
      <c r="AII22" s="21"/>
      <c r="AIJ22" s="21"/>
      <c r="AIK22" s="21"/>
      <c r="AIL22" s="21"/>
      <c r="AIM22" s="21"/>
      <c r="AIN22" s="21"/>
      <c r="AIO22" s="21"/>
      <c r="AIP22" s="21"/>
      <c r="AIQ22" s="21"/>
      <c r="AIR22" s="21"/>
      <c r="AIS22" s="21"/>
      <c r="AIT22" s="21"/>
      <c r="AIU22" s="21"/>
      <c r="AIV22" s="21"/>
      <c r="AIW22" s="21"/>
      <c r="AIX22" s="21"/>
      <c r="AIY22" s="21"/>
      <c r="AIZ22" s="21"/>
      <c r="AJA22" s="21"/>
      <c r="AJB22" s="21"/>
      <c r="AJC22" s="21"/>
      <c r="AJD22" s="2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ht="13" x14ac:dyDescent="0.3">
      <c r="A23" s="42" t="s">
        <v>50</v>
      </c>
      <c r="B23" s="43">
        <v>1455983</v>
      </c>
      <c r="C23" s="44">
        <f t="shared" si="0"/>
        <v>4.9836402227042313</v>
      </c>
      <c r="D23" s="45">
        <v>1550793</v>
      </c>
      <c r="E23" s="44">
        <f t="shared" si="1"/>
        <v>5.186501870633986</v>
      </c>
      <c r="F23" s="45">
        <f t="shared" si="2"/>
        <v>3006776</v>
      </c>
      <c r="G23" s="46">
        <f t="shared" si="3"/>
        <v>5.0862468954793458</v>
      </c>
      <c r="H23" s="47">
        <v>1466</v>
      </c>
      <c r="I23" s="48">
        <f t="shared" si="4"/>
        <v>6.9481965969951185</v>
      </c>
      <c r="J23" s="49">
        <v>738</v>
      </c>
      <c r="K23" s="48">
        <f t="shared" si="5"/>
        <v>4.556680661891825</v>
      </c>
      <c r="L23" s="50">
        <v>0</v>
      </c>
      <c r="M23" s="51">
        <f t="shared" si="6"/>
        <v>2204</v>
      </c>
      <c r="N23" s="52">
        <f t="shared" si="7"/>
        <v>5.9096393618447509</v>
      </c>
      <c r="O23" s="47">
        <v>1355</v>
      </c>
      <c r="P23" s="48">
        <f t="shared" si="8"/>
        <v>7.0916418066677132</v>
      </c>
      <c r="Q23" s="49">
        <v>670</v>
      </c>
      <c r="R23" s="48">
        <f t="shared" si="9"/>
        <v>4.6991162855940525</v>
      </c>
      <c r="S23" s="50">
        <v>0</v>
      </c>
      <c r="T23" s="51">
        <f t="shared" si="10"/>
        <v>2025</v>
      </c>
      <c r="U23" s="52">
        <f t="shared" si="11"/>
        <v>6.0692342274838902</v>
      </c>
      <c r="V23" s="53">
        <v>1146</v>
      </c>
      <c r="W23" s="48">
        <f t="shared" si="12"/>
        <v>7.1836018303767322</v>
      </c>
      <c r="X23" s="49">
        <v>569</v>
      </c>
      <c r="Y23" s="48">
        <f t="shared" si="13"/>
        <v>5.0013184495033842</v>
      </c>
      <c r="Z23" s="50">
        <v>0</v>
      </c>
      <c r="AA23" s="51">
        <f t="shared" si="14"/>
        <v>1715</v>
      </c>
      <c r="AB23" s="52">
        <f t="shared" si="15"/>
        <v>6.2751555067691189</v>
      </c>
      <c r="AC23" s="53">
        <v>839</v>
      </c>
      <c r="AD23" s="48">
        <f t="shared" si="16"/>
        <v>7.3602947626984827</v>
      </c>
      <c r="AE23" s="49">
        <v>418</v>
      </c>
      <c r="AF23" s="48">
        <f t="shared" si="17"/>
        <v>5.432804782947751</v>
      </c>
      <c r="AG23" s="50">
        <v>0</v>
      </c>
      <c r="AH23" s="51">
        <f t="shared" si="18"/>
        <v>1257</v>
      </c>
      <c r="AI23" s="52">
        <f t="shared" si="19"/>
        <v>6.5835646572042101</v>
      </c>
      <c r="AJ23" s="53">
        <v>469</v>
      </c>
      <c r="AK23" s="48">
        <f t="shared" si="20"/>
        <v>7.3951434878587197</v>
      </c>
      <c r="AL23" s="49">
        <v>235</v>
      </c>
      <c r="AM23" s="48">
        <f t="shared" si="21"/>
        <v>5.8852992737290259</v>
      </c>
      <c r="AN23" s="50">
        <v>0</v>
      </c>
      <c r="AO23" s="51">
        <f t="shared" si="22"/>
        <v>704</v>
      </c>
      <c r="AP23" s="52">
        <f t="shared" si="23"/>
        <v>6.8118045476536047</v>
      </c>
      <c r="AQ23" s="53">
        <v>190</v>
      </c>
      <c r="AR23" s="48">
        <f t="shared" si="24"/>
        <v>7.5307173999207295</v>
      </c>
      <c r="AS23" s="49">
        <v>87</v>
      </c>
      <c r="AT23" s="48">
        <f t="shared" si="25"/>
        <v>5.4409005628517821</v>
      </c>
      <c r="AU23" s="50">
        <v>0</v>
      </c>
      <c r="AV23" s="51">
        <f t="shared" si="26"/>
        <v>277</v>
      </c>
      <c r="AW23" s="52">
        <f t="shared" si="27"/>
        <v>6.7200388161086853</v>
      </c>
      <c r="AX23" s="53">
        <v>37</v>
      </c>
      <c r="AY23" s="48">
        <f t="shared" si="28"/>
        <v>9.3198992443324933</v>
      </c>
      <c r="AZ23" s="49">
        <v>16</v>
      </c>
      <c r="BA23" s="48">
        <f t="shared" si="29"/>
        <v>6.4</v>
      </c>
      <c r="BB23" s="50">
        <v>0</v>
      </c>
      <c r="BC23" s="51">
        <f t="shared" si="30"/>
        <v>53</v>
      </c>
      <c r="BD23" s="52">
        <f t="shared" si="31"/>
        <v>8.1916537867078816</v>
      </c>
      <c r="BE23" s="53">
        <v>7</v>
      </c>
      <c r="BF23" s="48">
        <f t="shared" si="32"/>
        <v>10.9375</v>
      </c>
      <c r="BG23" s="49">
        <v>4</v>
      </c>
      <c r="BH23" s="48">
        <f t="shared" si="33"/>
        <v>9.0909090909090917</v>
      </c>
      <c r="BI23" s="50">
        <v>0</v>
      </c>
      <c r="BJ23" s="51">
        <f t="shared" si="34"/>
        <v>11</v>
      </c>
      <c r="BK23" s="52">
        <f t="shared" si="35"/>
        <v>10.185185185185185</v>
      </c>
      <c r="BL23" s="53">
        <v>0</v>
      </c>
      <c r="BM23" s="48">
        <f t="shared" si="36"/>
        <v>0</v>
      </c>
      <c r="BN23" s="53">
        <v>0</v>
      </c>
      <c r="BO23" s="48">
        <f t="shared" si="37"/>
        <v>0</v>
      </c>
      <c r="BP23" s="50">
        <v>0</v>
      </c>
      <c r="BQ23" s="51">
        <f t="shared" si="38"/>
        <v>0</v>
      </c>
      <c r="BR23" s="52">
        <f t="shared" si="39"/>
        <v>0</v>
      </c>
      <c r="BS23" s="53">
        <v>0</v>
      </c>
      <c r="BT23" s="48"/>
      <c r="BU23" s="47">
        <v>0</v>
      </c>
      <c r="BV23" s="48"/>
      <c r="BW23" s="50">
        <v>0</v>
      </c>
      <c r="BX23" s="51">
        <f t="shared" si="40"/>
        <v>0</v>
      </c>
      <c r="BY23" s="52"/>
      <c r="AHV23" s="21"/>
      <c r="AHW23" s="21"/>
      <c r="AHX23" s="21"/>
      <c r="AHY23" s="21"/>
      <c r="AHZ23" s="21"/>
      <c r="AIA23" s="21"/>
      <c r="AIB23" s="21"/>
      <c r="AIC23" s="21"/>
      <c r="AID23" s="21"/>
      <c r="AIE23" s="21"/>
      <c r="AIF23" s="21"/>
      <c r="AIG23" s="21"/>
      <c r="AIH23" s="21"/>
      <c r="AII23" s="21"/>
      <c r="AIJ23" s="21"/>
      <c r="AIK23" s="21"/>
      <c r="AIL23" s="21"/>
      <c r="AIM23" s="21"/>
      <c r="AIN23" s="21"/>
      <c r="AIO23" s="21"/>
      <c r="AIP23" s="21"/>
      <c r="AIQ23" s="21"/>
      <c r="AIR23" s="21"/>
      <c r="AIS23" s="21"/>
      <c r="AIT23" s="21"/>
      <c r="AIU23" s="21"/>
      <c r="AIV23" s="21"/>
      <c r="AIW23" s="21"/>
      <c r="AIX23" s="21"/>
      <c r="AIY23" s="21"/>
      <c r="AIZ23" s="21"/>
      <c r="AJA23" s="21"/>
      <c r="AJB23" s="21"/>
      <c r="AJC23" s="21"/>
      <c r="AJD23" s="2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ht="13" x14ac:dyDescent="0.3">
      <c r="A24" s="42" t="s">
        <v>51</v>
      </c>
      <c r="B24" s="43">
        <v>1389405</v>
      </c>
      <c r="C24" s="44">
        <f t="shared" si="0"/>
        <v>4.7557523979513299</v>
      </c>
      <c r="D24" s="45">
        <v>1510747</v>
      </c>
      <c r="E24" s="44">
        <f t="shared" si="1"/>
        <v>5.0525712597069257</v>
      </c>
      <c r="F24" s="45">
        <f t="shared" si="2"/>
        <v>2900152</v>
      </c>
      <c r="G24" s="46">
        <f t="shared" si="3"/>
        <v>4.9058822826902357</v>
      </c>
      <c r="H24" s="47">
        <v>2333</v>
      </c>
      <c r="I24" s="48">
        <f t="shared" si="4"/>
        <v>11.057396085122518</v>
      </c>
      <c r="J24" s="49">
        <v>1235</v>
      </c>
      <c r="K24" s="48">
        <f t="shared" si="5"/>
        <v>7.6253395900222269</v>
      </c>
      <c r="L24" s="50">
        <v>0</v>
      </c>
      <c r="M24" s="51">
        <f t="shared" si="6"/>
        <v>3568</v>
      </c>
      <c r="N24" s="52">
        <f t="shared" si="7"/>
        <v>9.5669660812441339</v>
      </c>
      <c r="O24" s="47">
        <v>2144</v>
      </c>
      <c r="P24" s="48">
        <f t="shared" si="8"/>
        <v>11.221018474904486</v>
      </c>
      <c r="Q24" s="49">
        <v>1117</v>
      </c>
      <c r="R24" s="48">
        <f t="shared" si="9"/>
        <v>7.8341983447888914</v>
      </c>
      <c r="S24" s="50">
        <v>0</v>
      </c>
      <c r="T24" s="51">
        <f t="shared" si="10"/>
        <v>3261</v>
      </c>
      <c r="U24" s="52">
        <f t="shared" si="11"/>
        <v>9.7737149707777604</v>
      </c>
      <c r="V24" s="53">
        <v>1817</v>
      </c>
      <c r="W24" s="48">
        <f t="shared" si="12"/>
        <v>11.389707265091205</v>
      </c>
      <c r="X24" s="49">
        <v>949</v>
      </c>
      <c r="Y24" s="48">
        <f t="shared" si="13"/>
        <v>8.3413905247429021</v>
      </c>
      <c r="Z24" s="50">
        <v>0</v>
      </c>
      <c r="AA24" s="51">
        <f t="shared" si="14"/>
        <v>2766</v>
      </c>
      <c r="AB24" s="52">
        <f t="shared" si="15"/>
        <v>10.120746432491767</v>
      </c>
      <c r="AC24" s="53">
        <v>1347</v>
      </c>
      <c r="AD24" s="48">
        <f t="shared" si="16"/>
        <v>11.816826037371699</v>
      </c>
      <c r="AE24" s="49">
        <v>688</v>
      </c>
      <c r="AF24" s="48">
        <f t="shared" si="17"/>
        <v>8.9420327527943844</v>
      </c>
      <c r="AG24" s="50">
        <v>0</v>
      </c>
      <c r="AH24" s="51">
        <f t="shared" si="18"/>
        <v>2035</v>
      </c>
      <c r="AI24" s="52">
        <f t="shared" si="19"/>
        <v>10.658356465720422</v>
      </c>
      <c r="AJ24" s="53">
        <v>756</v>
      </c>
      <c r="AK24" s="48">
        <f t="shared" si="20"/>
        <v>11.920529801324504</v>
      </c>
      <c r="AL24" s="49">
        <v>390</v>
      </c>
      <c r="AM24" s="48">
        <f t="shared" si="21"/>
        <v>9.7670924117205118</v>
      </c>
      <c r="AN24" s="50">
        <v>0</v>
      </c>
      <c r="AO24" s="51">
        <f t="shared" si="22"/>
        <v>1146</v>
      </c>
      <c r="AP24" s="52">
        <f t="shared" si="23"/>
        <v>11.088534107402031</v>
      </c>
      <c r="AQ24" s="53">
        <v>310</v>
      </c>
      <c r="AR24" s="48">
        <f t="shared" si="24"/>
        <v>12.286959968291717</v>
      </c>
      <c r="AS24" s="49">
        <v>159</v>
      </c>
      <c r="AT24" s="48">
        <f t="shared" si="25"/>
        <v>9.9437148217636029</v>
      </c>
      <c r="AU24" s="50">
        <v>0</v>
      </c>
      <c r="AV24" s="51">
        <f t="shared" si="26"/>
        <v>469</v>
      </c>
      <c r="AW24" s="52">
        <f t="shared" si="27"/>
        <v>11.377971858321203</v>
      </c>
      <c r="AX24" s="53">
        <v>44</v>
      </c>
      <c r="AY24" s="48">
        <f t="shared" si="28"/>
        <v>11.083123425692696</v>
      </c>
      <c r="AZ24" s="49">
        <v>23</v>
      </c>
      <c r="BA24" s="48">
        <f t="shared" si="29"/>
        <v>9.1999999999999993</v>
      </c>
      <c r="BB24" s="50">
        <v>0</v>
      </c>
      <c r="BC24" s="51">
        <f t="shared" si="30"/>
        <v>67</v>
      </c>
      <c r="BD24" s="52">
        <f t="shared" si="31"/>
        <v>10.35548686244204</v>
      </c>
      <c r="BE24" s="53">
        <v>6</v>
      </c>
      <c r="BF24" s="48">
        <f t="shared" si="32"/>
        <v>9.375</v>
      </c>
      <c r="BG24" s="49">
        <v>4</v>
      </c>
      <c r="BH24" s="48">
        <f t="shared" si="33"/>
        <v>9.0909090909090917</v>
      </c>
      <c r="BI24" s="50">
        <v>0</v>
      </c>
      <c r="BJ24" s="51">
        <f t="shared" si="34"/>
        <v>10</v>
      </c>
      <c r="BK24" s="52">
        <f t="shared" si="35"/>
        <v>9.2592592592592595</v>
      </c>
      <c r="BL24" s="53">
        <v>0</v>
      </c>
      <c r="BM24" s="48">
        <f t="shared" si="36"/>
        <v>0</v>
      </c>
      <c r="BN24" s="53">
        <v>1</v>
      </c>
      <c r="BO24" s="48">
        <f t="shared" si="37"/>
        <v>33.333333333333329</v>
      </c>
      <c r="BP24" s="50">
        <v>0</v>
      </c>
      <c r="BQ24" s="51">
        <f t="shared" si="38"/>
        <v>1</v>
      </c>
      <c r="BR24" s="52">
        <f t="shared" si="39"/>
        <v>20</v>
      </c>
      <c r="BS24" s="53">
        <v>0</v>
      </c>
      <c r="BT24" s="48"/>
      <c r="BU24" s="47">
        <v>0</v>
      </c>
      <c r="BV24" s="48"/>
      <c r="BW24" s="50">
        <v>0</v>
      </c>
      <c r="BX24" s="51">
        <f t="shared" si="40"/>
        <v>0</v>
      </c>
      <c r="BY24" s="52"/>
      <c r="AHV24" s="21"/>
      <c r="AHW24" s="21"/>
      <c r="AHX24" s="21"/>
      <c r="AHY24" s="21"/>
      <c r="AHZ24" s="21"/>
      <c r="AIA24" s="21"/>
      <c r="AIB24" s="21"/>
      <c r="AIC24" s="21"/>
      <c r="AID24" s="21"/>
      <c r="AIE24" s="21"/>
      <c r="AIF24" s="21"/>
      <c r="AIG24" s="21"/>
      <c r="AIH24" s="21"/>
      <c r="AII24" s="21"/>
      <c r="AIJ24" s="21"/>
      <c r="AIK24" s="21"/>
      <c r="AIL24" s="21"/>
      <c r="AIM24" s="21"/>
      <c r="AIN24" s="21"/>
      <c r="AIO24" s="21"/>
      <c r="AIP24" s="21"/>
      <c r="AIQ24" s="21"/>
      <c r="AIR24" s="21"/>
      <c r="AIS24" s="21"/>
      <c r="AIT24" s="21"/>
      <c r="AIU24" s="21"/>
      <c r="AIV24" s="21"/>
      <c r="AIW24" s="2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ht="13" x14ac:dyDescent="0.3">
      <c r="A25" s="42" t="s">
        <v>52</v>
      </c>
      <c r="B25" s="43">
        <v>918891</v>
      </c>
      <c r="C25" s="44">
        <f t="shared" si="0"/>
        <v>3.1452442424677445</v>
      </c>
      <c r="D25" s="45">
        <v>1066234</v>
      </c>
      <c r="E25" s="44">
        <f t="shared" si="1"/>
        <v>3.5659334518104977</v>
      </c>
      <c r="F25" s="45">
        <f t="shared" si="2"/>
        <v>1985125</v>
      </c>
      <c r="G25" s="46">
        <f t="shared" si="3"/>
        <v>3.3580272918196887</v>
      </c>
      <c r="H25" s="47">
        <v>3165</v>
      </c>
      <c r="I25" s="48">
        <f t="shared" si="4"/>
        <v>15.000710934167497</v>
      </c>
      <c r="J25" s="49">
        <v>1925</v>
      </c>
      <c r="K25" s="48">
        <f t="shared" si="5"/>
        <v>11.88565077796987</v>
      </c>
      <c r="L25" s="50">
        <v>0</v>
      </c>
      <c r="M25" s="51">
        <f t="shared" si="6"/>
        <v>5090</v>
      </c>
      <c r="N25" s="52">
        <f t="shared" si="7"/>
        <v>13.647942083389195</v>
      </c>
      <c r="O25" s="47">
        <v>2889</v>
      </c>
      <c r="P25" s="48">
        <f t="shared" si="8"/>
        <v>15.120113047574188</v>
      </c>
      <c r="Q25" s="49">
        <v>1737</v>
      </c>
      <c r="R25" s="48">
        <f t="shared" si="9"/>
        <v>12.182634310562491</v>
      </c>
      <c r="S25" s="50">
        <v>0</v>
      </c>
      <c r="T25" s="51">
        <f t="shared" si="10"/>
        <v>4626</v>
      </c>
      <c r="U25" s="52">
        <f t="shared" si="11"/>
        <v>13.864828413007643</v>
      </c>
      <c r="V25" s="53">
        <v>2451</v>
      </c>
      <c r="W25" s="48">
        <f t="shared" si="12"/>
        <v>15.363881401617252</v>
      </c>
      <c r="X25" s="49">
        <v>1405</v>
      </c>
      <c r="Y25" s="48">
        <f t="shared" si="13"/>
        <v>12.349477015030324</v>
      </c>
      <c r="Z25" s="50">
        <v>0</v>
      </c>
      <c r="AA25" s="51">
        <f t="shared" si="14"/>
        <v>3856</v>
      </c>
      <c r="AB25" s="52">
        <f t="shared" si="15"/>
        <v>14.109037687522868</v>
      </c>
      <c r="AC25" s="53">
        <v>1794</v>
      </c>
      <c r="AD25" s="48">
        <f t="shared" si="16"/>
        <v>15.738222651109746</v>
      </c>
      <c r="AE25" s="49">
        <v>1022</v>
      </c>
      <c r="AF25" s="48">
        <f t="shared" si="17"/>
        <v>13.283077722900963</v>
      </c>
      <c r="AG25" s="50">
        <v>0</v>
      </c>
      <c r="AH25" s="51">
        <f t="shared" si="18"/>
        <v>2816</v>
      </c>
      <c r="AI25" s="52">
        <f t="shared" si="19"/>
        <v>14.748860839050963</v>
      </c>
      <c r="AJ25" s="53">
        <v>1062</v>
      </c>
      <c r="AK25" s="48">
        <f t="shared" si="20"/>
        <v>16.74550614947966</v>
      </c>
      <c r="AL25" s="49">
        <v>557</v>
      </c>
      <c r="AM25" s="48">
        <f t="shared" si="21"/>
        <v>13.949411470072626</v>
      </c>
      <c r="AN25" s="50">
        <v>0</v>
      </c>
      <c r="AO25" s="51">
        <f t="shared" si="22"/>
        <v>1619</v>
      </c>
      <c r="AP25" s="52">
        <f t="shared" si="23"/>
        <v>15.665215287856798</v>
      </c>
      <c r="AQ25" s="53">
        <v>421</v>
      </c>
      <c r="AR25" s="48">
        <f t="shared" si="24"/>
        <v>16.686484344034881</v>
      </c>
      <c r="AS25" s="49">
        <v>225</v>
      </c>
      <c r="AT25" s="48">
        <f t="shared" si="25"/>
        <v>14.071294559099437</v>
      </c>
      <c r="AU25" s="50">
        <v>0</v>
      </c>
      <c r="AV25" s="51">
        <f t="shared" si="26"/>
        <v>646</v>
      </c>
      <c r="AW25" s="52">
        <f t="shared" si="27"/>
        <v>15.672003881610868</v>
      </c>
      <c r="AX25" s="53">
        <v>69</v>
      </c>
      <c r="AY25" s="48">
        <f t="shared" si="28"/>
        <v>17.380352644836272</v>
      </c>
      <c r="AZ25" s="49">
        <v>28</v>
      </c>
      <c r="BA25" s="48">
        <f t="shared" si="29"/>
        <v>11.200000000000001</v>
      </c>
      <c r="BB25" s="50">
        <v>0</v>
      </c>
      <c r="BC25" s="51">
        <f t="shared" si="30"/>
        <v>97</v>
      </c>
      <c r="BD25" s="52">
        <f t="shared" si="31"/>
        <v>14.992272024729521</v>
      </c>
      <c r="BE25" s="53">
        <v>6</v>
      </c>
      <c r="BF25" s="48">
        <f t="shared" si="32"/>
        <v>9.375</v>
      </c>
      <c r="BG25" s="49">
        <v>7</v>
      </c>
      <c r="BH25" s="48">
        <f t="shared" si="33"/>
        <v>15.909090909090908</v>
      </c>
      <c r="BI25" s="50">
        <v>0</v>
      </c>
      <c r="BJ25" s="51">
        <f t="shared" si="34"/>
        <v>13</v>
      </c>
      <c r="BK25" s="52">
        <f t="shared" si="35"/>
        <v>12.037037037037036</v>
      </c>
      <c r="BL25" s="53">
        <v>0</v>
      </c>
      <c r="BM25" s="48">
        <f t="shared" si="36"/>
        <v>0</v>
      </c>
      <c r="BN25" s="53">
        <v>2</v>
      </c>
      <c r="BO25" s="48">
        <f t="shared" si="37"/>
        <v>66.666666666666657</v>
      </c>
      <c r="BP25" s="50">
        <v>0</v>
      </c>
      <c r="BQ25" s="51">
        <f t="shared" si="38"/>
        <v>2</v>
      </c>
      <c r="BR25" s="52">
        <f t="shared" si="39"/>
        <v>40</v>
      </c>
      <c r="BS25" s="53">
        <v>0</v>
      </c>
      <c r="BT25" s="48"/>
      <c r="BU25" s="47">
        <v>0</v>
      </c>
      <c r="BV25" s="48"/>
      <c r="BW25" s="50">
        <v>0</v>
      </c>
      <c r="BX25" s="51">
        <f t="shared" si="40"/>
        <v>0</v>
      </c>
      <c r="BY25" s="52"/>
      <c r="AHV25" s="21"/>
      <c r="AHW25" s="21"/>
      <c r="AHX25" s="21"/>
      <c r="AHY25" s="21"/>
      <c r="AHZ25" s="21"/>
      <c r="AIA25" s="21"/>
      <c r="AIB25" s="21"/>
      <c r="AIC25" s="21"/>
      <c r="AID25" s="21"/>
      <c r="AIE25" s="21"/>
      <c r="AIF25" s="21"/>
      <c r="AIG25" s="21"/>
      <c r="AIH25" s="21"/>
      <c r="AII25" s="21"/>
      <c r="AIJ25" s="21"/>
      <c r="AIK25" s="21"/>
      <c r="AIL25" s="21"/>
      <c r="AIM25" s="21"/>
      <c r="AIN25" s="21"/>
      <c r="AIO25" s="21"/>
      <c r="AIP25" s="21"/>
      <c r="AIQ25" s="21"/>
      <c r="AIR25" s="21"/>
      <c r="AIS25" s="21"/>
      <c r="AIT25" s="21"/>
      <c r="AIU25" s="21"/>
      <c r="AIV25" s="21"/>
      <c r="AIW25" s="2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ht="13" x14ac:dyDescent="0.3">
      <c r="A26" s="42" t="s">
        <v>53</v>
      </c>
      <c r="B26" s="43">
        <v>655504</v>
      </c>
      <c r="C26" s="44">
        <f t="shared" si="0"/>
        <v>2.2437048375863688</v>
      </c>
      <c r="D26" s="45">
        <v>836293</v>
      </c>
      <c r="E26" s="44">
        <f t="shared" si="1"/>
        <v>2.7969143585882246</v>
      </c>
      <c r="F26" s="45">
        <f t="shared" si="2"/>
        <v>1491797</v>
      </c>
      <c r="G26" s="46">
        <f t="shared" si="3"/>
        <v>2.5235161714525467</v>
      </c>
      <c r="H26" s="47">
        <v>4161</v>
      </c>
      <c r="I26" s="48">
        <f t="shared" si="4"/>
        <v>19.721313806341534</v>
      </c>
      <c r="J26" s="49">
        <v>2956</v>
      </c>
      <c r="K26" s="48">
        <f t="shared" si="5"/>
        <v>18.251420103729316</v>
      </c>
      <c r="L26" s="50">
        <v>0</v>
      </c>
      <c r="M26" s="51">
        <f t="shared" si="6"/>
        <v>7117</v>
      </c>
      <c r="N26" s="52">
        <f t="shared" si="7"/>
        <v>19.082986995575816</v>
      </c>
      <c r="O26" s="47">
        <v>3728</v>
      </c>
      <c r="P26" s="48">
        <f t="shared" si="8"/>
        <v>19.511173915318995</v>
      </c>
      <c r="Q26" s="49">
        <v>2617</v>
      </c>
      <c r="R26" s="48">
        <f t="shared" si="9"/>
        <v>18.354607939402438</v>
      </c>
      <c r="S26" s="50">
        <v>0</v>
      </c>
      <c r="T26" s="51">
        <f t="shared" si="10"/>
        <v>6345</v>
      </c>
      <c r="U26" s="52">
        <f t="shared" si="11"/>
        <v>19.016933912782857</v>
      </c>
      <c r="V26" s="53">
        <v>3149</v>
      </c>
      <c r="W26" s="48">
        <f t="shared" si="12"/>
        <v>19.739233999874632</v>
      </c>
      <c r="X26" s="49">
        <v>2100</v>
      </c>
      <c r="Y26" s="48">
        <f t="shared" si="13"/>
        <v>18.458293047376287</v>
      </c>
      <c r="Z26" s="50">
        <v>0</v>
      </c>
      <c r="AA26" s="51">
        <f t="shared" si="14"/>
        <v>5249</v>
      </c>
      <c r="AB26" s="52">
        <f t="shared" si="15"/>
        <v>19.206000731796561</v>
      </c>
      <c r="AC26" s="53">
        <v>2267</v>
      </c>
      <c r="AD26" s="48">
        <f t="shared" si="16"/>
        <v>19.88770944819721</v>
      </c>
      <c r="AE26" s="49">
        <v>1407</v>
      </c>
      <c r="AF26" s="48">
        <f t="shared" si="17"/>
        <v>18.286976865089681</v>
      </c>
      <c r="AG26" s="50">
        <v>0</v>
      </c>
      <c r="AH26" s="51">
        <f t="shared" si="18"/>
        <v>3674</v>
      </c>
      <c r="AI26" s="52">
        <f t="shared" si="19"/>
        <v>19.2426543759493</v>
      </c>
      <c r="AJ26" s="53">
        <v>1282</v>
      </c>
      <c r="AK26" s="48">
        <f t="shared" si="20"/>
        <v>20.21444339325134</v>
      </c>
      <c r="AL26" s="49">
        <v>755</v>
      </c>
      <c r="AM26" s="48">
        <f t="shared" si="21"/>
        <v>18.908089156023038</v>
      </c>
      <c r="AN26" s="50">
        <v>0</v>
      </c>
      <c r="AO26" s="51">
        <f t="shared" si="22"/>
        <v>2037</v>
      </c>
      <c r="AP26" s="52">
        <f t="shared" si="23"/>
        <v>19.709724238026123</v>
      </c>
      <c r="AQ26" s="53">
        <v>510</v>
      </c>
      <c r="AR26" s="48">
        <f t="shared" si="24"/>
        <v>20.214030915576693</v>
      </c>
      <c r="AS26" s="49">
        <v>290</v>
      </c>
      <c r="AT26" s="48">
        <f t="shared" si="25"/>
        <v>18.13633520950594</v>
      </c>
      <c r="AU26" s="50">
        <v>0</v>
      </c>
      <c r="AV26" s="51">
        <f t="shared" si="26"/>
        <v>800</v>
      </c>
      <c r="AW26" s="52">
        <f t="shared" si="27"/>
        <v>19.408054342552159</v>
      </c>
      <c r="AX26" s="53">
        <v>69</v>
      </c>
      <c r="AY26" s="48">
        <f t="shared" si="28"/>
        <v>17.380352644836272</v>
      </c>
      <c r="AZ26" s="49">
        <v>49</v>
      </c>
      <c r="BA26" s="48">
        <f t="shared" si="29"/>
        <v>19.600000000000001</v>
      </c>
      <c r="BB26" s="50">
        <v>0</v>
      </c>
      <c r="BC26" s="51">
        <f t="shared" si="30"/>
        <v>118</v>
      </c>
      <c r="BD26" s="52">
        <f t="shared" si="31"/>
        <v>18.238021638330757</v>
      </c>
      <c r="BE26" s="53">
        <v>14</v>
      </c>
      <c r="BF26" s="48">
        <f t="shared" si="32"/>
        <v>21.875</v>
      </c>
      <c r="BG26" s="49">
        <v>7</v>
      </c>
      <c r="BH26" s="48">
        <f t="shared" si="33"/>
        <v>15.909090909090908</v>
      </c>
      <c r="BI26" s="50">
        <v>0</v>
      </c>
      <c r="BJ26" s="51">
        <f t="shared" si="34"/>
        <v>21</v>
      </c>
      <c r="BK26" s="52">
        <f t="shared" si="35"/>
        <v>19.444444444444446</v>
      </c>
      <c r="BL26" s="53">
        <v>1</v>
      </c>
      <c r="BM26" s="48">
        <f t="shared" si="36"/>
        <v>50</v>
      </c>
      <c r="BN26" s="53">
        <v>0</v>
      </c>
      <c r="BO26" s="48">
        <f t="shared" si="37"/>
        <v>0</v>
      </c>
      <c r="BP26" s="50">
        <v>0</v>
      </c>
      <c r="BQ26" s="51">
        <f t="shared" si="38"/>
        <v>1</v>
      </c>
      <c r="BR26" s="52">
        <f t="shared" si="39"/>
        <v>20</v>
      </c>
      <c r="BS26" s="53">
        <v>0</v>
      </c>
      <c r="BT26" s="48"/>
      <c r="BU26" s="47">
        <v>0</v>
      </c>
      <c r="BV26" s="48"/>
      <c r="BW26" s="50">
        <v>0</v>
      </c>
      <c r="BX26" s="51">
        <f t="shared" si="40"/>
        <v>0</v>
      </c>
      <c r="BY26" s="52"/>
      <c r="AHV26" s="21"/>
      <c r="AHW26" s="21"/>
      <c r="AHX26" s="21"/>
      <c r="AHY26" s="21"/>
      <c r="AHZ26" s="21"/>
      <c r="AIA26" s="21"/>
      <c r="AIB26" s="21"/>
      <c r="AIC26" s="21"/>
      <c r="AID26" s="21"/>
      <c r="AIE26" s="21"/>
      <c r="AIF26" s="21"/>
      <c r="AIG26" s="21"/>
      <c r="AIH26" s="21"/>
      <c r="AII26" s="21"/>
      <c r="AIJ26" s="21"/>
      <c r="AIK26" s="21"/>
      <c r="AIL26" s="21"/>
      <c r="AIM26" s="21"/>
      <c r="AIN26" s="21"/>
      <c r="AIO26" s="21"/>
      <c r="AIP26" s="21"/>
      <c r="AIQ26" s="21"/>
      <c r="AIR26" s="21"/>
      <c r="AIS26" s="21"/>
      <c r="AIT26" s="21"/>
      <c r="AIU26" s="21"/>
      <c r="AIV26" s="21"/>
      <c r="AIW26" s="21"/>
      <c r="AIX26" s="21"/>
      <c r="AIY26" s="21"/>
      <c r="AIZ26" s="21"/>
      <c r="AJA26" s="21"/>
      <c r="AJB26" s="21"/>
      <c r="AJC26" s="21"/>
      <c r="AJD26" s="2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ht="13" x14ac:dyDescent="0.3">
      <c r="A27" s="42" t="s">
        <v>54</v>
      </c>
      <c r="B27" s="43">
        <v>362168</v>
      </c>
      <c r="C27" s="44">
        <f t="shared" si="0"/>
        <v>1.2396539054208364</v>
      </c>
      <c r="D27" s="45">
        <v>556269</v>
      </c>
      <c r="E27" s="44">
        <f t="shared" si="1"/>
        <v>1.8603967190177522</v>
      </c>
      <c r="F27" s="45">
        <f t="shared" si="2"/>
        <v>918437</v>
      </c>
      <c r="G27" s="46">
        <f t="shared" si="3"/>
        <v>1.5536233294210691</v>
      </c>
      <c r="H27" s="47">
        <v>3969</v>
      </c>
      <c r="I27" s="48">
        <f t="shared" si="4"/>
        <v>18.811318071946538</v>
      </c>
      <c r="J27" s="49">
        <v>3454</v>
      </c>
      <c r="K27" s="48">
        <f t="shared" si="5"/>
        <v>21.326253395900221</v>
      </c>
      <c r="L27" s="50">
        <v>0</v>
      </c>
      <c r="M27" s="51">
        <f t="shared" si="6"/>
        <v>7423</v>
      </c>
      <c r="N27" s="52">
        <f t="shared" si="7"/>
        <v>19.903472315323771</v>
      </c>
      <c r="O27" s="47">
        <v>3589</v>
      </c>
      <c r="P27" s="48">
        <f t="shared" si="8"/>
        <v>18.783691840686657</v>
      </c>
      <c r="Q27" s="49">
        <v>2999</v>
      </c>
      <c r="R27" s="48">
        <f t="shared" si="9"/>
        <v>21.033805582830691</v>
      </c>
      <c r="S27" s="50">
        <v>0</v>
      </c>
      <c r="T27" s="51">
        <f t="shared" si="10"/>
        <v>6588</v>
      </c>
      <c r="U27" s="52">
        <f t="shared" si="11"/>
        <v>19.745242020080923</v>
      </c>
      <c r="V27" s="53">
        <v>2951</v>
      </c>
      <c r="W27" s="48">
        <f t="shared" si="12"/>
        <v>18.498088133893312</v>
      </c>
      <c r="X27" s="49">
        <v>2331</v>
      </c>
      <c r="Y27" s="48">
        <f t="shared" si="13"/>
        <v>20.488705282587677</v>
      </c>
      <c r="Z27" s="50">
        <v>0</v>
      </c>
      <c r="AA27" s="51">
        <f t="shared" si="14"/>
        <v>5282</v>
      </c>
      <c r="AB27" s="52">
        <f t="shared" si="15"/>
        <v>19.326747164288328</v>
      </c>
      <c r="AC27" s="53">
        <v>2055</v>
      </c>
      <c r="AD27" s="48">
        <f t="shared" si="16"/>
        <v>18.027897183963507</v>
      </c>
      <c r="AE27" s="49">
        <v>1518</v>
      </c>
      <c r="AF27" s="48">
        <f t="shared" si="17"/>
        <v>19.729659474915518</v>
      </c>
      <c r="AG27" s="50">
        <v>0</v>
      </c>
      <c r="AH27" s="51">
        <f t="shared" si="18"/>
        <v>3573</v>
      </c>
      <c r="AI27" s="52">
        <f t="shared" si="19"/>
        <v>18.713664693866864</v>
      </c>
      <c r="AJ27" s="53">
        <v>1097</v>
      </c>
      <c r="AK27" s="48">
        <f t="shared" si="20"/>
        <v>17.297382529170608</v>
      </c>
      <c r="AL27" s="49">
        <v>737</v>
      </c>
      <c r="AM27" s="48">
        <f t="shared" si="21"/>
        <v>18.457300275482094</v>
      </c>
      <c r="AN27" s="50">
        <v>0</v>
      </c>
      <c r="AO27" s="51">
        <f t="shared" si="22"/>
        <v>1834</v>
      </c>
      <c r="AP27" s="52">
        <f t="shared" si="23"/>
        <v>17.745524915336237</v>
      </c>
      <c r="AQ27" s="53">
        <v>429</v>
      </c>
      <c r="AR27" s="48">
        <f t="shared" si="24"/>
        <v>17.003567181926279</v>
      </c>
      <c r="AS27" s="49">
        <v>314</v>
      </c>
      <c r="AT27" s="48">
        <f t="shared" si="25"/>
        <v>19.63727329580988</v>
      </c>
      <c r="AU27" s="50">
        <v>0</v>
      </c>
      <c r="AV27" s="51">
        <f t="shared" si="26"/>
        <v>743</v>
      </c>
      <c r="AW27" s="52">
        <f t="shared" si="27"/>
        <v>18.025230470645319</v>
      </c>
      <c r="AX27" s="53">
        <v>75</v>
      </c>
      <c r="AY27" s="48">
        <f t="shared" si="28"/>
        <v>18.89168765743073</v>
      </c>
      <c r="AZ27" s="49">
        <v>51</v>
      </c>
      <c r="BA27" s="48">
        <f t="shared" si="29"/>
        <v>20.399999999999999</v>
      </c>
      <c r="BB27" s="50">
        <v>0</v>
      </c>
      <c r="BC27" s="51">
        <f t="shared" si="30"/>
        <v>126</v>
      </c>
      <c r="BD27" s="52">
        <f t="shared" si="31"/>
        <v>19.474497681607421</v>
      </c>
      <c r="BE27" s="53">
        <v>16</v>
      </c>
      <c r="BF27" s="48">
        <f t="shared" si="32"/>
        <v>25</v>
      </c>
      <c r="BG27" s="49">
        <v>8</v>
      </c>
      <c r="BH27" s="48">
        <f t="shared" si="33"/>
        <v>18.181818181818183</v>
      </c>
      <c r="BI27" s="50">
        <v>0</v>
      </c>
      <c r="BJ27" s="51">
        <f t="shared" si="34"/>
        <v>24</v>
      </c>
      <c r="BK27" s="52">
        <f t="shared" si="35"/>
        <v>22.222222222222221</v>
      </c>
      <c r="BL27" s="53">
        <v>0</v>
      </c>
      <c r="BM27" s="48">
        <f t="shared" si="36"/>
        <v>0</v>
      </c>
      <c r="BN27" s="53">
        <v>0</v>
      </c>
      <c r="BO27" s="48">
        <f t="shared" si="37"/>
        <v>0</v>
      </c>
      <c r="BP27" s="50">
        <v>0</v>
      </c>
      <c r="BQ27" s="51">
        <f t="shared" si="38"/>
        <v>0</v>
      </c>
      <c r="BR27" s="52">
        <f t="shared" si="39"/>
        <v>0</v>
      </c>
      <c r="BS27" s="53">
        <v>0</v>
      </c>
      <c r="BT27" s="48"/>
      <c r="BU27" s="47">
        <v>0</v>
      </c>
      <c r="BV27" s="48"/>
      <c r="BW27" s="50">
        <v>0</v>
      </c>
      <c r="BX27" s="51">
        <f t="shared" si="40"/>
        <v>0</v>
      </c>
      <c r="BY27" s="52"/>
      <c r="AHV27" s="21"/>
      <c r="AHW27" s="21"/>
      <c r="AHX27" s="21"/>
      <c r="AHY27" s="21"/>
      <c r="AHZ27" s="21"/>
      <c r="AIA27" s="21"/>
      <c r="AIB27" s="21"/>
      <c r="AIC27" s="21"/>
      <c r="AID27" s="21"/>
      <c r="AIE27" s="21"/>
      <c r="AIF27" s="21"/>
      <c r="AIG27" s="21"/>
      <c r="AIH27" s="21"/>
      <c r="AII27" s="21"/>
      <c r="AIJ27" s="21"/>
      <c r="AIK27" s="21"/>
      <c r="AIL27" s="21"/>
      <c r="AIM27" s="21"/>
      <c r="AIN27" s="21"/>
      <c r="AIO27" s="21"/>
      <c r="AIP27" s="21"/>
      <c r="AIQ27" s="21"/>
      <c r="AIR27" s="21"/>
      <c r="AIS27" s="21"/>
      <c r="AIT27" s="21"/>
      <c r="AIU27" s="21"/>
      <c r="AIV27" s="21"/>
      <c r="AIW27" s="21"/>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ht="13" x14ac:dyDescent="0.3">
      <c r="A28" s="42" t="s">
        <v>55</v>
      </c>
      <c r="B28" s="43">
        <v>167009</v>
      </c>
      <c r="C28" s="44">
        <f t="shared" si="0"/>
        <v>0.57165006044274613</v>
      </c>
      <c r="D28" s="45">
        <v>361950</v>
      </c>
      <c r="E28" s="44">
        <f t="shared" si="1"/>
        <v>1.2105125262210825</v>
      </c>
      <c r="F28" s="45">
        <f t="shared" si="2"/>
        <v>528959</v>
      </c>
      <c r="G28" s="46">
        <f t="shared" si="3"/>
        <v>0.89478433763800824</v>
      </c>
      <c r="H28" s="47">
        <v>3207</v>
      </c>
      <c r="I28" s="48">
        <f t="shared" si="4"/>
        <v>15.199772501066402</v>
      </c>
      <c r="J28" s="49">
        <v>4419</v>
      </c>
      <c r="K28" s="48">
        <f t="shared" si="5"/>
        <v>27.284514694986417</v>
      </c>
      <c r="L28" s="50">
        <v>0</v>
      </c>
      <c r="M28" s="51">
        <f t="shared" si="6"/>
        <v>7626</v>
      </c>
      <c r="N28" s="52">
        <f t="shared" si="7"/>
        <v>20.447781203914733</v>
      </c>
      <c r="O28" s="47">
        <v>2838</v>
      </c>
      <c r="P28" s="48">
        <f t="shared" si="8"/>
        <v>14.853195164075995</v>
      </c>
      <c r="Q28" s="49">
        <v>3773</v>
      </c>
      <c r="R28" s="48">
        <f t="shared" si="9"/>
        <v>26.462336933651283</v>
      </c>
      <c r="S28" s="50">
        <v>0</v>
      </c>
      <c r="T28" s="51">
        <f t="shared" si="10"/>
        <v>6611</v>
      </c>
      <c r="U28" s="52">
        <f t="shared" si="11"/>
        <v>19.814176532294319</v>
      </c>
      <c r="V28" s="53">
        <v>2254</v>
      </c>
      <c r="W28" s="48">
        <f t="shared" si="12"/>
        <v>14.129003949100483</v>
      </c>
      <c r="X28" s="49">
        <v>2863</v>
      </c>
      <c r="Y28" s="48">
        <f t="shared" si="13"/>
        <v>25.164806187922999</v>
      </c>
      <c r="Z28" s="50">
        <v>0</v>
      </c>
      <c r="AA28" s="51">
        <f t="shared" si="14"/>
        <v>5117</v>
      </c>
      <c r="AB28" s="52">
        <f t="shared" si="15"/>
        <v>18.723015001829491</v>
      </c>
      <c r="AC28" s="53">
        <v>1529</v>
      </c>
      <c r="AD28" s="48">
        <f t="shared" si="16"/>
        <v>13.413457320817615</v>
      </c>
      <c r="AE28" s="49">
        <v>1790</v>
      </c>
      <c r="AF28" s="48">
        <f t="shared" si="17"/>
        <v>23.264881726020274</v>
      </c>
      <c r="AG28" s="50">
        <v>0</v>
      </c>
      <c r="AH28" s="51">
        <f t="shared" si="18"/>
        <v>3319</v>
      </c>
      <c r="AI28" s="52">
        <f t="shared" si="19"/>
        <v>17.3833342062536</v>
      </c>
      <c r="AJ28" s="53">
        <v>809</v>
      </c>
      <c r="AK28" s="48">
        <f t="shared" si="20"/>
        <v>12.756228319142227</v>
      </c>
      <c r="AL28" s="49">
        <v>836</v>
      </c>
      <c r="AM28" s="48">
        <f t="shared" si="21"/>
        <v>20.9366391184573</v>
      </c>
      <c r="AN28" s="50">
        <v>0</v>
      </c>
      <c r="AO28" s="51">
        <f t="shared" si="22"/>
        <v>1645</v>
      </c>
      <c r="AP28" s="52">
        <f t="shared" si="23"/>
        <v>15.916787614900823</v>
      </c>
      <c r="AQ28" s="53">
        <v>325</v>
      </c>
      <c r="AR28" s="48">
        <f t="shared" si="24"/>
        <v>12.881490289338091</v>
      </c>
      <c r="AS28" s="49">
        <v>328</v>
      </c>
      <c r="AT28" s="48">
        <f t="shared" si="25"/>
        <v>20.512820512820511</v>
      </c>
      <c r="AU28" s="50">
        <v>0</v>
      </c>
      <c r="AV28" s="51">
        <f t="shared" si="26"/>
        <v>653</v>
      </c>
      <c r="AW28" s="52">
        <f t="shared" si="27"/>
        <v>15.8418243571082</v>
      </c>
      <c r="AX28" s="53">
        <v>53</v>
      </c>
      <c r="AY28" s="48">
        <f t="shared" si="28"/>
        <v>13.350125944584383</v>
      </c>
      <c r="AZ28" s="49">
        <v>54</v>
      </c>
      <c r="BA28" s="48">
        <f t="shared" si="29"/>
        <v>21.6</v>
      </c>
      <c r="BB28" s="50">
        <v>0</v>
      </c>
      <c r="BC28" s="51">
        <f t="shared" si="30"/>
        <v>107</v>
      </c>
      <c r="BD28" s="52">
        <f t="shared" si="31"/>
        <v>16.537867078825347</v>
      </c>
      <c r="BE28" s="53">
        <v>11</v>
      </c>
      <c r="BF28" s="48">
        <f t="shared" si="32"/>
        <v>17.1875</v>
      </c>
      <c r="BG28" s="49">
        <v>10</v>
      </c>
      <c r="BH28" s="48">
        <f t="shared" si="33"/>
        <v>22.727272727272727</v>
      </c>
      <c r="BI28" s="50">
        <v>0</v>
      </c>
      <c r="BJ28" s="51">
        <f t="shared" si="34"/>
        <v>21</v>
      </c>
      <c r="BK28" s="52">
        <f t="shared" si="35"/>
        <v>19.444444444444446</v>
      </c>
      <c r="BL28" s="53">
        <v>0</v>
      </c>
      <c r="BM28" s="48">
        <f t="shared" si="36"/>
        <v>0</v>
      </c>
      <c r="BN28" s="53">
        <v>0</v>
      </c>
      <c r="BO28" s="48">
        <f t="shared" si="37"/>
        <v>0</v>
      </c>
      <c r="BP28" s="50">
        <v>0</v>
      </c>
      <c r="BQ28" s="51">
        <f t="shared" si="38"/>
        <v>0</v>
      </c>
      <c r="BR28" s="52">
        <f t="shared" si="39"/>
        <v>0</v>
      </c>
      <c r="BS28" s="53">
        <v>0</v>
      </c>
      <c r="BT28" s="48"/>
      <c r="BU28" s="47">
        <v>0</v>
      </c>
      <c r="BV28" s="48"/>
      <c r="BW28" s="50">
        <v>0</v>
      </c>
      <c r="BX28" s="51">
        <f t="shared" si="40"/>
        <v>0</v>
      </c>
      <c r="BY28" s="52"/>
      <c r="AHV28" s="21"/>
      <c r="AHW28" s="21"/>
      <c r="AHX28" s="21"/>
      <c r="AHY28" s="21"/>
      <c r="AHZ28" s="21"/>
      <c r="AIA28" s="21"/>
      <c r="AIB28" s="21"/>
      <c r="AIC28" s="21"/>
      <c r="AID28" s="21"/>
      <c r="AIE28" s="21"/>
      <c r="AIF28" s="21"/>
      <c r="AIG28" s="21"/>
      <c r="AIH28" s="21"/>
      <c r="AII28" s="21"/>
      <c r="AIJ28" s="21"/>
      <c r="AIK28" s="21"/>
      <c r="AIL28" s="21"/>
      <c r="AIM28" s="21"/>
      <c r="AIN28" s="21"/>
      <c r="AIO28" s="21"/>
      <c r="AIP28" s="21"/>
      <c r="AIQ28" s="21"/>
      <c r="AIR28" s="21"/>
      <c r="AIS28" s="21"/>
      <c r="AIT28" s="21"/>
      <c r="AIU28" s="21"/>
      <c r="AIV28" s="21"/>
      <c r="AIW28" s="21"/>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ht="13" x14ac:dyDescent="0.3">
      <c r="A29" s="54"/>
      <c r="B29" s="55"/>
      <c r="C29" s="56"/>
      <c r="D29" s="57"/>
      <c r="E29" s="56"/>
      <c r="F29" s="57"/>
      <c r="G29" s="58"/>
      <c r="H29" s="51"/>
      <c r="I29" s="59"/>
      <c r="J29" s="51"/>
      <c r="K29" s="59"/>
      <c r="L29" s="60"/>
      <c r="M29" s="51"/>
      <c r="N29" s="61"/>
      <c r="O29" s="51"/>
      <c r="P29" s="59"/>
      <c r="Q29" s="51"/>
      <c r="R29" s="59"/>
      <c r="S29" s="60"/>
      <c r="T29" s="51"/>
      <c r="U29" s="61"/>
      <c r="V29" s="62"/>
      <c r="W29" s="59"/>
      <c r="X29" s="51"/>
      <c r="Y29" s="59"/>
      <c r="Z29" s="60"/>
      <c r="AA29" s="51"/>
      <c r="AB29" s="61"/>
      <c r="AC29" s="62"/>
      <c r="AD29" s="59"/>
      <c r="AE29" s="51"/>
      <c r="AF29" s="59"/>
      <c r="AG29" s="60"/>
      <c r="AH29" s="51"/>
      <c r="AI29" s="61"/>
      <c r="AJ29" s="62"/>
      <c r="AK29" s="59"/>
      <c r="AL29" s="51"/>
      <c r="AM29" s="59"/>
      <c r="AN29" s="60"/>
      <c r="AO29" s="51"/>
      <c r="AP29" s="61"/>
      <c r="AQ29" s="62"/>
      <c r="AR29" s="59"/>
      <c r="AS29" s="51"/>
      <c r="AT29" s="59"/>
      <c r="AU29" s="60"/>
      <c r="AV29" s="51"/>
      <c r="AW29" s="61"/>
      <c r="AX29" s="62"/>
      <c r="AY29" s="59"/>
      <c r="AZ29" s="51"/>
      <c r="BA29" s="59"/>
      <c r="BB29" s="60"/>
      <c r="BC29" s="51"/>
      <c r="BD29" s="61"/>
      <c r="BE29" s="62"/>
      <c r="BF29" s="59"/>
      <c r="BG29" s="51"/>
      <c r="BH29" s="59"/>
      <c r="BI29" s="60"/>
      <c r="BJ29" s="51"/>
      <c r="BK29" s="61"/>
      <c r="BL29" s="62"/>
      <c r="BM29" s="59"/>
      <c r="BN29" s="51"/>
      <c r="BO29" s="59"/>
      <c r="BP29" s="60"/>
      <c r="BQ29" s="51"/>
      <c r="BR29" s="61"/>
      <c r="BS29" s="62"/>
      <c r="BT29" s="59"/>
      <c r="BU29" s="51"/>
      <c r="BV29" s="59"/>
      <c r="BW29" s="60"/>
      <c r="BX29" s="51"/>
      <c r="BY29" s="61"/>
      <c r="AHV29" s="21"/>
      <c r="AHW29" s="21"/>
      <c r="AHX29" s="21"/>
      <c r="AHY29" s="21"/>
      <c r="AHZ29" s="21"/>
      <c r="AIA29" s="21"/>
      <c r="AIB29" s="21"/>
      <c r="AIC29" s="21"/>
      <c r="AID29" s="21"/>
      <c r="AIE29" s="21"/>
      <c r="AIF29" s="21"/>
      <c r="AIG29" s="21"/>
      <c r="AIH29" s="21"/>
      <c r="AII29" s="21"/>
      <c r="AIJ29" s="21"/>
      <c r="AIK29" s="21"/>
      <c r="AIL29" s="21"/>
      <c r="AIM29" s="21"/>
      <c r="AIN29" s="21"/>
      <c r="AIO29" s="21"/>
      <c r="AIP29" s="21"/>
      <c r="AIQ29" s="21"/>
      <c r="AIR29" s="21"/>
      <c r="AIS29" s="21"/>
      <c r="AIT29" s="21"/>
      <c r="AIU29" s="21"/>
      <c r="AIV29" s="21"/>
      <c r="AIW29" s="21"/>
      <c r="AIX29" s="21"/>
      <c r="AIY29" s="21"/>
      <c r="AIZ29" s="21"/>
      <c r="AJA29" s="21"/>
      <c r="AJB29" s="21"/>
      <c r="AJC29" s="21"/>
      <c r="AJD29" s="21"/>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ht="13" x14ac:dyDescent="0.3">
      <c r="A30" s="63" t="s">
        <v>56</v>
      </c>
      <c r="B30" s="43">
        <f t="shared" ref="B30:AG30" si="41">SUM(B10:B28)</f>
        <v>29215251</v>
      </c>
      <c r="C30" s="64">
        <f t="shared" si="41"/>
        <v>99.999999999999986</v>
      </c>
      <c r="D30" s="45">
        <f t="shared" si="41"/>
        <v>29900558</v>
      </c>
      <c r="E30" s="64">
        <f t="shared" si="41"/>
        <v>100</v>
      </c>
      <c r="F30" s="45">
        <f t="shared" si="41"/>
        <v>59115809</v>
      </c>
      <c r="G30" s="65">
        <f t="shared" si="41"/>
        <v>100</v>
      </c>
      <c r="H30" s="66">
        <f t="shared" si="41"/>
        <v>21099</v>
      </c>
      <c r="I30" s="67">
        <f t="shared" si="41"/>
        <v>100.00000000000003</v>
      </c>
      <c r="J30" s="66">
        <f t="shared" si="41"/>
        <v>16196</v>
      </c>
      <c r="K30" s="68">
        <f t="shared" si="41"/>
        <v>100</v>
      </c>
      <c r="L30" s="69">
        <f t="shared" si="41"/>
        <v>0</v>
      </c>
      <c r="M30" s="66">
        <f t="shared" si="41"/>
        <v>37295</v>
      </c>
      <c r="N30" s="70">
        <f t="shared" si="41"/>
        <v>100</v>
      </c>
      <c r="O30" s="66">
        <f t="shared" si="41"/>
        <v>19107</v>
      </c>
      <c r="P30" s="67">
        <f t="shared" si="41"/>
        <v>100.00000000000001</v>
      </c>
      <c r="Q30" s="66">
        <f t="shared" si="41"/>
        <v>14258</v>
      </c>
      <c r="R30" s="68">
        <f t="shared" si="41"/>
        <v>100.00000000000001</v>
      </c>
      <c r="S30" s="69">
        <f t="shared" si="41"/>
        <v>0</v>
      </c>
      <c r="T30" s="66">
        <f t="shared" si="41"/>
        <v>33365</v>
      </c>
      <c r="U30" s="70">
        <f t="shared" si="41"/>
        <v>100</v>
      </c>
      <c r="V30" s="71">
        <f t="shared" si="41"/>
        <v>15953</v>
      </c>
      <c r="W30" s="67">
        <f t="shared" si="41"/>
        <v>100</v>
      </c>
      <c r="X30" s="66">
        <f t="shared" si="41"/>
        <v>11377</v>
      </c>
      <c r="Y30" s="68">
        <f t="shared" si="41"/>
        <v>100</v>
      </c>
      <c r="Z30" s="69">
        <f t="shared" si="41"/>
        <v>0</v>
      </c>
      <c r="AA30" s="66">
        <f t="shared" si="41"/>
        <v>27330</v>
      </c>
      <c r="AB30" s="70">
        <f t="shared" si="41"/>
        <v>100.00000000000001</v>
      </c>
      <c r="AC30" s="71">
        <f t="shared" si="41"/>
        <v>11399</v>
      </c>
      <c r="AD30" s="67">
        <f t="shared" si="41"/>
        <v>100</v>
      </c>
      <c r="AE30" s="66">
        <f t="shared" si="41"/>
        <v>7694</v>
      </c>
      <c r="AF30" s="68">
        <f t="shared" si="41"/>
        <v>100</v>
      </c>
      <c r="AG30" s="69">
        <f t="shared" si="41"/>
        <v>0</v>
      </c>
      <c r="AH30" s="66">
        <f t="shared" ref="AH30:BM30" si="42">SUM(AH10:AH28)</f>
        <v>19093</v>
      </c>
      <c r="AI30" s="70">
        <f t="shared" si="42"/>
        <v>100</v>
      </c>
      <c r="AJ30" s="71">
        <f t="shared" si="42"/>
        <v>6342</v>
      </c>
      <c r="AK30" s="67">
        <f t="shared" si="42"/>
        <v>100</v>
      </c>
      <c r="AL30" s="66">
        <f t="shared" si="42"/>
        <v>3993</v>
      </c>
      <c r="AM30" s="68">
        <f t="shared" si="42"/>
        <v>100</v>
      </c>
      <c r="AN30" s="69">
        <f t="shared" si="42"/>
        <v>0</v>
      </c>
      <c r="AO30" s="66">
        <f t="shared" si="42"/>
        <v>10335</v>
      </c>
      <c r="AP30" s="70">
        <f t="shared" si="42"/>
        <v>100</v>
      </c>
      <c r="AQ30" s="71">
        <f t="shared" si="42"/>
        <v>2523</v>
      </c>
      <c r="AR30" s="67">
        <f t="shared" si="42"/>
        <v>100.00000000000001</v>
      </c>
      <c r="AS30" s="66">
        <f t="shared" si="42"/>
        <v>1599</v>
      </c>
      <c r="AT30" s="68">
        <f t="shared" si="42"/>
        <v>100</v>
      </c>
      <c r="AU30" s="69">
        <f t="shared" si="42"/>
        <v>0</v>
      </c>
      <c r="AV30" s="66">
        <f t="shared" si="42"/>
        <v>4122</v>
      </c>
      <c r="AW30" s="70">
        <f t="shared" si="42"/>
        <v>99.999999999999986</v>
      </c>
      <c r="AX30" s="71">
        <f t="shared" si="42"/>
        <v>397</v>
      </c>
      <c r="AY30" s="67">
        <f t="shared" si="42"/>
        <v>99.999999999999986</v>
      </c>
      <c r="AZ30" s="66">
        <f t="shared" si="42"/>
        <v>250</v>
      </c>
      <c r="BA30" s="68">
        <f t="shared" si="42"/>
        <v>100</v>
      </c>
      <c r="BB30" s="69">
        <f t="shared" si="42"/>
        <v>0</v>
      </c>
      <c r="BC30" s="66">
        <f t="shared" si="42"/>
        <v>647</v>
      </c>
      <c r="BD30" s="70">
        <f t="shared" si="42"/>
        <v>100</v>
      </c>
      <c r="BE30" s="71">
        <f t="shared" si="42"/>
        <v>64</v>
      </c>
      <c r="BF30" s="67">
        <f t="shared" si="42"/>
        <v>100</v>
      </c>
      <c r="BG30" s="66">
        <f t="shared" si="42"/>
        <v>44</v>
      </c>
      <c r="BH30" s="68">
        <f t="shared" si="42"/>
        <v>100</v>
      </c>
      <c r="BI30" s="69">
        <f t="shared" si="42"/>
        <v>0</v>
      </c>
      <c r="BJ30" s="66">
        <f t="shared" si="42"/>
        <v>108</v>
      </c>
      <c r="BK30" s="70">
        <f t="shared" si="42"/>
        <v>99.999999999999986</v>
      </c>
      <c r="BL30" s="71">
        <f t="shared" si="42"/>
        <v>2</v>
      </c>
      <c r="BM30" s="67">
        <f t="shared" si="42"/>
        <v>100</v>
      </c>
      <c r="BN30" s="66">
        <f t="shared" ref="BN30:BS30" si="43">SUM(BN10:BN28)</f>
        <v>3</v>
      </c>
      <c r="BO30" s="68">
        <f t="shared" si="43"/>
        <v>99.999999999999986</v>
      </c>
      <c r="BP30" s="69">
        <f t="shared" si="43"/>
        <v>0</v>
      </c>
      <c r="BQ30" s="66">
        <f t="shared" si="43"/>
        <v>5</v>
      </c>
      <c r="BR30" s="70">
        <f t="shared" si="43"/>
        <v>100</v>
      </c>
      <c r="BS30" s="71">
        <f t="shared" si="43"/>
        <v>0</v>
      </c>
      <c r="BT30" s="67"/>
      <c r="BU30" s="66">
        <f>SUM(BU10:BU28)</f>
        <v>0</v>
      </c>
      <c r="BV30" s="68"/>
      <c r="BW30" s="69">
        <f>SUM(BW10:BW28)</f>
        <v>0</v>
      </c>
      <c r="BX30" s="66">
        <f>SUM(BX10:BX28)</f>
        <v>0</v>
      </c>
      <c r="BY30" s="70"/>
      <c r="AHV30" s="21"/>
      <c r="AHW30" s="21"/>
      <c r="AHX30" s="21"/>
      <c r="AHY30" s="21"/>
      <c r="AHZ30" s="21"/>
      <c r="AIA30" s="21"/>
      <c r="AIB30" s="21"/>
      <c r="AIC30" s="21"/>
      <c r="AID30" s="21"/>
      <c r="AIE30" s="21"/>
      <c r="AIF30" s="21"/>
      <c r="AIG30" s="21"/>
      <c r="AIH30" s="21"/>
      <c r="AII30" s="21"/>
      <c r="AIJ30" s="21"/>
      <c r="AIK30" s="21"/>
      <c r="AIL30" s="21"/>
      <c r="AIM30" s="21"/>
      <c r="AIN30" s="21"/>
      <c r="AIO30" s="21"/>
      <c r="AIP30" s="21"/>
      <c r="AIQ30" s="21"/>
      <c r="AIR30" s="21"/>
      <c r="AIS30" s="21"/>
      <c r="AIT30" s="21"/>
      <c r="AIU30" s="21"/>
      <c r="AIV30" s="21"/>
      <c r="AIW30" s="2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ht="13" x14ac:dyDescent="0.3">
      <c r="A31" s="72"/>
      <c r="B31" s="73"/>
      <c r="C31" s="74"/>
      <c r="D31" s="74"/>
      <c r="E31" s="74"/>
      <c r="F31" s="74"/>
      <c r="G31" s="75"/>
      <c r="H31" s="51"/>
      <c r="I31" s="51"/>
      <c r="J31" s="51"/>
      <c r="K31" s="51"/>
      <c r="L31" s="60"/>
      <c r="M31" s="51"/>
      <c r="N31" s="76"/>
      <c r="O31" s="51"/>
      <c r="P31" s="51"/>
      <c r="Q31" s="51"/>
      <c r="R31" s="51"/>
      <c r="S31" s="60"/>
      <c r="T31" s="51"/>
      <c r="U31" s="76"/>
      <c r="V31" s="62"/>
      <c r="W31" s="51"/>
      <c r="X31" s="51"/>
      <c r="Y31" s="51"/>
      <c r="Z31" s="60"/>
      <c r="AA31" s="51"/>
      <c r="AB31" s="76"/>
      <c r="AC31" s="62"/>
      <c r="AD31" s="51"/>
      <c r="AE31" s="51"/>
      <c r="AF31" s="51"/>
      <c r="AG31" s="60"/>
      <c r="AH31" s="51"/>
      <c r="AI31" s="76"/>
      <c r="AJ31" s="62"/>
      <c r="AK31" s="51"/>
      <c r="AL31" s="51"/>
      <c r="AM31" s="51"/>
      <c r="AN31" s="60"/>
      <c r="AO31" s="51"/>
      <c r="AP31" s="76"/>
      <c r="AQ31" s="62"/>
      <c r="AR31" s="51"/>
      <c r="AS31" s="51"/>
      <c r="AT31" s="51"/>
      <c r="AU31" s="60"/>
      <c r="AV31" s="51"/>
      <c r="AW31" s="76"/>
      <c r="AX31" s="62"/>
      <c r="AY31" s="51"/>
      <c r="AZ31" s="51"/>
      <c r="BA31" s="51"/>
      <c r="BB31" s="60"/>
      <c r="BC31" s="51"/>
      <c r="BD31" s="76"/>
      <c r="BE31" s="62"/>
      <c r="BF31" s="51"/>
      <c r="BG31" s="51"/>
      <c r="BH31" s="51"/>
      <c r="BI31" s="60"/>
      <c r="BJ31" s="51"/>
      <c r="BK31" s="76"/>
      <c r="BL31" s="62"/>
      <c r="BM31" s="51"/>
      <c r="BN31" s="51"/>
      <c r="BO31" s="51"/>
      <c r="BP31" s="60"/>
      <c r="BQ31" s="51"/>
      <c r="BR31" s="76"/>
      <c r="BS31" s="62"/>
      <c r="BT31" s="51"/>
      <c r="BU31" s="51"/>
      <c r="BV31" s="51"/>
      <c r="BW31" s="60"/>
      <c r="BX31" s="51"/>
      <c r="BY31" s="76"/>
      <c r="AHV31" s="21"/>
      <c r="AHW31" s="21"/>
      <c r="AHX31" s="21"/>
      <c r="AHY31" s="21"/>
      <c r="AHZ31" s="21"/>
      <c r="AIA31" s="21"/>
      <c r="AIB31" s="21"/>
      <c r="AIC31" s="21"/>
      <c r="AID31" s="21"/>
      <c r="AIE31" s="21"/>
      <c r="AIF31" s="21"/>
      <c r="AIG31" s="21"/>
      <c r="AIH31" s="21"/>
      <c r="AII31" s="21"/>
      <c r="AIJ31" s="21"/>
      <c r="AIK31" s="21"/>
      <c r="AIL31" s="21"/>
      <c r="AIM31" s="21"/>
      <c r="AIN31" s="21"/>
      <c r="AIO31" s="21"/>
      <c r="AIP31" s="21"/>
      <c r="AIQ31" s="21"/>
      <c r="AIR31" s="21"/>
      <c r="AIS31" s="21"/>
      <c r="AIT31" s="21"/>
      <c r="AIU31" s="21"/>
      <c r="AIV31" s="21"/>
      <c r="AIW31" s="21"/>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ht="13" x14ac:dyDescent="0.3">
      <c r="A32" s="77" t="s">
        <v>36</v>
      </c>
      <c r="B32" s="78"/>
      <c r="C32" s="78"/>
      <c r="D32" s="78"/>
      <c r="E32" s="78"/>
      <c r="F32" s="78"/>
      <c r="G32" s="78"/>
      <c r="H32" s="79">
        <v>0</v>
      </c>
      <c r="I32" s="80"/>
      <c r="J32" s="80">
        <v>0</v>
      </c>
      <c r="K32" s="80"/>
      <c r="L32" s="81"/>
      <c r="M32" s="80">
        <v>0</v>
      </c>
      <c r="N32" s="82"/>
      <c r="O32" s="79">
        <v>0</v>
      </c>
      <c r="P32" s="80"/>
      <c r="Q32" s="80">
        <v>0</v>
      </c>
      <c r="R32" s="80"/>
      <c r="S32" s="81"/>
      <c r="T32" s="80">
        <v>0</v>
      </c>
      <c r="U32" s="82"/>
      <c r="V32" s="79">
        <v>0</v>
      </c>
      <c r="W32" s="80"/>
      <c r="X32" s="80">
        <v>0</v>
      </c>
      <c r="Y32" s="80"/>
      <c r="Z32" s="81"/>
      <c r="AA32" s="80">
        <v>0</v>
      </c>
      <c r="AB32" s="82"/>
      <c r="AC32" s="79">
        <v>0</v>
      </c>
      <c r="AD32" s="80"/>
      <c r="AE32" s="80">
        <v>0</v>
      </c>
      <c r="AF32" s="80"/>
      <c r="AG32" s="81"/>
      <c r="AH32" s="80">
        <v>0</v>
      </c>
      <c r="AI32" s="82"/>
      <c r="AJ32" s="79">
        <v>0</v>
      </c>
      <c r="AK32" s="80"/>
      <c r="AL32" s="80">
        <v>0</v>
      </c>
      <c r="AM32" s="80"/>
      <c r="AN32" s="81"/>
      <c r="AO32" s="80">
        <v>0</v>
      </c>
      <c r="AP32" s="82"/>
      <c r="AQ32" s="79">
        <v>0</v>
      </c>
      <c r="AR32" s="80"/>
      <c r="AS32" s="80">
        <v>0</v>
      </c>
      <c r="AT32" s="80"/>
      <c r="AU32" s="81"/>
      <c r="AV32" s="80">
        <v>0</v>
      </c>
      <c r="AW32" s="82"/>
      <c r="AX32" s="79">
        <v>0</v>
      </c>
      <c r="AY32" s="80"/>
      <c r="AZ32" s="80">
        <v>0</v>
      </c>
      <c r="BA32" s="80"/>
      <c r="BB32" s="81"/>
      <c r="BC32" s="80">
        <v>0</v>
      </c>
      <c r="BD32" s="82"/>
      <c r="BE32" s="79">
        <v>0</v>
      </c>
      <c r="BF32" s="80"/>
      <c r="BG32" s="80">
        <v>0</v>
      </c>
      <c r="BH32" s="80"/>
      <c r="BI32" s="81"/>
      <c r="BJ32" s="80">
        <v>0</v>
      </c>
      <c r="BK32" s="82"/>
      <c r="BL32" s="79">
        <v>0</v>
      </c>
      <c r="BM32" s="80"/>
      <c r="BN32" s="80">
        <v>0</v>
      </c>
      <c r="BO32" s="80"/>
      <c r="BP32" s="81"/>
      <c r="BQ32" s="80">
        <v>0</v>
      </c>
      <c r="BR32" s="82"/>
      <c r="BS32" s="79">
        <v>0</v>
      </c>
      <c r="BT32" s="80"/>
      <c r="BU32" s="80">
        <v>0</v>
      </c>
      <c r="BV32" s="80"/>
      <c r="BW32" s="81"/>
      <c r="BX32" s="80">
        <v>0</v>
      </c>
      <c r="BY32" s="82"/>
      <c r="AHV32" s="21"/>
      <c r="AHW32" s="21"/>
      <c r="AHX32" s="21"/>
      <c r="AHY32" s="21"/>
      <c r="AHZ32" s="21"/>
      <c r="AIA32" s="21"/>
      <c r="AIB32" s="21"/>
      <c r="AIC32" s="21"/>
      <c r="AID32" s="21"/>
      <c r="AIE32" s="21"/>
      <c r="AIF32" s="21"/>
      <c r="AIG32" s="21"/>
      <c r="AIH32" s="21"/>
      <c r="AII32" s="21"/>
      <c r="AIJ32" s="21"/>
      <c r="AIK32" s="21"/>
      <c r="AIL32" s="21"/>
      <c r="AIM32" s="21"/>
      <c r="AIN32" s="21"/>
      <c r="AIO32" s="21"/>
      <c r="AIP32" s="21"/>
      <c r="AIQ32" s="21"/>
      <c r="AIR32" s="21"/>
      <c r="AIS32" s="21"/>
      <c r="AIT32" s="21"/>
      <c r="AIU32" s="21"/>
      <c r="AIV32" s="21"/>
      <c r="AIW32" s="21"/>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ht="13" x14ac:dyDescent="0.3">
      <c r="A33" s="36" t="s">
        <v>57</v>
      </c>
      <c r="B33" s="83">
        <f>B30+B32</f>
        <v>29215251</v>
      </c>
      <c r="C33" s="83"/>
      <c r="D33" s="83">
        <f>D30+D32</f>
        <v>29900558</v>
      </c>
      <c r="E33" s="83"/>
      <c r="F33" s="84">
        <f>F30+F32</f>
        <v>59115809</v>
      </c>
      <c r="G33" s="83"/>
      <c r="H33" s="85">
        <f>H30+H32</f>
        <v>21099</v>
      </c>
      <c r="I33" s="86"/>
      <c r="J33" s="86">
        <f>J30+J32</f>
        <v>16196</v>
      </c>
      <c r="K33" s="86"/>
      <c r="L33" s="87">
        <f>L30+L32</f>
        <v>0</v>
      </c>
      <c r="M33" s="87">
        <f>M30+M32</f>
        <v>37295</v>
      </c>
      <c r="N33" s="88"/>
      <c r="O33" s="85">
        <f>O30+O32</f>
        <v>19107</v>
      </c>
      <c r="P33" s="86"/>
      <c r="Q33" s="86">
        <f>Q30+Q32</f>
        <v>14258</v>
      </c>
      <c r="R33" s="86"/>
      <c r="S33" s="87">
        <f>S30+S32</f>
        <v>0</v>
      </c>
      <c r="T33" s="87">
        <f>T30+T32</f>
        <v>33365</v>
      </c>
      <c r="U33" s="88"/>
      <c r="V33" s="85">
        <f>V30+V32</f>
        <v>15953</v>
      </c>
      <c r="W33" s="86"/>
      <c r="X33" s="86">
        <f>X30+X32</f>
        <v>11377</v>
      </c>
      <c r="Y33" s="86"/>
      <c r="Z33" s="87">
        <f>Z30+Z32</f>
        <v>0</v>
      </c>
      <c r="AA33" s="87">
        <f>AA30+AA32</f>
        <v>27330</v>
      </c>
      <c r="AB33" s="88"/>
      <c r="AC33" s="85">
        <f>AC30+AC32</f>
        <v>11399</v>
      </c>
      <c r="AD33" s="86"/>
      <c r="AE33" s="86">
        <f>AE30+AE32</f>
        <v>7694</v>
      </c>
      <c r="AF33" s="86"/>
      <c r="AG33" s="87">
        <f>AG30+AG32</f>
        <v>0</v>
      </c>
      <c r="AH33" s="87">
        <f>AH30+AH32</f>
        <v>19093</v>
      </c>
      <c r="AI33" s="88"/>
      <c r="AJ33" s="85">
        <f>AJ30+AJ32</f>
        <v>6342</v>
      </c>
      <c r="AK33" s="86"/>
      <c r="AL33" s="86">
        <f>AL30+AL32</f>
        <v>3993</v>
      </c>
      <c r="AM33" s="86"/>
      <c r="AN33" s="87">
        <f>AN30+AN32</f>
        <v>0</v>
      </c>
      <c r="AO33" s="87">
        <f>AO30+AO32</f>
        <v>10335</v>
      </c>
      <c r="AP33" s="88"/>
      <c r="AQ33" s="85">
        <f>AQ30+AQ32</f>
        <v>2523</v>
      </c>
      <c r="AR33" s="86"/>
      <c r="AS33" s="86">
        <f>AS30+AS32</f>
        <v>1599</v>
      </c>
      <c r="AT33" s="86"/>
      <c r="AU33" s="87">
        <f>AU30+AU32</f>
        <v>0</v>
      </c>
      <c r="AV33" s="87">
        <f>AV30+AV32</f>
        <v>4122</v>
      </c>
      <c r="AW33" s="88"/>
      <c r="AX33" s="85">
        <f>AX30+AX32</f>
        <v>397</v>
      </c>
      <c r="AY33" s="86"/>
      <c r="AZ33" s="86">
        <f>AZ30+AZ32</f>
        <v>250</v>
      </c>
      <c r="BA33" s="86"/>
      <c r="BB33" s="87">
        <f>BB30+BB32</f>
        <v>0</v>
      </c>
      <c r="BC33" s="87">
        <f>BC30+BC32</f>
        <v>647</v>
      </c>
      <c r="BD33" s="88"/>
      <c r="BE33" s="85">
        <f>BE30+BE32</f>
        <v>64</v>
      </c>
      <c r="BF33" s="86"/>
      <c r="BG33" s="86">
        <f>BG30+BG32</f>
        <v>44</v>
      </c>
      <c r="BH33" s="86"/>
      <c r="BI33" s="87">
        <f>BI30+BI32</f>
        <v>0</v>
      </c>
      <c r="BJ33" s="87">
        <f>BJ30+BJ32</f>
        <v>108</v>
      </c>
      <c r="BK33" s="88"/>
      <c r="BL33" s="85">
        <f>BL30+BL32</f>
        <v>2</v>
      </c>
      <c r="BM33" s="86"/>
      <c r="BN33" s="86">
        <f>BN30+BN32</f>
        <v>3</v>
      </c>
      <c r="BO33" s="86"/>
      <c r="BP33" s="87">
        <f>BP30+BP32</f>
        <v>0</v>
      </c>
      <c r="BQ33" s="87">
        <f>BQ30+BQ32</f>
        <v>5</v>
      </c>
      <c r="BR33" s="88"/>
      <c r="BS33" s="85">
        <f>BS30+BS32</f>
        <v>0</v>
      </c>
      <c r="BT33" s="86"/>
      <c r="BU33" s="86">
        <f>BU30+BU32</f>
        <v>0</v>
      </c>
      <c r="BV33" s="86"/>
      <c r="BW33" s="87">
        <f>BW30+BW32</f>
        <v>0</v>
      </c>
      <c r="BX33" s="87">
        <f>BX30+BX32</f>
        <v>0</v>
      </c>
      <c r="BY33" s="88"/>
      <c r="AHV33" s="21"/>
      <c r="AHW33" s="21"/>
      <c r="AHX33" s="21"/>
      <c r="AHY33" s="21"/>
      <c r="AHZ33" s="21"/>
      <c r="AIA33" s="21"/>
      <c r="AIB33" s="21"/>
      <c r="AIC33" s="21"/>
      <c r="AID33" s="21"/>
      <c r="AIE33" s="21"/>
      <c r="AIF33" s="21"/>
      <c r="AIG33" s="21"/>
      <c r="AIH33" s="21"/>
      <c r="AII33" s="21"/>
      <c r="AIJ33" s="21"/>
      <c r="AIK33" s="21"/>
      <c r="AIL33" s="21"/>
      <c r="AIM33" s="21"/>
      <c r="AIN33" s="21"/>
      <c r="AIO33" s="21"/>
      <c r="AIP33" s="21"/>
      <c r="AIQ33" s="21"/>
      <c r="AIR33" s="21"/>
      <c r="AIS33" s="21"/>
      <c r="AIT33" s="21"/>
      <c r="AIU33" s="21"/>
      <c r="AIV33" s="21"/>
      <c r="AIW33" s="21"/>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3" x14ac:dyDescent="0.3">
      <c r="AH34" s="89"/>
      <c r="AHV34" s="21"/>
      <c r="AHW34" s="21"/>
      <c r="AHX34" s="21"/>
      <c r="AHY34" s="21"/>
      <c r="AHZ34" s="21"/>
      <c r="AIA34" s="21"/>
      <c r="AIB34" s="21"/>
      <c r="AIC34" s="21"/>
      <c r="AID34" s="21"/>
      <c r="AIE34" s="21"/>
      <c r="AIF34" s="21"/>
      <c r="AIG34" s="21"/>
      <c r="AIH34" s="21"/>
      <c r="AII34" s="21"/>
      <c r="AIJ34" s="21"/>
      <c r="AIK34" s="21"/>
      <c r="AIL34" s="21"/>
      <c r="AIM34" s="21"/>
      <c r="AIN34" s="21"/>
      <c r="AIO34" s="21"/>
      <c r="AIP34" s="21"/>
      <c r="AIQ34" s="21"/>
      <c r="AIR34" s="21"/>
      <c r="AIS34" s="21"/>
      <c r="AIT34" s="21"/>
      <c r="AIU34" s="21"/>
      <c r="AIV34" s="21"/>
      <c r="AIW34" s="21"/>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3" x14ac:dyDescent="0.3">
      <c r="AHV35" s="21"/>
      <c r="AHW35" s="21"/>
      <c r="AHX35" s="21"/>
      <c r="AHY35" s="21"/>
      <c r="AHZ35" s="21"/>
      <c r="AIA35" s="21"/>
      <c r="AIB35" s="21"/>
      <c r="AIC35" s="21"/>
      <c r="AID35" s="21"/>
      <c r="AIE35" s="21"/>
      <c r="AIF35" s="21"/>
      <c r="AIG35" s="21"/>
      <c r="AIH35" s="21"/>
      <c r="AII35" s="21"/>
      <c r="AIJ35" s="21"/>
      <c r="AIK35" s="21"/>
      <c r="AIL35" s="21"/>
      <c r="AIM35" s="21"/>
      <c r="AIN35" s="21"/>
      <c r="AIO35" s="21"/>
      <c r="AIP35" s="21"/>
      <c r="AIQ35" s="21"/>
      <c r="AIR35" s="21"/>
      <c r="AIS35" s="21"/>
      <c r="AIT35" s="21"/>
      <c r="AIU35" s="21"/>
      <c r="AIV35" s="21"/>
      <c r="AIW35" s="21"/>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5.5" x14ac:dyDescent="0.35">
      <c r="A36" s="18" t="s">
        <v>3</v>
      </c>
      <c r="B36" s="90"/>
      <c r="C36" s="90"/>
      <c r="D36" s="90"/>
      <c r="E36" s="90"/>
      <c r="F36" s="90"/>
      <c r="AS36" s="49"/>
      <c r="AT36" s="49"/>
      <c r="AHV36" s="21"/>
      <c r="AHW36" s="21"/>
      <c r="AHX36" s="21"/>
      <c r="AHY36" s="21"/>
      <c r="AHZ36" s="21"/>
      <c r="AIA36" s="21"/>
      <c r="AIB36" s="21"/>
      <c r="AIC36" s="21"/>
      <c r="AID36" s="21"/>
      <c r="AIE36" s="21"/>
      <c r="AIF36" s="21"/>
      <c r="AIG36" s="21"/>
      <c r="AIH36" s="21"/>
      <c r="AII36" s="21"/>
      <c r="AIJ36" s="21"/>
      <c r="AIK36" s="21"/>
      <c r="AIL36" s="21"/>
      <c r="AIM36" s="21"/>
      <c r="AIN36" s="21"/>
      <c r="AIO36" s="21"/>
      <c r="AIP36" s="21"/>
      <c r="AIQ36" s="21"/>
      <c r="AIR36" s="21"/>
      <c r="AIS36" s="21"/>
      <c r="AIT36" s="21"/>
      <c r="AIU36" s="21"/>
      <c r="AIV36" s="21"/>
      <c r="AIW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s="23" customFormat="1" ht="13" x14ac:dyDescent="0.3">
      <c r="A37" s="90" t="s">
        <v>58</v>
      </c>
      <c r="B37" s="21" t="s">
        <v>59</v>
      </c>
      <c r="C37" s="21"/>
      <c r="D37" s="21"/>
      <c r="E37" s="91"/>
      <c r="F37" s="91"/>
      <c r="AHV37" s="21"/>
      <c r="AHW37" s="21"/>
      <c r="AHX37" s="21"/>
      <c r="AHY37" s="21"/>
      <c r="AHZ37" s="21"/>
      <c r="AIA37" s="21"/>
      <c r="AIB37" s="21"/>
      <c r="AIC37" s="21"/>
      <c r="AID37" s="21"/>
      <c r="AIE37" s="21"/>
      <c r="AIF37" s="21"/>
      <c r="AIG37" s="21"/>
      <c r="AIH37" s="21"/>
      <c r="AII37" s="21"/>
      <c r="AIJ37" s="21"/>
      <c r="AIK37" s="21"/>
      <c r="AIL37" s="21"/>
      <c r="AIM37" s="21"/>
      <c r="AIN37" s="21"/>
      <c r="AIO37" s="21"/>
      <c r="AIP37" s="21"/>
      <c r="AIQ37" s="21"/>
      <c r="AIR37" s="21"/>
      <c r="AIS37" s="21"/>
      <c r="AIT37" s="21"/>
      <c r="AIU37" s="21"/>
      <c r="AIV37" s="21"/>
      <c r="AIW37" s="21"/>
      <c r="AIX37" s="21"/>
      <c r="AIY37" s="21"/>
      <c r="AIZ37" s="21"/>
      <c r="AJA37" s="21"/>
      <c r="AJB37" s="21"/>
      <c r="AJC37" s="21"/>
      <c r="AJD37" s="21"/>
      <c r="AJE37" s="21"/>
      <c r="AJF37" s="21"/>
      <c r="AJG37" s="21"/>
      <c r="AJH37" s="21"/>
      <c r="AJI37" s="21"/>
      <c r="AJJ37" s="21"/>
      <c r="AJK37" s="21"/>
      <c r="AJL37" s="21"/>
      <c r="AJM37" s="21"/>
      <c r="AJN37" s="21"/>
      <c r="AJO37" s="21"/>
      <c r="AJP37" s="21"/>
      <c r="AJQ37" s="21"/>
      <c r="AJR37" s="21"/>
      <c r="AJS37" s="21"/>
      <c r="AJT37" s="21"/>
      <c r="AJU37" s="21"/>
      <c r="AJV37" s="21"/>
      <c r="AJW37" s="21"/>
      <c r="AJX37" s="21"/>
      <c r="AJY37" s="21"/>
      <c r="AJZ37" s="21"/>
      <c r="AKA37" s="21"/>
      <c r="AKB37" s="21"/>
      <c r="AKC37" s="21"/>
      <c r="AKD37" s="21"/>
      <c r="AKE37" s="21"/>
      <c r="AKF37" s="21"/>
      <c r="AKG37" s="21"/>
      <c r="AKH37" s="21"/>
      <c r="AKI37" s="21"/>
      <c r="AKJ37" s="21"/>
      <c r="AKK37" s="21"/>
      <c r="AKL37" s="21"/>
      <c r="AKM37" s="21"/>
      <c r="AKN37" s="21"/>
      <c r="AKO37" s="21"/>
      <c r="AKP37" s="21"/>
      <c r="AKQ37" s="21"/>
      <c r="AKR37" s="21"/>
      <c r="AKS37" s="21"/>
      <c r="AKT37" s="21"/>
      <c r="AKU37" s="21"/>
      <c r="AKV37" s="21"/>
      <c r="AKW37" s="21"/>
      <c r="AKX37" s="21"/>
      <c r="AKY37" s="21"/>
      <c r="AKZ37" s="21"/>
      <c r="ALA37" s="21"/>
      <c r="ALB37" s="21"/>
      <c r="ALC37" s="21"/>
      <c r="ALD37" s="21"/>
      <c r="ALE37" s="21"/>
      <c r="ALF37" s="21"/>
      <c r="ALG37" s="21"/>
      <c r="ALH37" s="21"/>
      <c r="ALI37" s="21"/>
      <c r="ALJ37" s="21"/>
      <c r="ALK37" s="21"/>
      <c r="ALL37" s="21"/>
      <c r="ALM37" s="21"/>
      <c r="ALN37" s="21"/>
      <c r="ALO37" s="21"/>
      <c r="ALP37" s="21"/>
      <c r="ALQ37" s="21"/>
      <c r="ALR37" s="21"/>
      <c r="ALS37" s="21"/>
      <c r="ALT37" s="21"/>
      <c r="ALU37" s="21"/>
      <c r="ALV37" s="21"/>
      <c r="ALW37" s="21"/>
      <c r="ALX37" s="21"/>
      <c r="ALY37" s="21"/>
      <c r="ALZ37" s="21"/>
      <c r="AMA37" s="21"/>
      <c r="AMB37" s="21"/>
      <c r="AMC37" s="21"/>
      <c r="AMD37" s="21"/>
      <c r="AME37" s="21"/>
      <c r="AMF37" s="21"/>
      <c r="AMG37" s="21"/>
      <c r="AMH37" s="21"/>
      <c r="AMI37" s="21"/>
      <c r="AMJ37" s="21"/>
    </row>
    <row r="38" spans="1:1024" s="23" customFormat="1" ht="13" x14ac:dyDescent="0.3">
      <c r="A38" s="90" t="s">
        <v>60</v>
      </c>
      <c r="B38" s="21"/>
      <c r="C38" s="21"/>
      <c r="D38" s="21"/>
      <c r="E38" s="21"/>
      <c r="F38" s="21"/>
      <c r="AHV38" s="21"/>
      <c r="AHW38" s="21"/>
      <c r="AHX38" s="21"/>
      <c r="AHY38" s="21"/>
      <c r="AHZ38" s="21"/>
      <c r="AIA38" s="21"/>
      <c r="AIB38" s="21"/>
      <c r="AIC38" s="21"/>
      <c r="AID38" s="21"/>
      <c r="AIE38" s="21"/>
      <c r="AIF38" s="21"/>
      <c r="AIG38" s="21"/>
      <c r="AIH38" s="21"/>
      <c r="AII38" s="21"/>
      <c r="AIJ38" s="21"/>
      <c r="AIK38" s="21"/>
      <c r="AIL38" s="21"/>
      <c r="AIM38" s="21"/>
      <c r="AIN38" s="21"/>
      <c r="AIO38" s="21"/>
      <c r="AIP38" s="21"/>
      <c r="AIQ38" s="21"/>
      <c r="AIR38" s="21"/>
      <c r="AIS38" s="21"/>
      <c r="AIT38" s="21"/>
      <c r="AIU38" s="21"/>
      <c r="AIV38" s="21"/>
      <c r="AIW38" s="21"/>
      <c r="AIX38" s="21"/>
      <c r="AIY38" s="21"/>
      <c r="AIZ38" s="21"/>
      <c r="AJA38" s="21"/>
      <c r="AJB38" s="21"/>
      <c r="AJC38" s="21"/>
      <c r="AJD38" s="21"/>
      <c r="AJE38" s="21"/>
      <c r="AJF38" s="21"/>
      <c r="AJG38" s="21"/>
      <c r="AJH38" s="21"/>
      <c r="AJI38" s="21"/>
      <c r="AJJ38" s="21"/>
      <c r="AJK38" s="21"/>
      <c r="AJL38" s="21"/>
      <c r="AJM38" s="21"/>
      <c r="AJN38" s="21"/>
      <c r="AJO38" s="21"/>
      <c r="AJP38" s="21"/>
      <c r="AJQ38" s="21"/>
      <c r="AJR38" s="21"/>
      <c r="AJS38" s="21"/>
      <c r="AJT38" s="21"/>
      <c r="AJU38" s="21"/>
      <c r="AJV38" s="21"/>
      <c r="AJW38" s="21"/>
      <c r="AJX38" s="21"/>
      <c r="AJY38" s="21"/>
      <c r="AJZ38" s="21"/>
      <c r="AKA38" s="21"/>
      <c r="AKB38" s="21"/>
      <c r="AKC38" s="21"/>
      <c r="AKD38" s="21"/>
      <c r="AKE38" s="21"/>
      <c r="AKF38" s="21"/>
      <c r="AKG38" s="21"/>
      <c r="AKH38" s="21"/>
      <c r="AKI38" s="21"/>
      <c r="AKJ38" s="21"/>
      <c r="AKK38" s="21"/>
      <c r="AKL38" s="21"/>
      <c r="AKM38" s="21"/>
      <c r="AKN38" s="21"/>
      <c r="AKO38" s="21"/>
      <c r="AKP38" s="21"/>
      <c r="AKQ38" s="21"/>
      <c r="AKR38" s="21"/>
      <c r="AKS38" s="21"/>
      <c r="AKT38" s="21"/>
      <c r="AKU38" s="21"/>
      <c r="AKV38" s="21"/>
      <c r="AKW38" s="21"/>
      <c r="AKX38" s="21"/>
      <c r="AKY38" s="21"/>
      <c r="AKZ38" s="21"/>
      <c r="ALA38" s="21"/>
      <c r="ALB38" s="21"/>
      <c r="ALC38" s="21"/>
      <c r="ALD38" s="21"/>
      <c r="ALE38" s="21"/>
      <c r="ALF38" s="21"/>
      <c r="ALG38" s="21"/>
      <c r="ALH38" s="21"/>
      <c r="ALI38" s="21"/>
      <c r="ALJ38" s="21"/>
      <c r="ALK38" s="21"/>
      <c r="ALL38" s="21"/>
      <c r="ALM38" s="21"/>
      <c r="ALN38" s="21"/>
      <c r="ALO38" s="21"/>
      <c r="ALP38" s="21"/>
      <c r="ALQ38" s="21"/>
      <c r="ALR38" s="21"/>
      <c r="ALS38" s="21"/>
      <c r="ALT38" s="21"/>
      <c r="ALU38" s="21"/>
      <c r="ALV38" s="21"/>
      <c r="ALW38" s="21"/>
      <c r="ALX38" s="21"/>
      <c r="ALY38" s="21"/>
      <c r="ALZ38" s="21"/>
      <c r="AMA38" s="21"/>
      <c r="AMB38" s="21"/>
      <c r="AMC38" s="21"/>
      <c r="AMD38" s="21"/>
      <c r="AME38" s="21"/>
      <c r="AMF38" s="21"/>
      <c r="AMG38" s="21"/>
      <c r="AMH38" s="21"/>
      <c r="AMI38" s="21"/>
      <c r="AMJ38" s="21"/>
    </row>
    <row r="39" spans="1:1024" ht="13" x14ac:dyDescent="0.3">
      <c r="A39" s="23" t="s">
        <v>61</v>
      </c>
      <c r="B39" s="92" t="s">
        <v>5</v>
      </c>
    </row>
    <row r="40" spans="1:1024" ht="13" x14ac:dyDescent="0.3">
      <c r="A40" s="23" t="s">
        <v>62</v>
      </c>
      <c r="B40" s="21" t="s">
        <v>63</v>
      </c>
    </row>
    <row r="46" spans="1:1024" x14ac:dyDescent="0.25">
      <c r="J46" s="93"/>
    </row>
  </sheetData>
  <mergeCells count="13">
    <mergeCell ref="B7:G7"/>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C1" zoomScale="80" zoomScaleNormal="80" workbookViewId="0">
      <selection activeCell="Q49" sqref="Q49"/>
    </sheetView>
  </sheetViews>
  <sheetFormatPr baseColWidth="10" defaultColWidth="8.7265625" defaultRowHeight="12.5" x14ac:dyDescent="0.25"/>
  <cols>
    <col min="1" max="1" width="11.81640625" style="21" customWidth="1"/>
    <col min="2" max="1025" width="11.54296875" style="21"/>
  </cols>
  <sheetData>
    <row r="1" spans="1:109" ht="18.5" x14ac:dyDescent="0.45">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row>
    <row r="2" spans="1:109" s="26" customFormat="1" ht="18.5" x14ac:dyDescent="0.45">
      <c r="A2" s="24" t="s">
        <v>20</v>
      </c>
      <c r="B2" s="25" t="s">
        <v>64</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row>
    <row r="3" spans="1:109" s="27" customFormat="1" ht="15.5" x14ac:dyDescent="0.3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row>
    <row r="4" spans="1:109" s="27" customFormat="1" ht="15.5" x14ac:dyDescent="0.35">
      <c r="A4" s="28" t="s">
        <v>23</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row>
    <row r="5" spans="1:109" ht="13" x14ac:dyDescent="0.3">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row>
    <row r="6" spans="1:109" ht="13" x14ac:dyDescent="0.3">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row>
    <row r="7" spans="1:109" ht="13" x14ac:dyDescent="0.3">
      <c r="A7" s="30"/>
      <c r="B7" s="94"/>
      <c r="C7" s="95"/>
      <c r="D7" s="95"/>
      <c r="E7" s="95"/>
      <c r="F7" s="95"/>
      <c r="G7" s="96"/>
      <c r="H7" s="6" t="s">
        <v>65</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row>
    <row r="8" spans="1:109" s="35" customFormat="1" ht="13" x14ac:dyDescent="0.3">
      <c r="A8" s="33" t="s">
        <v>25</v>
      </c>
      <c r="B8" s="5" t="s">
        <v>26</v>
      </c>
      <c r="C8" s="5"/>
      <c r="D8" s="5"/>
      <c r="E8" s="5"/>
      <c r="F8" s="5"/>
      <c r="G8" s="5"/>
      <c r="H8" s="8">
        <v>44048</v>
      </c>
      <c r="I8" s="8"/>
      <c r="J8" s="8"/>
      <c r="K8" s="8"/>
      <c r="L8" s="8"/>
      <c r="M8" s="8"/>
      <c r="N8" s="8"/>
      <c r="O8" s="8">
        <v>43835</v>
      </c>
      <c r="P8" s="8"/>
      <c r="Q8" s="8"/>
      <c r="R8" s="8"/>
      <c r="S8" s="8"/>
      <c r="T8" s="8"/>
      <c r="U8" s="8"/>
      <c r="V8" s="7" t="s">
        <v>27</v>
      </c>
      <c r="W8" s="7"/>
      <c r="X8" s="7"/>
      <c r="Y8" s="7"/>
      <c r="Z8" s="7"/>
      <c r="AA8" s="7"/>
      <c r="AB8" s="7"/>
      <c r="AC8" s="7" t="s">
        <v>28</v>
      </c>
      <c r="AD8" s="7"/>
      <c r="AE8" s="7"/>
      <c r="AF8" s="7"/>
      <c r="AG8" s="7"/>
      <c r="AH8" s="7"/>
      <c r="AI8" s="7"/>
      <c r="AJ8" s="7">
        <v>44108</v>
      </c>
      <c r="AK8" s="7"/>
      <c r="AL8" s="7"/>
      <c r="AM8" s="7"/>
      <c r="AN8" s="7"/>
      <c r="AO8" s="7"/>
      <c r="AP8" s="7"/>
      <c r="AQ8" s="7">
        <v>43894</v>
      </c>
      <c r="AR8" s="7"/>
      <c r="AS8" s="7"/>
      <c r="AT8" s="7"/>
      <c r="AU8" s="7"/>
      <c r="AV8" s="7"/>
      <c r="AW8" s="7"/>
      <c r="AX8" s="7" t="s">
        <v>29</v>
      </c>
      <c r="AY8" s="7"/>
      <c r="AZ8" s="7"/>
      <c r="BA8" s="7"/>
      <c r="BB8" s="7"/>
      <c r="BC8" s="7"/>
      <c r="BD8" s="7"/>
      <c r="BE8" s="7" t="s">
        <v>30</v>
      </c>
      <c r="BF8" s="7"/>
      <c r="BG8" s="7"/>
      <c r="BH8" s="7"/>
      <c r="BI8" s="7"/>
      <c r="BJ8" s="7"/>
      <c r="BK8" s="7"/>
      <c r="BL8" s="7" t="s">
        <v>31</v>
      </c>
      <c r="BM8" s="7"/>
      <c r="BN8" s="7"/>
      <c r="BO8" s="7"/>
      <c r="BP8" s="7"/>
      <c r="BQ8" s="7"/>
      <c r="BR8" s="7"/>
      <c r="BS8" s="7">
        <v>43985</v>
      </c>
      <c r="BT8" s="7"/>
      <c r="BU8" s="7"/>
      <c r="BV8" s="7"/>
      <c r="BW8" s="7"/>
      <c r="BX8" s="7"/>
      <c r="BY8" s="7"/>
      <c r="BZ8" s="34"/>
      <c r="CA8" s="34"/>
      <c r="CB8" s="34"/>
      <c r="CC8" s="34"/>
    </row>
    <row r="9" spans="1:109" ht="13" x14ac:dyDescent="0.3">
      <c r="A9" s="36"/>
      <c r="B9" s="37" t="s">
        <v>32</v>
      </c>
      <c r="C9" s="38" t="s">
        <v>33</v>
      </c>
      <c r="D9" s="39" t="s">
        <v>34</v>
      </c>
      <c r="E9" s="38" t="s">
        <v>33</v>
      </c>
      <c r="F9" s="40" t="s">
        <v>35</v>
      </c>
      <c r="G9" s="41" t="s">
        <v>33</v>
      </c>
      <c r="H9" s="39" t="s">
        <v>32</v>
      </c>
      <c r="I9" s="38" t="s">
        <v>33</v>
      </c>
      <c r="J9" s="39" t="s">
        <v>34</v>
      </c>
      <c r="K9" s="38" t="s">
        <v>33</v>
      </c>
      <c r="L9" s="39" t="s">
        <v>36</v>
      </c>
      <c r="M9" s="39" t="s">
        <v>35</v>
      </c>
      <c r="N9" s="41" t="s">
        <v>33</v>
      </c>
      <c r="O9" s="39" t="s">
        <v>32</v>
      </c>
      <c r="P9" s="38" t="s">
        <v>33</v>
      </c>
      <c r="Q9" s="39" t="s">
        <v>34</v>
      </c>
      <c r="R9" s="38" t="s">
        <v>33</v>
      </c>
      <c r="S9" s="39" t="s">
        <v>36</v>
      </c>
      <c r="T9" s="39" t="s">
        <v>35</v>
      </c>
      <c r="U9" s="41" t="s">
        <v>33</v>
      </c>
      <c r="V9" s="37" t="s">
        <v>32</v>
      </c>
      <c r="W9" s="38" t="s">
        <v>33</v>
      </c>
      <c r="X9" s="39" t="s">
        <v>34</v>
      </c>
      <c r="Y9" s="38" t="s">
        <v>33</v>
      </c>
      <c r="Z9" s="39" t="s">
        <v>36</v>
      </c>
      <c r="AA9" s="39" t="s">
        <v>35</v>
      </c>
      <c r="AB9" s="41" t="s">
        <v>33</v>
      </c>
      <c r="AC9" s="37" t="s">
        <v>32</v>
      </c>
      <c r="AD9" s="38" t="s">
        <v>33</v>
      </c>
      <c r="AE9" s="39" t="s">
        <v>34</v>
      </c>
      <c r="AF9" s="38" t="s">
        <v>33</v>
      </c>
      <c r="AG9" s="39" t="s">
        <v>36</v>
      </c>
      <c r="AH9" s="39" t="s">
        <v>35</v>
      </c>
      <c r="AI9" s="41" t="s">
        <v>33</v>
      </c>
      <c r="AJ9" s="37" t="s">
        <v>32</v>
      </c>
      <c r="AK9" s="38" t="s">
        <v>33</v>
      </c>
      <c r="AL9" s="39" t="s">
        <v>34</v>
      </c>
      <c r="AM9" s="38" t="s">
        <v>33</v>
      </c>
      <c r="AN9" s="39" t="s">
        <v>36</v>
      </c>
      <c r="AO9" s="39" t="s">
        <v>35</v>
      </c>
      <c r="AP9" s="41" t="s">
        <v>33</v>
      </c>
      <c r="AQ9" s="37" t="s">
        <v>32</v>
      </c>
      <c r="AR9" s="38" t="s">
        <v>33</v>
      </c>
      <c r="AS9" s="39" t="s">
        <v>34</v>
      </c>
      <c r="AT9" s="38" t="s">
        <v>33</v>
      </c>
      <c r="AU9" s="39" t="s">
        <v>36</v>
      </c>
      <c r="AV9" s="39" t="s">
        <v>35</v>
      </c>
      <c r="AW9" s="41" t="s">
        <v>33</v>
      </c>
      <c r="AX9" s="37" t="s">
        <v>32</v>
      </c>
      <c r="AY9" s="38" t="s">
        <v>33</v>
      </c>
      <c r="AZ9" s="39" t="s">
        <v>34</v>
      </c>
      <c r="BA9" s="38" t="s">
        <v>33</v>
      </c>
      <c r="BB9" s="39" t="s">
        <v>36</v>
      </c>
      <c r="BC9" s="39" t="s">
        <v>35</v>
      </c>
      <c r="BD9" s="41" t="s">
        <v>33</v>
      </c>
      <c r="BE9" s="37" t="s">
        <v>32</v>
      </c>
      <c r="BF9" s="38" t="s">
        <v>33</v>
      </c>
      <c r="BG9" s="39" t="s">
        <v>34</v>
      </c>
      <c r="BH9" s="38" t="s">
        <v>33</v>
      </c>
      <c r="BI9" s="39" t="s">
        <v>36</v>
      </c>
      <c r="BJ9" s="39" t="s">
        <v>35</v>
      </c>
      <c r="BK9" s="41" t="s">
        <v>33</v>
      </c>
      <c r="BL9" s="37" t="s">
        <v>32</v>
      </c>
      <c r="BM9" s="38" t="s">
        <v>33</v>
      </c>
      <c r="BN9" s="39" t="s">
        <v>34</v>
      </c>
      <c r="BO9" s="38" t="s">
        <v>33</v>
      </c>
      <c r="BP9" s="39" t="s">
        <v>36</v>
      </c>
      <c r="BQ9" s="39" t="s">
        <v>35</v>
      </c>
      <c r="BR9" s="41" t="s">
        <v>33</v>
      </c>
      <c r="BS9" s="37" t="s">
        <v>32</v>
      </c>
      <c r="BT9" s="38" t="s">
        <v>33</v>
      </c>
      <c r="BU9" s="39" t="s">
        <v>34</v>
      </c>
      <c r="BV9" s="38" t="s">
        <v>33</v>
      </c>
      <c r="BW9" s="39" t="s">
        <v>36</v>
      </c>
      <c r="BX9" s="39" t="s">
        <v>35</v>
      </c>
      <c r="BY9" s="41" t="s">
        <v>33</v>
      </c>
      <c r="BZ9" s="23"/>
      <c r="CA9" s="23"/>
      <c r="CB9" s="23"/>
      <c r="CC9" s="23"/>
    </row>
    <row r="10" spans="1:109" ht="13" x14ac:dyDescent="0.3">
      <c r="A10" s="42" t="s">
        <v>37</v>
      </c>
      <c r="B10" s="43">
        <v>1802527</v>
      </c>
      <c r="C10" s="44">
        <f t="shared" ref="C10:C28" si="0">B10/B$30*100</f>
        <v>6.1698152105556101</v>
      </c>
      <c r="D10" s="45">
        <v>1712903</v>
      </c>
      <c r="E10" s="44">
        <f t="shared" ref="E10:E28" si="1">D10/D$30*100</f>
        <v>5.7286656657042991</v>
      </c>
      <c r="F10" s="45">
        <f t="shared" ref="F10:F28" si="2">B10+D10</f>
        <v>3515430</v>
      </c>
      <c r="G10" s="46">
        <f t="shared" ref="G10:G28" si="3">F10/F$30*100</f>
        <v>5.9466833990210644</v>
      </c>
      <c r="H10" s="47">
        <v>1</v>
      </c>
      <c r="I10" s="48">
        <f t="shared" ref="I10:I28" si="4">H10/H$30*100</f>
        <v>4.5409136318227223E-3</v>
      </c>
      <c r="J10" s="49">
        <v>1</v>
      </c>
      <c r="K10" s="48">
        <f t="shared" ref="K10:K28" si="5">J10/J$30*100</f>
        <v>5.8654466537626845E-3</v>
      </c>
      <c r="L10" s="50">
        <v>0</v>
      </c>
      <c r="M10" s="51">
        <f t="shared" ref="M10:M28" si="6">H10+J10</f>
        <v>2</v>
      </c>
      <c r="N10" s="52">
        <f t="shared" ref="N10:N28" si="7">M10/M$30*100</f>
        <v>5.11888613037803E-3</v>
      </c>
      <c r="O10" s="47">
        <v>0</v>
      </c>
      <c r="P10" s="48">
        <f t="shared" ref="P10:P28" si="8">O10/O$30*100</f>
        <v>0</v>
      </c>
      <c r="Q10" s="49">
        <v>1</v>
      </c>
      <c r="R10" s="48">
        <f t="shared" ref="R10:R28" si="9">Q10/Q$30*100</f>
        <v>6.5487884741322853E-3</v>
      </c>
      <c r="S10" s="50">
        <v>0</v>
      </c>
      <c r="T10" s="51">
        <f t="shared" ref="T10:T28" si="10">O10+Q10</f>
        <v>1</v>
      </c>
      <c r="U10" s="52">
        <f t="shared" ref="U10:U28" si="11">T10/T$30*100</f>
        <v>2.8171394765754854E-3</v>
      </c>
      <c r="V10" s="53">
        <v>0</v>
      </c>
      <c r="W10" s="48">
        <f t="shared" ref="W10:W28" si="12">V10/V$30*100</f>
        <v>0</v>
      </c>
      <c r="X10" s="49">
        <v>1</v>
      </c>
      <c r="Y10" s="48">
        <f t="shared" ref="Y10:Y28" si="13">X10/X$30*100</f>
        <v>7.8070106956046534E-3</v>
      </c>
      <c r="Z10" s="50">
        <v>0</v>
      </c>
      <c r="AA10" s="51">
        <f t="shared" ref="AA10:AA28" si="14">V10+X10</f>
        <v>1</v>
      </c>
      <c r="AB10" s="52">
        <f t="shared" ref="AB10:AB28" si="15">AA10/AA$30*100</f>
        <v>3.2841801044369272E-3</v>
      </c>
      <c r="AC10" s="53">
        <v>0</v>
      </c>
      <c r="AD10" s="48">
        <f t="shared" ref="AD10:AD28" si="16">AC10/AC$30*100</f>
        <v>0</v>
      </c>
      <c r="AE10" s="49">
        <v>1</v>
      </c>
      <c r="AF10" s="48">
        <f t="shared" ref="AF10:AF28" si="17">AE10/AE$30*100</f>
        <v>1.034875297526648E-2</v>
      </c>
      <c r="AG10" s="50">
        <v>0</v>
      </c>
      <c r="AH10" s="51">
        <f t="shared" ref="AH10:AH28" si="18">AC10+AE10</f>
        <v>1</v>
      </c>
      <c r="AI10" s="52">
        <f t="shared" ref="AI10:AI28" si="19">AH10/AH$30*100</f>
        <v>4.2267213322625639E-3</v>
      </c>
      <c r="AJ10" s="53">
        <v>0</v>
      </c>
      <c r="AK10" s="48">
        <f t="shared" ref="AK10:AK28" si="20">AJ10/AJ$30*100</f>
        <v>0</v>
      </c>
      <c r="AL10" s="49">
        <v>0</v>
      </c>
      <c r="AM10" s="48">
        <f t="shared" ref="AM10:AM28" si="21">AL10/AL$30*100</f>
        <v>0</v>
      </c>
      <c r="AN10" s="50">
        <v>0</v>
      </c>
      <c r="AO10" s="51">
        <f t="shared" ref="AO10:AO28" si="22">AJ10+AL10</f>
        <v>0</v>
      </c>
      <c r="AP10" s="52">
        <f t="shared" ref="AP10:AP28" si="23">AO10/AO$30*100</f>
        <v>0</v>
      </c>
      <c r="AQ10" s="53">
        <v>0</v>
      </c>
      <c r="AR10" s="48">
        <f t="shared" ref="AR10:AR28" si="24">AQ10/AQ$30*100</f>
        <v>0</v>
      </c>
      <c r="AS10" s="49">
        <v>0</v>
      </c>
      <c r="AT10" s="48">
        <f t="shared" ref="AT10:AT28" si="25">AS10/AS$30*100</f>
        <v>0</v>
      </c>
      <c r="AU10" s="50">
        <v>0</v>
      </c>
      <c r="AV10" s="51">
        <f t="shared" ref="AV10:AV28" si="26">AQ10+AS10</f>
        <v>0</v>
      </c>
      <c r="AW10" s="52">
        <f t="shared" ref="AW10:AW28" si="27">AV10/AV$30*100</f>
        <v>0</v>
      </c>
      <c r="AX10" s="53">
        <v>0</v>
      </c>
      <c r="AY10" s="48">
        <f t="shared" ref="AY10:AY28" si="28">AX10/AX$30*100</f>
        <v>0</v>
      </c>
      <c r="AZ10" s="49">
        <v>0</v>
      </c>
      <c r="BA10" s="48">
        <f t="shared" ref="BA10:BA28" si="29">AZ10/AZ$30*100</f>
        <v>0</v>
      </c>
      <c r="BB10" s="50">
        <v>0</v>
      </c>
      <c r="BC10" s="51">
        <f t="shared" ref="BC10:BC28" si="30">AX10+AZ10</f>
        <v>0</v>
      </c>
      <c r="BD10" s="52">
        <f t="shared" ref="BD10:BD28" si="31">BC10/BC$30*100</f>
        <v>0</v>
      </c>
      <c r="BE10" s="53">
        <v>0</v>
      </c>
      <c r="BF10" s="48">
        <f t="shared" ref="BF10:BF28" si="32">BE10/BE$30*100</f>
        <v>0</v>
      </c>
      <c r="BG10" s="49">
        <v>0</v>
      </c>
      <c r="BH10" s="48">
        <f t="shared" ref="BH10:BH28" si="33">BG10/BG$30*100</f>
        <v>0</v>
      </c>
      <c r="BI10" s="50">
        <v>0</v>
      </c>
      <c r="BJ10" s="51">
        <f t="shared" ref="BJ10:BJ28" si="34">BE10+BG10</f>
        <v>0</v>
      </c>
      <c r="BK10" s="52">
        <f t="shared" ref="BK10:BK28" si="35">BJ10/BJ$30*100</f>
        <v>0</v>
      </c>
      <c r="BL10" s="53">
        <v>0</v>
      </c>
      <c r="BM10" s="48">
        <f t="shared" ref="BM10:BM28" si="36">BL10/BL$30*100</f>
        <v>0</v>
      </c>
      <c r="BN10" s="49">
        <v>0</v>
      </c>
      <c r="BO10" s="48">
        <f t="shared" ref="BO10:BO28" si="37">BN10/BN$30*100</f>
        <v>0</v>
      </c>
      <c r="BP10" s="50">
        <v>0</v>
      </c>
      <c r="BQ10" s="51">
        <f t="shared" ref="BQ10:BQ28" si="38">BL10+BN10</f>
        <v>0</v>
      </c>
      <c r="BR10" s="52">
        <f t="shared" ref="BR10:BR28" si="39">BQ10/BQ$30*100</f>
        <v>0</v>
      </c>
      <c r="BS10" s="53">
        <v>0</v>
      </c>
      <c r="BT10" s="48">
        <f t="shared" ref="BT10:BT28" si="40">BS10/BS$30*100</f>
        <v>0</v>
      </c>
      <c r="BU10" s="49">
        <v>0</v>
      </c>
      <c r="BV10" s="48">
        <f t="shared" ref="BV10:BV28" si="41">BU10/BU$30*100</f>
        <v>0</v>
      </c>
      <c r="BW10" s="50">
        <v>0</v>
      </c>
      <c r="BX10" s="51">
        <f t="shared" ref="BX10:BX28" si="42">BS10+BU10</f>
        <v>0</v>
      </c>
      <c r="BY10" s="52">
        <f t="shared" ref="BY10:BY28" si="43">BX10/BX$30*100</f>
        <v>0</v>
      </c>
      <c r="BZ10" s="23"/>
      <c r="CA10" s="23"/>
      <c r="CB10" s="23"/>
      <c r="CC10" s="23"/>
    </row>
    <row r="11" spans="1:109" ht="13" x14ac:dyDescent="0.3">
      <c r="A11" s="42" t="s">
        <v>38</v>
      </c>
      <c r="B11" s="43">
        <v>1898484</v>
      </c>
      <c r="C11" s="44">
        <f t="shared" si="0"/>
        <v>6.4982635268134441</v>
      </c>
      <c r="D11" s="45">
        <v>1809836</v>
      </c>
      <c r="E11" s="44">
        <f t="shared" si="1"/>
        <v>6.0528502511558484</v>
      </c>
      <c r="F11" s="45">
        <f t="shared" si="2"/>
        <v>3708320</v>
      </c>
      <c r="G11" s="46">
        <f t="shared" si="3"/>
        <v>6.2729751359742032</v>
      </c>
      <c r="H11" s="47">
        <v>0</v>
      </c>
      <c r="I11" s="48">
        <f t="shared" si="4"/>
        <v>0</v>
      </c>
      <c r="J11" s="49">
        <v>0</v>
      </c>
      <c r="K11" s="48">
        <f t="shared" si="5"/>
        <v>0</v>
      </c>
      <c r="L11" s="50">
        <v>0</v>
      </c>
      <c r="M11" s="51">
        <f t="shared" si="6"/>
        <v>0</v>
      </c>
      <c r="N11" s="52">
        <f t="shared" si="7"/>
        <v>0</v>
      </c>
      <c r="O11" s="47">
        <v>0</v>
      </c>
      <c r="P11" s="48">
        <f t="shared" si="8"/>
        <v>0</v>
      </c>
      <c r="Q11" s="49">
        <v>0</v>
      </c>
      <c r="R11" s="48">
        <f t="shared" si="9"/>
        <v>0</v>
      </c>
      <c r="S11" s="50">
        <v>0</v>
      </c>
      <c r="T11" s="51">
        <f t="shared" si="10"/>
        <v>0</v>
      </c>
      <c r="U11" s="52">
        <f t="shared" si="11"/>
        <v>0</v>
      </c>
      <c r="V11" s="53">
        <v>0</v>
      </c>
      <c r="W11" s="48">
        <f t="shared" si="12"/>
        <v>0</v>
      </c>
      <c r="X11" s="49">
        <v>0</v>
      </c>
      <c r="Y11" s="48">
        <f t="shared" si="13"/>
        <v>0</v>
      </c>
      <c r="Z11" s="50">
        <v>0</v>
      </c>
      <c r="AA11" s="51">
        <f t="shared" si="14"/>
        <v>0</v>
      </c>
      <c r="AB11" s="52">
        <f t="shared" si="15"/>
        <v>0</v>
      </c>
      <c r="AC11" s="53">
        <v>0</v>
      </c>
      <c r="AD11" s="48">
        <f t="shared" si="16"/>
        <v>0</v>
      </c>
      <c r="AE11" s="49">
        <v>0</v>
      </c>
      <c r="AF11" s="48">
        <f t="shared" si="17"/>
        <v>0</v>
      </c>
      <c r="AG11" s="50">
        <v>0</v>
      </c>
      <c r="AH11" s="51">
        <f t="shared" si="18"/>
        <v>0</v>
      </c>
      <c r="AI11" s="52">
        <f t="shared" si="19"/>
        <v>0</v>
      </c>
      <c r="AJ11" s="53">
        <v>0</v>
      </c>
      <c r="AK11" s="48">
        <f t="shared" si="20"/>
        <v>0</v>
      </c>
      <c r="AL11" s="49">
        <v>0</v>
      </c>
      <c r="AM11" s="48">
        <f t="shared" si="21"/>
        <v>0</v>
      </c>
      <c r="AN11" s="50">
        <v>0</v>
      </c>
      <c r="AO11" s="51">
        <f t="shared" si="22"/>
        <v>0</v>
      </c>
      <c r="AP11" s="52">
        <f t="shared" si="23"/>
        <v>0</v>
      </c>
      <c r="AQ11" s="53">
        <v>0</v>
      </c>
      <c r="AR11" s="48">
        <f t="shared" si="24"/>
        <v>0</v>
      </c>
      <c r="AS11" s="49">
        <v>0</v>
      </c>
      <c r="AT11" s="48">
        <f t="shared" si="25"/>
        <v>0</v>
      </c>
      <c r="AU11" s="50">
        <v>0</v>
      </c>
      <c r="AV11" s="51">
        <f t="shared" si="26"/>
        <v>0</v>
      </c>
      <c r="AW11" s="52">
        <f t="shared" si="27"/>
        <v>0</v>
      </c>
      <c r="AX11" s="53">
        <v>0</v>
      </c>
      <c r="AY11" s="48">
        <f t="shared" si="28"/>
        <v>0</v>
      </c>
      <c r="AZ11" s="49">
        <v>0</v>
      </c>
      <c r="BA11" s="48">
        <f t="shared" si="29"/>
        <v>0</v>
      </c>
      <c r="BB11" s="50">
        <v>0</v>
      </c>
      <c r="BC11" s="51">
        <f t="shared" si="30"/>
        <v>0</v>
      </c>
      <c r="BD11" s="52">
        <f t="shared" si="31"/>
        <v>0</v>
      </c>
      <c r="BE11" s="53">
        <v>0</v>
      </c>
      <c r="BF11" s="48">
        <f t="shared" si="32"/>
        <v>0</v>
      </c>
      <c r="BG11" s="49">
        <v>0</v>
      </c>
      <c r="BH11" s="48">
        <f t="shared" si="33"/>
        <v>0</v>
      </c>
      <c r="BI11" s="50">
        <v>0</v>
      </c>
      <c r="BJ11" s="51">
        <f t="shared" si="34"/>
        <v>0</v>
      </c>
      <c r="BK11" s="52">
        <f t="shared" si="35"/>
        <v>0</v>
      </c>
      <c r="BL11" s="53">
        <v>0</v>
      </c>
      <c r="BM11" s="48">
        <f t="shared" si="36"/>
        <v>0</v>
      </c>
      <c r="BN11" s="49">
        <v>0</v>
      </c>
      <c r="BO11" s="48">
        <f t="shared" si="37"/>
        <v>0</v>
      </c>
      <c r="BP11" s="50">
        <v>0</v>
      </c>
      <c r="BQ11" s="51">
        <f t="shared" si="38"/>
        <v>0</v>
      </c>
      <c r="BR11" s="52">
        <f t="shared" si="39"/>
        <v>0</v>
      </c>
      <c r="BS11" s="97">
        <v>0</v>
      </c>
      <c r="BT11" s="48">
        <f t="shared" si="40"/>
        <v>0</v>
      </c>
      <c r="BU11" s="97">
        <v>0</v>
      </c>
      <c r="BV11" s="48">
        <f t="shared" si="41"/>
        <v>0</v>
      </c>
      <c r="BW11" s="50">
        <v>0</v>
      </c>
      <c r="BX11" s="51">
        <f t="shared" si="42"/>
        <v>0</v>
      </c>
      <c r="BY11" s="52">
        <f t="shared" si="43"/>
        <v>0</v>
      </c>
      <c r="BZ11" s="23"/>
      <c r="CA11" s="23"/>
      <c r="CB11" s="23"/>
      <c r="CC11" s="23"/>
    </row>
    <row r="12" spans="1:109" ht="13" x14ac:dyDescent="0.3">
      <c r="A12" s="42" t="s">
        <v>39</v>
      </c>
      <c r="B12" s="43">
        <v>1768144</v>
      </c>
      <c r="C12" s="44">
        <f t="shared" si="0"/>
        <v>6.052126678630966</v>
      </c>
      <c r="D12" s="45">
        <v>1682638</v>
      </c>
      <c r="E12" s="44">
        <f t="shared" si="1"/>
        <v>5.6274468188854536</v>
      </c>
      <c r="F12" s="45">
        <f t="shared" si="2"/>
        <v>3450782</v>
      </c>
      <c r="G12" s="46">
        <f t="shared" si="3"/>
        <v>5.8373251730345093</v>
      </c>
      <c r="H12" s="47">
        <v>0</v>
      </c>
      <c r="I12" s="48">
        <f t="shared" si="4"/>
        <v>0</v>
      </c>
      <c r="J12" s="49">
        <v>1</v>
      </c>
      <c r="K12" s="48">
        <f t="shared" si="5"/>
        <v>5.8654466537626845E-3</v>
      </c>
      <c r="L12" s="50">
        <v>0</v>
      </c>
      <c r="M12" s="51">
        <f t="shared" si="6"/>
        <v>1</v>
      </c>
      <c r="N12" s="52">
        <f t="shared" si="7"/>
        <v>2.559443065189015E-3</v>
      </c>
      <c r="O12" s="47">
        <v>0</v>
      </c>
      <c r="P12" s="48">
        <f t="shared" si="8"/>
        <v>0</v>
      </c>
      <c r="Q12" s="49">
        <v>1</v>
      </c>
      <c r="R12" s="48">
        <f t="shared" si="9"/>
        <v>6.5487884741322853E-3</v>
      </c>
      <c r="S12" s="50">
        <v>0</v>
      </c>
      <c r="T12" s="51">
        <f t="shared" si="10"/>
        <v>1</v>
      </c>
      <c r="U12" s="52">
        <f t="shared" si="11"/>
        <v>2.8171394765754854E-3</v>
      </c>
      <c r="V12" s="53">
        <v>0</v>
      </c>
      <c r="W12" s="48">
        <f t="shared" si="12"/>
        <v>0</v>
      </c>
      <c r="X12" s="49">
        <v>1</v>
      </c>
      <c r="Y12" s="48">
        <f t="shared" si="13"/>
        <v>7.8070106956046534E-3</v>
      </c>
      <c r="Z12" s="50">
        <v>0</v>
      </c>
      <c r="AA12" s="51">
        <f t="shared" si="14"/>
        <v>1</v>
      </c>
      <c r="AB12" s="52">
        <f t="shared" si="15"/>
        <v>3.2841801044369272E-3</v>
      </c>
      <c r="AC12" s="53">
        <v>0</v>
      </c>
      <c r="AD12" s="48">
        <f t="shared" si="16"/>
        <v>0</v>
      </c>
      <c r="AE12" s="49">
        <v>1</v>
      </c>
      <c r="AF12" s="48">
        <f t="shared" si="17"/>
        <v>1.034875297526648E-2</v>
      </c>
      <c r="AG12" s="50">
        <v>0</v>
      </c>
      <c r="AH12" s="51">
        <f t="shared" si="18"/>
        <v>1</v>
      </c>
      <c r="AI12" s="52">
        <f t="shared" si="19"/>
        <v>4.2267213322625639E-3</v>
      </c>
      <c r="AJ12" s="53">
        <v>0</v>
      </c>
      <c r="AK12" s="48">
        <f t="shared" si="20"/>
        <v>0</v>
      </c>
      <c r="AL12" s="49">
        <v>1</v>
      </c>
      <c r="AM12" s="48">
        <f t="shared" si="21"/>
        <v>1.6414970453053183E-2</v>
      </c>
      <c r="AN12" s="50">
        <v>0</v>
      </c>
      <c r="AO12" s="51">
        <f t="shared" si="22"/>
        <v>1</v>
      </c>
      <c r="AP12" s="52">
        <f t="shared" si="23"/>
        <v>6.4487005868317532E-3</v>
      </c>
      <c r="AQ12" s="53">
        <v>0</v>
      </c>
      <c r="AR12" s="48">
        <f t="shared" si="24"/>
        <v>0</v>
      </c>
      <c r="AS12" s="49">
        <v>0</v>
      </c>
      <c r="AT12" s="48">
        <f t="shared" si="25"/>
        <v>0</v>
      </c>
      <c r="AU12" s="50">
        <v>0</v>
      </c>
      <c r="AV12" s="51">
        <f t="shared" si="26"/>
        <v>0</v>
      </c>
      <c r="AW12" s="52">
        <f t="shared" si="27"/>
        <v>0</v>
      </c>
      <c r="AX12" s="53">
        <v>0</v>
      </c>
      <c r="AY12" s="48">
        <f t="shared" si="28"/>
        <v>0</v>
      </c>
      <c r="AZ12" s="49">
        <v>0</v>
      </c>
      <c r="BA12" s="48">
        <f t="shared" si="29"/>
        <v>0</v>
      </c>
      <c r="BB12" s="50">
        <v>0</v>
      </c>
      <c r="BC12" s="51">
        <f t="shared" si="30"/>
        <v>0</v>
      </c>
      <c r="BD12" s="52">
        <f t="shared" si="31"/>
        <v>0</v>
      </c>
      <c r="BE12" s="53">
        <v>0</v>
      </c>
      <c r="BF12" s="48">
        <f t="shared" si="32"/>
        <v>0</v>
      </c>
      <c r="BG12" s="49">
        <v>0</v>
      </c>
      <c r="BH12" s="48">
        <f t="shared" si="33"/>
        <v>0</v>
      </c>
      <c r="BI12" s="50">
        <v>0</v>
      </c>
      <c r="BJ12" s="51">
        <f t="shared" si="34"/>
        <v>0</v>
      </c>
      <c r="BK12" s="52">
        <f t="shared" si="35"/>
        <v>0</v>
      </c>
      <c r="BL12" s="53">
        <v>0</v>
      </c>
      <c r="BM12" s="48">
        <f t="shared" si="36"/>
        <v>0</v>
      </c>
      <c r="BN12" s="49">
        <v>0</v>
      </c>
      <c r="BO12" s="48">
        <f t="shared" si="37"/>
        <v>0</v>
      </c>
      <c r="BP12" s="50">
        <v>0</v>
      </c>
      <c r="BQ12" s="51">
        <f t="shared" si="38"/>
        <v>0</v>
      </c>
      <c r="BR12" s="52">
        <f t="shared" si="39"/>
        <v>0</v>
      </c>
      <c r="BS12" s="97">
        <v>0</v>
      </c>
      <c r="BT12" s="48">
        <f t="shared" si="40"/>
        <v>0</v>
      </c>
      <c r="BU12" s="97">
        <v>0</v>
      </c>
      <c r="BV12" s="48">
        <f t="shared" si="41"/>
        <v>0</v>
      </c>
      <c r="BW12" s="50">
        <v>0</v>
      </c>
      <c r="BX12" s="51">
        <f t="shared" si="42"/>
        <v>0</v>
      </c>
      <c r="BY12" s="52">
        <f t="shared" si="43"/>
        <v>0</v>
      </c>
      <c r="BZ12" s="23"/>
      <c r="CA12" s="23"/>
      <c r="CB12" s="23"/>
      <c r="CC12" s="23"/>
    </row>
    <row r="13" spans="1:109" ht="13" x14ac:dyDescent="0.3">
      <c r="A13" s="42" t="s">
        <v>40</v>
      </c>
      <c r="B13" s="43">
        <v>1680191</v>
      </c>
      <c r="C13" s="44">
        <f t="shared" si="0"/>
        <v>5.7510750121571776</v>
      </c>
      <c r="D13" s="45">
        <v>1590604</v>
      </c>
      <c r="E13" s="44">
        <f t="shared" si="1"/>
        <v>5.3196465430511362</v>
      </c>
      <c r="F13" s="45">
        <f t="shared" si="2"/>
        <v>3270795</v>
      </c>
      <c r="G13" s="46">
        <f t="shared" si="3"/>
        <v>5.5328600848547973</v>
      </c>
      <c r="H13" s="47">
        <v>5</v>
      </c>
      <c r="I13" s="48">
        <f t="shared" si="4"/>
        <v>2.2704568159113616E-2</v>
      </c>
      <c r="J13" s="49">
        <v>3</v>
      </c>
      <c r="K13" s="48">
        <f t="shared" si="5"/>
        <v>1.7596339961288052E-2</v>
      </c>
      <c r="L13" s="50">
        <v>0</v>
      </c>
      <c r="M13" s="51">
        <f t="shared" si="6"/>
        <v>8</v>
      </c>
      <c r="N13" s="52">
        <f t="shared" si="7"/>
        <v>2.047554452151212E-2</v>
      </c>
      <c r="O13" s="47">
        <v>5</v>
      </c>
      <c r="P13" s="48">
        <f t="shared" si="8"/>
        <v>2.4719434419340484E-2</v>
      </c>
      <c r="Q13" s="49">
        <v>3</v>
      </c>
      <c r="R13" s="48">
        <f t="shared" si="9"/>
        <v>1.9646365422396856E-2</v>
      </c>
      <c r="S13" s="50">
        <v>0</v>
      </c>
      <c r="T13" s="51">
        <f t="shared" si="10"/>
        <v>8</v>
      </c>
      <c r="U13" s="52">
        <f t="shared" si="11"/>
        <v>2.2537115812603883E-2</v>
      </c>
      <c r="V13" s="53">
        <v>5</v>
      </c>
      <c r="W13" s="48">
        <f t="shared" si="12"/>
        <v>2.834467120181406E-2</v>
      </c>
      <c r="X13" s="49">
        <v>3</v>
      </c>
      <c r="Y13" s="48">
        <f t="shared" si="13"/>
        <v>2.342103208681396E-2</v>
      </c>
      <c r="Z13" s="50">
        <v>0</v>
      </c>
      <c r="AA13" s="51">
        <f t="shared" si="14"/>
        <v>8</v>
      </c>
      <c r="AB13" s="52">
        <f t="shared" si="15"/>
        <v>2.6273440835495418E-2</v>
      </c>
      <c r="AC13" s="53">
        <v>5</v>
      </c>
      <c r="AD13" s="48">
        <f t="shared" si="16"/>
        <v>3.5724492712203487E-2</v>
      </c>
      <c r="AE13" s="49">
        <v>3</v>
      </c>
      <c r="AF13" s="48">
        <f t="shared" si="17"/>
        <v>3.1046258925799441E-2</v>
      </c>
      <c r="AG13" s="50">
        <v>0</v>
      </c>
      <c r="AH13" s="51">
        <f t="shared" si="18"/>
        <v>8</v>
      </c>
      <c r="AI13" s="52">
        <f t="shared" si="19"/>
        <v>3.3813770658100512E-2</v>
      </c>
      <c r="AJ13" s="53">
        <v>3</v>
      </c>
      <c r="AK13" s="48">
        <f t="shared" si="20"/>
        <v>3.1864046733935211E-2</v>
      </c>
      <c r="AL13" s="49">
        <v>3</v>
      </c>
      <c r="AM13" s="48">
        <f t="shared" si="21"/>
        <v>4.9244911359159552E-2</v>
      </c>
      <c r="AN13" s="50">
        <v>0</v>
      </c>
      <c r="AO13" s="51">
        <f t="shared" si="22"/>
        <v>6</v>
      </c>
      <c r="AP13" s="52">
        <f t="shared" si="23"/>
        <v>3.8692203520990516E-2</v>
      </c>
      <c r="AQ13" s="53">
        <v>2</v>
      </c>
      <c r="AR13" s="48">
        <f t="shared" si="24"/>
        <v>4.3792423910663458E-2</v>
      </c>
      <c r="AS13" s="49">
        <v>3</v>
      </c>
      <c r="AT13" s="48">
        <f t="shared" si="25"/>
        <v>0.10578279266572638</v>
      </c>
      <c r="AU13" s="50">
        <v>0</v>
      </c>
      <c r="AV13" s="51">
        <f t="shared" si="26"/>
        <v>5</v>
      </c>
      <c r="AW13" s="52">
        <f t="shared" si="27"/>
        <v>6.7540186410914499E-2</v>
      </c>
      <c r="AX13" s="53">
        <v>1</v>
      </c>
      <c r="AY13" s="48">
        <f t="shared" si="28"/>
        <v>7.1736011477761846E-2</v>
      </c>
      <c r="AZ13" s="49">
        <v>1</v>
      </c>
      <c r="BA13" s="48">
        <f t="shared" si="29"/>
        <v>0.1111111111111111</v>
      </c>
      <c r="BB13" s="50">
        <v>0</v>
      </c>
      <c r="BC13" s="51">
        <f t="shared" si="30"/>
        <v>2</v>
      </c>
      <c r="BD13" s="52">
        <f t="shared" si="31"/>
        <v>8.7183958151700089E-2</v>
      </c>
      <c r="BE13" s="53">
        <v>0</v>
      </c>
      <c r="BF13" s="48">
        <f t="shared" si="32"/>
        <v>0</v>
      </c>
      <c r="BG13" s="49">
        <v>0</v>
      </c>
      <c r="BH13" s="48">
        <f t="shared" si="33"/>
        <v>0</v>
      </c>
      <c r="BI13" s="50">
        <v>0</v>
      </c>
      <c r="BJ13" s="51">
        <f t="shared" si="34"/>
        <v>0</v>
      </c>
      <c r="BK13" s="52">
        <f t="shared" si="35"/>
        <v>0</v>
      </c>
      <c r="BL13" s="53">
        <v>0</v>
      </c>
      <c r="BM13" s="48">
        <f t="shared" si="36"/>
        <v>0</v>
      </c>
      <c r="BN13" s="49">
        <v>0</v>
      </c>
      <c r="BO13" s="48">
        <f t="shared" si="37"/>
        <v>0</v>
      </c>
      <c r="BP13" s="50">
        <v>0</v>
      </c>
      <c r="BQ13" s="51">
        <f t="shared" si="38"/>
        <v>0</v>
      </c>
      <c r="BR13" s="52">
        <f t="shared" si="39"/>
        <v>0</v>
      </c>
      <c r="BS13" s="21">
        <v>0</v>
      </c>
      <c r="BT13" s="48">
        <f t="shared" si="40"/>
        <v>0</v>
      </c>
      <c r="BU13" s="21">
        <v>0</v>
      </c>
      <c r="BV13" s="48">
        <f t="shared" si="41"/>
        <v>0</v>
      </c>
      <c r="BW13" s="50">
        <v>0</v>
      </c>
      <c r="BX13" s="51">
        <f t="shared" si="42"/>
        <v>0</v>
      </c>
      <c r="BY13" s="52">
        <f t="shared" si="43"/>
        <v>0</v>
      </c>
      <c r="BZ13" s="23"/>
      <c r="CA13" s="23"/>
      <c r="CB13" s="23"/>
      <c r="CC13" s="23"/>
    </row>
    <row r="14" spans="1:109" ht="13" x14ac:dyDescent="0.3">
      <c r="A14" s="42" t="s">
        <v>41</v>
      </c>
      <c r="B14" s="43">
        <v>1913637</v>
      </c>
      <c r="C14" s="44">
        <f t="shared" si="0"/>
        <v>6.5501302727127007</v>
      </c>
      <c r="D14" s="45">
        <v>1804323</v>
      </c>
      <c r="E14" s="44">
        <f t="shared" si="1"/>
        <v>6.0344124681552769</v>
      </c>
      <c r="F14" s="45">
        <f t="shared" si="2"/>
        <v>3717960</v>
      </c>
      <c r="G14" s="46">
        <f t="shared" si="3"/>
        <v>6.2892821106448862</v>
      </c>
      <c r="H14" s="47">
        <v>11</v>
      </c>
      <c r="I14" s="48">
        <f t="shared" si="4"/>
        <v>4.9950049950049952E-2</v>
      </c>
      <c r="J14" s="49">
        <v>9</v>
      </c>
      <c r="K14" s="48">
        <f t="shared" si="5"/>
        <v>5.2789019883864155E-2</v>
      </c>
      <c r="L14" s="50">
        <v>0</v>
      </c>
      <c r="M14" s="51">
        <f t="shared" si="6"/>
        <v>20</v>
      </c>
      <c r="N14" s="52">
        <f t="shared" si="7"/>
        <v>5.1188861303780295E-2</v>
      </c>
      <c r="O14" s="47">
        <v>11</v>
      </c>
      <c r="P14" s="48">
        <f t="shared" si="8"/>
        <v>5.4382755722549067E-2</v>
      </c>
      <c r="Q14" s="49">
        <v>8</v>
      </c>
      <c r="R14" s="48">
        <f t="shared" si="9"/>
        <v>5.2390307793058283E-2</v>
      </c>
      <c r="S14" s="50">
        <v>0</v>
      </c>
      <c r="T14" s="51">
        <f t="shared" si="10"/>
        <v>19</v>
      </c>
      <c r="U14" s="52">
        <f t="shared" si="11"/>
        <v>5.3525650054934225E-2</v>
      </c>
      <c r="V14" s="53">
        <v>9</v>
      </c>
      <c r="W14" s="48">
        <f t="shared" si="12"/>
        <v>5.1020408163265307E-2</v>
      </c>
      <c r="X14" s="49">
        <v>7</v>
      </c>
      <c r="Y14" s="48">
        <f t="shared" si="13"/>
        <v>5.4649074869232574E-2</v>
      </c>
      <c r="Z14" s="50">
        <v>0</v>
      </c>
      <c r="AA14" s="51">
        <f t="shared" si="14"/>
        <v>16</v>
      </c>
      <c r="AB14" s="52">
        <f t="shared" si="15"/>
        <v>5.2546881670990836E-2</v>
      </c>
      <c r="AC14" s="53">
        <v>6</v>
      </c>
      <c r="AD14" s="48">
        <f t="shared" si="16"/>
        <v>4.2869391254644187E-2</v>
      </c>
      <c r="AE14" s="49">
        <v>6</v>
      </c>
      <c r="AF14" s="48">
        <f t="shared" si="17"/>
        <v>6.2092517851598882E-2</v>
      </c>
      <c r="AG14" s="50">
        <v>0</v>
      </c>
      <c r="AH14" s="51">
        <f t="shared" si="18"/>
        <v>12</v>
      </c>
      <c r="AI14" s="52">
        <f t="shared" si="19"/>
        <v>5.0720655987150774E-2</v>
      </c>
      <c r="AJ14" s="53">
        <v>5</v>
      </c>
      <c r="AK14" s="48">
        <f t="shared" si="20"/>
        <v>5.3106744556558678E-2</v>
      </c>
      <c r="AL14" s="49">
        <v>4</v>
      </c>
      <c r="AM14" s="48">
        <f t="shared" si="21"/>
        <v>6.5659881812212731E-2</v>
      </c>
      <c r="AN14" s="50">
        <v>0</v>
      </c>
      <c r="AO14" s="51">
        <f t="shared" si="22"/>
        <v>9</v>
      </c>
      <c r="AP14" s="52">
        <f t="shared" si="23"/>
        <v>5.8038305281485777E-2</v>
      </c>
      <c r="AQ14" s="53">
        <v>3</v>
      </c>
      <c r="AR14" s="48">
        <f t="shared" si="24"/>
        <v>6.5688635865995187E-2</v>
      </c>
      <c r="AS14" s="49">
        <v>4</v>
      </c>
      <c r="AT14" s="48">
        <f t="shared" si="25"/>
        <v>0.14104372355430184</v>
      </c>
      <c r="AU14" s="50">
        <v>0</v>
      </c>
      <c r="AV14" s="51">
        <f t="shared" si="26"/>
        <v>7</v>
      </c>
      <c r="AW14" s="52">
        <f t="shared" si="27"/>
        <v>9.455626097528029E-2</v>
      </c>
      <c r="AX14" s="53">
        <v>0</v>
      </c>
      <c r="AY14" s="48">
        <f t="shared" si="28"/>
        <v>0</v>
      </c>
      <c r="AZ14" s="49">
        <v>2</v>
      </c>
      <c r="BA14" s="48">
        <f t="shared" si="29"/>
        <v>0.22222222222222221</v>
      </c>
      <c r="BB14" s="50">
        <v>0</v>
      </c>
      <c r="BC14" s="51">
        <f t="shared" si="30"/>
        <v>2</v>
      </c>
      <c r="BD14" s="52">
        <f t="shared" si="31"/>
        <v>8.7183958151700089E-2</v>
      </c>
      <c r="BE14" s="53">
        <v>0</v>
      </c>
      <c r="BF14" s="48">
        <f t="shared" si="32"/>
        <v>0</v>
      </c>
      <c r="BG14" s="49">
        <v>1</v>
      </c>
      <c r="BH14" s="48">
        <f t="shared" si="33"/>
        <v>0.5181347150259068</v>
      </c>
      <c r="BI14" s="50">
        <v>0</v>
      </c>
      <c r="BJ14" s="51">
        <f t="shared" si="34"/>
        <v>1</v>
      </c>
      <c r="BK14" s="52">
        <f t="shared" si="35"/>
        <v>0.22573363431151239</v>
      </c>
      <c r="BL14" s="53">
        <v>0</v>
      </c>
      <c r="BM14" s="48">
        <f t="shared" si="36"/>
        <v>0</v>
      </c>
      <c r="BN14" s="49">
        <v>0</v>
      </c>
      <c r="BO14" s="48">
        <f t="shared" si="37"/>
        <v>0</v>
      </c>
      <c r="BP14" s="50">
        <v>0</v>
      </c>
      <c r="BQ14" s="51">
        <f t="shared" si="38"/>
        <v>0</v>
      </c>
      <c r="BR14" s="52">
        <f t="shared" si="39"/>
        <v>0</v>
      </c>
      <c r="BS14" s="21">
        <v>0</v>
      </c>
      <c r="BT14" s="48">
        <f t="shared" si="40"/>
        <v>0</v>
      </c>
      <c r="BU14" s="21">
        <v>0</v>
      </c>
      <c r="BV14" s="48">
        <f t="shared" si="41"/>
        <v>0</v>
      </c>
      <c r="BW14" s="50">
        <v>0</v>
      </c>
      <c r="BX14" s="51">
        <f t="shared" si="42"/>
        <v>0</v>
      </c>
      <c r="BY14" s="52">
        <f t="shared" si="43"/>
        <v>0</v>
      </c>
      <c r="BZ14" s="23"/>
      <c r="CA14" s="23"/>
      <c r="CB14" s="23"/>
      <c r="CC14" s="23"/>
    </row>
    <row r="15" spans="1:109" ht="13" x14ac:dyDescent="0.3">
      <c r="A15" s="42" t="s">
        <v>42</v>
      </c>
      <c r="B15" s="43">
        <v>2040911</v>
      </c>
      <c r="C15" s="44">
        <f t="shared" si="0"/>
        <v>6.985772602124829</v>
      </c>
      <c r="D15" s="45">
        <v>1981361</v>
      </c>
      <c r="E15" s="44">
        <f t="shared" si="1"/>
        <v>6.6265017529104311</v>
      </c>
      <c r="F15" s="45">
        <f t="shared" si="2"/>
        <v>4022272</v>
      </c>
      <c r="G15" s="46">
        <f t="shared" si="3"/>
        <v>6.8040547326350547</v>
      </c>
      <c r="H15" s="47">
        <v>25</v>
      </c>
      <c r="I15" s="48">
        <f t="shared" si="4"/>
        <v>0.11352284079556806</v>
      </c>
      <c r="J15" s="49">
        <v>16</v>
      </c>
      <c r="K15" s="48">
        <f t="shared" si="5"/>
        <v>9.3847146460202951E-2</v>
      </c>
      <c r="L15" s="50">
        <v>0</v>
      </c>
      <c r="M15" s="51">
        <f t="shared" si="6"/>
        <v>41</v>
      </c>
      <c r="N15" s="52">
        <f t="shared" si="7"/>
        <v>0.1049371656727496</v>
      </c>
      <c r="O15" s="47">
        <v>22</v>
      </c>
      <c r="P15" s="48">
        <f t="shared" si="8"/>
        <v>0.10876551144509813</v>
      </c>
      <c r="Q15" s="49">
        <v>16</v>
      </c>
      <c r="R15" s="48">
        <f t="shared" si="9"/>
        <v>0.10478061558611657</v>
      </c>
      <c r="S15" s="50">
        <v>0</v>
      </c>
      <c r="T15" s="51">
        <f t="shared" si="10"/>
        <v>38</v>
      </c>
      <c r="U15" s="52">
        <f t="shared" si="11"/>
        <v>0.10705130010986845</v>
      </c>
      <c r="V15" s="53">
        <v>21</v>
      </c>
      <c r="W15" s="48">
        <f t="shared" si="12"/>
        <v>0.11904761904761905</v>
      </c>
      <c r="X15" s="49">
        <v>16</v>
      </c>
      <c r="Y15" s="48">
        <f t="shared" si="13"/>
        <v>0.12491217112967445</v>
      </c>
      <c r="Z15" s="50">
        <v>0</v>
      </c>
      <c r="AA15" s="51">
        <f t="shared" si="14"/>
        <v>37</v>
      </c>
      <c r="AB15" s="52">
        <f t="shared" si="15"/>
        <v>0.1215146638641663</v>
      </c>
      <c r="AC15" s="53">
        <v>16</v>
      </c>
      <c r="AD15" s="48">
        <f t="shared" si="16"/>
        <v>0.11431837667905116</v>
      </c>
      <c r="AE15" s="49">
        <v>13</v>
      </c>
      <c r="AF15" s="48">
        <f t="shared" si="17"/>
        <v>0.13453378867846424</v>
      </c>
      <c r="AG15" s="50">
        <v>0</v>
      </c>
      <c r="AH15" s="51">
        <f t="shared" si="18"/>
        <v>29</v>
      </c>
      <c r="AI15" s="52">
        <f t="shared" si="19"/>
        <v>0.12257491863561436</v>
      </c>
      <c r="AJ15" s="53">
        <v>12</v>
      </c>
      <c r="AK15" s="48">
        <f t="shared" si="20"/>
        <v>0.12745618693574085</v>
      </c>
      <c r="AL15" s="49">
        <v>11</v>
      </c>
      <c r="AM15" s="48">
        <f t="shared" si="21"/>
        <v>0.18056467498358503</v>
      </c>
      <c r="AN15" s="50">
        <v>0</v>
      </c>
      <c r="AO15" s="51">
        <f t="shared" si="22"/>
        <v>23</v>
      </c>
      <c r="AP15" s="52">
        <f t="shared" si="23"/>
        <v>0.14832011349713031</v>
      </c>
      <c r="AQ15" s="53">
        <v>4</v>
      </c>
      <c r="AR15" s="48">
        <f t="shared" si="24"/>
        <v>8.7584847821326917E-2</v>
      </c>
      <c r="AS15" s="49">
        <v>6</v>
      </c>
      <c r="AT15" s="48">
        <f t="shared" si="25"/>
        <v>0.21156558533145275</v>
      </c>
      <c r="AU15" s="50">
        <v>0</v>
      </c>
      <c r="AV15" s="51">
        <f t="shared" si="26"/>
        <v>10</v>
      </c>
      <c r="AW15" s="52">
        <f t="shared" si="27"/>
        <v>0.135080372821829</v>
      </c>
      <c r="AX15" s="53">
        <v>1</v>
      </c>
      <c r="AY15" s="48">
        <f t="shared" si="28"/>
        <v>7.1736011477761846E-2</v>
      </c>
      <c r="AZ15" s="49">
        <v>3</v>
      </c>
      <c r="BA15" s="48">
        <f t="shared" si="29"/>
        <v>0.33333333333333337</v>
      </c>
      <c r="BB15" s="50">
        <v>0</v>
      </c>
      <c r="BC15" s="51">
        <f t="shared" si="30"/>
        <v>4</v>
      </c>
      <c r="BD15" s="52">
        <f t="shared" si="31"/>
        <v>0.17436791630340018</v>
      </c>
      <c r="BE15" s="53">
        <v>0</v>
      </c>
      <c r="BF15" s="48">
        <f t="shared" si="32"/>
        <v>0</v>
      </c>
      <c r="BG15" s="49">
        <v>1</v>
      </c>
      <c r="BH15" s="48">
        <f t="shared" si="33"/>
        <v>0.5181347150259068</v>
      </c>
      <c r="BI15" s="50">
        <v>0</v>
      </c>
      <c r="BJ15" s="51">
        <f t="shared" si="34"/>
        <v>1</v>
      </c>
      <c r="BK15" s="52">
        <f t="shared" si="35"/>
        <v>0.22573363431151239</v>
      </c>
      <c r="BL15" s="53">
        <v>0</v>
      </c>
      <c r="BM15" s="48">
        <f t="shared" si="36"/>
        <v>0</v>
      </c>
      <c r="BN15" s="49">
        <v>0</v>
      </c>
      <c r="BO15" s="48">
        <f t="shared" si="37"/>
        <v>0</v>
      </c>
      <c r="BP15" s="50">
        <v>0</v>
      </c>
      <c r="BQ15" s="51">
        <f t="shared" si="38"/>
        <v>0</v>
      </c>
      <c r="BR15" s="52">
        <f t="shared" si="39"/>
        <v>0</v>
      </c>
      <c r="BS15" s="21">
        <v>0</v>
      </c>
      <c r="BT15" s="48">
        <f t="shared" si="40"/>
        <v>0</v>
      </c>
      <c r="BU15" s="21">
        <v>0</v>
      </c>
      <c r="BV15" s="48">
        <f t="shared" si="41"/>
        <v>0</v>
      </c>
      <c r="BW15" s="50">
        <v>0</v>
      </c>
      <c r="BX15" s="51">
        <f t="shared" si="42"/>
        <v>0</v>
      </c>
      <c r="BY15" s="52">
        <f t="shared" si="43"/>
        <v>0</v>
      </c>
      <c r="BZ15" s="23"/>
      <c r="CA15" s="23"/>
      <c r="CB15" s="23"/>
      <c r="CC15" s="23"/>
    </row>
    <row r="16" spans="1:109" ht="13" x14ac:dyDescent="0.3">
      <c r="A16" s="42" t="s">
        <v>43</v>
      </c>
      <c r="B16" s="43">
        <v>1983871</v>
      </c>
      <c r="C16" s="44">
        <f t="shared" si="0"/>
        <v>6.7905321094109379</v>
      </c>
      <c r="D16" s="45">
        <v>1992159</v>
      </c>
      <c r="E16" s="44">
        <f t="shared" si="1"/>
        <v>6.6626147913360008</v>
      </c>
      <c r="F16" s="45">
        <f t="shared" si="2"/>
        <v>3976030</v>
      </c>
      <c r="G16" s="46">
        <f t="shared" si="3"/>
        <v>6.7258320020622566</v>
      </c>
      <c r="H16" s="47">
        <v>42</v>
      </c>
      <c r="I16" s="48">
        <f t="shared" si="4"/>
        <v>0.19071837253655435</v>
      </c>
      <c r="J16" s="49">
        <v>26</v>
      </c>
      <c r="K16" s="48">
        <f t="shared" si="5"/>
        <v>0.15250161299782977</v>
      </c>
      <c r="L16" s="50">
        <v>0</v>
      </c>
      <c r="M16" s="51">
        <f t="shared" si="6"/>
        <v>68</v>
      </c>
      <c r="N16" s="52">
        <f t="shared" si="7"/>
        <v>0.17404212843285302</v>
      </c>
      <c r="O16" s="47">
        <v>42</v>
      </c>
      <c r="P16" s="48">
        <f t="shared" si="8"/>
        <v>0.2076432491224601</v>
      </c>
      <c r="Q16" s="49">
        <v>23</v>
      </c>
      <c r="R16" s="48">
        <f t="shared" si="9"/>
        <v>0.15062213490504256</v>
      </c>
      <c r="S16" s="50">
        <v>0</v>
      </c>
      <c r="T16" s="51">
        <f t="shared" si="10"/>
        <v>65</v>
      </c>
      <c r="U16" s="52">
        <f t="shared" si="11"/>
        <v>0.18311406597740654</v>
      </c>
      <c r="V16" s="53">
        <v>36</v>
      </c>
      <c r="W16" s="48">
        <f t="shared" si="12"/>
        <v>0.20408163265306123</v>
      </c>
      <c r="X16" s="49">
        <v>20</v>
      </c>
      <c r="Y16" s="48">
        <f t="shared" si="13"/>
        <v>0.15614021391209307</v>
      </c>
      <c r="Z16" s="50">
        <v>0</v>
      </c>
      <c r="AA16" s="51">
        <f t="shared" si="14"/>
        <v>56</v>
      </c>
      <c r="AB16" s="52">
        <f t="shared" si="15"/>
        <v>0.18391408584846794</v>
      </c>
      <c r="AC16" s="53">
        <v>29</v>
      </c>
      <c r="AD16" s="48">
        <f t="shared" si="16"/>
        <v>0.20720205773078021</v>
      </c>
      <c r="AE16" s="49">
        <v>15</v>
      </c>
      <c r="AF16" s="48">
        <f t="shared" si="17"/>
        <v>0.15523129462899721</v>
      </c>
      <c r="AG16" s="50">
        <v>0</v>
      </c>
      <c r="AH16" s="51">
        <f t="shared" si="18"/>
        <v>44</v>
      </c>
      <c r="AI16" s="52">
        <f t="shared" si="19"/>
        <v>0.1859757386195528</v>
      </c>
      <c r="AJ16" s="53">
        <v>21</v>
      </c>
      <c r="AK16" s="48">
        <f t="shared" si="20"/>
        <v>0.22304832713754646</v>
      </c>
      <c r="AL16" s="49">
        <v>13</v>
      </c>
      <c r="AM16" s="48">
        <f t="shared" si="21"/>
        <v>0.21339461588969141</v>
      </c>
      <c r="AN16" s="50">
        <v>0</v>
      </c>
      <c r="AO16" s="51">
        <f t="shared" si="22"/>
        <v>34</v>
      </c>
      <c r="AP16" s="52">
        <f t="shared" si="23"/>
        <v>0.21925581995227961</v>
      </c>
      <c r="AQ16" s="53">
        <v>17</v>
      </c>
      <c r="AR16" s="48">
        <f t="shared" si="24"/>
        <v>0.37223560324063937</v>
      </c>
      <c r="AS16" s="49">
        <v>7</v>
      </c>
      <c r="AT16" s="48">
        <f t="shared" si="25"/>
        <v>0.24682651622002821</v>
      </c>
      <c r="AU16" s="50">
        <v>0</v>
      </c>
      <c r="AV16" s="51">
        <f t="shared" si="26"/>
        <v>24</v>
      </c>
      <c r="AW16" s="52">
        <f t="shared" si="27"/>
        <v>0.32419289477238955</v>
      </c>
      <c r="AX16" s="53">
        <v>9</v>
      </c>
      <c r="AY16" s="48">
        <f t="shared" si="28"/>
        <v>0.64562410329985653</v>
      </c>
      <c r="AZ16" s="49">
        <v>3</v>
      </c>
      <c r="BA16" s="48">
        <f t="shared" si="29"/>
        <v>0.33333333333333337</v>
      </c>
      <c r="BB16" s="50">
        <v>0</v>
      </c>
      <c r="BC16" s="51">
        <f t="shared" si="30"/>
        <v>12</v>
      </c>
      <c r="BD16" s="52">
        <f t="shared" si="31"/>
        <v>0.52310374891020051</v>
      </c>
      <c r="BE16" s="53">
        <v>0</v>
      </c>
      <c r="BF16" s="48">
        <f t="shared" si="32"/>
        <v>0</v>
      </c>
      <c r="BG16" s="49">
        <v>0</v>
      </c>
      <c r="BH16" s="48">
        <f t="shared" si="33"/>
        <v>0</v>
      </c>
      <c r="BI16" s="50">
        <v>0</v>
      </c>
      <c r="BJ16" s="51">
        <f t="shared" si="34"/>
        <v>0</v>
      </c>
      <c r="BK16" s="52">
        <f t="shared" si="35"/>
        <v>0</v>
      </c>
      <c r="BL16" s="53">
        <v>0</v>
      </c>
      <c r="BM16" s="48">
        <f t="shared" si="36"/>
        <v>0</v>
      </c>
      <c r="BN16" s="49">
        <v>0</v>
      </c>
      <c r="BO16" s="48">
        <f t="shared" si="37"/>
        <v>0</v>
      </c>
      <c r="BP16" s="50">
        <v>0</v>
      </c>
      <c r="BQ16" s="51">
        <f t="shared" si="38"/>
        <v>0</v>
      </c>
      <c r="BR16" s="52">
        <f t="shared" si="39"/>
        <v>0</v>
      </c>
      <c r="BS16" s="21">
        <v>0</v>
      </c>
      <c r="BT16" s="48">
        <f t="shared" si="40"/>
        <v>0</v>
      </c>
      <c r="BU16" s="21">
        <v>0</v>
      </c>
      <c r="BV16" s="48">
        <f t="shared" si="41"/>
        <v>0</v>
      </c>
      <c r="BW16" s="50">
        <v>0</v>
      </c>
      <c r="BX16" s="51">
        <f t="shared" si="42"/>
        <v>0</v>
      </c>
      <c r="BY16" s="52">
        <f t="shared" si="43"/>
        <v>0</v>
      </c>
      <c r="BZ16" s="23"/>
      <c r="CA16" s="23"/>
      <c r="CB16" s="23"/>
      <c r="CC16" s="23"/>
    </row>
    <row r="17" spans="1:81" ht="13" x14ac:dyDescent="0.3">
      <c r="A17" s="42" t="s">
        <v>44</v>
      </c>
      <c r="B17" s="43">
        <v>1936734</v>
      </c>
      <c r="C17" s="44">
        <f t="shared" si="0"/>
        <v>6.6291882962087172</v>
      </c>
      <c r="D17" s="45">
        <v>1964167</v>
      </c>
      <c r="E17" s="44">
        <f t="shared" si="1"/>
        <v>6.5689978093385424</v>
      </c>
      <c r="F17" s="45">
        <f t="shared" si="2"/>
        <v>3900901</v>
      </c>
      <c r="G17" s="46">
        <f t="shared" si="3"/>
        <v>6.5987441701085405</v>
      </c>
      <c r="H17" s="47">
        <v>61</v>
      </c>
      <c r="I17" s="48">
        <f t="shared" si="4"/>
        <v>0.27699573154118606</v>
      </c>
      <c r="J17" s="49">
        <v>47</v>
      </c>
      <c r="K17" s="48">
        <f t="shared" si="5"/>
        <v>0.27567599272684612</v>
      </c>
      <c r="L17" s="50">
        <v>0</v>
      </c>
      <c r="M17" s="51">
        <f t="shared" si="6"/>
        <v>108</v>
      </c>
      <c r="N17" s="52">
        <f t="shared" si="7"/>
        <v>0.27641985104041361</v>
      </c>
      <c r="O17" s="47">
        <v>56</v>
      </c>
      <c r="P17" s="48">
        <f t="shared" si="8"/>
        <v>0.27685766549661345</v>
      </c>
      <c r="Q17" s="49">
        <v>44</v>
      </c>
      <c r="R17" s="48">
        <f t="shared" si="9"/>
        <v>0.2881466928618206</v>
      </c>
      <c r="S17" s="50">
        <v>0</v>
      </c>
      <c r="T17" s="51">
        <f t="shared" si="10"/>
        <v>100</v>
      </c>
      <c r="U17" s="52">
        <f t="shared" si="11"/>
        <v>0.28171394765754854</v>
      </c>
      <c r="V17" s="53">
        <v>51</v>
      </c>
      <c r="W17" s="48">
        <f t="shared" si="12"/>
        <v>0.28911564625850339</v>
      </c>
      <c r="X17" s="49">
        <v>39</v>
      </c>
      <c r="Y17" s="48">
        <f t="shared" si="13"/>
        <v>0.3044734171285815</v>
      </c>
      <c r="Z17" s="50">
        <v>0</v>
      </c>
      <c r="AA17" s="51">
        <f t="shared" si="14"/>
        <v>90</v>
      </c>
      <c r="AB17" s="52">
        <f t="shared" si="15"/>
        <v>0.29557620939932344</v>
      </c>
      <c r="AC17" s="53">
        <v>46</v>
      </c>
      <c r="AD17" s="48">
        <f t="shared" si="16"/>
        <v>0.32866533295227207</v>
      </c>
      <c r="AE17" s="49">
        <v>30</v>
      </c>
      <c r="AF17" s="48">
        <f t="shared" si="17"/>
        <v>0.31046258925799441</v>
      </c>
      <c r="AG17" s="50">
        <v>0</v>
      </c>
      <c r="AH17" s="51">
        <f t="shared" si="18"/>
        <v>76</v>
      </c>
      <c r="AI17" s="52">
        <f t="shared" si="19"/>
        <v>0.32123082125195485</v>
      </c>
      <c r="AJ17" s="53">
        <v>34</v>
      </c>
      <c r="AK17" s="48">
        <f t="shared" si="20"/>
        <v>0.36112586298459903</v>
      </c>
      <c r="AL17" s="49">
        <v>18</v>
      </c>
      <c r="AM17" s="48">
        <f t="shared" si="21"/>
        <v>0.29546946815495734</v>
      </c>
      <c r="AN17" s="50">
        <v>0</v>
      </c>
      <c r="AO17" s="51">
        <f t="shared" si="22"/>
        <v>52</v>
      </c>
      <c r="AP17" s="52">
        <f t="shared" si="23"/>
        <v>0.33533243051525119</v>
      </c>
      <c r="AQ17" s="53">
        <v>16</v>
      </c>
      <c r="AR17" s="48">
        <f t="shared" si="24"/>
        <v>0.35033939128530767</v>
      </c>
      <c r="AS17" s="49">
        <v>8</v>
      </c>
      <c r="AT17" s="48">
        <f t="shared" si="25"/>
        <v>0.28208744710860367</v>
      </c>
      <c r="AU17" s="50">
        <v>0</v>
      </c>
      <c r="AV17" s="51">
        <f t="shared" si="26"/>
        <v>24</v>
      </c>
      <c r="AW17" s="52">
        <f t="shared" si="27"/>
        <v>0.32419289477238955</v>
      </c>
      <c r="AX17" s="53">
        <v>5</v>
      </c>
      <c r="AY17" s="48">
        <f t="shared" si="28"/>
        <v>0.3586800573888092</v>
      </c>
      <c r="AZ17" s="49">
        <v>4</v>
      </c>
      <c r="BA17" s="48">
        <f t="shared" si="29"/>
        <v>0.44444444444444442</v>
      </c>
      <c r="BB17" s="50">
        <v>0</v>
      </c>
      <c r="BC17" s="51">
        <f t="shared" si="30"/>
        <v>9</v>
      </c>
      <c r="BD17" s="52">
        <f t="shared" si="31"/>
        <v>0.39232781168265041</v>
      </c>
      <c r="BE17" s="53">
        <v>0</v>
      </c>
      <c r="BF17" s="48">
        <f t="shared" si="32"/>
        <v>0</v>
      </c>
      <c r="BG17" s="49">
        <v>0</v>
      </c>
      <c r="BH17" s="48">
        <f t="shared" si="33"/>
        <v>0</v>
      </c>
      <c r="BI17" s="50">
        <v>0</v>
      </c>
      <c r="BJ17" s="51">
        <f t="shared" si="34"/>
        <v>0</v>
      </c>
      <c r="BK17" s="52">
        <f t="shared" si="35"/>
        <v>0</v>
      </c>
      <c r="BL17" s="53">
        <v>0</v>
      </c>
      <c r="BM17" s="48">
        <f t="shared" si="36"/>
        <v>0</v>
      </c>
      <c r="BN17" s="49">
        <v>0</v>
      </c>
      <c r="BO17" s="48">
        <f t="shared" si="37"/>
        <v>0</v>
      </c>
      <c r="BP17" s="50">
        <v>0</v>
      </c>
      <c r="BQ17" s="51">
        <f t="shared" si="38"/>
        <v>0</v>
      </c>
      <c r="BR17" s="52">
        <f t="shared" si="39"/>
        <v>0</v>
      </c>
      <c r="BS17" s="21">
        <v>0</v>
      </c>
      <c r="BT17" s="48">
        <f t="shared" si="40"/>
        <v>0</v>
      </c>
      <c r="BU17" s="21">
        <v>0</v>
      </c>
      <c r="BV17" s="48">
        <f t="shared" si="41"/>
        <v>0</v>
      </c>
      <c r="BW17" s="50">
        <v>0</v>
      </c>
      <c r="BX17" s="51">
        <f t="shared" si="42"/>
        <v>0</v>
      </c>
      <c r="BY17" s="52">
        <f t="shared" si="43"/>
        <v>0</v>
      </c>
      <c r="BZ17" s="23"/>
      <c r="CA17" s="23"/>
      <c r="CB17" s="23"/>
      <c r="CC17" s="23"/>
    </row>
    <row r="18" spans="1:81" ht="13" x14ac:dyDescent="0.3">
      <c r="A18" s="42" t="s">
        <v>45</v>
      </c>
      <c r="B18" s="43">
        <v>1769761</v>
      </c>
      <c r="C18" s="44">
        <f t="shared" si="0"/>
        <v>6.057661459078342</v>
      </c>
      <c r="D18" s="45">
        <v>1790194</v>
      </c>
      <c r="E18" s="44">
        <f t="shared" si="1"/>
        <v>5.98715916940413</v>
      </c>
      <c r="F18" s="45">
        <f t="shared" si="2"/>
        <v>3559955</v>
      </c>
      <c r="G18" s="46">
        <f t="shared" si="3"/>
        <v>6.0220016611800071</v>
      </c>
      <c r="H18" s="47">
        <v>125</v>
      </c>
      <c r="I18" s="48">
        <f t="shared" si="4"/>
        <v>0.56761420397784035</v>
      </c>
      <c r="J18" s="49">
        <v>67</v>
      </c>
      <c r="K18" s="48">
        <f t="shared" si="5"/>
        <v>0.39298492580209987</v>
      </c>
      <c r="L18" s="50">
        <v>0</v>
      </c>
      <c r="M18" s="51">
        <f t="shared" si="6"/>
        <v>192</v>
      </c>
      <c r="N18" s="52">
        <f t="shared" si="7"/>
        <v>0.49141306851629085</v>
      </c>
      <c r="O18" s="47">
        <v>119</v>
      </c>
      <c r="P18" s="48">
        <f t="shared" si="8"/>
        <v>0.58832253918030364</v>
      </c>
      <c r="Q18" s="49">
        <v>60</v>
      </c>
      <c r="R18" s="48">
        <f t="shared" si="9"/>
        <v>0.39292730844793711</v>
      </c>
      <c r="S18" s="50">
        <v>0</v>
      </c>
      <c r="T18" s="51">
        <f t="shared" si="10"/>
        <v>179</v>
      </c>
      <c r="U18" s="52">
        <f t="shared" si="11"/>
        <v>0.50426796630701187</v>
      </c>
      <c r="V18" s="53">
        <v>110</v>
      </c>
      <c r="W18" s="48">
        <f t="shared" si="12"/>
        <v>0.62358276643990929</v>
      </c>
      <c r="X18" s="49">
        <v>56</v>
      </c>
      <c r="Y18" s="48">
        <f t="shared" si="13"/>
        <v>0.43719259895386059</v>
      </c>
      <c r="Z18" s="50">
        <v>0</v>
      </c>
      <c r="AA18" s="51">
        <f t="shared" si="14"/>
        <v>166</v>
      </c>
      <c r="AB18" s="52">
        <f t="shared" si="15"/>
        <v>0.54517389733652988</v>
      </c>
      <c r="AC18" s="53">
        <v>87</v>
      </c>
      <c r="AD18" s="48">
        <f t="shared" si="16"/>
        <v>0.62160617319234068</v>
      </c>
      <c r="AE18" s="49">
        <v>47</v>
      </c>
      <c r="AF18" s="48">
        <f t="shared" si="17"/>
        <v>0.48639138983752456</v>
      </c>
      <c r="AG18" s="50">
        <v>0</v>
      </c>
      <c r="AH18" s="51">
        <f t="shared" si="18"/>
        <v>134</v>
      </c>
      <c r="AI18" s="52">
        <f t="shared" si="19"/>
        <v>0.56638065852318353</v>
      </c>
      <c r="AJ18" s="53">
        <v>57</v>
      </c>
      <c r="AK18" s="48">
        <f t="shared" si="20"/>
        <v>0.605416887944769</v>
      </c>
      <c r="AL18" s="49">
        <v>33</v>
      </c>
      <c r="AM18" s="48">
        <f t="shared" si="21"/>
        <v>0.54169402495075514</v>
      </c>
      <c r="AN18" s="50">
        <v>0</v>
      </c>
      <c r="AO18" s="51">
        <f t="shared" si="22"/>
        <v>90</v>
      </c>
      <c r="AP18" s="52">
        <f t="shared" si="23"/>
        <v>0.5803830528148578</v>
      </c>
      <c r="AQ18" s="53">
        <v>26</v>
      </c>
      <c r="AR18" s="48">
        <f t="shared" si="24"/>
        <v>0.5693015108386249</v>
      </c>
      <c r="AS18" s="49">
        <v>15</v>
      </c>
      <c r="AT18" s="48">
        <f t="shared" si="25"/>
        <v>0.52891396332863183</v>
      </c>
      <c r="AU18" s="50">
        <v>0</v>
      </c>
      <c r="AV18" s="51">
        <f t="shared" si="26"/>
        <v>41</v>
      </c>
      <c r="AW18" s="52">
        <f t="shared" si="27"/>
        <v>0.55382952856949885</v>
      </c>
      <c r="AX18" s="53">
        <v>9</v>
      </c>
      <c r="AY18" s="48">
        <f t="shared" si="28"/>
        <v>0.64562410329985653</v>
      </c>
      <c r="AZ18" s="49">
        <v>4</v>
      </c>
      <c r="BA18" s="48">
        <f t="shared" si="29"/>
        <v>0.44444444444444442</v>
      </c>
      <c r="BB18" s="50">
        <v>0</v>
      </c>
      <c r="BC18" s="51">
        <f t="shared" si="30"/>
        <v>13</v>
      </c>
      <c r="BD18" s="52">
        <f t="shared" si="31"/>
        <v>0.56669572798605061</v>
      </c>
      <c r="BE18" s="53">
        <v>1</v>
      </c>
      <c r="BF18" s="48">
        <f t="shared" si="32"/>
        <v>0.4</v>
      </c>
      <c r="BG18" s="49">
        <v>2</v>
      </c>
      <c r="BH18" s="48">
        <f t="shared" si="33"/>
        <v>1.0362694300518136</v>
      </c>
      <c r="BI18" s="50">
        <v>0</v>
      </c>
      <c r="BJ18" s="51">
        <f t="shared" si="34"/>
        <v>3</v>
      </c>
      <c r="BK18" s="52">
        <f t="shared" si="35"/>
        <v>0.67720090293453727</v>
      </c>
      <c r="BL18" s="53">
        <v>0</v>
      </c>
      <c r="BM18" s="48">
        <f t="shared" si="36"/>
        <v>0</v>
      </c>
      <c r="BN18" s="49">
        <v>1</v>
      </c>
      <c r="BO18" s="48">
        <f t="shared" si="37"/>
        <v>6.666666666666667</v>
      </c>
      <c r="BP18" s="50">
        <v>0</v>
      </c>
      <c r="BQ18" s="51">
        <f t="shared" si="38"/>
        <v>1</v>
      </c>
      <c r="BR18" s="52">
        <f t="shared" si="39"/>
        <v>2.1739130434782608</v>
      </c>
      <c r="BS18" s="21">
        <v>0</v>
      </c>
      <c r="BT18" s="48">
        <f t="shared" si="40"/>
        <v>0</v>
      </c>
      <c r="BU18" s="21">
        <v>0</v>
      </c>
      <c r="BV18" s="48">
        <f t="shared" si="41"/>
        <v>0</v>
      </c>
      <c r="BW18" s="50">
        <v>0</v>
      </c>
      <c r="BX18" s="51">
        <f t="shared" si="42"/>
        <v>0</v>
      </c>
      <c r="BY18" s="52">
        <f t="shared" si="43"/>
        <v>0</v>
      </c>
      <c r="BZ18" s="23"/>
      <c r="CA18" s="23"/>
      <c r="CB18" s="23"/>
      <c r="CC18" s="23"/>
    </row>
    <row r="19" spans="1:81" ht="13" x14ac:dyDescent="0.3">
      <c r="A19" s="42" t="s">
        <v>46</v>
      </c>
      <c r="B19" s="43">
        <v>1980181</v>
      </c>
      <c r="C19" s="44">
        <f t="shared" si="0"/>
        <v>6.7779017198928049</v>
      </c>
      <c r="D19" s="45">
        <v>2025216</v>
      </c>
      <c r="E19" s="44">
        <f t="shared" si="1"/>
        <v>6.7731712565364175</v>
      </c>
      <c r="F19" s="45">
        <f t="shared" si="2"/>
        <v>4005397</v>
      </c>
      <c r="G19" s="46">
        <f t="shared" si="3"/>
        <v>6.7755090689869446</v>
      </c>
      <c r="H19" s="47">
        <v>235</v>
      </c>
      <c r="I19" s="48">
        <f t="shared" si="4"/>
        <v>1.0671147034783399</v>
      </c>
      <c r="J19" s="49">
        <v>142</v>
      </c>
      <c r="K19" s="48">
        <f t="shared" si="5"/>
        <v>0.83289342483430107</v>
      </c>
      <c r="L19" s="50">
        <v>0</v>
      </c>
      <c r="M19" s="51">
        <f t="shared" si="6"/>
        <v>377</v>
      </c>
      <c r="N19" s="52">
        <f t="shared" si="7"/>
        <v>0.96491003557625865</v>
      </c>
      <c r="O19" s="47">
        <v>219</v>
      </c>
      <c r="P19" s="48">
        <f t="shared" si="8"/>
        <v>1.0827112275671134</v>
      </c>
      <c r="Q19" s="49">
        <v>135</v>
      </c>
      <c r="R19" s="48">
        <f t="shared" si="9"/>
        <v>0.88408644400785852</v>
      </c>
      <c r="S19" s="50">
        <v>0</v>
      </c>
      <c r="T19" s="51">
        <f t="shared" si="10"/>
        <v>354</v>
      </c>
      <c r="U19" s="52">
        <f t="shared" si="11"/>
        <v>0.99726737470772175</v>
      </c>
      <c r="V19" s="53">
        <v>198</v>
      </c>
      <c r="W19" s="48">
        <f t="shared" si="12"/>
        <v>1.1224489795918366</v>
      </c>
      <c r="X19" s="49">
        <v>116</v>
      </c>
      <c r="Y19" s="48">
        <f t="shared" si="13"/>
        <v>0.90561324069013982</v>
      </c>
      <c r="Z19" s="50">
        <v>0</v>
      </c>
      <c r="AA19" s="51">
        <f t="shared" si="14"/>
        <v>314</v>
      </c>
      <c r="AB19" s="52">
        <f t="shared" si="15"/>
        <v>1.0312325527931951</v>
      </c>
      <c r="AC19" s="53">
        <v>163</v>
      </c>
      <c r="AD19" s="48">
        <f t="shared" si="16"/>
        <v>1.1646184624178335</v>
      </c>
      <c r="AE19" s="49">
        <v>99</v>
      </c>
      <c r="AF19" s="48">
        <f t="shared" si="17"/>
        <v>1.0245265445513816</v>
      </c>
      <c r="AG19" s="50">
        <v>0</v>
      </c>
      <c r="AH19" s="51">
        <f t="shared" si="18"/>
        <v>262</v>
      </c>
      <c r="AI19" s="52">
        <f t="shared" si="19"/>
        <v>1.1074009890527918</v>
      </c>
      <c r="AJ19" s="53">
        <v>115</v>
      </c>
      <c r="AK19" s="48">
        <f t="shared" si="20"/>
        <v>1.2214551248008496</v>
      </c>
      <c r="AL19" s="49">
        <v>76</v>
      </c>
      <c r="AM19" s="48">
        <f t="shared" si="21"/>
        <v>1.2475377544320421</v>
      </c>
      <c r="AN19" s="50">
        <v>0</v>
      </c>
      <c r="AO19" s="51">
        <f t="shared" si="22"/>
        <v>191</v>
      </c>
      <c r="AP19" s="52">
        <f t="shared" si="23"/>
        <v>1.2317018120848648</v>
      </c>
      <c r="AQ19" s="53">
        <v>56</v>
      </c>
      <c r="AR19" s="48">
        <f t="shared" si="24"/>
        <v>1.2261878694985766</v>
      </c>
      <c r="AS19" s="49">
        <v>47</v>
      </c>
      <c r="AT19" s="48">
        <f t="shared" si="25"/>
        <v>1.6572637517630464</v>
      </c>
      <c r="AU19" s="50">
        <v>0</v>
      </c>
      <c r="AV19" s="51">
        <f t="shared" si="26"/>
        <v>103</v>
      </c>
      <c r="AW19" s="52">
        <f t="shared" si="27"/>
        <v>1.3913278400648386</v>
      </c>
      <c r="AX19" s="53">
        <v>15</v>
      </c>
      <c r="AY19" s="48">
        <f t="shared" si="28"/>
        <v>1.0760401721664277</v>
      </c>
      <c r="AZ19" s="49">
        <v>18</v>
      </c>
      <c r="BA19" s="48">
        <f t="shared" si="29"/>
        <v>2</v>
      </c>
      <c r="BB19" s="50">
        <v>0</v>
      </c>
      <c r="BC19" s="51">
        <f t="shared" si="30"/>
        <v>33</v>
      </c>
      <c r="BD19" s="52">
        <f t="shared" si="31"/>
        <v>1.4385353095030515</v>
      </c>
      <c r="BE19" s="53">
        <v>2</v>
      </c>
      <c r="BF19" s="48">
        <f t="shared" si="32"/>
        <v>0.8</v>
      </c>
      <c r="BG19" s="49">
        <v>5</v>
      </c>
      <c r="BH19" s="48">
        <f t="shared" si="33"/>
        <v>2.5906735751295336</v>
      </c>
      <c r="BI19" s="50">
        <v>0</v>
      </c>
      <c r="BJ19" s="51">
        <f t="shared" si="34"/>
        <v>7</v>
      </c>
      <c r="BK19" s="52">
        <f t="shared" si="35"/>
        <v>1.5801354401805869</v>
      </c>
      <c r="BL19" s="53">
        <v>0</v>
      </c>
      <c r="BM19" s="48">
        <f t="shared" si="36"/>
        <v>0</v>
      </c>
      <c r="BN19" s="49">
        <v>0</v>
      </c>
      <c r="BO19" s="48">
        <f t="shared" si="37"/>
        <v>0</v>
      </c>
      <c r="BP19" s="50">
        <v>0</v>
      </c>
      <c r="BQ19" s="51">
        <f t="shared" si="38"/>
        <v>0</v>
      </c>
      <c r="BR19" s="52">
        <f t="shared" si="39"/>
        <v>0</v>
      </c>
      <c r="BS19" s="21">
        <v>0</v>
      </c>
      <c r="BT19" s="48">
        <f t="shared" si="40"/>
        <v>0</v>
      </c>
      <c r="BU19" s="21">
        <v>0</v>
      </c>
      <c r="BV19" s="48">
        <f t="shared" si="41"/>
        <v>0</v>
      </c>
      <c r="BW19" s="50">
        <v>0</v>
      </c>
      <c r="BX19" s="51">
        <f t="shared" si="42"/>
        <v>0</v>
      </c>
      <c r="BY19" s="52">
        <f t="shared" si="43"/>
        <v>0</v>
      </c>
      <c r="BZ19" s="23"/>
      <c r="CA19" s="23"/>
      <c r="CB19" s="23"/>
      <c r="CC19" s="23"/>
    </row>
    <row r="20" spans="1:81" ht="13" x14ac:dyDescent="0.3">
      <c r="A20" s="42" t="s">
        <v>47</v>
      </c>
      <c r="B20" s="43">
        <v>2039373</v>
      </c>
      <c r="C20" s="44">
        <f t="shared" si="0"/>
        <v>6.9805082283907121</v>
      </c>
      <c r="D20" s="45">
        <v>2097758</v>
      </c>
      <c r="E20" s="44">
        <f t="shared" si="1"/>
        <v>7.0157821134976821</v>
      </c>
      <c r="F20" s="45">
        <f t="shared" si="2"/>
        <v>4137131</v>
      </c>
      <c r="G20" s="46">
        <f t="shared" si="3"/>
        <v>6.9983496292844434</v>
      </c>
      <c r="H20" s="47">
        <v>437</v>
      </c>
      <c r="I20" s="48">
        <f t="shared" si="4"/>
        <v>1.9843792571065297</v>
      </c>
      <c r="J20" s="49">
        <v>266</v>
      </c>
      <c r="K20" s="48">
        <f t="shared" si="5"/>
        <v>1.560208809900874</v>
      </c>
      <c r="L20" s="50">
        <v>0</v>
      </c>
      <c r="M20" s="51">
        <f t="shared" si="6"/>
        <v>703</v>
      </c>
      <c r="N20" s="52">
        <f t="shared" si="7"/>
        <v>1.7992884748278772</v>
      </c>
      <c r="O20" s="47">
        <v>412</v>
      </c>
      <c r="P20" s="48">
        <f t="shared" si="8"/>
        <v>2.0368813961536563</v>
      </c>
      <c r="Q20" s="49">
        <v>247</v>
      </c>
      <c r="R20" s="48">
        <f t="shared" si="9"/>
        <v>1.6175507531106743</v>
      </c>
      <c r="S20" s="50">
        <v>0</v>
      </c>
      <c r="T20" s="51">
        <f t="shared" si="10"/>
        <v>659</v>
      </c>
      <c r="U20" s="52">
        <f t="shared" si="11"/>
        <v>1.8564949150632448</v>
      </c>
      <c r="V20" s="53">
        <v>370</v>
      </c>
      <c r="W20" s="48">
        <f t="shared" si="12"/>
        <v>2.0975056689342404</v>
      </c>
      <c r="X20" s="49">
        <v>218</v>
      </c>
      <c r="Y20" s="48">
        <f t="shared" si="13"/>
        <v>1.7019283316418146</v>
      </c>
      <c r="Z20" s="50">
        <v>0</v>
      </c>
      <c r="AA20" s="51">
        <f t="shared" si="14"/>
        <v>588</v>
      </c>
      <c r="AB20" s="52">
        <f t="shared" si="15"/>
        <v>1.9310979014089131</v>
      </c>
      <c r="AC20" s="53">
        <v>288</v>
      </c>
      <c r="AD20" s="48">
        <f t="shared" si="16"/>
        <v>2.0577307802229208</v>
      </c>
      <c r="AE20" s="49">
        <v>185</v>
      </c>
      <c r="AF20" s="48">
        <f t="shared" si="17"/>
        <v>1.9145193004242989</v>
      </c>
      <c r="AG20" s="50">
        <v>0</v>
      </c>
      <c r="AH20" s="51">
        <f t="shared" si="18"/>
        <v>473</v>
      </c>
      <c r="AI20" s="52">
        <f t="shared" si="19"/>
        <v>1.9992391901601927</v>
      </c>
      <c r="AJ20" s="53">
        <v>199</v>
      </c>
      <c r="AK20" s="48">
        <f t="shared" si="20"/>
        <v>2.1136484333510355</v>
      </c>
      <c r="AL20" s="49">
        <v>122</v>
      </c>
      <c r="AM20" s="48">
        <f t="shared" si="21"/>
        <v>2.0026263952724883</v>
      </c>
      <c r="AN20" s="50">
        <v>0</v>
      </c>
      <c r="AO20" s="51">
        <f t="shared" si="22"/>
        <v>321</v>
      </c>
      <c r="AP20" s="52">
        <f t="shared" si="23"/>
        <v>2.0700328883729928</v>
      </c>
      <c r="AQ20" s="53">
        <v>98</v>
      </c>
      <c r="AR20" s="48">
        <f t="shared" si="24"/>
        <v>2.1458287716225093</v>
      </c>
      <c r="AS20" s="49">
        <v>54</v>
      </c>
      <c r="AT20" s="48">
        <f t="shared" si="25"/>
        <v>1.9040902679830749</v>
      </c>
      <c r="AU20" s="50">
        <v>0</v>
      </c>
      <c r="AV20" s="51">
        <f t="shared" si="26"/>
        <v>152</v>
      </c>
      <c r="AW20" s="52">
        <f t="shared" si="27"/>
        <v>2.0532216668918006</v>
      </c>
      <c r="AX20" s="53">
        <v>35</v>
      </c>
      <c r="AY20" s="48">
        <f t="shared" si="28"/>
        <v>2.5107604017216643</v>
      </c>
      <c r="AZ20" s="49">
        <v>22</v>
      </c>
      <c r="BA20" s="48">
        <f t="shared" si="29"/>
        <v>2.4444444444444446</v>
      </c>
      <c r="BB20" s="50">
        <v>0</v>
      </c>
      <c r="BC20" s="51">
        <f t="shared" si="30"/>
        <v>57</v>
      </c>
      <c r="BD20" s="52">
        <f t="shared" si="31"/>
        <v>2.4847428073234523</v>
      </c>
      <c r="BE20" s="53">
        <v>8</v>
      </c>
      <c r="BF20" s="48">
        <f t="shared" si="32"/>
        <v>3.2</v>
      </c>
      <c r="BG20" s="49">
        <v>8</v>
      </c>
      <c r="BH20" s="48">
        <f t="shared" si="33"/>
        <v>4.1450777202072544</v>
      </c>
      <c r="BI20" s="50">
        <v>0</v>
      </c>
      <c r="BJ20" s="51">
        <f t="shared" si="34"/>
        <v>16</v>
      </c>
      <c r="BK20" s="52">
        <f t="shared" si="35"/>
        <v>3.6117381489841982</v>
      </c>
      <c r="BL20" s="53">
        <v>0</v>
      </c>
      <c r="BM20" s="48">
        <f t="shared" si="36"/>
        <v>0</v>
      </c>
      <c r="BN20" s="49">
        <v>0</v>
      </c>
      <c r="BO20" s="48">
        <f t="shared" si="37"/>
        <v>0</v>
      </c>
      <c r="BP20" s="50">
        <v>0</v>
      </c>
      <c r="BQ20" s="51">
        <f t="shared" si="38"/>
        <v>0</v>
      </c>
      <c r="BR20" s="52">
        <f t="shared" si="39"/>
        <v>0</v>
      </c>
      <c r="BS20" s="21">
        <v>0</v>
      </c>
      <c r="BT20" s="48">
        <f t="shared" si="40"/>
        <v>0</v>
      </c>
      <c r="BU20" s="21">
        <v>0</v>
      </c>
      <c r="BV20" s="48">
        <f t="shared" si="41"/>
        <v>0</v>
      </c>
      <c r="BW20" s="50">
        <v>0</v>
      </c>
      <c r="BX20" s="51">
        <f t="shared" si="42"/>
        <v>0</v>
      </c>
      <c r="BY20" s="52">
        <f t="shared" si="43"/>
        <v>0</v>
      </c>
      <c r="BZ20" s="23"/>
      <c r="CA20" s="23"/>
      <c r="CB20" s="23"/>
      <c r="CC20" s="23"/>
    </row>
    <row r="21" spans="1:81" ht="13" x14ac:dyDescent="0.3">
      <c r="A21" s="42" t="s">
        <v>48</v>
      </c>
      <c r="B21" s="43">
        <v>1866897</v>
      </c>
      <c r="C21" s="44">
        <f t="shared" si="0"/>
        <v>6.3901453388163594</v>
      </c>
      <c r="D21" s="45">
        <v>1918667</v>
      </c>
      <c r="E21" s="44">
        <f t="shared" si="1"/>
        <v>6.4168267361431841</v>
      </c>
      <c r="F21" s="45">
        <f t="shared" si="2"/>
        <v>3785564</v>
      </c>
      <c r="G21" s="46">
        <f t="shared" si="3"/>
        <v>6.4036406911051484</v>
      </c>
      <c r="H21" s="47">
        <v>806</v>
      </c>
      <c r="I21" s="48">
        <f t="shared" si="4"/>
        <v>3.659976387249114</v>
      </c>
      <c r="J21" s="49">
        <v>385</v>
      </c>
      <c r="K21" s="48">
        <f t="shared" si="5"/>
        <v>2.2581969616986335</v>
      </c>
      <c r="L21" s="50">
        <v>0</v>
      </c>
      <c r="M21" s="51">
        <f t="shared" si="6"/>
        <v>1191</v>
      </c>
      <c r="N21" s="52">
        <f t="shared" si="7"/>
        <v>3.0482966906401168</v>
      </c>
      <c r="O21" s="47">
        <v>756</v>
      </c>
      <c r="P21" s="48">
        <f t="shared" si="8"/>
        <v>3.7375784842042812</v>
      </c>
      <c r="Q21" s="49">
        <v>361</v>
      </c>
      <c r="R21" s="48">
        <f t="shared" si="9"/>
        <v>2.3641126391617551</v>
      </c>
      <c r="S21" s="50">
        <v>0</v>
      </c>
      <c r="T21" s="51">
        <f t="shared" si="10"/>
        <v>1117</v>
      </c>
      <c r="U21" s="52">
        <f t="shared" si="11"/>
        <v>3.1467447953348167</v>
      </c>
      <c r="V21" s="53">
        <v>675</v>
      </c>
      <c r="W21" s="48">
        <f t="shared" si="12"/>
        <v>3.8265306122448979</v>
      </c>
      <c r="X21" s="49">
        <v>328</v>
      </c>
      <c r="Y21" s="48">
        <f t="shared" si="13"/>
        <v>2.5606995081583261</v>
      </c>
      <c r="Z21" s="50">
        <v>0</v>
      </c>
      <c r="AA21" s="51">
        <f t="shared" si="14"/>
        <v>1003</v>
      </c>
      <c r="AB21" s="52">
        <f t="shared" si="15"/>
        <v>3.2940326447502382</v>
      </c>
      <c r="AC21" s="53">
        <v>531</v>
      </c>
      <c r="AD21" s="48">
        <f t="shared" si="16"/>
        <v>3.7939411260360103</v>
      </c>
      <c r="AE21" s="49">
        <v>261</v>
      </c>
      <c r="AF21" s="48">
        <f t="shared" si="17"/>
        <v>2.7010245265445514</v>
      </c>
      <c r="AG21" s="50">
        <v>0</v>
      </c>
      <c r="AH21" s="51">
        <f t="shared" si="18"/>
        <v>792</v>
      </c>
      <c r="AI21" s="52">
        <f t="shared" si="19"/>
        <v>3.3475632951519509</v>
      </c>
      <c r="AJ21" s="53">
        <v>362</v>
      </c>
      <c r="AK21" s="48">
        <f t="shared" si="20"/>
        <v>3.8449283058948485</v>
      </c>
      <c r="AL21" s="49">
        <v>188</v>
      </c>
      <c r="AM21" s="48">
        <f t="shared" si="21"/>
        <v>3.086014445173999</v>
      </c>
      <c r="AN21" s="50">
        <v>0</v>
      </c>
      <c r="AO21" s="51">
        <f t="shared" si="22"/>
        <v>550</v>
      </c>
      <c r="AP21" s="52">
        <f t="shared" si="23"/>
        <v>3.5467853227574642</v>
      </c>
      <c r="AQ21" s="53">
        <v>183</v>
      </c>
      <c r="AR21" s="48">
        <f t="shared" si="24"/>
        <v>4.0070067878257056</v>
      </c>
      <c r="AS21" s="49">
        <v>106</v>
      </c>
      <c r="AT21" s="48">
        <f t="shared" si="25"/>
        <v>3.7376586741889986</v>
      </c>
      <c r="AU21" s="50">
        <v>0</v>
      </c>
      <c r="AV21" s="51">
        <f t="shared" si="26"/>
        <v>289</v>
      </c>
      <c r="AW21" s="52">
        <f t="shared" si="27"/>
        <v>3.903822774550858</v>
      </c>
      <c r="AX21" s="53">
        <v>58</v>
      </c>
      <c r="AY21" s="48">
        <f t="shared" si="28"/>
        <v>4.160688665710186</v>
      </c>
      <c r="AZ21" s="49">
        <v>31</v>
      </c>
      <c r="BA21" s="48">
        <f t="shared" si="29"/>
        <v>3.4444444444444446</v>
      </c>
      <c r="BB21" s="50">
        <v>0</v>
      </c>
      <c r="BC21" s="51">
        <f t="shared" si="30"/>
        <v>89</v>
      </c>
      <c r="BD21" s="52">
        <f t="shared" si="31"/>
        <v>3.879686137750654</v>
      </c>
      <c r="BE21" s="53">
        <v>9</v>
      </c>
      <c r="BF21" s="48">
        <f t="shared" si="32"/>
        <v>3.5999999999999996</v>
      </c>
      <c r="BG21" s="49">
        <v>5</v>
      </c>
      <c r="BH21" s="48">
        <f t="shared" si="33"/>
        <v>2.5906735751295336</v>
      </c>
      <c r="BI21" s="50">
        <v>0</v>
      </c>
      <c r="BJ21" s="51">
        <f t="shared" si="34"/>
        <v>14</v>
      </c>
      <c r="BK21" s="52">
        <f t="shared" si="35"/>
        <v>3.1602708803611739</v>
      </c>
      <c r="BL21" s="53">
        <v>1</v>
      </c>
      <c r="BM21" s="48">
        <f t="shared" si="36"/>
        <v>3.225806451612903</v>
      </c>
      <c r="BN21" s="49">
        <v>0</v>
      </c>
      <c r="BO21" s="48">
        <f t="shared" si="37"/>
        <v>0</v>
      </c>
      <c r="BP21" s="50">
        <v>0</v>
      </c>
      <c r="BQ21" s="51">
        <f t="shared" si="38"/>
        <v>1</v>
      </c>
      <c r="BR21" s="52">
        <f t="shared" si="39"/>
        <v>2.1739130434782608</v>
      </c>
      <c r="BS21" s="21">
        <v>0</v>
      </c>
      <c r="BT21" s="48">
        <f t="shared" si="40"/>
        <v>0</v>
      </c>
      <c r="BU21" s="21">
        <v>0</v>
      </c>
      <c r="BV21" s="48">
        <f t="shared" si="41"/>
        <v>0</v>
      </c>
      <c r="BW21" s="50">
        <v>0</v>
      </c>
      <c r="BX21" s="51">
        <f t="shared" si="42"/>
        <v>0</v>
      </c>
      <c r="BY21" s="52">
        <f t="shared" si="43"/>
        <v>0</v>
      </c>
      <c r="BZ21" s="23"/>
      <c r="CA21" s="23"/>
      <c r="CB21" s="23"/>
      <c r="CC21" s="23"/>
    </row>
    <row r="22" spans="1:81" ht="13" x14ac:dyDescent="0.3">
      <c r="A22" s="42" t="s">
        <v>49</v>
      </c>
      <c r="B22" s="43">
        <v>1585580</v>
      </c>
      <c r="C22" s="44">
        <f t="shared" si="0"/>
        <v>5.4272338786341416</v>
      </c>
      <c r="D22" s="45">
        <v>1648446</v>
      </c>
      <c r="E22" s="44">
        <f t="shared" si="1"/>
        <v>5.5130944379031321</v>
      </c>
      <c r="F22" s="45">
        <f t="shared" si="2"/>
        <v>3234026</v>
      </c>
      <c r="G22" s="46">
        <f t="shared" si="3"/>
        <v>5.4706618326072469</v>
      </c>
      <c r="H22" s="47">
        <v>1148</v>
      </c>
      <c r="I22" s="48">
        <f t="shared" si="4"/>
        <v>5.2129688493324853</v>
      </c>
      <c r="J22" s="49">
        <v>560</v>
      </c>
      <c r="K22" s="48">
        <f t="shared" si="5"/>
        <v>3.2846501261071035</v>
      </c>
      <c r="L22" s="50">
        <v>0</v>
      </c>
      <c r="M22" s="51">
        <f t="shared" si="6"/>
        <v>1708</v>
      </c>
      <c r="N22" s="52">
        <f t="shared" si="7"/>
        <v>4.3715287553428368</v>
      </c>
      <c r="O22" s="47">
        <v>1056</v>
      </c>
      <c r="P22" s="48">
        <f t="shared" si="8"/>
        <v>5.2207445493647109</v>
      </c>
      <c r="Q22" s="49">
        <v>532</v>
      </c>
      <c r="R22" s="48">
        <f t="shared" si="9"/>
        <v>3.4839554682383764</v>
      </c>
      <c r="S22" s="50">
        <v>0</v>
      </c>
      <c r="T22" s="51">
        <f t="shared" si="10"/>
        <v>1588</v>
      </c>
      <c r="U22" s="52">
        <f t="shared" si="11"/>
        <v>4.47361748880187</v>
      </c>
      <c r="V22" s="53">
        <v>957</v>
      </c>
      <c r="W22" s="48">
        <f t="shared" si="12"/>
        <v>5.425170068027211</v>
      </c>
      <c r="X22" s="49">
        <v>473</v>
      </c>
      <c r="Y22" s="48">
        <f t="shared" si="13"/>
        <v>3.6927160590210004</v>
      </c>
      <c r="Z22" s="50">
        <v>0</v>
      </c>
      <c r="AA22" s="51">
        <f t="shared" si="14"/>
        <v>1430</v>
      </c>
      <c r="AB22" s="52">
        <f t="shared" si="15"/>
        <v>4.6963775493448061</v>
      </c>
      <c r="AC22" s="53">
        <v>787</v>
      </c>
      <c r="AD22" s="48">
        <f t="shared" si="16"/>
        <v>5.6230351529008287</v>
      </c>
      <c r="AE22" s="49">
        <v>392</v>
      </c>
      <c r="AF22" s="48">
        <f t="shared" si="17"/>
        <v>4.0567111663044599</v>
      </c>
      <c r="AG22" s="50">
        <v>0</v>
      </c>
      <c r="AH22" s="51">
        <f t="shared" si="18"/>
        <v>1179</v>
      </c>
      <c r="AI22" s="52">
        <f t="shared" si="19"/>
        <v>4.9833044507375623</v>
      </c>
      <c r="AJ22" s="53">
        <v>550</v>
      </c>
      <c r="AK22" s="48">
        <f t="shared" si="20"/>
        <v>5.8417419012214555</v>
      </c>
      <c r="AL22" s="49">
        <v>270</v>
      </c>
      <c r="AM22" s="48">
        <f t="shared" si="21"/>
        <v>4.4320420223243593</v>
      </c>
      <c r="AN22" s="50">
        <v>0</v>
      </c>
      <c r="AO22" s="51">
        <f t="shared" si="22"/>
        <v>820</v>
      </c>
      <c r="AP22" s="52">
        <f t="shared" si="23"/>
        <v>5.2879344812020372</v>
      </c>
      <c r="AQ22" s="53">
        <v>262</v>
      </c>
      <c r="AR22" s="48">
        <f t="shared" si="24"/>
        <v>5.736807532296913</v>
      </c>
      <c r="AS22" s="49">
        <v>128</v>
      </c>
      <c r="AT22" s="48">
        <f t="shared" si="25"/>
        <v>4.5133991537376588</v>
      </c>
      <c r="AU22" s="50">
        <v>0</v>
      </c>
      <c r="AV22" s="51">
        <f t="shared" si="26"/>
        <v>390</v>
      </c>
      <c r="AW22" s="52">
        <f t="shared" si="27"/>
        <v>5.2681345400513306</v>
      </c>
      <c r="AX22" s="53">
        <v>74</v>
      </c>
      <c r="AY22" s="48">
        <f t="shared" si="28"/>
        <v>5.308464849354376</v>
      </c>
      <c r="AZ22" s="49">
        <v>42</v>
      </c>
      <c r="BA22" s="48">
        <f t="shared" si="29"/>
        <v>4.666666666666667</v>
      </c>
      <c r="BB22" s="50">
        <v>0</v>
      </c>
      <c r="BC22" s="51">
        <f t="shared" si="30"/>
        <v>116</v>
      </c>
      <c r="BD22" s="52">
        <f t="shared" si="31"/>
        <v>5.0566695727986044</v>
      </c>
      <c r="BE22" s="53">
        <v>12</v>
      </c>
      <c r="BF22" s="48">
        <f t="shared" si="32"/>
        <v>4.8</v>
      </c>
      <c r="BG22" s="49">
        <v>12</v>
      </c>
      <c r="BH22" s="48">
        <f t="shared" si="33"/>
        <v>6.2176165803108807</v>
      </c>
      <c r="BI22" s="50">
        <v>0</v>
      </c>
      <c r="BJ22" s="51">
        <f t="shared" si="34"/>
        <v>24</v>
      </c>
      <c r="BK22" s="52">
        <f t="shared" si="35"/>
        <v>5.4176072234762982</v>
      </c>
      <c r="BL22" s="53">
        <v>1</v>
      </c>
      <c r="BM22" s="48">
        <f t="shared" si="36"/>
        <v>3.225806451612903</v>
      </c>
      <c r="BN22" s="49">
        <v>3</v>
      </c>
      <c r="BO22" s="48">
        <f t="shared" si="37"/>
        <v>20</v>
      </c>
      <c r="BP22" s="50">
        <v>0</v>
      </c>
      <c r="BQ22" s="51">
        <f t="shared" si="38"/>
        <v>4</v>
      </c>
      <c r="BR22" s="52">
        <f t="shared" si="39"/>
        <v>8.695652173913043</v>
      </c>
      <c r="BS22" s="21">
        <v>0</v>
      </c>
      <c r="BT22" s="48">
        <f t="shared" si="40"/>
        <v>0</v>
      </c>
      <c r="BU22" s="21">
        <v>0</v>
      </c>
      <c r="BV22" s="48">
        <f t="shared" si="41"/>
        <v>0</v>
      </c>
      <c r="BW22" s="50">
        <v>0</v>
      </c>
      <c r="BX22" s="51">
        <f t="shared" si="42"/>
        <v>0</v>
      </c>
      <c r="BY22" s="52">
        <f t="shared" si="43"/>
        <v>0</v>
      </c>
      <c r="BZ22" s="23"/>
      <c r="CA22" s="23"/>
      <c r="CB22" s="23"/>
      <c r="CC22" s="23"/>
    </row>
    <row r="23" spans="1:81" ht="13" x14ac:dyDescent="0.3">
      <c r="A23" s="42" t="s">
        <v>50</v>
      </c>
      <c r="B23" s="43">
        <v>1455983</v>
      </c>
      <c r="C23" s="44">
        <f t="shared" si="0"/>
        <v>4.9836402227042313</v>
      </c>
      <c r="D23" s="45">
        <v>1550793</v>
      </c>
      <c r="E23" s="44">
        <f t="shared" si="1"/>
        <v>5.186501870633986</v>
      </c>
      <c r="F23" s="45">
        <f t="shared" si="2"/>
        <v>3006776</v>
      </c>
      <c r="G23" s="46">
        <f t="shared" si="3"/>
        <v>5.0862468954793458</v>
      </c>
      <c r="H23" s="47">
        <v>1523</v>
      </c>
      <c r="I23" s="48">
        <f t="shared" si="4"/>
        <v>6.9158114612660064</v>
      </c>
      <c r="J23" s="49">
        <v>770</v>
      </c>
      <c r="K23" s="48">
        <f t="shared" si="5"/>
        <v>4.516393923397267</v>
      </c>
      <c r="L23" s="50">
        <v>0</v>
      </c>
      <c r="M23" s="51">
        <f t="shared" si="6"/>
        <v>2293</v>
      </c>
      <c r="N23" s="52">
        <f t="shared" si="7"/>
        <v>5.868802948478411</v>
      </c>
      <c r="O23" s="47">
        <v>1424</v>
      </c>
      <c r="P23" s="48">
        <f t="shared" si="8"/>
        <v>7.040094922628171</v>
      </c>
      <c r="Q23" s="49">
        <v>715</v>
      </c>
      <c r="R23" s="48">
        <f t="shared" si="9"/>
        <v>4.6823837590045843</v>
      </c>
      <c r="S23" s="50">
        <v>0</v>
      </c>
      <c r="T23" s="51">
        <f t="shared" si="10"/>
        <v>2139</v>
      </c>
      <c r="U23" s="52">
        <f t="shared" si="11"/>
        <v>6.0258613403949628</v>
      </c>
      <c r="V23" s="53">
        <v>1256</v>
      </c>
      <c r="W23" s="48">
        <f t="shared" si="12"/>
        <v>7.1201814058956909</v>
      </c>
      <c r="X23" s="49">
        <v>625</v>
      </c>
      <c r="Y23" s="48">
        <f t="shared" si="13"/>
        <v>4.8793816847529081</v>
      </c>
      <c r="Z23" s="50">
        <v>0</v>
      </c>
      <c r="AA23" s="51">
        <f t="shared" si="14"/>
        <v>1881</v>
      </c>
      <c r="AB23" s="52">
        <f t="shared" si="15"/>
        <v>6.1775427764458604</v>
      </c>
      <c r="AC23" s="53">
        <v>1026</v>
      </c>
      <c r="AD23" s="48">
        <f t="shared" si="16"/>
        <v>7.3306659045441549</v>
      </c>
      <c r="AE23" s="49">
        <v>514</v>
      </c>
      <c r="AF23" s="48">
        <f t="shared" si="17"/>
        <v>5.3192590292869717</v>
      </c>
      <c r="AG23" s="50">
        <v>0</v>
      </c>
      <c r="AH23" s="51">
        <f t="shared" si="18"/>
        <v>1540</v>
      </c>
      <c r="AI23" s="52">
        <f t="shared" si="19"/>
        <v>6.5091508516843488</v>
      </c>
      <c r="AJ23" s="53">
        <v>703</v>
      </c>
      <c r="AK23" s="48">
        <f t="shared" si="20"/>
        <v>7.4668082846521502</v>
      </c>
      <c r="AL23" s="49">
        <v>352</v>
      </c>
      <c r="AM23" s="48">
        <f t="shared" si="21"/>
        <v>5.7780695994747209</v>
      </c>
      <c r="AN23" s="50">
        <v>0</v>
      </c>
      <c r="AO23" s="51">
        <f t="shared" si="22"/>
        <v>1055</v>
      </c>
      <c r="AP23" s="52">
        <f t="shared" si="23"/>
        <v>6.8033791191075004</v>
      </c>
      <c r="AQ23" s="53">
        <v>355</v>
      </c>
      <c r="AR23" s="48">
        <f t="shared" si="24"/>
        <v>7.7731552441427638</v>
      </c>
      <c r="AS23" s="49">
        <v>172</v>
      </c>
      <c r="AT23" s="48">
        <f t="shared" si="25"/>
        <v>6.0648801128349792</v>
      </c>
      <c r="AU23" s="50">
        <v>0</v>
      </c>
      <c r="AV23" s="51">
        <f t="shared" si="26"/>
        <v>527</v>
      </c>
      <c r="AW23" s="52">
        <f t="shared" si="27"/>
        <v>7.1187356477103876</v>
      </c>
      <c r="AX23" s="53">
        <v>106</v>
      </c>
      <c r="AY23" s="48">
        <f t="shared" si="28"/>
        <v>7.6040172166427542</v>
      </c>
      <c r="AZ23" s="49">
        <v>57</v>
      </c>
      <c r="BA23" s="48">
        <f t="shared" si="29"/>
        <v>6.3333333333333339</v>
      </c>
      <c r="BB23" s="50">
        <v>0</v>
      </c>
      <c r="BC23" s="51">
        <f t="shared" si="30"/>
        <v>163</v>
      </c>
      <c r="BD23" s="52">
        <f t="shared" si="31"/>
        <v>7.105492589363557</v>
      </c>
      <c r="BE23" s="53">
        <v>20</v>
      </c>
      <c r="BF23" s="48">
        <f t="shared" si="32"/>
        <v>8</v>
      </c>
      <c r="BG23" s="49">
        <v>12</v>
      </c>
      <c r="BH23" s="48">
        <f t="shared" si="33"/>
        <v>6.2176165803108807</v>
      </c>
      <c r="BI23" s="50">
        <v>0</v>
      </c>
      <c r="BJ23" s="51">
        <f t="shared" si="34"/>
        <v>32</v>
      </c>
      <c r="BK23" s="52">
        <f t="shared" si="35"/>
        <v>7.2234762979683964</v>
      </c>
      <c r="BL23" s="53">
        <v>4</v>
      </c>
      <c r="BM23" s="48">
        <f t="shared" si="36"/>
        <v>12.903225806451612</v>
      </c>
      <c r="BN23" s="49">
        <v>1</v>
      </c>
      <c r="BO23" s="48">
        <f t="shared" si="37"/>
        <v>6.666666666666667</v>
      </c>
      <c r="BP23" s="50">
        <v>0</v>
      </c>
      <c r="BQ23" s="51">
        <f t="shared" si="38"/>
        <v>5</v>
      </c>
      <c r="BR23" s="52">
        <f t="shared" si="39"/>
        <v>10.869565217391305</v>
      </c>
      <c r="BS23" s="21">
        <v>0</v>
      </c>
      <c r="BT23" s="48">
        <f t="shared" si="40"/>
        <v>0</v>
      </c>
      <c r="BU23" s="21">
        <v>0</v>
      </c>
      <c r="BV23" s="48">
        <f t="shared" si="41"/>
        <v>0</v>
      </c>
      <c r="BW23" s="50">
        <v>0</v>
      </c>
      <c r="BX23" s="51">
        <f t="shared" si="42"/>
        <v>0</v>
      </c>
      <c r="BY23" s="52">
        <f t="shared" si="43"/>
        <v>0</v>
      </c>
      <c r="BZ23" s="23"/>
      <c r="CA23" s="23"/>
      <c r="CB23" s="23"/>
      <c r="CC23" s="23"/>
    </row>
    <row r="24" spans="1:81" ht="13" x14ac:dyDescent="0.3">
      <c r="A24" s="42" t="s">
        <v>51</v>
      </c>
      <c r="B24" s="43">
        <v>1389405</v>
      </c>
      <c r="C24" s="44">
        <f t="shared" si="0"/>
        <v>4.7557523979513299</v>
      </c>
      <c r="D24" s="45">
        <v>1510747</v>
      </c>
      <c r="E24" s="44">
        <f t="shared" si="1"/>
        <v>5.0525712597069257</v>
      </c>
      <c r="F24" s="45">
        <f t="shared" si="2"/>
        <v>2900152</v>
      </c>
      <c r="G24" s="46">
        <f t="shared" si="3"/>
        <v>4.9058822826902357</v>
      </c>
      <c r="H24" s="47">
        <v>2427</v>
      </c>
      <c r="I24" s="48">
        <f t="shared" si="4"/>
        <v>11.020797384433747</v>
      </c>
      <c r="J24" s="49">
        <v>1290</v>
      </c>
      <c r="K24" s="48">
        <f t="shared" si="5"/>
        <v>7.5664261833538626</v>
      </c>
      <c r="L24" s="50">
        <v>0</v>
      </c>
      <c r="M24" s="51">
        <f t="shared" si="6"/>
        <v>3717</v>
      </c>
      <c r="N24" s="52">
        <f t="shared" si="7"/>
        <v>9.5134498733075681</v>
      </c>
      <c r="O24" s="47">
        <v>2235</v>
      </c>
      <c r="P24" s="48">
        <f t="shared" si="8"/>
        <v>11.049587185445198</v>
      </c>
      <c r="Q24" s="49">
        <v>1172</v>
      </c>
      <c r="R24" s="48">
        <f t="shared" si="9"/>
        <v>7.6751800916830382</v>
      </c>
      <c r="S24" s="50">
        <v>0</v>
      </c>
      <c r="T24" s="51">
        <f t="shared" si="10"/>
        <v>3407</v>
      </c>
      <c r="U24" s="52">
        <f t="shared" si="11"/>
        <v>9.5979941966926781</v>
      </c>
      <c r="V24" s="53">
        <v>1998</v>
      </c>
      <c r="W24" s="48">
        <f t="shared" si="12"/>
        <v>11.326530612244898</v>
      </c>
      <c r="X24" s="49">
        <v>1032</v>
      </c>
      <c r="Y24" s="48">
        <f t="shared" si="13"/>
        <v>8.0568350378640012</v>
      </c>
      <c r="Z24" s="50">
        <v>0</v>
      </c>
      <c r="AA24" s="51">
        <f t="shared" si="14"/>
        <v>3030</v>
      </c>
      <c r="AB24" s="52">
        <f t="shared" si="15"/>
        <v>9.9510657164438889</v>
      </c>
      <c r="AC24" s="53">
        <v>1637</v>
      </c>
      <c r="AD24" s="48">
        <f t="shared" si="16"/>
        <v>11.696198913975421</v>
      </c>
      <c r="AE24" s="49">
        <v>828</v>
      </c>
      <c r="AF24" s="48">
        <f t="shared" si="17"/>
        <v>8.568767463520647</v>
      </c>
      <c r="AG24" s="50">
        <v>0</v>
      </c>
      <c r="AH24" s="51">
        <f t="shared" si="18"/>
        <v>2465</v>
      </c>
      <c r="AI24" s="52">
        <f t="shared" si="19"/>
        <v>10.418868084027221</v>
      </c>
      <c r="AJ24" s="53">
        <v>1129</v>
      </c>
      <c r="AK24" s="48">
        <f t="shared" si="20"/>
        <v>11.99150292087095</v>
      </c>
      <c r="AL24" s="49">
        <v>570</v>
      </c>
      <c r="AM24" s="48">
        <f t="shared" si="21"/>
        <v>9.3565331582403157</v>
      </c>
      <c r="AN24" s="50">
        <v>0</v>
      </c>
      <c r="AO24" s="51">
        <f t="shared" si="22"/>
        <v>1699</v>
      </c>
      <c r="AP24" s="52">
        <f t="shared" si="23"/>
        <v>10.956342297027149</v>
      </c>
      <c r="AQ24" s="53">
        <v>569</v>
      </c>
      <c r="AR24" s="48">
        <f t="shared" si="24"/>
        <v>12.458944602583752</v>
      </c>
      <c r="AS24" s="49">
        <v>277</v>
      </c>
      <c r="AT24" s="48">
        <f t="shared" si="25"/>
        <v>9.7672778561354026</v>
      </c>
      <c r="AU24" s="50">
        <v>0</v>
      </c>
      <c r="AV24" s="51">
        <f t="shared" si="26"/>
        <v>846</v>
      </c>
      <c r="AW24" s="52">
        <f t="shared" si="27"/>
        <v>11.427799540726733</v>
      </c>
      <c r="AX24" s="53">
        <v>169</v>
      </c>
      <c r="AY24" s="48">
        <f t="shared" si="28"/>
        <v>12.12338593974175</v>
      </c>
      <c r="AZ24" s="49">
        <v>89</v>
      </c>
      <c r="BA24" s="48">
        <f t="shared" si="29"/>
        <v>9.8888888888888893</v>
      </c>
      <c r="BB24" s="50">
        <v>0</v>
      </c>
      <c r="BC24" s="51">
        <f t="shared" si="30"/>
        <v>258</v>
      </c>
      <c r="BD24" s="52">
        <f t="shared" si="31"/>
        <v>11.246730601569311</v>
      </c>
      <c r="BE24" s="53">
        <v>29</v>
      </c>
      <c r="BF24" s="48">
        <f t="shared" si="32"/>
        <v>11.600000000000001</v>
      </c>
      <c r="BG24" s="49">
        <v>15</v>
      </c>
      <c r="BH24" s="48">
        <f t="shared" si="33"/>
        <v>7.7720207253886011</v>
      </c>
      <c r="BI24" s="50">
        <v>0</v>
      </c>
      <c r="BJ24" s="51">
        <f t="shared" si="34"/>
        <v>44</v>
      </c>
      <c r="BK24" s="52">
        <f t="shared" si="35"/>
        <v>9.932279909706546</v>
      </c>
      <c r="BL24" s="53">
        <v>5</v>
      </c>
      <c r="BM24" s="48">
        <f t="shared" si="36"/>
        <v>16.129032258064516</v>
      </c>
      <c r="BN24" s="49">
        <v>2</v>
      </c>
      <c r="BO24" s="48">
        <f t="shared" si="37"/>
        <v>13.333333333333334</v>
      </c>
      <c r="BP24" s="50">
        <v>0</v>
      </c>
      <c r="BQ24" s="51">
        <f t="shared" si="38"/>
        <v>7</v>
      </c>
      <c r="BR24" s="52">
        <f t="shared" si="39"/>
        <v>15.217391304347828</v>
      </c>
      <c r="BS24" s="21">
        <v>1</v>
      </c>
      <c r="BT24" s="48">
        <f t="shared" si="40"/>
        <v>50</v>
      </c>
      <c r="BU24" s="21">
        <v>0</v>
      </c>
      <c r="BV24" s="48">
        <f t="shared" si="41"/>
        <v>0</v>
      </c>
      <c r="BW24" s="50">
        <v>0</v>
      </c>
      <c r="BX24" s="51">
        <f t="shared" si="42"/>
        <v>1</v>
      </c>
      <c r="BY24" s="52">
        <f t="shared" si="43"/>
        <v>20</v>
      </c>
      <c r="BZ24" s="23"/>
      <c r="CA24" s="23"/>
      <c r="CB24" s="23"/>
      <c r="CC24" s="23"/>
    </row>
    <row r="25" spans="1:81" ht="13" x14ac:dyDescent="0.3">
      <c r="A25" s="42" t="s">
        <v>52</v>
      </c>
      <c r="B25" s="43">
        <v>918891</v>
      </c>
      <c r="C25" s="44">
        <f t="shared" si="0"/>
        <v>3.1452442424677445</v>
      </c>
      <c r="D25" s="45">
        <v>1066234</v>
      </c>
      <c r="E25" s="44">
        <f t="shared" si="1"/>
        <v>3.5659334518104977</v>
      </c>
      <c r="F25" s="45">
        <f t="shared" si="2"/>
        <v>1985125</v>
      </c>
      <c r="G25" s="46">
        <f t="shared" si="3"/>
        <v>3.3580272918196887</v>
      </c>
      <c r="H25" s="47">
        <v>3315</v>
      </c>
      <c r="I25" s="48">
        <f t="shared" si="4"/>
        <v>15.053128689492326</v>
      </c>
      <c r="J25" s="49">
        <v>2006</v>
      </c>
      <c r="K25" s="48">
        <f t="shared" si="5"/>
        <v>11.766085987447944</v>
      </c>
      <c r="L25" s="50">
        <v>0</v>
      </c>
      <c r="M25" s="51">
        <f t="shared" si="6"/>
        <v>5321</v>
      </c>
      <c r="N25" s="52">
        <f t="shared" si="7"/>
        <v>13.618796549870748</v>
      </c>
      <c r="O25" s="47">
        <v>3053</v>
      </c>
      <c r="P25" s="48">
        <f t="shared" si="8"/>
        <v>15.0936866564493</v>
      </c>
      <c r="Q25" s="49">
        <v>1832</v>
      </c>
      <c r="R25" s="48">
        <f t="shared" si="9"/>
        <v>11.997380484610346</v>
      </c>
      <c r="S25" s="50">
        <v>0</v>
      </c>
      <c r="T25" s="51">
        <f t="shared" si="10"/>
        <v>4885</v>
      </c>
      <c r="U25" s="52">
        <f t="shared" si="11"/>
        <v>13.761726343071246</v>
      </c>
      <c r="V25" s="53">
        <v>2681</v>
      </c>
      <c r="W25" s="48">
        <f t="shared" si="12"/>
        <v>15.198412698412698</v>
      </c>
      <c r="X25" s="49">
        <v>1557</v>
      </c>
      <c r="Y25" s="48">
        <f t="shared" si="13"/>
        <v>12.155515653056446</v>
      </c>
      <c r="Z25" s="50">
        <v>0</v>
      </c>
      <c r="AA25" s="51">
        <f t="shared" si="14"/>
        <v>4238</v>
      </c>
      <c r="AB25" s="52">
        <f t="shared" si="15"/>
        <v>13.918355282603697</v>
      </c>
      <c r="AC25" s="53">
        <v>2189</v>
      </c>
      <c r="AD25" s="48">
        <f t="shared" si="16"/>
        <v>15.640182909402686</v>
      </c>
      <c r="AE25" s="49">
        <v>1224</v>
      </c>
      <c r="AF25" s="48">
        <f t="shared" si="17"/>
        <v>12.666873641726173</v>
      </c>
      <c r="AG25" s="50">
        <v>0</v>
      </c>
      <c r="AH25" s="51">
        <f t="shared" si="18"/>
        <v>3413</v>
      </c>
      <c r="AI25" s="52">
        <f t="shared" si="19"/>
        <v>14.425799907012129</v>
      </c>
      <c r="AJ25" s="53">
        <v>1516</v>
      </c>
      <c r="AK25" s="48">
        <f t="shared" si="20"/>
        <v>16.101964949548591</v>
      </c>
      <c r="AL25" s="49">
        <v>826</v>
      </c>
      <c r="AM25" s="48">
        <f t="shared" si="21"/>
        <v>13.55876559422193</v>
      </c>
      <c r="AN25" s="50">
        <v>0</v>
      </c>
      <c r="AO25" s="51">
        <f t="shared" si="22"/>
        <v>2342</v>
      </c>
      <c r="AP25" s="52">
        <f t="shared" si="23"/>
        <v>15.102856774359966</v>
      </c>
      <c r="AQ25" s="53">
        <v>745</v>
      </c>
      <c r="AR25" s="48">
        <f t="shared" si="24"/>
        <v>16.312677906722136</v>
      </c>
      <c r="AS25" s="49">
        <v>396</v>
      </c>
      <c r="AT25" s="48">
        <f t="shared" si="25"/>
        <v>13.963328631875882</v>
      </c>
      <c r="AU25" s="50">
        <v>0</v>
      </c>
      <c r="AV25" s="51">
        <f t="shared" si="26"/>
        <v>1141</v>
      </c>
      <c r="AW25" s="52">
        <f t="shared" si="27"/>
        <v>15.412670538970689</v>
      </c>
      <c r="AX25" s="53">
        <v>224</v>
      </c>
      <c r="AY25" s="48">
        <f t="shared" si="28"/>
        <v>16.068866571018649</v>
      </c>
      <c r="AZ25" s="49">
        <v>116</v>
      </c>
      <c r="BA25" s="48">
        <f t="shared" si="29"/>
        <v>12.888888888888889</v>
      </c>
      <c r="BB25" s="50">
        <v>0</v>
      </c>
      <c r="BC25" s="51">
        <f t="shared" si="30"/>
        <v>340</v>
      </c>
      <c r="BD25" s="52">
        <f t="shared" si="31"/>
        <v>14.821272885789014</v>
      </c>
      <c r="BE25" s="53">
        <v>32</v>
      </c>
      <c r="BF25" s="48">
        <f t="shared" si="32"/>
        <v>12.8</v>
      </c>
      <c r="BG25" s="49">
        <v>19</v>
      </c>
      <c r="BH25" s="48">
        <f t="shared" si="33"/>
        <v>9.8445595854922274</v>
      </c>
      <c r="BI25" s="50">
        <v>0</v>
      </c>
      <c r="BJ25" s="51">
        <f t="shared" si="34"/>
        <v>51</v>
      </c>
      <c r="BK25" s="52">
        <f t="shared" si="35"/>
        <v>11.512415349887133</v>
      </c>
      <c r="BL25" s="53">
        <v>1</v>
      </c>
      <c r="BM25" s="48">
        <f t="shared" si="36"/>
        <v>3.225806451612903</v>
      </c>
      <c r="BN25" s="49">
        <v>3</v>
      </c>
      <c r="BO25" s="48">
        <f t="shared" si="37"/>
        <v>20</v>
      </c>
      <c r="BP25" s="50">
        <v>0</v>
      </c>
      <c r="BQ25" s="51">
        <f t="shared" si="38"/>
        <v>4</v>
      </c>
      <c r="BR25" s="52">
        <f t="shared" si="39"/>
        <v>8.695652173913043</v>
      </c>
      <c r="BS25" s="21">
        <v>0</v>
      </c>
      <c r="BT25" s="48">
        <f t="shared" si="40"/>
        <v>0</v>
      </c>
      <c r="BU25" s="21">
        <v>2</v>
      </c>
      <c r="BV25" s="48">
        <f t="shared" si="41"/>
        <v>66.666666666666657</v>
      </c>
      <c r="BW25" s="50">
        <v>0</v>
      </c>
      <c r="BX25" s="51">
        <f t="shared" si="42"/>
        <v>2</v>
      </c>
      <c r="BY25" s="52">
        <f t="shared" si="43"/>
        <v>40</v>
      </c>
      <c r="BZ25" s="23"/>
      <c r="CA25" s="23"/>
      <c r="CB25" s="23"/>
      <c r="CC25" s="23"/>
    </row>
    <row r="26" spans="1:81" ht="13" x14ac:dyDescent="0.3">
      <c r="A26" s="42" t="s">
        <v>53</v>
      </c>
      <c r="B26" s="43">
        <v>655504</v>
      </c>
      <c r="C26" s="44">
        <f t="shared" si="0"/>
        <v>2.2437048375863688</v>
      </c>
      <c r="D26" s="45">
        <v>836293</v>
      </c>
      <c r="E26" s="44">
        <f t="shared" si="1"/>
        <v>2.7969143585882246</v>
      </c>
      <c r="F26" s="45">
        <f t="shared" si="2"/>
        <v>1491797</v>
      </c>
      <c r="G26" s="46">
        <f t="shared" si="3"/>
        <v>2.5235161714525467</v>
      </c>
      <c r="H26" s="47">
        <v>4324</v>
      </c>
      <c r="I26" s="48">
        <f t="shared" si="4"/>
        <v>19.634910544001453</v>
      </c>
      <c r="J26" s="49">
        <v>3095</v>
      </c>
      <c r="K26" s="48">
        <f t="shared" si="5"/>
        <v>18.153557393395506</v>
      </c>
      <c r="L26" s="50">
        <v>0</v>
      </c>
      <c r="M26" s="51">
        <f t="shared" si="6"/>
        <v>7419</v>
      </c>
      <c r="N26" s="52">
        <f t="shared" si="7"/>
        <v>18.988508100637304</v>
      </c>
      <c r="O26" s="47">
        <v>3969</v>
      </c>
      <c r="P26" s="48">
        <f t="shared" si="8"/>
        <v>19.622287042072479</v>
      </c>
      <c r="Q26" s="49">
        <v>2805</v>
      </c>
      <c r="R26" s="48">
        <f t="shared" si="9"/>
        <v>18.369351669941061</v>
      </c>
      <c r="S26" s="50">
        <v>0</v>
      </c>
      <c r="T26" s="51">
        <f t="shared" si="10"/>
        <v>6774</v>
      </c>
      <c r="U26" s="52">
        <f t="shared" si="11"/>
        <v>19.083302814322337</v>
      </c>
      <c r="V26" s="53">
        <v>3442</v>
      </c>
      <c r="W26" s="48">
        <f t="shared" si="12"/>
        <v>19.512471655328799</v>
      </c>
      <c r="X26" s="49">
        <v>2372</v>
      </c>
      <c r="Y26" s="48">
        <f t="shared" si="13"/>
        <v>18.518229369974236</v>
      </c>
      <c r="Z26" s="50">
        <v>0</v>
      </c>
      <c r="AA26" s="51">
        <f t="shared" si="14"/>
        <v>5814</v>
      </c>
      <c r="AB26" s="52">
        <f t="shared" si="15"/>
        <v>19.094223127196294</v>
      </c>
      <c r="AC26" s="53">
        <v>2750</v>
      </c>
      <c r="AD26" s="48">
        <f t="shared" si="16"/>
        <v>19.648470991711918</v>
      </c>
      <c r="AE26" s="49">
        <v>1760</v>
      </c>
      <c r="AF26" s="48">
        <f t="shared" si="17"/>
        <v>18.213805236469007</v>
      </c>
      <c r="AG26" s="50">
        <v>0</v>
      </c>
      <c r="AH26" s="51">
        <f t="shared" si="18"/>
        <v>4510</v>
      </c>
      <c r="AI26" s="52">
        <f t="shared" si="19"/>
        <v>19.062513208504164</v>
      </c>
      <c r="AJ26" s="53">
        <v>1859</v>
      </c>
      <c r="AK26" s="48">
        <f t="shared" si="20"/>
        <v>19.74508762612852</v>
      </c>
      <c r="AL26" s="49">
        <v>1115</v>
      </c>
      <c r="AM26" s="48">
        <f t="shared" si="21"/>
        <v>18.302692055154303</v>
      </c>
      <c r="AN26" s="50">
        <v>0</v>
      </c>
      <c r="AO26" s="51">
        <f t="shared" si="22"/>
        <v>2974</v>
      </c>
      <c r="AP26" s="52">
        <f t="shared" si="23"/>
        <v>19.178435545237633</v>
      </c>
      <c r="AQ26" s="53">
        <v>910</v>
      </c>
      <c r="AR26" s="48">
        <f t="shared" si="24"/>
        <v>19.925552879351869</v>
      </c>
      <c r="AS26" s="49">
        <v>522</v>
      </c>
      <c r="AT26" s="48">
        <f t="shared" si="25"/>
        <v>18.406205923836389</v>
      </c>
      <c r="AU26" s="50">
        <v>0</v>
      </c>
      <c r="AV26" s="51">
        <f t="shared" si="26"/>
        <v>1432</v>
      </c>
      <c r="AW26" s="52">
        <f t="shared" si="27"/>
        <v>19.343509388085913</v>
      </c>
      <c r="AX26" s="53">
        <v>272</v>
      </c>
      <c r="AY26" s="48">
        <f t="shared" si="28"/>
        <v>19.512195121951219</v>
      </c>
      <c r="AZ26" s="49">
        <v>156</v>
      </c>
      <c r="BA26" s="48">
        <f t="shared" si="29"/>
        <v>17.333333333333336</v>
      </c>
      <c r="BB26" s="50">
        <v>0</v>
      </c>
      <c r="BC26" s="51">
        <f t="shared" si="30"/>
        <v>428</v>
      </c>
      <c r="BD26" s="52">
        <f t="shared" si="31"/>
        <v>18.657367044463818</v>
      </c>
      <c r="BE26" s="53">
        <v>47</v>
      </c>
      <c r="BF26" s="48">
        <f t="shared" si="32"/>
        <v>18.8</v>
      </c>
      <c r="BG26" s="49">
        <v>34</v>
      </c>
      <c r="BH26" s="48">
        <f t="shared" si="33"/>
        <v>17.616580310880828</v>
      </c>
      <c r="BI26" s="50">
        <v>0</v>
      </c>
      <c r="BJ26" s="51">
        <f t="shared" si="34"/>
        <v>81</v>
      </c>
      <c r="BK26" s="52">
        <f t="shared" si="35"/>
        <v>18.284424379232505</v>
      </c>
      <c r="BL26" s="53">
        <v>7</v>
      </c>
      <c r="BM26" s="48">
        <f t="shared" si="36"/>
        <v>22.58064516129032</v>
      </c>
      <c r="BN26" s="49">
        <v>1</v>
      </c>
      <c r="BO26" s="48">
        <f t="shared" si="37"/>
        <v>6.666666666666667</v>
      </c>
      <c r="BP26" s="50">
        <v>0</v>
      </c>
      <c r="BQ26" s="51">
        <f t="shared" si="38"/>
        <v>8</v>
      </c>
      <c r="BR26" s="52">
        <f t="shared" si="39"/>
        <v>17.391304347826086</v>
      </c>
      <c r="BS26" s="21">
        <v>1</v>
      </c>
      <c r="BT26" s="48">
        <f t="shared" si="40"/>
        <v>50</v>
      </c>
      <c r="BU26" s="21">
        <v>0</v>
      </c>
      <c r="BV26" s="48">
        <f t="shared" si="41"/>
        <v>0</v>
      </c>
      <c r="BW26" s="50">
        <v>0</v>
      </c>
      <c r="BX26" s="51">
        <f t="shared" si="42"/>
        <v>1</v>
      </c>
      <c r="BY26" s="52">
        <f t="shared" si="43"/>
        <v>20</v>
      </c>
      <c r="BZ26" s="23"/>
      <c r="CA26" s="23"/>
      <c r="CB26" s="23"/>
      <c r="CC26" s="23"/>
    </row>
    <row r="27" spans="1:81" ht="13" x14ac:dyDescent="0.3">
      <c r="A27" s="42" t="s">
        <v>54</v>
      </c>
      <c r="B27" s="43">
        <v>362168</v>
      </c>
      <c r="C27" s="44">
        <f t="shared" si="0"/>
        <v>1.2396539054208364</v>
      </c>
      <c r="D27" s="45">
        <v>556269</v>
      </c>
      <c r="E27" s="44">
        <f t="shared" si="1"/>
        <v>1.8603967190177522</v>
      </c>
      <c r="F27" s="45">
        <f t="shared" si="2"/>
        <v>918437</v>
      </c>
      <c r="G27" s="46">
        <f t="shared" si="3"/>
        <v>1.5536233294210691</v>
      </c>
      <c r="H27" s="47">
        <v>4157</v>
      </c>
      <c r="I27" s="48">
        <f t="shared" si="4"/>
        <v>18.876577967487059</v>
      </c>
      <c r="J27" s="49">
        <v>3669</v>
      </c>
      <c r="K27" s="48">
        <f t="shared" si="5"/>
        <v>21.520323772655285</v>
      </c>
      <c r="L27" s="50">
        <v>0</v>
      </c>
      <c r="M27" s="51">
        <f t="shared" si="6"/>
        <v>7826</v>
      </c>
      <c r="N27" s="52">
        <f t="shared" si="7"/>
        <v>20.030201428169232</v>
      </c>
      <c r="O27" s="47">
        <v>3808</v>
      </c>
      <c r="P27" s="48">
        <f t="shared" si="8"/>
        <v>18.826321253769716</v>
      </c>
      <c r="Q27" s="49">
        <v>3214</v>
      </c>
      <c r="R27" s="48">
        <f t="shared" si="9"/>
        <v>21.047806155861164</v>
      </c>
      <c r="S27" s="50">
        <v>0</v>
      </c>
      <c r="T27" s="51">
        <f t="shared" si="10"/>
        <v>7022</v>
      </c>
      <c r="U27" s="52">
        <f t="shared" si="11"/>
        <v>19.781953404513057</v>
      </c>
      <c r="V27" s="53">
        <v>3288</v>
      </c>
      <c r="W27" s="48">
        <f t="shared" si="12"/>
        <v>18.639455782312925</v>
      </c>
      <c r="X27" s="49">
        <v>2652</v>
      </c>
      <c r="Y27" s="48">
        <f t="shared" si="13"/>
        <v>20.704192364743541</v>
      </c>
      <c r="Z27" s="50">
        <v>0</v>
      </c>
      <c r="AA27" s="51">
        <f t="shared" si="14"/>
        <v>5940</v>
      </c>
      <c r="AB27" s="52">
        <f t="shared" si="15"/>
        <v>19.50802982035535</v>
      </c>
      <c r="AC27" s="53">
        <v>2528</v>
      </c>
      <c r="AD27" s="48">
        <f t="shared" si="16"/>
        <v>18.062303515290083</v>
      </c>
      <c r="AE27" s="49">
        <v>1967</v>
      </c>
      <c r="AF27" s="48">
        <f t="shared" si="17"/>
        <v>20.355997102349164</v>
      </c>
      <c r="AG27" s="50">
        <v>0</v>
      </c>
      <c r="AH27" s="51">
        <f t="shared" si="18"/>
        <v>4495</v>
      </c>
      <c r="AI27" s="52">
        <f t="shared" si="19"/>
        <v>18.999112388520224</v>
      </c>
      <c r="AJ27" s="53">
        <v>1647</v>
      </c>
      <c r="AK27" s="48">
        <f t="shared" si="20"/>
        <v>17.493361656930432</v>
      </c>
      <c r="AL27" s="49">
        <v>1148</v>
      </c>
      <c r="AM27" s="48">
        <f t="shared" si="21"/>
        <v>18.844386080105053</v>
      </c>
      <c r="AN27" s="50">
        <v>0</v>
      </c>
      <c r="AO27" s="51">
        <f t="shared" si="22"/>
        <v>2795</v>
      </c>
      <c r="AP27" s="52">
        <f t="shared" si="23"/>
        <v>18.024118140194751</v>
      </c>
      <c r="AQ27" s="53">
        <v>754</v>
      </c>
      <c r="AR27" s="48">
        <f t="shared" si="24"/>
        <v>16.509743814320121</v>
      </c>
      <c r="AS27" s="49">
        <v>526</v>
      </c>
      <c r="AT27" s="48">
        <f t="shared" si="25"/>
        <v>18.547249647390689</v>
      </c>
      <c r="AU27" s="50">
        <v>0</v>
      </c>
      <c r="AV27" s="51">
        <f t="shared" si="26"/>
        <v>1280</v>
      </c>
      <c r="AW27" s="52">
        <f t="shared" si="27"/>
        <v>17.290287721194112</v>
      </c>
      <c r="AX27" s="53">
        <v>237</v>
      </c>
      <c r="AY27" s="48">
        <f t="shared" si="28"/>
        <v>17.001434720229554</v>
      </c>
      <c r="AZ27" s="49">
        <v>187</v>
      </c>
      <c r="BA27" s="48">
        <f t="shared" si="29"/>
        <v>20.777777777777779</v>
      </c>
      <c r="BB27" s="50">
        <v>0</v>
      </c>
      <c r="BC27" s="51">
        <f t="shared" si="30"/>
        <v>424</v>
      </c>
      <c r="BD27" s="52">
        <f t="shared" si="31"/>
        <v>18.482999128160419</v>
      </c>
      <c r="BE27" s="53">
        <v>52</v>
      </c>
      <c r="BF27" s="48">
        <f t="shared" si="32"/>
        <v>20.8</v>
      </c>
      <c r="BG27" s="49">
        <v>40</v>
      </c>
      <c r="BH27" s="48">
        <f t="shared" si="33"/>
        <v>20.725388601036268</v>
      </c>
      <c r="BI27" s="50">
        <v>0</v>
      </c>
      <c r="BJ27" s="51">
        <f t="shared" si="34"/>
        <v>92</v>
      </c>
      <c r="BK27" s="52">
        <f t="shared" si="35"/>
        <v>20.767494356659142</v>
      </c>
      <c r="BL27" s="53">
        <v>7</v>
      </c>
      <c r="BM27" s="48">
        <f t="shared" si="36"/>
        <v>22.58064516129032</v>
      </c>
      <c r="BN27" s="49">
        <v>1</v>
      </c>
      <c r="BO27" s="48">
        <f t="shared" si="37"/>
        <v>6.666666666666667</v>
      </c>
      <c r="BP27" s="50">
        <v>0</v>
      </c>
      <c r="BQ27" s="51">
        <f t="shared" si="38"/>
        <v>8</v>
      </c>
      <c r="BR27" s="52">
        <f t="shared" si="39"/>
        <v>17.391304347826086</v>
      </c>
      <c r="BS27" s="21">
        <v>0</v>
      </c>
      <c r="BT27" s="48">
        <f t="shared" si="40"/>
        <v>0</v>
      </c>
      <c r="BU27" s="21">
        <v>0</v>
      </c>
      <c r="BV27" s="48">
        <f t="shared" si="41"/>
        <v>0</v>
      </c>
      <c r="BW27" s="50">
        <v>0</v>
      </c>
      <c r="BX27" s="51">
        <f t="shared" si="42"/>
        <v>0</v>
      </c>
      <c r="BY27" s="52">
        <f t="shared" si="43"/>
        <v>0</v>
      </c>
      <c r="BZ27" s="23"/>
      <c r="CA27" s="23"/>
      <c r="CB27" s="23"/>
      <c r="CC27" s="23"/>
    </row>
    <row r="28" spans="1:81" ht="13" x14ac:dyDescent="0.3">
      <c r="A28" s="42" t="s">
        <v>55</v>
      </c>
      <c r="B28" s="43">
        <v>167009</v>
      </c>
      <c r="C28" s="44">
        <f t="shared" si="0"/>
        <v>0.57165006044274613</v>
      </c>
      <c r="D28" s="45">
        <v>361950</v>
      </c>
      <c r="E28" s="44">
        <f t="shared" si="1"/>
        <v>1.2105125262210825</v>
      </c>
      <c r="F28" s="45">
        <f t="shared" si="2"/>
        <v>528959</v>
      </c>
      <c r="G28" s="46">
        <f t="shared" si="3"/>
        <v>0.89478433763800824</v>
      </c>
      <c r="H28" s="47">
        <v>3380</v>
      </c>
      <c r="I28" s="48">
        <f t="shared" si="4"/>
        <v>15.348288075560804</v>
      </c>
      <c r="J28" s="49">
        <v>4696</v>
      </c>
      <c r="K28" s="48">
        <f t="shared" si="5"/>
        <v>27.544137486069566</v>
      </c>
      <c r="L28" s="50">
        <v>0</v>
      </c>
      <c r="M28" s="51">
        <f t="shared" si="6"/>
        <v>8076</v>
      </c>
      <c r="N28" s="52">
        <f t="shared" si="7"/>
        <v>20.670062194466485</v>
      </c>
      <c r="O28" s="47">
        <v>3040</v>
      </c>
      <c r="P28" s="48">
        <f t="shared" si="8"/>
        <v>15.029416126959017</v>
      </c>
      <c r="Q28" s="49">
        <v>4101</v>
      </c>
      <c r="R28" s="48">
        <f t="shared" si="9"/>
        <v>26.856581532416502</v>
      </c>
      <c r="S28" s="50">
        <v>0</v>
      </c>
      <c r="T28" s="51">
        <f t="shared" si="10"/>
        <v>7141</v>
      </c>
      <c r="U28" s="52">
        <f t="shared" si="11"/>
        <v>20.117193002225537</v>
      </c>
      <c r="V28" s="53">
        <v>2543</v>
      </c>
      <c r="W28" s="48">
        <f t="shared" si="12"/>
        <v>14.41609977324263</v>
      </c>
      <c r="X28" s="49">
        <v>3293</v>
      </c>
      <c r="Y28" s="48">
        <f t="shared" si="13"/>
        <v>25.708486220626121</v>
      </c>
      <c r="Z28" s="50">
        <v>0</v>
      </c>
      <c r="AA28" s="51">
        <f t="shared" si="14"/>
        <v>5836</v>
      </c>
      <c r="AB28" s="52">
        <f t="shared" si="15"/>
        <v>19.166475089493908</v>
      </c>
      <c r="AC28" s="53">
        <v>1908</v>
      </c>
      <c r="AD28" s="48">
        <f t="shared" si="16"/>
        <v>13.632466418976852</v>
      </c>
      <c r="AE28" s="49">
        <v>2317</v>
      </c>
      <c r="AF28" s="48">
        <f t="shared" si="17"/>
        <v>23.978060643692434</v>
      </c>
      <c r="AG28" s="50">
        <v>0</v>
      </c>
      <c r="AH28" s="51">
        <f t="shared" si="18"/>
        <v>4225</v>
      </c>
      <c r="AI28" s="52">
        <f t="shared" si="19"/>
        <v>17.857897628809333</v>
      </c>
      <c r="AJ28" s="53">
        <v>1203</v>
      </c>
      <c r="AK28" s="48">
        <f t="shared" si="20"/>
        <v>12.777482740308018</v>
      </c>
      <c r="AL28" s="49">
        <v>1342</v>
      </c>
      <c r="AM28" s="48">
        <f t="shared" si="21"/>
        <v>22.028890347997372</v>
      </c>
      <c r="AN28" s="50">
        <v>0</v>
      </c>
      <c r="AO28" s="51">
        <f t="shared" si="22"/>
        <v>2545</v>
      </c>
      <c r="AP28" s="52">
        <f t="shared" si="23"/>
        <v>16.411942993486811</v>
      </c>
      <c r="AQ28" s="53">
        <v>567</v>
      </c>
      <c r="AR28" s="48">
        <f t="shared" si="24"/>
        <v>12.41515217867309</v>
      </c>
      <c r="AS28" s="49">
        <v>565</v>
      </c>
      <c r="AT28" s="48">
        <f t="shared" si="25"/>
        <v>19.922425952045135</v>
      </c>
      <c r="AU28" s="50">
        <v>0</v>
      </c>
      <c r="AV28" s="51">
        <f t="shared" si="26"/>
        <v>1132</v>
      </c>
      <c r="AW28" s="52">
        <f t="shared" si="27"/>
        <v>15.291098203431041</v>
      </c>
      <c r="AX28" s="53">
        <v>179</v>
      </c>
      <c r="AY28" s="48">
        <f t="shared" si="28"/>
        <v>12.84074605451937</v>
      </c>
      <c r="AZ28" s="49">
        <v>165</v>
      </c>
      <c r="BA28" s="48">
        <f t="shared" si="29"/>
        <v>18.333333333333332</v>
      </c>
      <c r="BB28" s="50">
        <v>0</v>
      </c>
      <c r="BC28" s="51">
        <f t="shared" si="30"/>
        <v>344</v>
      </c>
      <c r="BD28" s="52">
        <f t="shared" si="31"/>
        <v>14.995640802092414</v>
      </c>
      <c r="BE28" s="53">
        <v>38</v>
      </c>
      <c r="BF28" s="48">
        <f t="shared" si="32"/>
        <v>15.2</v>
      </c>
      <c r="BG28" s="49">
        <v>39</v>
      </c>
      <c r="BH28" s="48">
        <f t="shared" si="33"/>
        <v>20.207253886010363</v>
      </c>
      <c r="BI28" s="50">
        <v>0</v>
      </c>
      <c r="BJ28" s="51">
        <f t="shared" si="34"/>
        <v>77</v>
      </c>
      <c r="BK28" s="52">
        <f t="shared" si="35"/>
        <v>17.381489841986454</v>
      </c>
      <c r="BL28" s="53">
        <v>5</v>
      </c>
      <c r="BM28" s="48">
        <f t="shared" si="36"/>
        <v>16.129032258064516</v>
      </c>
      <c r="BN28" s="49">
        <v>3</v>
      </c>
      <c r="BO28" s="48">
        <f t="shared" si="37"/>
        <v>20</v>
      </c>
      <c r="BP28" s="50">
        <v>0</v>
      </c>
      <c r="BQ28" s="51">
        <f t="shared" si="38"/>
        <v>8</v>
      </c>
      <c r="BR28" s="52">
        <f t="shared" si="39"/>
        <v>17.391304347826086</v>
      </c>
      <c r="BS28" s="21">
        <v>0</v>
      </c>
      <c r="BT28" s="48">
        <f t="shared" si="40"/>
        <v>0</v>
      </c>
      <c r="BU28" s="21">
        <v>1</v>
      </c>
      <c r="BV28" s="48">
        <f t="shared" si="41"/>
        <v>33.333333333333329</v>
      </c>
      <c r="BW28" s="50">
        <v>0</v>
      </c>
      <c r="BX28" s="51">
        <f t="shared" si="42"/>
        <v>1</v>
      </c>
      <c r="BY28" s="52">
        <f t="shared" si="43"/>
        <v>20</v>
      </c>
      <c r="BZ28" s="23"/>
      <c r="CA28" s="23"/>
      <c r="CB28" s="23"/>
      <c r="CC28" s="23"/>
    </row>
    <row r="29" spans="1:81" ht="13" x14ac:dyDescent="0.3">
      <c r="A29" s="54"/>
      <c r="B29" s="55"/>
      <c r="C29" s="56"/>
      <c r="D29" s="57"/>
      <c r="E29" s="56"/>
      <c r="F29" s="57"/>
      <c r="G29" s="58"/>
      <c r="H29" s="51"/>
      <c r="I29" s="59"/>
      <c r="J29" s="51"/>
      <c r="K29" s="59"/>
      <c r="L29" s="60"/>
      <c r="M29" s="51"/>
      <c r="N29" s="61"/>
      <c r="O29" s="51"/>
      <c r="P29" s="59"/>
      <c r="Q29" s="51"/>
      <c r="R29" s="59"/>
      <c r="S29" s="60"/>
      <c r="T29" s="51"/>
      <c r="U29" s="61"/>
      <c r="V29" s="62"/>
      <c r="W29" s="59"/>
      <c r="X29" s="51"/>
      <c r="Y29" s="59"/>
      <c r="Z29" s="60"/>
      <c r="AA29" s="51"/>
      <c r="AB29" s="61"/>
      <c r="AC29" s="62"/>
      <c r="AD29" s="59"/>
      <c r="AE29" s="51"/>
      <c r="AF29" s="59"/>
      <c r="AG29" s="60"/>
      <c r="AH29" s="51"/>
      <c r="AI29" s="61"/>
      <c r="AJ29" s="62"/>
      <c r="AK29" s="59"/>
      <c r="AL29" s="51"/>
      <c r="AM29" s="59"/>
      <c r="AN29" s="60"/>
      <c r="AO29" s="51"/>
      <c r="AP29" s="61"/>
      <c r="AQ29" s="62"/>
      <c r="AR29" s="59"/>
      <c r="AS29" s="51"/>
      <c r="AT29" s="59"/>
      <c r="AU29" s="60"/>
      <c r="AV29" s="51"/>
      <c r="AW29" s="61"/>
      <c r="AX29" s="62"/>
      <c r="AY29" s="59"/>
      <c r="AZ29" s="51"/>
      <c r="BA29" s="59"/>
      <c r="BB29" s="60"/>
      <c r="BC29" s="51"/>
      <c r="BD29" s="61"/>
      <c r="BE29" s="62"/>
      <c r="BF29" s="59"/>
      <c r="BG29" s="51"/>
      <c r="BH29" s="59"/>
      <c r="BI29" s="60"/>
      <c r="BJ29" s="51"/>
      <c r="BK29" s="61"/>
      <c r="BL29" s="62"/>
      <c r="BM29" s="59"/>
      <c r="BN29" s="51"/>
      <c r="BO29" s="59"/>
      <c r="BP29" s="60"/>
      <c r="BQ29" s="51"/>
      <c r="BR29" s="61"/>
      <c r="BS29" s="62"/>
      <c r="BT29" s="59"/>
      <c r="BU29" s="51"/>
      <c r="BV29" s="59"/>
      <c r="BW29" s="60"/>
      <c r="BX29" s="51"/>
      <c r="BY29" s="61"/>
      <c r="BZ29" s="23"/>
      <c r="CA29" s="23"/>
      <c r="CB29" s="23"/>
      <c r="CC29" s="23"/>
    </row>
    <row r="30" spans="1:81" ht="13" x14ac:dyDescent="0.3">
      <c r="A30" s="63" t="s">
        <v>56</v>
      </c>
      <c r="B30" s="43">
        <f t="shared" ref="B30:AG30" si="44">SUM(B10:B28)</f>
        <v>29215251</v>
      </c>
      <c r="C30" s="64">
        <f t="shared" si="44"/>
        <v>99.999999999999986</v>
      </c>
      <c r="D30" s="45">
        <f t="shared" si="44"/>
        <v>29900558</v>
      </c>
      <c r="E30" s="64">
        <f t="shared" si="44"/>
        <v>100</v>
      </c>
      <c r="F30" s="45">
        <f t="shared" si="44"/>
        <v>59115809</v>
      </c>
      <c r="G30" s="65">
        <f t="shared" si="44"/>
        <v>100</v>
      </c>
      <c r="H30" s="66">
        <f t="shared" si="44"/>
        <v>22022</v>
      </c>
      <c r="I30" s="67">
        <f t="shared" si="44"/>
        <v>99.999999999999986</v>
      </c>
      <c r="J30" s="66">
        <f t="shared" si="44"/>
        <v>17049</v>
      </c>
      <c r="K30" s="68">
        <f t="shared" si="44"/>
        <v>100</v>
      </c>
      <c r="L30" s="69">
        <f t="shared" si="44"/>
        <v>0</v>
      </c>
      <c r="M30" s="66">
        <f t="shared" si="44"/>
        <v>39071</v>
      </c>
      <c r="N30" s="70">
        <f t="shared" si="44"/>
        <v>100</v>
      </c>
      <c r="O30" s="66">
        <f t="shared" si="44"/>
        <v>20227</v>
      </c>
      <c r="P30" s="67">
        <f t="shared" si="44"/>
        <v>100.00000000000001</v>
      </c>
      <c r="Q30" s="66">
        <f t="shared" si="44"/>
        <v>15270</v>
      </c>
      <c r="R30" s="68">
        <f t="shared" si="44"/>
        <v>99.999999999999986</v>
      </c>
      <c r="S30" s="69">
        <f t="shared" si="44"/>
        <v>0</v>
      </c>
      <c r="T30" s="66">
        <f t="shared" si="44"/>
        <v>35497</v>
      </c>
      <c r="U30" s="70">
        <f t="shared" si="44"/>
        <v>100</v>
      </c>
      <c r="V30" s="71">
        <f t="shared" si="44"/>
        <v>17640</v>
      </c>
      <c r="W30" s="67">
        <f t="shared" si="44"/>
        <v>100</v>
      </c>
      <c r="X30" s="66">
        <f t="shared" si="44"/>
        <v>12809</v>
      </c>
      <c r="Y30" s="68">
        <f t="shared" si="44"/>
        <v>100</v>
      </c>
      <c r="Z30" s="69">
        <f t="shared" si="44"/>
        <v>0</v>
      </c>
      <c r="AA30" s="66">
        <f t="shared" si="44"/>
        <v>30449</v>
      </c>
      <c r="AB30" s="70">
        <f t="shared" si="44"/>
        <v>100</v>
      </c>
      <c r="AC30" s="71">
        <f t="shared" si="44"/>
        <v>13996</v>
      </c>
      <c r="AD30" s="67">
        <f t="shared" si="44"/>
        <v>100</v>
      </c>
      <c r="AE30" s="66">
        <f t="shared" si="44"/>
        <v>9663</v>
      </c>
      <c r="AF30" s="68">
        <f t="shared" si="44"/>
        <v>100</v>
      </c>
      <c r="AG30" s="69">
        <f t="shared" si="44"/>
        <v>0</v>
      </c>
      <c r="AH30" s="66">
        <f t="shared" ref="AH30:BM30" si="45">SUM(AH10:AH28)</f>
        <v>23659</v>
      </c>
      <c r="AI30" s="70">
        <f t="shared" si="45"/>
        <v>100</v>
      </c>
      <c r="AJ30" s="71">
        <f t="shared" si="45"/>
        <v>9415</v>
      </c>
      <c r="AK30" s="67">
        <f t="shared" si="45"/>
        <v>100</v>
      </c>
      <c r="AL30" s="66">
        <f t="shared" si="45"/>
        <v>6092</v>
      </c>
      <c r="AM30" s="68">
        <f t="shared" si="45"/>
        <v>100.00000000000001</v>
      </c>
      <c r="AN30" s="69">
        <f t="shared" si="45"/>
        <v>0</v>
      </c>
      <c r="AO30" s="66">
        <f t="shared" si="45"/>
        <v>15507</v>
      </c>
      <c r="AP30" s="70">
        <f t="shared" si="45"/>
        <v>100</v>
      </c>
      <c r="AQ30" s="71">
        <f t="shared" si="45"/>
        <v>4567</v>
      </c>
      <c r="AR30" s="67">
        <f t="shared" si="45"/>
        <v>100</v>
      </c>
      <c r="AS30" s="66">
        <f t="shared" si="45"/>
        <v>2836</v>
      </c>
      <c r="AT30" s="68">
        <f t="shared" si="45"/>
        <v>100</v>
      </c>
      <c r="AU30" s="69">
        <f t="shared" si="45"/>
        <v>0</v>
      </c>
      <c r="AV30" s="66">
        <f t="shared" si="45"/>
        <v>7403</v>
      </c>
      <c r="AW30" s="70">
        <f t="shared" si="45"/>
        <v>100</v>
      </c>
      <c r="AX30" s="71">
        <f t="shared" si="45"/>
        <v>1394</v>
      </c>
      <c r="AY30" s="67">
        <f t="shared" si="45"/>
        <v>100</v>
      </c>
      <c r="AZ30" s="66">
        <f t="shared" si="45"/>
        <v>900</v>
      </c>
      <c r="BA30" s="68">
        <f t="shared" si="45"/>
        <v>100</v>
      </c>
      <c r="BB30" s="69">
        <f t="shared" si="45"/>
        <v>0</v>
      </c>
      <c r="BC30" s="66">
        <f t="shared" si="45"/>
        <v>2294</v>
      </c>
      <c r="BD30" s="70">
        <f t="shared" si="45"/>
        <v>100</v>
      </c>
      <c r="BE30" s="71">
        <f t="shared" si="45"/>
        <v>250</v>
      </c>
      <c r="BF30" s="67">
        <f t="shared" si="45"/>
        <v>100</v>
      </c>
      <c r="BG30" s="66">
        <f t="shared" si="45"/>
        <v>193</v>
      </c>
      <c r="BH30" s="68">
        <f t="shared" si="45"/>
        <v>100</v>
      </c>
      <c r="BI30" s="69">
        <f t="shared" si="45"/>
        <v>0</v>
      </c>
      <c r="BJ30" s="66">
        <f t="shared" si="45"/>
        <v>443</v>
      </c>
      <c r="BK30" s="70">
        <f t="shared" si="45"/>
        <v>100</v>
      </c>
      <c r="BL30" s="71">
        <f t="shared" si="45"/>
        <v>31</v>
      </c>
      <c r="BM30" s="67">
        <f t="shared" si="45"/>
        <v>100</v>
      </c>
      <c r="BN30" s="66">
        <f t="shared" ref="BN30:BY30" si="46">SUM(BN10:BN28)</f>
        <v>15</v>
      </c>
      <c r="BO30" s="68">
        <f t="shared" si="46"/>
        <v>100.00000000000001</v>
      </c>
      <c r="BP30" s="69">
        <f t="shared" si="46"/>
        <v>0</v>
      </c>
      <c r="BQ30" s="66">
        <f t="shared" si="46"/>
        <v>46</v>
      </c>
      <c r="BR30" s="70">
        <f t="shared" si="46"/>
        <v>100</v>
      </c>
      <c r="BS30" s="71">
        <f t="shared" si="46"/>
        <v>2</v>
      </c>
      <c r="BT30" s="67">
        <f t="shared" si="46"/>
        <v>100</v>
      </c>
      <c r="BU30" s="66">
        <f t="shared" si="46"/>
        <v>3</v>
      </c>
      <c r="BV30" s="68">
        <f t="shared" si="46"/>
        <v>99.999999999999986</v>
      </c>
      <c r="BW30" s="69">
        <f t="shared" si="46"/>
        <v>0</v>
      </c>
      <c r="BX30" s="66">
        <f t="shared" si="46"/>
        <v>5</v>
      </c>
      <c r="BY30" s="70">
        <f t="shared" si="46"/>
        <v>100</v>
      </c>
      <c r="BZ30" s="23"/>
      <c r="CA30" s="23"/>
      <c r="CB30" s="23"/>
      <c r="CC30" s="23"/>
    </row>
    <row r="31" spans="1:81" ht="13" x14ac:dyDescent="0.3">
      <c r="A31" s="72"/>
      <c r="B31" s="73"/>
      <c r="C31" s="74"/>
      <c r="D31" s="74"/>
      <c r="E31" s="74"/>
      <c r="F31" s="74"/>
      <c r="G31" s="75"/>
      <c r="H31" s="51"/>
      <c r="I31" s="51"/>
      <c r="J31" s="51"/>
      <c r="K31" s="51"/>
      <c r="L31" s="60"/>
      <c r="M31" s="51"/>
      <c r="N31" s="76"/>
      <c r="O31" s="51"/>
      <c r="P31" s="51"/>
      <c r="Q31" s="51"/>
      <c r="R31" s="51"/>
      <c r="S31" s="60"/>
      <c r="T31" s="51"/>
      <c r="U31" s="76"/>
      <c r="V31" s="62"/>
      <c r="W31" s="51"/>
      <c r="X31" s="51"/>
      <c r="Y31" s="51"/>
      <c r="Z31" s="60"/>
      <c r="AA31" s="51"/>
      <c r="AB31" s="76"/>
      <c r="AC31" s="62"/>
      <c r="AD31" s="51"/>
      <c r="AE31" s="51"/>
      <c r="AF31" s="51"/>
      <c r="AG31" s="60"/>
      <c r="AH31" s="51"/>
      <c r="AI31" s="76"/>
      <c r="AJ31" s="62"/>
      <c r="AK31" s="51"/>
      <c r="AL31" s="51"/>
      <c r="AM31" s="51"/>
      <c r="AN31" s="60"/>
      <c r="AO31" s="51"/>
      <c r="AP31" s="76"/>
      <c r="AQ31" s="62"/>
      <c r="AR31" s="51"/>
      <c r="AS31" s="51"/>
      <c r="AT31" s="51"/>
      <c r="AU31" s="60"/>
      <c r="AV31" s="51"/>
      <c r="AW31" s="76"/>
      <c r="AX31" s="62"/>
      <c r="AY31" s="51"/>
      <c r="AZ31" s="51"/>
      <c r="BA31" s="51"/>
      <c r="BB31" s="60"/>
      <c r="BC31" s="51"/>
      <c r="BD31" s="76"/>
      <c r="BE31" s="62"/>
      <c r="BF31" s="51"/>
      <c r="BG31" s="51"/>
      <c r="BH31" s="51"/>
      <c r="BI31" s="60"/>
      <c r="BJ31" s="51"/>
      <c r="BK31" s="76"/>
      <c r="BL31" s="62"/>
      <c r="BM31" s="51"/>
      <c r="BN31" s="51"/>
      <c r="BO31" s="51"/>
      <c r="BP31" s="60"/>
      <c r="BQ31" s="51"/>
      <c r="BR31" s="76"/>
      <c r="BS31" s="62"/>
      <c r="BT31" s="51"/>
      <c r="BU31" s="51"/>
      <c r="BV31" s="51"/>
      <c r="BW31" s="60"/>
      <c r="BX31" s="51"/>
      <c r="BY31" s="76"/>
      <c r="BZ31" s="23"/>
      <c r="CA31" s="23"/>
      <c r="CB31" s="23"/>
      <c r="CC31" s="23"/>
    </row>
    <row r="32" spans="1:81" ht="13" x14ac:dyDescent="0.3">
      <c r="A32" s="77" t="s">
        <v>36</v>
      </c>
      <c r="B32" s="78"/>
      <c r="C32" s="78"/>
      <c r="D32" s="78"/>
      <c r="E32" s="78"/>
      <c r="F32" s="78"/>
      <c r="G32" s="78"/>
      <c r="H32" s="79">
        <v>0</v>
      </c>
      <c r="I32" s="80"/>
      <c r="J32" s="80">
        <v>0</v>
      </c>
      <c r="K32" s="80"/>
      <c r="L32" s="81"/>
      <c r="M32" s="80">
        <v>0</v>
      </c>
      <c r="N32" s="82"/>
      <c r="O32" s="79">
        <v>0</v>
      </c>
      <c r="P32" s="80"/>
      <c r="Q32" s="80">
        <v>0</v>
      </c>
      <c r="R32" s="80"/>
      <c r="S32" s="81"/>
      <c r="T32" s="80">
        <v>0</v>
      </c>
      <c r="U32" s="82"/>
      <c r="V32" s="79">
        <v>0</v>
      </c>
      <c r="W32" s="80"/>
      <c r="X32" s="80">
        <v>0</v>
      </c>
      <c r="Y32" s="80"/>
      <c r="Z32" s="81"/>
      <c r="AA32" s="80">
        <v>0</v>
      </c>
      <c r="AB32" s="82"/>
      <c r="AC32" s="79">
        <v>0</v>
      </c>
      <c r="AD32" s="80"/>
      <c r="AE32" s="80">
        <v>0</v>
      </c>
      <c r="AF32" s="80"/>
      <c r="AG32" s="81"/>
      <c r="AH32" s="80">
        <v>0</v>
      </c>
      <c r="AI32" s="82"/>
      <c r="AJ32" s="79">
        <v>0</v>
      </c>
      <c r="AK32" s="80"/>
      <c r="AL32" s="80">
        <v>0</v>
      </c>
      <c r="AM32" s="80"/>
      <c r="AN32" s="81"/>
      <c r="AO32" s="80">
        <v>0</v>
      </c>
      <c r="AP32" s="82"/>
      <c r="AQ32" s="79">
        <v>0</v>
      </c>
      <c r="AR32" s="80"/>
      <c r="AS32" s="80">
        <v>0</v>
      </c>
      <c r="AT32" s="80"/>
      <c r="AU32" s="81"/>
      <c r="AV32" s="80">
        <v>0</v>
      </c>
      <c r="AW32" s="82"/>
      <c r="AX32" s="79">
        <v>0</v>
      </c>
      <c r="AY32" s="80"/>
      <c r="AZ32" s="80">
        <v>0</v>
      </c>
      <c r="BA32" s="80"/>
      <c r="BB32" s="81"/>
      <c r="BC32" s="80">
        <v>0</v>
      </c>
      <c r="BD32" s="82"/>
      <c r="BE32" s="79">
        <v>0</v>
      </c>
      <c r="BF32" s="80"/>
      <c r="BG32" s="80">
        <v>0</v>
      </c>
      <c r="BH32" s="80"/>
      <c r="BI32" s="81"/>
      <c r="BJ32" s="80">
        <v>0</v>
      </c>
      <c r="BK32" s="82"/>
      <c r="BL32" s="79">
        <v>0</v>
      </c>
      <c r="BM32" s="80"/>
      <c r="BN32" s="80">
        <v>0</v>
      </c>
      <c r="BO32" s="80"/>
      <c r="BP32" s="81"/>
      <c r="BQ32" s="80">
        <v>0</v>
      </c>
      <c r="BR32" s="82"/>
      <c r="BS32" s="79">
        <v>0</v>
      </c>
      <c r="BT32" s="80"/>
      <c r="BU32" s="80">
        <v>0</v>
      </c>
      <c r="BV32" s="80"/>
      <c r="BW32" s="81"/>
      <c r="BX32" s="80">
        <v>0</v>
      </c>
      <c r="BY32" s="82"/>
      <c r="BZ32" s="23"/>
      <c r="CA32" s="23"/>
      <c r="CB32" s="23"/>
      <c r="CC32" s="23"/>
    </row>
    <row r="33" spans="1:1024" ht="13" x14ac:dyDescent="0.3">
      <c r="A33" s="36" t="s">
        <v>57</v>
      </c>
      <c r="B33" s="83">
        <f>B30+B32</f>
        <v>29215251</v>
      </c>
      <c r="C33" s="83"/>
      <c r="D33" s="83">
        <f>D30+D32</f>
        <v>29900558</v>
      </c>
      <c r="E33" s="83"/>
      <c r="F33" s="84">
        <f>F30+F32</f>
        <v>59115809</v>
      </c>
      <c r="G33" s="83"/>
      <c r="H33" s="85">
        <f>H30+H32</f>
        <v>22022</v>
      </c>
      <c r="I33" s="86"/>
      <c r="J33" s="86">
        <f>J30+J32</f>
        <v>17049</v>
      </c>
      <c r="K33" s="86"/>
      <c r="L33" s="87">
        <f>L30+L32</f>
        <v>0</v>
      </c>
      <c r="M33" s="87">
        <f>M30+M32</f>
        <v>39071</v>
      </c>
      <c r="N33" s="88"/>
      <c r="O33" s="85">
        <f>O30+O32</f>
        <v>20227</v>
      </c>
      <c r="P33" s="86"/>
      <c r="Q33" s="86">
        <f>Q30+Q32</f>
        <v>15270</v>
      </c>
      <c r="R33" s="86"/>
      <c r="S33" s="87">
        <f>S30+S32</f>
        <v>0</v>
      </c>
      <c r="T33" s="87">
        <f>T30+T32</f>
        <v>35497</v>
      </c>
      <c r="U33" s="88"/>
      <c r="V33" s="85">
        <f>V30+V32</f>
        <v>17640</v>
      </c>
      <c r="W33" s="86"/>
      <c r="X33" s="86">
        <f>X30+X32</f>
        <v>12809</v>
      </c>
      <c r="Y33" s="86"/>
      <c r="Z33" s="87">
        <f>Z30+Z32</f>
        <v>0</v>
      </c>
      <c r="AA33" s="87">
        <f>AA30+AA32</f>
        <v>30449</v>
      </c>
      <c r="AB33" s="88"/>
      <c r="AC33" s="85">
        <f>AC30+AC32</f>
        <v>13996</v>
      </c>
      <c r="AD33" s="86"/>
      <c r="AE33" s="86">
        <f>AE30+AE32</f>
        <v>9663</v>
      </c>
      <c r="AF33" s="86"/>
      <c r="AG33" s="87">
        <f>AG30+AG32</f>
        <v>0</v>
      </c>
      <c r="AH33" s="87">
        <f>AH30+AH32</f>
        <v>23659</v>
      </c>
      <c r="AI33" s="88"/>
      <c r="AJ33" s="85">
        <f>AJ30+AJ32</f>
        <v>9415</v>
      </c>
      <c r="AK33" s="86"/>
      <c r="AL33" s="86">
        <f>AL30+AL32</f>
        <v>6092</v>
      </c>
      <c r="AM33" s="86"/>
      <c r="AN33" s="87">
        <f>AN30+AN32</f>
        <v>0</v>
      </c>
      <c r="AO33" s="87">
        <f>AO30+AO32</f>
        <v>15507</v>
      </c>
      <c r="AP33" s="88"/>
      <c r="AQ33" s="85">
        <f>AQ30+AQ32</f>
        <v>4567</v>
      </c>
      <c r="AR33" s="86"/>
      <c r="AS33" s="86">
        <f>AS30+AS32</f>
        <v>2836</v>
      </c>
      <c r="AT33" s="86"/>
      <c r="AU33" s="87">
        <f>AU30+AU32</f>
        <v>0</v>
      </c>
      <c r="AV33" s="87">
        <f>AV30+AV32</f>
        <v>7403</v>
      </c>
      <c r="AW33" s="88"/>
      <c r="AX33" s="85">
        <f>AX30+AX32</f>
        <v>1394</v>
      </c>
      <c r="AY33" s="86"/>
      <c r="AZ33" s="86">
        <f>AZ30+AZ32</f>
        <v>900</v>
      </c>
      <c r="BA33" s="86"/>
      <c r="BB33" s="87">
        <f>BB30+BB32</f>
        <v>0</v>
      </c>
      <c r="BC33" s="87">
        <f>BC30+BC32</f>
        <v>2294</v>
      </c>
      <c r="BD33" s="88"/>
      <c r="BE33" s="85">
        <f>BE30+BE32</f>
        <v>250</v>
      </c>
      <c r="BF33" s="86"/>
      <c r="BG33" s="86">
        <f>BG30+BG32</f>
        <v>193</v>
      </c>
      <c r="BH33" s="86"/>
      <c r="BI33" s="87">
        <f>BI30+BI32</f>
        <v>0</v>
      </c>
      <c r="BJ33" s="87">
        <f>BJ30+BJ32</f>
        <v>443</v>
      </c>
      <c r="BK33" s="88"/>
      <c r="BL33" s="85">
        <f>BL30+BL32</f>
        <v>31</v>
      </c>
      <c r="BM33" s="86"/>
      <c r="BN33" s="86">
        <f>BN30+BN32</f>
        <v>15</v>
      </c>
      <c r="BO33" s="86"/>
      <c r="BP33" s="87">
        <f>BP30+BP32</f>
        <v>0</v>
      </c>
      <c r="BQ33" s="87">
        <f>BQ30+BQ32</f>
        <v>46</v>
      </c>
      <c r="BR33" s="88"/>
      <c r="BS33" s="85">
        <f>BS30+BS32</f>
        <v>2</v>
      </c>
      <c r="BT33" s="86"/>
      <c r="BU33" s="86">
        <f>BU30+BU32</f>
        <v>3</v>
      </c>
      <c r="BV33" s="86"/>
      <c r="BW33" s="87">
        <f>BW30+BW32</f>
        <v>0</v>
      </c>
      <c r="BX33" s="87">
        <f>BX30+BX32</f>
        <v>5</v>
      </c>
      <c r="BY33" s="88"/>
      <c r="BZ33" s="23"/>
      <c r="CA33" s="23"/>
      <c r="CB33" s="23"/>
      <c r="CC33" s="23"/>
    </row>
    <row r="34" spans="1:1024" ht="13"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row>
    <row r="35" spans="1:1024" ht="13"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89"/>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row>
    <row r="36" spans="1:1024" s="23" customFormat="1" ht="15.5" x14ac:dyDescent="0.35">
      <c r="A36" s="18" t="s">
        <v>3</v>
      </c>
      <c r="B36" s="90"/>
      <c r="C36" s="90"/>
      <c r="D36" s="90"/>
      <c r="E36" s="90"/>
      <c r="F36" s="90"/>
      <c r="AS36" s="49"/>
      <c r="AT36" s="49"/>
      <c r="AHV36" s="21"/>
      <c r="AHW36" s="21"/>
      <c r="AHX36" s="21"/>
      <c r="AHY36" s="21"/>
      <c r="AHZ36" s="21"/>
      <c r="AIA36" s="21"/>
      <c r="AIB36" s="21"/>
      <c r="AIC36" s="21"/>
      <c r="AID36" s="21"/>
      <c r="AIE36" s="21"/>
      <c r="AIF36" s="21"/>
      <c r="AIG36" s="21"/>
      <c r="AIH36" s="21"/>
      <c r="AII36" s="21"/>
      <c r="AIJ36" s="21"/>
      <c r="AIK36" s="21"/>
      <c r="AIL36" s="21"/>
      <c r="AIM36" s="21"/>
      <c r="AIN36" s="21"/>
      <c r="AIO36" s="21"/>
      <c r="AIP36" s="21"/>
      <c r="AIQ36" s="21"/>
      <c r="AIR36" s="21"/>
      <c r="AIS36" s="21"/>
      <c r="AIT36" s="21"/>
      <c r="AIU36" s="21"/>
      <c r="AIV36" s="21"/>
      <c r="AIW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s="23" customFormat="1" ht="13" x14ac:dyDescent="0.3">
      <c r="A37" s="90" t="s">
        <v>58</v>
      </c>
      <c r="B37" s="21" t="s">
        <v>59</v>
      </c>
      <c r="C37" s="21"/>
      <c r="D37" s="21"/>
      <c r="E37" s="91"/>
      <c r="F37" s="91"/>
      <c r="AHV37" s="21"/>
      <c r="AHW37" s="21"/>
      <c r="AHX37" s="21"/>
      <c r="AHY37" s="21"/>
      <c r="AHZ37" s="21"/>
      <c r="AIA37" s="21"/>
      <c r="AIB37" s="21"/>
      <c r="AIC37" s="21"/>
      <c r="AID37" s="21"/>
      <c r="AIE37" s="21"/>
      <c r="AIF37" s="21"/>
      <c r="AIG37" s="21"/>
      <c r="AIH37" s="21"/>
      <c r="AII37" s="21"/>
      <c r="AIJ37" s="21"/>
      <c r="AIK37" s="21"/>
      <c r="AIL37" s="21"/>
      <c r="AIM37" s="21"/>
      <c r="AIN37" s="21"/>
      <c r="AIO37" s="21"/>
      <c r="AIP37" s="21"/>
      <c r="AIQ37" s="21"/>
      <c r="AIR37" s="21"/>
      <c r="AIS37" s="21"/>
      <c r="AIT37" s="21"/>
      <c r="AIU37" s="21"/>
      <c r="AIV37" s="21"/>
      <c r="AIW37" s="21"/>
      <c r="AIX37" s="21"/>
      <c r="AIY37" s="21"/>
      <c r="AIZ37" s="21"/>
      <c r="AJA37" s="21"/>
      <c r="AJB37" s="21"/>
      <c r="AJC37" s="21"/>
      <c r="AJD37" s="21"/>
      <c r="AJE37" s="21"/>
      <c r="AJF37" s="21"/>
      <c r="AJG37" s="21"/>
      <c r="AJH37" s="21"/>
      <c r="AJI37" s="21"/>
      <c r="AJJ37" s="21"/>
      <c r="AJK37" s="21"/>
      <c r="AJL37" s="21"/>
      <c r="AJM37" s="21"/>
      <c r="AJN37" s="21"/>
      <c r="AJO37" s="21"/>
      <c r="AJP37" s="21"/>
      <c r="AJQ37" s="21"/>
      <c r="AJR37" s="21"/>
      <c r="AJS37" s="21"/>
      <c r="AJT37" s="21"/>
      <c r="AJU37" s="21"/>
      <c r="AJV37" s="21"/>
      <c r="AJW37" s="21"/>
      <c r="AJX37" s="21"/>
      <c r="AJY37" s="21"/>
      <c r="AJZ37" s="21"/>
      <c r="AKA37" s="21"/>
      <c r="AKB37" s="21"/>
      <c r="AKC37" s="21"/>
      <c r="AKD37" s="21"/>
      <c r="AKE37" s="21"/>
      <c r="AKF37" s="21"/>
      <c r="AKG37" s="21"/>
      <c r="AKH37" s="21"/>
      <c r="AKI37" s="21"/>
      <c r="AKJ37" s="21"/>
      <c r="AKK37" s="21"/>
      <c r="AKL37" s="21"/>
      <c r="AKM37" s="21"/>
      <c r="AKN37" s="21"/>
      <c r="AKO37" s="21"/>
      <c r="AKP37" s="21"/>
      <c r="AKQ37" s="21"/>
      <c r="AKR37" s="21"/>
      <c r="AKS37" s="21"/>
      <c r="AKT37" s="21"/>
      <c r="AKU37" s="21"/>
      <c r="AKV37" s="21"/>
      <c r="AKW37" s="21"/>
      <c r="AKX37" s="21"/>
      <c r="AKY37" s="21"/>
      <c r="AKZ37" s="21"/>
      <c r="ALA37" s="21"/>
      <c r="ALB37" s="21"/>
      <c r="ALC37" s="21"/>
      <c r="ALD37" s="21"/>
      <c r="ALE37" s="21"/>
      <c r="ALF37" s="21"/>
      <c r="ALG37" s="21"/>
      <c r="ALH37" s="21"/>
      <c r="ALI37" s="21"/>
      <c r="ALJ37" s="21"/>
      <c r="ALK37" s="21"/>
      <c r="ALL37" s="21"/>
      <c r="ALM37" s="21"/>
      <c r="ALN37" s="21"/>
      <c r="ALO37" s="21"/>
      <c r="ALP37" s="21"/>
      <c r="ALQ37" s="21"/>
      <c r="ALR37" s="21"/>
      <c r="ALS37" s="21"/>
      <c r="ALT37" s="21"/>
      <c r="ALU37" s="21"/>
      <c r="ALV37" s="21"/>
      <c r="ALW37" s="21"/>
      <c r="ALX37" s="21"/>
      <c r="ALY37" s="21"/>
      <c r="ALZ37" s="21"/>
      <c r="AMA37" s="21"/>
      <c r="AMB37" s="21"/>
      <c r="AMC37" s="21"/>
      <c r="AMD37" s="21"/>
      <c r="AME37" s="21"/>
      <c r="AMF37" s="21"/>
      <c r="AMG37" s="21"/>
      <c r="AMH37" s="21"/>
      <c r="AMI37" s="21"/>
      <c r="AMJ37" s="21"/>
    </row>
    <row r="38" spans="1:1024" s="23" customFormat="1" ht="13" x14ac:dyDescent="0.3">
      <c r="A38" s="90" t="s">
        <v>60</v>
      </c>
      <c r="B38" s="21"/>
      <c r="C38" s="21"/>
      <c r="D38" s="21"/>
      <c r="E38" s="21"/>
      <c r="F38" s="21"/>
      <c r="AHV38" s="21"/>
      <c r="AHW38" s="21"/>
      <c r="AHX38" s="21"/>
      <c r="AHY38" s="21"/>
      <c r="AHZ38" s="21"/>
      <c r="AIA38" s="21"/>
      <c r="AIB38" s="21"/>
      <c r="AIC38" s="21"/>
      <c r="AID38" s="21"/>
      <c r="AIE38" s="21"/>
      <c r="AIF38" s="21"/>
      <c r="AIG38" s="21"/>
      <c r="AIH38" s="21"/>
      <c r="AII38" s="21"/>
      <c r="AIJ38" s="21"/>
      <c r="AIK38" s="21"/>
      <c r="AIL38" s="21"/>
      <c r="AIM38" s="21"/>
      <c r="AIN38" s="21"/>
      <c r="AIO38" s="21"/>
      <c r="AIP38" s="21"/>
      <c r="AIQ38" s="21"/>
      <c r="AIR38" s="21"/>
      <c r="AIS38" s="21"/>
      <c r="AIT38" s="21"/>
      <c r="AIU38" s="21"/>
      <c r="AIV38" s="21"/>
      <c r="AIW38" s="21"/>
      <c r="AIX38" s="21"/>
      <c r="AIY38" s="21"/>
      <c r="AIZ38" s="21"/>
      <c r="AJA38" s="21"/>
      <c r="AJB38" s="21"/>
      <c r="AJC38" s="21"/>
      <c r="AJD38" s="21"/>
      <c r="AJE38" s="21"/>
      <c r="AJF38" s="21"/>
      <c r="AJG38" s="21"/>
      <c r="AJH38" s="21"/>
      <c r="AJI38" s="21"/>
      <c r="AJJ38" s="21"/>
      <c r="AJK38" s="21"/>
      <c r="AJL38" s="21"/>
      <c r="AJM38" s="21"/>
      <c r="AJN38" s="21"/>
      <c r="AJO38" s="21"/>
      <c r="AJP38" s="21"/>
      <c r="AJQ38" s="21"/>
      <c r="AJR38" s="21"/>
      <c r="AJS38" s="21"/>
      <c r="AJT38" s="21"/>
      <c r="AJU38" s="21"/>
      <c r="AJV38" s="21"/>
      <c r="AJW38" s="21"/>
      <c r="AJX38" s="21"/>
      <c r="AJY38" s="21"/>
      <c r="AJZ38" s="21"/>
      <c r="AKA38" s="21"/>
      <c r="AKB38" s="21"/>
      <c r="AKC38" s="21"/>
      <c r="AKD38" s="21"/>
      <c r="AKE38" s="21"/>
      <c r="AKF38" s="21"/>
      <c r="AKG38" s="21"/>
      <c r="AKH38" s="21"/>
      <c r="AKI38" s="21"/>
      <c r="AKJ38" s="21"/>
      <c r="AKK38" s="21"/>
      <c r="AKL38" s="21"/>
      <c r="AKM38" s="21"/>
      <c r="AKN38" s="21"/>
      <c r="AKO38" s="21"/>
      <c r="AKP38" s="21"/>
      <c r="AKQ38" s="21"/>
      <c r="AKR38" s="21"/>
      <c r="AKS38" s="21"/>
      <c r="AKT38" s="21"/>
      <c r="AKU38" s="21"/>
      <c r="AKV38" s="21"/>
      <c r="AKW38" s="21"/>
      <c r="AKX38" s="21"/>
      <c r="AKY38" s="21"/>
      <c r="AKZ38" s="21"/>
      <c r="ALA38" s="21"/>
      <c r="ALB38" s="21"/>
      <c r="ALC38" s="21"/>
      <c r="ALD38" s="21"/>
      <c r="ALE38" s="21"/>
      <c r="ALF38" s="21"/>
      <c r="ALG38" s="21"/>
      <c r="ALH38" s="21"/>
      <c r="ALI38" s="21"/>
      <c r="ALJ38" s="21"/>
      <c r="ALK38" s="21"/>
      <c r="ALL38" s="21"/>
      <c r="ALM38" s="21"/>
      <c r="ALN38" s="21"/>
      <c r="ALO38" s="21"/>
      <c r="ALP38" s="21"/>
      <c r="ALQ38" s="21"/>
      <c r="ALR38" s="21"/>
      <c r="ALS38" s="21"/>
      <c r="ALT38" s="21"/>
      <c r="ALU38" s="21"/>
      <c r="ALV38" s="21"/>
      <c r="ALW38" s="21"/>
      <c r="ALX38" s="21"/>
      <c r="ALY38" s="21"/>
      <c r="ALZ38" s="21"/>
      <c r="AMA38" s="21"/>
      <c r="AMB38" s="21"/>
      <c r="AMC38" s="21"/>
      <c r="AMD38" s="21"/>
      <c r="AME38" s="21"/>
      <c r="AMF38" s="21"/>
      <c r="AMG38" s="21"/>
      <c r="AMH38" s="21"/>
      <c r="AMI38" s="21"/>
      <c r="AMJ38" s="21"/>
    </row>
    <row r="39" spans="1:1024" ht="13" x14ac:dyDescent="0.3">
      <c r="A39" s="23" t="s">
        <v>61</v>
      </c>
      <c r="B39" s="92" t="s">
        <v>5</v>
      </c>
    </row>
    <row r="40" spans="1:1024" ht="13" x14ac:dyDescent="0.3">
      <c r="A40" s="23" t="s">
        <v>62</v>
      </c>
      <c r="B40" s="21" t="s">
        <v>66</v>
      </c>
    </row>
  </sheetData>
  <mergeCells count="12">
    <mergeCell ref="H7:BY7"/>
    <mergeCell ref="B8:G8"/>
    <mergeCell ref="H8:N8"/>
    <mergeCell ref="O8:U8"/>
    <mergeCell ref="V8:AB8"/>
    <mergeCell ref="AC8:AI8"/>
    <mergeCell ref="AJ8:AP8"/>
    <mergeCell ref="AQ8:AW8"/>
    <mergeCell ref="AX8:BD8"/>
    <mergeCell ref="BE8:BK8"/>
    <mergeCell ref="BL8:BR8"/>
    <mergeCell ref="BS8:BY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19" activePane="bottomRight" state="frozen"/>
      <selection pane="topRight" activeCell="B1" sqref="B1"/>
      <selection pane="bottomLeft" activeCell="A8" sqref="A8"/>
      <selection pane="bottomRight" activeCell="C31" sqref="C31"/>
    </sheetView>
  </sheetViews>
  <sheetFormatPr baseColWidth="10" defaultColWidth="8.7265625" defaultRowHeight="13" x14ac:dyDescent="0.3"/>
  <cols>
    <col min="1" max="1" width="10.81640625" style="98" customWidth="1"/>
    <col min="2" max="2" width="24.54296875" style="98" customWidth="1"/>
    <col min="3" max="3" width="10.81640625" style="23" customWidth="1"/>
    <col min="4" max="24" width="13.08984375" style="23" customWidth="1"/>
    <col min="25" max="981" width="10.81640625" style="23" customWidth="1"/>
    <col min="982" max="1025" width="10.81640625" customWidth="1"/>
  </cols>
  <sheetData>
    <row r="1" spans="1:1024" ht="15.5" x14ac:dyDescent="0.35">
      <c r="A1" s="99" t="s">
        <v>67</v>
      </c>
      <c r="B1" s="99"/>
    </row>
    <row r="2" spans="1:1024" s="25" customFormat="1" ht="18.5" x14ac:dyDescent="0.45">
      <c r="A2" s="100" t="s">
        <v>20</v>
      </c>
      <c r="B2" s="25" t="s">
        <v>68</v>
      </c>
    </row>
    <row r="3" spans="1:1024" s="15" customFormat="1" ht="15.5" x14ac:dyDescent="0.35">
      <c r="A3" s="99" t="s">
        <v>22</v>
      </c>
      <c r="B3" s="99"/>
    </row>
    <row r="4" spans="1:1024" s="15" customFormat="1" ht="15.5" x14ac:dyDescent="0.35">
      <c r="A4" s="99" t="s">
        <v>69</v>
      </c>
      <c r="B4" s="99"/>
    </row>
    <row r="5" spans="1:1024" x14ac:dyDescent="0.3">
      <c r="A5" s="101"/>
      <c r="B5" s="101"/>
    </row>
    <row r="6" spans="1:1024" x14ac:dyDescent="0.3">
      <c r="A6" s="101"/>
    </row>
    <row r="7" spans="1:1024" x14ac:dyDescent="0.3">
      <c r="A7" s="102"/>
      <c r="B7" s="4" t="s">
        <v>26</v>
      </c>
      <c r="C7" s="3" t="s">
        <v>70</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row>
    <row r="8" spans="1:1024" s="34" customFormat="1" ht="26" x14ac:dyDescent="0.3">
      <c r="A8" s="103" t="s">
        <v>25</v>
      </c>
      <c r="B8" s="4"/>
      <c r="C8" s="104" t="s">
        <v>71</v>
      </c>
      <c r="D8" s="105" t="s">
        <v>72</v>
      </c>
      <c r="E8" s="106">
        <v>43969</v>
      </c>
      <c r="F8" s="106">
        <v>43968</v>
      </c>
      <c r="G8" s="106">
        <v>43967</v>
      </c>
      <c r="H8" s="106">
        <v>43966</v>
      </c>
      <c r="I8" s="106">
        <v>43965</v>
      </c>
      <c r="J8" s="106">
        <v>43964</v>
      </c>
      <c r="K8" s="106">
        <v>43963</v>
      </c>
      <c r="L8" s="107">
        <v>43962</v>
      </c>
      <c r="M8" s="107">
        <v>43961</v>
      </c>
      <c r="N8" s="108">
        <v>43960</v>
      </c>
      <c r="O8" s="108">
        <v>43959</v>
      </c>
      <c r="P8" s="108">
        <v>43958</v>
      </c>
      <c r="Q8" s="108">
        <v>43957</v>
      </c>
      <c r="R8" s="108">
        <v>43956</v>
      </c>
      <c r="S8" s="108">
        <v>43955</v>
      </c>
      <c r="T8" s="108">
        <v>43954</v>
      </c>
      <c r="U8" s="108">
        <v>43953</v>
      </c>
      <c r="V8" s="108">
        <v>43952</v>
      </c>
      <c r="W8" s="108">
        <v>43951</v>
      </c>
      <c r="X8" s="108">
        <v>43950</v>
      </c>
      <c r="Y8" s="108">
        <v>43949</v>
      </c>
      <c r="Z8" s="108">
        <v>43948</v>
      </c>
      <c r="AA8" s="108">
        <v>43947</v>
      </c>
      <c r="AB8" s="108">
        <v>43946</v>
      </c>
      <c r="AC8" s="108">
        <v>43945</v>
      </c>
      <c r="AD8" s="108">
        <v>43944</v>
      </c>
      <c r="AE8" s="108">
        <v>43943</v>
      </c>
      <c r="AF8" s="108">
        <v>43942</v>
      </c>
      <c r="AG8" s="108">
        <v>43941</v>
      </c>
      <c r="AH8" s="108">
        <v>43940</v>
      </c>
      <c r="AI8" s="108">
        <v>43939</v>
      </c>
      <c r="AJ8" s="108">
        <v>43938</v>
      </c>
      <c r="AK8" s="108">
        <v>43937</v>
      </c>
      <c r="AL8" s="108">
        <v>43936</v>
      </c>
      <c r="AM8" s="108">
        <v>43935</v>
      </c>
      <c r="AN8" s="108">
        <v>43934</v>
      </c>
      <c r="AO8" s="108">
        <v>43933</v>
      </c>
      <c r="AP8" s="108">
        <v>43932</v>
      </c>
      <c r="AQ8" s="108">
        <v>43931</v>
      </c>
      <c r="AR8" s="108">
        <v>43930</v>
      </c>
      <c r="AS8" s="108">
        <v>43929</v>
      </c>
      <c r="AT8" s="108">
        <v>43928</v>
      </c>
      <c r="AU8" s="108">
        <v>43927</v>
      </c>
      <c r="AV8" s="108">
        <v>43926</v>
      </c>
      <c r="AW8" s="108">
        <v>43925</v>
      </c>
      <c r="AX8" s="108">
        <v>43924</v>
      </c>
      <c r="AY8" s="108">
        <v>43923</v>
      </c>
      <c r="AZ8" s="108">
        <v>43922</v>
      </c>
      <c r="BA8" s="108">
        <v>43921</v>
      </c>
      <c r="BB8" s="108">
        <v>43920</v>
      </c>
      <c r="BC8" s="108">
        <v>43919</v>
      </c>
      <c r="BD8" s="108">
        <v>43918</v>
      </c>
      <c r="BE8" s="108">
        <v>43917</v>
      </c>
      <c r="BF8" s="108">
        <v>43916</v>
      </c>
      <c r="BG8" s="108">
        <v>43915</v>
      </c>
      <c r="BH8" s="108">
        <v>43914</v>
      </c>
      <c r="BI8" s="108">
        <v>43913</v>
      </c>
      <c r="BJ8" s="108">
        <v>43912</v>
      </c>
      <c r="BK8" s="108">
        <v>43911</v>
      </c>
      <c r="BL8" s="108">
        <v>43910</v>
      </c>
      <c r="BM8" s="108">
        <v>43909</v>
      </c>
      <c r="BN8" s="108">
        <v>43908</v>
      </c>
      <c r="BO8" s="108">
        <v>43907</v>
      </c>
      <c r="BP8" s="108">
        <v>43906</v>
      </c>
      <c r="BQ8" s="108">
        <v>43905</v>
      </c>
      <c r="BR8" s="108">
        <v>43904</v>
      </c>
      <c r="BS8" s="108">
        <v>43903</v>
      </c>
      <c r="BT8" s="108">
        <v>43902</v>
      </c>
      <c r="BU8" s="108">
        <v>43901</v>
      </c>
      <c r="BV8" s="108">
        <v>43900</v>
      </c>
      <c r="BW8" s="108">
        <v>43899</v>
      </c>
      <c r="BX8" s="108">
        <v>43898</v>
      </c>
      <c r="BY8" s="108">
        <v>43897</v>
      </c>
      <c r="BZ8" s="108">
        <v>43896</v>
      </c>
      <c r="CA8" s="108">
        <v>43895</v>
      </c>
      <c r="CB8" s="108">
        <v>43894</v>
      </c>
      <c r="CC8" s="108">
        <v>43893</v>
      </c>
      <c r="CD8" s="108">
        <v>43892</v>
      </c>
      <c r="CE8" s="108">
        <v>43891</v>
      </c>
      <c r="AKT8" s="109"/>
      <c r="AKU8" s="109"/>
      <c r="AKV8" s="109"/>
      <c r="AKW8" s="109"/>
      <c r="AKX8" s="109"/>
      <c r="AKY8" s="109"/>
      <c r="AKZ8" s="109"/>
      <c r="ALA8" s="109"/>
      <c r="ALB8" s="109"/>
      <c r="ALC8" s="109"/>
      <c r="ALD8" s="109"/>
      <c r="ALE8" s="109"/>
      <c r="ALF8" s="109"/>
      <c r="ALG8" s="109"/>
      <c r="ALH8" s="109"/>
      <c r="ALI8" s="109"/>
      <c r="ALJ8" s="109"/>
      <c r="ALK8" s="109"/>
      <c r="ALL8" s="109"/>
      <c r="ALM8" s="109"/>
      <c r="ALN8" s="109"/>
      <c r="ALO8" s="109"/>
      <c r="ALP8" s="109"/>
      <c r="ALQ8" s="109"/>
      <c r="ALR8" s="109"/>
      <c r="ALS8" s="109"/>
      <c r="ALT8" s="109"/>
      <c r="ALU8" s="109"/>
      <c r="ALV8" s="109"/>
      <c r="ALW8" s="109"/>
      <c r="ALX8" s="109"/>
      <c r="ALY8" s="109"/>
      <c r="ALZ8" s="109"/>
      <c r="AMA8" s="109"/>
      <c r="AMB8" s="109"/>
      <c r="AMC8" s="109"/>
      <c r="AMD8" s="109"/>
      <c r="AME8" s="109"/>
      <c r="AMF8" s="109"/>
      <c r="AMG8" s="109"/>
      <c r="AMH8" s="109"/>
      <c r="AMI8" s="109"/>
      <c r="AMJ8" s="109"/>
    </row>
    <row r="9" spans="1:1024" x14ac:dyDescent="0.3">
      <c r="A9" s="110"/>
      <c r="B9" s="4"/>
      <c r="C9" s="111"/>
      <c r="D9" s="112" t="s">
        <v>35</v>
      </c>
      <c r="E9" s="112" t="s">
        <v>35</v>
      </c>
      <c r="F9" s="112" t="s">
        <v>35</v>
      </c>
      <c r="G9" s="112" t="s">
        <v>35</v>
      </c>
      <c r="H9" s="112" t="s">
        <v>35</v>
      </c>
      <c r="I9" s="112" t="s">
        <v>35</v>
      </c>
      <c r="J9" s="112" t="s">
        <v>35</v>
      </c>
      <c r="K9" s="112" t="s">
        <v>35</v>
      </c>
      <c r="L9" s="113" t="s">
        <v>35</v>
      </c>
      <c r="M9" s="113" t="s">
        <v>35</v>
      </c>
      <c r="N9" s="114" t="s">
        <v>35</v>
      </c>
      <c r="O9" s="114" t="s">
        <v>35</v>
      </c>
      <c r="P9" s="114" t="s">
        <v>35</v>
      </c>
      <c r="Q9" s="114" t="s">
        <v>35</v>
      </c>
      <c r="R9" s="114" t="s">
        <v>35</v>
      </c>
      <c r="S9" s="114" t="s">
        <v>35</v>
      </c>
      <c r="T9" s="114" t="s">
        <v>35</v>
      </c>
      <c r="U9" s="114" t="s">
        <v>35</v>
      </c>
      <c r="V9" s="114" t="s">
        <v>35</v>
      </c>
      <c r="W9" s="114" t="s">
        <v>35</v>
      </c>
      <c r="X9" s="114" t="s">
        <v>35</v>
      </c>
      <c r="Y9" s="114" t="s">
        <v>35</v>
      </c>
      <c r="Z9" s="114" t="s">
        <v>35</v>
      </c>
      <c r="AA9" s="114" t="s">
        <v>35</v>
      </c>
      <c r="AB9" s="114" t="s">
        <v>35</v>
      </c>
      <c r="AC9" s="114" t="s">
        <v>35</v>
      </c>
      <c r="AD9" s="114" t="s">
        <v>35</v>
      </c>
      <c r="AE9" s="114" t="s">
        <v>35</v>
      </c>
      <c r="AF9" s="114" t="s">
        <v>35</v>
      </c>
      <c r="AG9" s="114" t="s">
        <v>35</v>
      </c>
      <c r="AH9" s="114" t="s">
        <v>35</v>
      </c>
      <c r="AI9" s="114" t="s">
        <v>35</v>
      </c>
      <c r="AJ9" s="114" t="s">
        <v>35</v>
      </c>
      <c r="AK9" s="114" t="s">
        <v>35</v>
      </c>
      <c r="AL9" s="114" t="s">
        <v>35</v>
      </c>
      <c r="AM9" s="114" t="s">
        <v>35</v>
      </c>
      <c r="AN9" s="114" t="s">
        <v>35</v>
      </c>
      <c r="AO9" s="114" t="s">
        <v>35</v>
      </c>
      <c r="AP9" s="114" t="s">
        <v>35</v>
      </c>
      <c r="AQ9" s="114" t="s">
        <v>35</v>
      </c>
      <c r="AR9" s="114" t="s">
        <v>35</v>
      </c>
      <c r="AS9" s="114" t="s">
        <v>35</v>
      </c>
      <c r="AT9" s="114" t="s">
        <v>35</v>
      </c>
      <c r="AU9" s="114" t="s">
        <v>35</v>
      </c>
      <c r="AV9" s="114" t="s">
        <v>35</v>
      </c>
      <c r="AW9" s="114" t="s">
        <v>35</v>
      </c>
      <c r="AX9" s="114" t="s">
        <v>35</v>
      </c>
      <c r="AY9" s="114" t="s">
        <v>35</v>
      </c>
      <c r="AZ9" s="114" t="s">
        <v>35</v>
      </c>
      <c r="BA9" s="114" t="s">
        <v>35</v>
      </c>
      <c r="BB9" s="114" t="s">
        <v>35</v>
      </c>
      <c r="BC9" s="114" t="s">
        <v>35</v>
      </c>
      <c r="BD9" s="114" t="s">
        <v>35</v>
      </c>
      <c r="BE9" s="114" t="s">
        <v>35</v>
      </c>
      <c r="BF9" s="114" t="s">
        <v>35</v>
      </c>
      <c r="BG9" s="114" t="s">
        <v>35</v>
      </c>
      <c r="BH9" s="114" t="s">
        <v>35</v>
      </c>
      <c r="BI9" s="114" t="s">
        <v>35</v>
      </c>
      <c r="BJ9" s="114" t="s">
        <v>35</v>
      </c>
      <c r="BK9" s="114" t="s">
        <v>35</v>
      </c>
      <c r="BL9" s="114" t="s">
        <v>35</v>
      </c>
      <c r="BM9" s="114" t="s">
        <v>35</v>
      </c>
      <c r="BN9" s="114" t="s">
        <v>35</v>
      </c>
      <c r="BO9" s="114" t="s">
        <v>35</v>
      </c>
      <c r="BP9" s="114" t="s">
        <v>35</v>
      </c>
      <c r="BQ9" s="114" t="s">
        <v>35</v>
      </c>
      <c r="BR9" s="114" t="s">
        <v>35</v>
      </c>
      <c r="BS9" s="114" t="s">
        <v>35</v>
      </c>
      <c r="BT9" s="114" t="s">
        <v>35</v>
      </c>
      <c r="BU9" s="114" t="s">
        <v>35</v>
      </c>
      <c r="BV9" s="114" t="s">
        <v>35</v>
      </c>
      <c r="BW9" s="114" t="s">
        <v>35</v>
      </c>
      <c r="BX9" s="114" t="s">
        <v>35</v>
      </c>
      <c r="BY9" s="114" t="s">
        <v>35</v>
      </c>
      <c r="BZ9" s="114" t="s">
        <v>35</v>
      </c>
      <c r="CA9" s="114" t="s">
        <v>35</v>
      </c>
      <c r="CB9" s="114" t="s">
        <v>35</v>
      </c>
      <c r="CC9" s="114" t="s">
        <v>35</v>
      </c>
      <c r="CD9" s="114" t="s">
        <v>35</v>
      </c>
      <c r="CE9" s="114" t="s">
        <v>35</v>
      </c>
    </row>
    <row r="10" spans="1:1024" x14ac:dyDescent="0.3">
      <c r="A10" s="115" t="s">
        <v>73</v>
      </c>
      <c r="B10" s="23">
        <v>13241287</v>
      </c>
      <c r="C10" s="116">
        <f t="shared" ref="C10:C16" si="0">SUM(D10:CE10)</f>
        <v>14</v>
      </c>
      <c r="D10" s="117">
        <v>0</v>
      </c>
      <c r="E10" s="117">
        <v>0</v>
      </c>
      <c r="F10" s="118">
        <v>0</v>
      </c>
      <c r="G10" s="118">
        <v>0</v>
      </c>
      <c r="H10" s="118">
        <v>1</v>
      </c>
      <c r="I10" s="118">
        <v>0</v>
      </c>
      <c r="J10" s="118">
        <v>1</v>
      </c>
      <c r="K10" s="118">
        <v>0</v>
      </c>
      <c r="L10" s="119">
        <v>0</v>
      </c>
      <c r="M10" s="119">
        <v>0</v>
      </c>
      <c r="N10" s="120">
        <v>0</v>
      </c>
      <c r="O10" s="120">
        <v>0</v>
      </c>
      <c r="P10" s="120">
        <v>0</v>
      </c>
      <c r="Q10" s="120">
        <v>0</v>
      </c>
      <c r="R10" s="120">
        <v>0</v>
      </c>
      <c r="S10" s="120">
        <v>0</v>
      </c>
      <c r="T10" s="120">
        <v>1</v>
      </c>
      <c r="U10" s="120">
        <v>0</v>
      </c>
      <c r="V10" s="120">
        <v>0</v>
      </c>
      <c r="W10" s="120">
        <v>0</v>
      </c>
      <c r="X10" s="120">
        <v>0</v>
      </c>
      <c r="Y10" s="120">
        <v>0</v>
      </c>
      <c r="Z10" s="120">
        <v>0</v>
      </c>
      <c r="AA10" s="120">
        <v>0</v>
      </c>
      <c r="AB10" s="120">
        <v>0</v>
      </c>
      <c r="AC10" s="120">
        <v>0</v>
      </c>
      <c r="AD10" s="120">
        <v>0</v>
      </c>
      <c r="AE10" s="120">
        <v>0</v>
      </c>
      <c r="AF10" s="120">
        <v>0</v>
      </c>
      <c r="AG10" s="120">
        <v>1</v>
      </c>
      <c r="AH10" s="120">
        <v>0</v>
      </c>
      <c r="AI10" s="120">
        <v>0</v>
      </c>
      <c r="AJ10" s="120">
        <v>0</v>
      </c>
      <c r="AK10" s="120">
        <v>0</v>
      </c>
      <c r="AL10" s="120">
        <v>0</v>
      </c>
      <c r="AM10" s="120">
        <v>0</v>
      </c>
      <c r="AN10" s="120">
        <v>0</v>
      </c>
      <c r="AO10" s="120">
        <v>0</v>
      </c>
      <c r="AP10" s="120">
        <v>1</v>
      </c>
      <c r="AQ10" s="120">
        <v>0</v>
      </c>
      <c r="AR10" s="120">
        <v>1</v>
      </c>
      <c r="AS10" s="120">
        <v>1</v>
      </c>
      <c r="AT10" s="120">
        <v>0</v>
      </c>
      <c r="AU10" s="120">
        <v>0</v>
      </c>
      <c r="AV10" s="120">
        <v>0</v>
      </c>
      <c r="AW10" s="120">
        <v>1</v>
      </c>
      <c r="AX10" s="120">
        <v>0</v>
      </c>
      <c r="AY10" s="120">
        <v>1</v>
      </c>
      <c r="AZ10" s="120">
        <v>0</v>
      </c>
      <c r="BA10" s="120">
        <v>1</v>
      </c>
      <c r="BB10" s="120">
        <v>0</v>
      </c>
      <c r="BC10" s="120">
        <v>1</v>
      </c>
      <c r="BD10" s="120">
        <v>0</v>
      </c>
      <c r="BE10" s="120">
        <v>0</v>
      </c>
      <c r="BF10" s="120">
        <v>1</v>
      </c>
      <c r="BG10" s="120">
        <v>0</v>
      </c>
      <c r="BH10" s="120">
        <v>1</v>
      </c>
      <c r="BI10" s="120">
        <v>0</v>
      </c>
      <c r="BJ10" s="120">
        <v>0</v>
      </c>
      <c r="BK10" s="120">
        <v>0</v>
      </c>
      <c r="BL10" s="120">
        <v>0</v>
      </c>
      <c r="BM10" s="120">
        <v>0</v>
      </c>
      <c r="BN10" s="120">
        <v>1</v>
      </c>
      <c r="BO10" s="120">
        <v>0</v>
      </c>
      <c r="BP10" s="120">
        <v>0</v>
      </c>
      <c r="BQ10" s="120">
        <v>0</v>
      </c>
      <c r="BR10" s="120">
        <v>0</v>
      </c>
      <c r="BS10" s="120">
        <v>0</v>
      </c>
      <c r="BT10" s="120">
        <v>0</v>
      </c>
      <c r="BU10" s="120">
        <v>0</v>
      </c>
      <c r="BV10" s="120">
        <v>0</v>
      </c>
      <c r="BW10" s="120">
        <v>0</v>
      </c>
      <c r="BX10" s="120">
        <v>0</v>
      </c>
      <c r="BY10" s="120">
        <v>0</v>
      </c>
      <c r="BZ10" s="120">
        <v>0</v>
      </c>
      <c r="CA10" s="120">
        <v>0</v>
      </c>
      <c r="CB10" s="120">
        <v>0</v>
      </c>
      <c r="CC10" s="120">
        <v>0</v>
      </c>
      <c r="CD10" s="120">
        <v>0</v>
      </c>
      <c r="CE10" s="120">
        <v>0</v>
      </c>
    </row>
    <row r="11" spans="1:1024" x14ac:dyDescent="0.3">
      <c r="A11" s="115" t="s">
        <v>74</v>
      </c>
      <c r="B11" s="23">
        <v>14833658</v>
      </c>
      <c r="C11" s="116">
        <f t="shared" si="0"/>
        <v>181</v>
      </c>
      <c r="D11" s="117">
        <v>0</v>
      </c>
      <c r="E11" s="117">
        <v>0</v>
      </c>
      <c r="F11" s="118">
        <v>0</v>
      </c>
      <c r="G11" s="118">
        <v>0</v>
      </c>
      <c r="H11" s="118">
        <v>0</v>
      </c>
      <c r="I11" s="118">
        <v>0</v>
      </c>
      <c r="J11" s="118">
        <v>2</v>
      </c>
      <c r="K11" s="118">
        <v>4</v>
      </c>
      <c r="L11" s="119">
        <v>0</v>
      </c>
      <c r="M11" s="119">
        <v>3</v>
      </c>
      <c r="N11" s="120">
        <v>2</v>
      </c>
      <c r="O11" s="120">
        <v>1</v>
      </c>
      <c r="P11" s="120">
        <v>1</v>
      </c>
      <c r="Q11" s="120">
        <v>3</v>
      </c>
      <c r="R11" s="120">
        <v>0</v>
      </c>
      <c r="S11" s="120">
        <v>3</v>
      </c>
      <c r="T11" s="120">
        <v>1</v>
      </c>
      <c r="U11" s="120">
        <v>3</v>
      </c>
      <c r="V11" s="120">
        <v>2</v>
      </c>
      <c r="W11" s="120">
        <v>2</v>
      </c>
      <c r="X11" s="120">
        <v>1</v>
      </c>
      <c r="Y11" s="120">
        <v>0</v>
      </c>
      <c r="Z11" s="120">
        <v>3</v>
      </c>
      <c r="AA11" s="120">
        <v>3</v>
      </c>
      <c r="AB11" s="120">
        <v>4</v>
      </c>
      <c r="AC11" s="120">
        <v>3</v>
      </c>
      <c r="AD11" s="120">
        <v>2</v>
      </c>
      <c r="AE11" s="120">
        <v>4</v>
      </c>
      <c r="AF11" s="120">
        <v>4</v>
      </c>
      <c r="AG11" s="120">
        <v>6</v>
      </c>
      <c r="AH11" s="120">
        <v>3</v>
      </c>
      <c r="AI11" s="120">
        <v>5</v>
      </c>
      <c r="AJ11" s="120">
        <v>2</v>
      </c>
      <c r="AK11" s="120">
        <v>3</v>
      </c>
      <c r="AL11" s="120">
        <v>2</v>
      </c>
      <c r="AM11" s="120">
        <v>3</v>
      </c>
      <c r="AN11" s="120">
        <v>2</v>
      </c>
      <c r="AO11" s="120">
        <v>9</v>
      </c>
      <c r="AP11" s="120">
        <v>9</v>
      </c>
      <c r="AQ11" s="120">
        <v>3</v>
      </c>
      <c r="AR11" s="120">
        <v>5</v>
      </c>
      <c r="AS11" s="120">
        <v>9</v>
      </c>
      <c r="AT11" s="120">
        <v>7</v>
      </c>
      <c r="AU11" s="120">
        <v>3</v>
      </c>
      <c r="AV11" s="120">
        <v>7</v>
      </c>
      <c r="AW11" s="120">
        <v>1</v>
      </c>
      <c r="AX11" s="120">
        <v>5</v>
      </c>
      <c r="AY11" s="120">
        <v>6</v>
      </c>
      <c r="AZ11" s="120">
        <v>5</v>
      </c>
      <c r="BA11" s="120">
        <v>2</v>
      </c>
      <c r="BB11" s="120">
        <v>4</v>
      </c>
      <c r="BC11" s="120">
        <v>4</v>
      </c>
      <c r="BD11" s="120">
        <v>3</v>
      </c>
      <c r="BE11" s="120">
        <v>2</v>
      </c>
      <c r="BF11" s="120">
        <v>6</v>
      </c>
      <c r="BG11" s="120">
        <v>3</v>
      </c>
      <c r="BH11" s="120">
        <v>1</v>
      </c>
      <c r="BI11" s="120">
        <v>2</v>
      </c>
      <c r="BJ11" s="120">
        <v>1</v>
      </c>
      <c r="BK11" s="120">
        <v>2</v>
      </c>
      <c r="BL11" s="120">
        <v>1</v>
      </c>
      <c r="BM11" s="120">
        <v>1</v>
      </c>
      <c r="BN11" s="120">
        <v>2</v>
      </c>
      <c r="BO11" s="120">
        <v>0</v>
      </c>
      <c r="BP11" s="120">
        <v>0</v>
      </c>
      <c r="BQ11" s="120">
        <v>0</v>
      </c>
      <c r="BR11" s="120">
        <v>1</v>
      </c>
      <c r="BS11" s="120">
        <v>0</v>
      </c>
      <c r="BT11" s="120">
        <v>0</v>
      </c>
      <c r="BU11" s="120">
        <v>0</v>
      </c>
      <c r="BV11" s="120">
        <v>0</v>
      </c>
      <c r="BW11" s="120">
        <v>0</v>
      </c>
      <c r="BX11" s="120">
        <v>0</v>
      </c>
      <c r="BY11" s="120">
        <v>0</v>
      </c>
      <c r="BZ11" s="120">
        <v>0</v>
      </c>
      <c r="CA11" s="120">
        <v>0</v>
      </c>
      <c r="CB11" s="120">
        <v>0</v>
      </c>
      <c r="CC11" s="120">
        <v>0</v>
      </c>
      <c r="CD11" s="120">
        <v>0</v>
      </c>
      <c r="CE11" s="120">
        <v>0</v>
      </c>
    </row>
    <row r="12" spans="1:1024" x14ac:dyDescent="0.3">
      <c r="A12" s="115" t="s">
        <v>75</v>
      </c>
      <c r="B12" s="23">
        <v>14678606</v>
      </c>
      <c r="C12" s="116">
        <f t="shared" si="0"/>
        <v>1986</v>
      </c>
      <c r="D12" s="117">
        <v>0</v>
      </c>
      <c r="E12" s="117">
        <v>1</v>
      </c>
      <c r="F12" s="118">
        <v>8</v>
      </c>
      <c r="G12" s="118">
        <v>16</v>
      </c>
      <c r="H12" s="118">
        <v>5</v>
      </c>
      <c r="I12" s="118">
        <v>17</v>
      </c>
      <c r="J12" s="118">
        <v>10</v>
      </c>
      <c r="K12" s="118">
        <v>16</v>
      </c>
      <c r="L12" s="119">
        <v>13</v>
      </c>
      <c r="M12" s="119">
        <v>10</v>
      </c>
      <c r="N12" s="120">
        <v>12</v>
      </c>
      <c r="O12" s="120">
        <v>12</v>
      </c>
      <c r="P12" s="120">
        <v>12</v>
      </c>
      <c r="Q12" s="120">
        <v>17</v>
      </c>
      <c r="R12" s="120">
        <v>24</v>
      </c>
      <c r="S12" s="120">
        <v>15</v>
      </c>
      <c r="T12" s="120">
        <v>15</v>
      </c>
      <c r="U12" s="120">
        <v>20</v>
      </c>
      <c r="V12" s="120">
        <v>17</v>
      </c>
      <c r="W12" s="120">
        <v>25</v>
      </c>
      <c r="X12" s="120">
        <v>20</v>
      </c>
      <c r="Y12" s="120">
        <v>29</v>
      </c>
      <c r="Z12" s="120">
        <v>31</v>
      </c>
      <c r="AA12" s="120">
        <v>27</v>
      </c>
      <c r="AB12" s="120">
        <v>33</v>
      </c>
      <c r="AC12" s="120">
        <v>33</v>
      </c>
      <c r="AD12" s="120">
        <v>47</v>
      </c>
      <c r="AE12" s="120">
        <v>49</v>
      </c>
      <c r="AF12" s="120">
        <v>47</v>
      </c>
      <c r="AG12" s="120">
        <v>49</v>
      </c>
      <c r="AH12" s="120">
        <v>39</v>
      </c>
      <c r="AI12" s="120">
        <v>49</v>
      </c>
      <c r="AJ12" s="120">
        <v>50</v>
      </c>
      <c r="AK12" s="120">
        <v>45</v>
      </c>
      <c r="AL12" s="120">
        <v>54</v>
      </c>
      <c r="AM12" s="120">
        <v>66</v>
      </c>
      <c r="AN12" s="120">
        <v>60</v>
      </c>
      <c r="AO12" s="120">
        <v>56</v>
      </c>
      <c r="AP12" s="120">
        <v>73</v>
      </c>
      <c r="AQ12" s="120">
        <v>68</v>
      </c>
      <c r="AR12" s="120">
        <v>71</v>
      </c>
      <c r="AS12" s="120">
        <v>67</v>
      </c>
      <c r="AT12" s="120">
        <v>64</v>
      </c>
      <c r="AU12" s="120">
        <v>56</v>
      </c>
      <c r="AV12" s="120">
        <v>49</v>
      </c>
      <c r="AW12" s="120">
        <v>59</v>
      </c>
      <c r="AX12" s="120">
        <v>47</v>
      </c>
      <c r="AY12" s="120">
        <v>47</v>
      </c>
      <c r="AZ12" s="120">
        <v>43</v>
      </c>
      <c r="BA12" s="120">
        <v>29</v>
      </c>
      <c r="BB12" s="120">
        <v>41</v>
      </c>
      <c r="BC12" s="120">
        <v>51</v>
      </c>
      <c r="BD12" s="120">
        <v>27</v>
      </c>
      <c r="BE12" s="120">
        <v>29</v>
      </c>
      <c r="BF12" s="120">
        <v>27</v>
      </c>
      <c r="BG12" s="120">
        <v>19</v>
      </c>
      <c r="BH12" s="120">
        <v>10</v>
      </c>
      <c r="BI12" s="120">
        <v>10</v>
      </c>
      <c r="BJ12" s="120">
        <v>10</v>
      </c>
      <c r="BK12" s="120">
        <v>8</v>
      </c>
      <c r="BL12" s="120">
        <v>13</v>
      </c>
      <c r="BM12" s="120">
        <v>5</v>
      </c>
      <c r="BN12" s="120">
        <v>4</v>
      </c>
      <c r="BO12" s="120">
        <v>1</v>
      </c>
      <c r="BP12" s="120">
        <v>3</v>
      </c>
      <c r="BQ12" s="120">
        <v>1</v>
      </c>
      <c r="BR12" s="120">
        <v>2</v>
      </c>
      <c r="BS12" s="120">
        <v>0</v>
      </c>
      <c r="BT12" s="120">
        <v>0</v>
      </c>
      <c r="BU12" s="120">
        <v>1</v>
      </c>
      <c r="BV12" s="120">
        <v>0</v>
      </c>
      <c r="BW12" s="120">
        <v>1</v>
      </c>
      <c r="BX12" s="120">
        <v>0</v>
      </c>
      <c r="BY12" s="120">
        <v>0</v>
      </c>
      <c r="BZ12" s="120">
        <v>0</v>
      </c>
      <c r="CA12" s="120">
        <v>1</v>
      </c>
      <c r="CB12" s="120">
        <v>0</v>
      </c>
      <c r="CC12" s="120">
        <v>0</v>
      </c>
      <c r="CD12" s="120">
        <v>0</v>
      </c>
      <c r="CE12" s="120">
        <v>0</v>
      </c>
    </row>
    <row r="13" spans="1:1024" x14ac:dyDescent="0.3">
      <c r="A13" s="115" t="s">
        <v>76</v>
      </c>
      <c r="B13" s="23">
        <v>10454893</v>
      </c>
      <c r="C13" s="116">
        <f t="shared" si="0"/>
        <v>9610</v>
      </c>
      <c r="D13" s="117">
        <v>0</v>
      </c>
      <c r="E13" s="117">
        <v>20</v>
      </c>
      <c r="F13" s="118">
        <v>34</v>
      </c>
      <c r="G13" s="118">
        <v>39</v>
      </c>
      <c r="H13" s="118">
        <v>51</v>
      </c>
      <c r="I13" s="118">
        <v>47</v>
      </c>
      <c r="J13" s="118">
        <v>52</v>
      </c>
      <c r="K13" s="118">
        <v>64</v>
      </c>
      <c r="L13" s="119">
        <v>45</v>
      </c>
      <c r="M13" s="119">
        <v>57</v>
      </c>
      <c r="N13" s="120">
        <v>61</v>
      </c>
      <c r="O13" s="120">
        <v>75</v>
      </c>
      <c r="P13" s="120">
        <v>88</v>
      </c>
      <c r="Q13" s="120">
        <v>101</v>
      </c>
      <c r="R13" s="120">
        <v>93</v>
      </c>
      <c r="S13" s="120">
        <v>88</v>
      </c>
      <c r="T13" s="120">
        <v>87</v>
      </c>
      <c r="U13" s="120">
        <v>96</v>
      </c>
      <c r="V13" s="120">
        <v>119</v>
      </c>
      <c r="W13" s="120">
        <v>103</v>
      </c>
      <c r="X13" s="120">
        <v>113</v>
      </c>
      <c r="Y13" s="120">
        <v>126</v>
      </c>
      <c r="Z13" s="120">
        <v>122</v>
      </c>
      <c r="AA13" s="120">
        <v>138</v>
      </c>
      <c r="AB13" s="120">
        <v>154</v>
      </c>
      <c r="AC13" s="120">
        <v>168</v>
      </c>
      <c r="AD13" s="120">
        <v>168</v>
      </c>
      <c r="AE13" s="120">
        <v>184</v>
      </c>
      <c r="AF13" s="120">
        <v>162</v>
      </c>
      <c r="AG13" s="120">
        <v>201</v>
      </c>
      <c r="AH13" s="120">
        <v>179</v>
      </c>
      <c r="AI13" s="120">
        <v>191</v>
      </c>
      <c r="AJ13" s="120">
        <v>240</v>
      </c>
      <c r="AK13" s="120">
        <v>251</v>
      </c>
      <c r="AL13" s="120">
        <v>257</v>
      </c>
      <c r="AM13" s="120">
        <v>239</v>
      </c>
      <c r="AN13" s="120">
        <v>267</v>
      </c>
      <c r="AO13" s="120">
        <v>275</v>
      </c>
      <c r="AP13" s="120">
        <v>316</v>
      </c>
      <c r="AQ13" s="120">
        <v>295</v>
      </c>
      <c r="AR13" s="120">
        <v>326</v>
      </c>
      <c r="AS13" s="120">
        <v>350</v>
      </c>
      <c r="AT13" s="120">
        <v>342</v>
      </c>
      <c r="AU13" s="120">
        <v>294</v>
      </c>
      <c r="AV13" s="120">
        <v>286</v>
      </c>
      <c r="AW13" s="120">
        <v>321</v>
      </c>
      <c r="AX13" s="120">
        <v>285</v>
      </c>
      <c r="AY13" s="120">
        <v>231</v>
      </c>
      <c r="AZ13" s="120">
        <v>254</v>
      </c>
      <c r="BA13" s="120">
        <v>154</v>
      </c>
      <c r="BB13" s="120">
        <v>253</v>
      </c>
      <c r="BC13" s="120">
        <v>241</v>
      </c>
      <c r="BD13" s="120">
        <v>144</v>
      </c>
      <c r="BE13" s="120">
        <v>147</v>
      </c>
      <c r="BF13" s="120">
        <v>130</v>
      </c>
      <c r="BG13" s="120">
        <v>103</v>
      </c>
      <c r="BH13" s="120">
        <v>75</v>
      </c>
      <c r="BI13" s="120">
        <v>67</v>
      </c>
      <c r="BJ13" s="120">
        <v>52</v>
      </c>
      <c r="BK13" s="120">
        <v>42</v>
      </c>
      <c r="BL13" s="120">
        <v>29</v>
      </c>
      <c r="BM13" s="120">
        <v>21</v>
      </c>
      <c r="BN13" s="120">
        <v>20</v>
      </c>
      <c r="BO13" s="120">
        <v>14</v>
      </c>
      <c r="BP13" s="120">
        <v>13</v>
      </c>
      <c r="BQ13" s="120">
        <v>17</v>
      </c>
      <c r="BR13" s="120">
        <v>11</v>
      </c>
      <c r="BS13" s="120">
        <v>6</v>
      </c>
      <c r="BT13" s="120">
        <v>3</v>
      </c>
      <c r="BU13" s="120">
        <v>4</v>
      </c>
      <c r="BV13" s="120">
        <v>0</v>
      </c>
      <c r="BW13" s="120">
        <v>2</v>
      </c>
      <c r="BX13" s="120">
        <v>4</v>
      </c>
      <c r="BY13" s="120">
        <v>0</v>
      </c>
      <c r="BZ13" s="120">
        <v>1</v>
      </c>
      <c r="CA13" s="120">
        <v>1</v>
      </c>
      <c r="CB13" s="120">
        <v>0</v>
      </c>
      <c r="CC13" s="120">
        <v>1</v>
      </c>
      <c r="CD13" s="120">
        <v>0</v>
      </c>
      <c r="CE13" s="120">
        <v>0</v>
      </c>
    </row>
    <row r="14" spans="1:1024" x14ac:dyDescent="0.3">
      <c r="A14" s="115" t="s">
        <v>77</v>
      </c>
      <c r="B14" s="23">
        <v>2768734</v>
      </c>
      <c r="C14" s="116">
        <f t="shared" si="0"/>
        <v>13122</v>
      </c>
      <c r="D14" s="117">
        <v>0</v>
      </c>
      <c r="E14" s="117">
        <v>8</v>
      </c>
      <c r="F14" s="118">
        <v>52</v>
      </c>
      <c r="G14" s="118">
        <v>70</v>
      </c>
      <c r="H14" s="118">
        <v>80</v>
      </c>
      <c r="I14" s="118">
        <v>95</v>
      </c>
      <c r="J14" s="118">
        <v>80</v>
      </c>
      <c r="K14" s="118">
        <v>86</v>
      </c>
      <c r="L14" s="119">
        <v>94</v>
      </c>
      <c r="M14" s="119">
        <v>113</v>
      </c>
      <c r="N14" s="120">
        <v>113</v>
      </c>
      <c r="O14" s="120">
        <v>109</v>
      </c>
      <c r="P14" s="120">
        <v>138</v>
      </c>
      <c r="Q14" s="120">
        <v>126</v>
      </c>
      <c r="R14" s="120">
        <v>126</v>
      </c>
      <c r="S14" s="120">
        <v>140</v>
      </c>
      <c r="T14" s="120">
        <v>139</v>
      </c>
      <c r="U14" s="120">
        <v>144</v>
      </c>
      <c r="V14" s="120">
        <v>163</v>
      </c>
      <c r="W14" s="120">
        <v>172</v>
      </c>
      <c r="X14" s="120">
        <v>185</v>
      </c>
      <c r="Y14" s="120">
        <v>182</v>
      </c>
      <c r="Z14" s="120">
        <v>184</v>
      </c>
      <c r="AA14" s="120">
        <v>205</v>
      </c>
      <c r="AB14" s="120">
        <v>189</v>
      </c>
      <c r="AC14" s="120">
        <v>226</v>
      </c>
      <c r="AD14" s="120">
        <v>229</v>
      </c>
      <c r="AE14" s="120">
        <v>250</v>
      </c>
      <c r="AF14" s="120">
        <v>266</v>
      </c>
      <c r="AG14" s="120">
        <v>299</v>
      </c>
      <c r="AH14" s="120">
        <v>296</v>
      </c>
      <c r="AI14" s="120">
        <v>322</v>
      </c>
      <c r="AJ14" s="120">
        <v>311</v>
      </c>
      <c r="AK14" s="120">
        <v>335</v>
      </c>
      <c r="AL14" s="120">
        <v>369</v>
      </c>
      <c r="AM14" s="120">
        <v>335</v>
      </c>
      <c r="AN14" s="120">
        <v>360</v>
      </c>
      <c r="AO14" s="120">
        <v>375</v>
      </c>
      <c r="AP14" s="120">
        <v>372</v>
      </c>
      <c r="AQ14" s="120">
        <v>368</v>
      </c>
      <c r="AR14" s="120">
        <v>378</v>
      </c>
      <c r="AS14" s="120">
        <v>462</v>
      </c>
      <c r="AT14" s="120">
        <v>391</v>
      </c>
      <c r="AU14" s="120">
        <v>372</v>
      </c>
      <c r="AV14" s="120">
        <v>397</v>
      </c>
      <c r="AW14" s="120">
        <v>389</v>
      </c>
      <c r="AX14" s="120">
        <v>327</v>
      </c>
      <c r="AY14" s="120">
        <v>341</v>
      </c>
      <c r="AZ14" s="120">
        <v>313</v>
      </c>
      <c r="BA14" s="120">
        <v>185</v>
      </c>
      <c r="BB14" s="120">
        <v>309</v>
      </c>
      <c r="BC14" s="120">
        <v>315</v>
      </c>
      <c r="BD14" s="120">
        <v>183</v>
      </c>
      <c r="BE14" s="120">
        <v>182</v>
      </c>
      <c r="BF14" s="120">
        <v>160</v>
      </c>
      <c r="BG14" s="120">
        <v>124</v>
      </c>
      <c r="BH14" s="120">
        <v>115</v>
      </c>
      <c r="BI14" s="120">
        <v>80</v>
      </c>
      <c r="BJ14" s="120">
        <v>87</v>
      </c>
      <c r="BK14" s="120">
        <v>51</v>
      </c>
      <c r="BL14" s="120">
        <v>63</v>
      </c>
      <c r="BM14" s="120">
        <v>35</v>
      </c>
      <c r="BN14" s="120">
        <v>42</v>
      </c>
      <c r="BO14" s="120">
        <v>33</v>
      </c>
      <c r="BP14" s="120">
        <v>26</v>
      </c>
      <c r="BQ14" s="120">
        <v>10</v>
      </c>
      <c r="BR14" s="120">
        <v>9</v>
      </c>
      <c r="BS14" s="120">
        <v>13</v>
      </c>
      <c r="BT14" s="120">
        <v>11</v>
      </c>
      <c r="BU14" s="120">
        <v>6</v>
      </c>
      <c r="BV14" s="120">
        <v>1</v>
      </c>
      <c r="BW14" s="120">
        <v>1</v>
      </c>
      <c r="BX14" s="120">
        <v>1</v>
      </c>
      <c r="BY14" s="120">
        <v>1</v>
      </c>
      <c r="BZ14" s="120">
        <v>1</v>
      </c>
      <c r="CA14" s="120">
        <v>0</v>
      </c>
      <c r="CB14" s="120">
        <v>0</v>
      </c>
      <c r="CC14" s="120">
        <v>1</v>
      </c>
      <c r="CD14" s="120">
        <v>1</v>
      </c>
      <c r="CE14" s="120">
        <v>0</v>
      </c>
    </row>
    <row r="15" spans="1:1024" x14ac:dyDescent="0.3">
      <c r="A15" s="115"/>
      <c r="B15" s="115"/>
      <c r="C15" s="116">
        <f t="shared" si="0"/>
        <v>0</v>
      </c>
      <c r="D15" s="117"/>
      <c r="E15" s="117"/>
      <c r="F15" s="117"/>
      <c r="G15" s="117"/>
      <c r="H15" s="117"/>
      <c r="I15" s="117"/>
      <c r="J15" s="117"/>
      <c r="K15" s="117"/>
      <c r="L15" s="121"/>
      <c r="M15" s="121"/>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row>
    <row r="16" spans="1:1024" x14ac:dyDescent="0.3">
      <c r="A16" s="63" t="s">
        <v>56</v>
      </c>
      <c r="B16" s="63">
        <v>55977178</v>
      </c>
      <c r="C16" s="116">
        <f t="shared" si="0"/>
        <v>24913</v>
      </c>
      <c r="D16" s="117">
        <v>0</v>
      </c>
      <c r="E16" s="117">
        <f t="shared" ref="E16:AJ16" si="1">SUM(E10:E15)</f>
        <v>29</v>
      </c>
      <c r="F16" s="117">
        <f t="shared" si="1"/>
        <v>94</v>
      </c>
      <c r="G16" s="117">
        <f t="shared" si="1"/>
        <v>125</v>
      </c>
      <c r="H16" s="117">
        <f t="shared" si="1"/>
        <v>137</v>
      </c>
      <c r="I16" s="117">
        <f t="shared" si="1"/>
        <v>159</v>
      </c>
      <c r="J16" s="117">
        <f t="shared" si="1"/>
        <v>145</v>
      </c>
      <c r="K16" s="117">
        <f t="shared" si="1"/>
        <v>170</v>
      </c>
      <c r="L16" s="121">
        <f t="shared" si="1"/>
        <v>152</v>
      </c>
      <c r="M16" s="121">
        <f t="shared" si="1"/>
        <v>183</v>
      </c>
      <c r="N16" s="116">
        <f t="shared" si="1"/>
        <v>188</v>
      </c>
      <c r="O16" s="116">
        <f t="shared" si="1"/>
        <v>197</v>
      </c>
      <c r="P16" s="116">
        <f t="shared" si="1"/>
        <v>239</v>
      </c>
      <c r="Q16" s="116">
        <f t="shared" si="1"/>
        <v>247</v>
      </c>
      <c r="R16" s="116">
        <f t="shared" si="1"/>
        <v>243</v>
      </c>
      <c r="S16" s="116">
        <f t="shared" si="1"/>
        <v>246</v>
      </c>
      <c r="T16" s="116">
        <f t="shared" si="1"/>
        <v>243</v>
      </c>
      <c r="U16" s="116">
        <f t="shared" si="1"/>
        <v>263</v>
      </c>
      <c r="V16" s="116">
        <f t="shared" si="1"/>
        <v>301</v>
      </c>
      <c r="W16" s="116">
        <f t="shared" si="1"/>
        <v>302</v>
      </c>
      <c r="X16" s="116">
        <f t="shared" si="1"/>
        <v>319</v>
      </c>
      <c r="Y16" s="116">
        <f t="shared" si="1"/>
        <v>337</v>
      </c>
      <c r="Z16" s="116">
        <f t="shared" si="1"/>
        <v>340</v>
      </c>
      <c r="AA16" s="116">
        <f t="shared" si="1"/>
        <v>373</v>
      </c>
      <c r="AB16" s="116">
        <f t="shared" si="1"/>
        <v>380</v>
      </c>
      <c r="AC16" s="116">
        <f t="shared" si="1"/>
        <v>430</v>
      </c>
      <c r="AD16" s="116">
        <f t="shared" si="1"/>
        <v>446</v>
      </c>
      <c r="AE16" s="116">
        <f t="shared" si="1"/>
        <v>487</v>
      </c>
      <c r="AF16" s="116">
        <f t="shared" si="1"/>
        <v>479</v>
      </c>
      <c r="AG16" s="116">
        <f t="shared" si="1"/>
        <v>556</v>
      </c>
      <c r="AH16" s="116">
        <f t="shared" si="1"/>
        <v>517</v>
      </c>
      <c r="AI16" s="116">
        <f t="shared" si="1"/>
        <v>567</v>
      </c>
      <c r="AJ16" s="116">
        <f t="shared" si="1"/>
        <v>603</v>
      </c>
      <c r="AK16" s="116">
        <f t="shared" ref="AK16:BP16" si="2">SUM(AK10:AK15)</f>
        <v>634</v>
      </c>
      <c r="AL16" s="116">
        <f t="shared" si="2"/>
        <v>682</v>
      </c>
      <c r="AM16" s="116">
        <f t="shared" si="2"/>
        <v>643</v>
      </c>
      <c r="AN16" s="116">
        <f t="shared" si="2"/>
        <v>689</v>
      </c>
      <c r="AO16" s="116">
        <f t="shared" si="2"/>
        <v>715</v>
      </c>
      <c r="AP16" s="116">
        <f t="shared" si="2"/>
        <v>771</v>
      </c>
      <c r="AQ16" s="116">
        <f t="shared" si="2"/>
        <v>734</v>
      </c>
      <c r="AR16" s="116">
        <f t="shared" si="2"/>
        <v>781</v>
      </c>
      <c r="AS16" s="116">
        <f t="shared" si="2"/>
        <v>889</v>
      </c>
      <c r="AT16" s="116">
        <f t="shared" si="2"/>
        <v>804</v>
      </c>
      <c r="AU16" s="116">
        <f t="shared" si="2"/>
        <v>725</v>
      </c>
      <c r="AV16" s="116">
        <f t="shared" si="2"/>
        <v>739</v>
      </c>
      <c r="AW16" s="116">
        <f t="shared" si="2"/>
        <v>771</v>
      </c>
      <c r="AX16" s="116">
        <f t="shared" si="2"/>
        <v>664</v>
      </c>
      <c r="AY16" s="116">
        <f t="shared" si="2"/>
        <v>626</v>
      </c>
      <c r="AZ16" s="116">
        <f t="shared" si="2"/>
        <v>615</v>
      </c>
      <c r="BA16" s="116">
        <f t="shared" si="2"/>
        <v>371</v>
      </c>
      <c r="BB16" s="116">
        <f t="shared" si="2"/>
        <v>607</v>
      </c>
      <c r="BC16" s="116">
        <f t="shared" si="2"/>
        <v>612</v>
      </c>
      <c r="BD16" s="116">
        <f t="shared" si="2"/>
        <v>357</v>
      </c>
      <c r="BE16" s="116">
        <f t="shared" si="2"/>
        <v>360</v>
      </c>
      <c r="BF16" s="116">
        <f t="shared" si="2"/>
        <v>324</v>
      </c>
      <c r="BG16" s="116">
        <f t="shared" si="2"/>
        <v>249</v>
      </c>
      <c r="BH16" s="116">
        <f t="shared" si="2"/>
        <v>202</v>
      </c>
      <c r="BI16" s="116">
        <f t="shared" si="2"/>
        <v>159</v>
      </c>
      <c r="BJ16" s="116">
        <f t="shared" si="2"/>
        <v>150</v>
      </c>
      <c r="BK16" s="116">
        <f t="shared" si="2"/>
        <v>103</v>
      </c>
      <c r="BL16" s="116">
        <f t="shared" si="2"/>
        <v>106</v>
      </c>
      <c r="BM16" s="116">
        <f t="shared" si="2"/>
        <v>62</v>
      </c>
      <c r="BN16" s="116">
        <f t="shared" si="2"/>
        <v>69</v>
      </c>
      <c r="BO16" s="116">
        <f t="shared" si="2"/>
        <v>48</v>
      </c>
      <c r="BP16" s="116">
        <f t="shared" si="2"/>
        <v>42</v>
      </c>
      <c r="BQ16" s="116">
        <f t="shared" ref="BQ16:CV16" si="3">SUM(BQ10:BQ15)</f>
        <v>28</v>
      </c>
      <c r="BR16" s="116">
        <f t="shared" si="3"/>
        <v>23</v>
      </c>
      <c r="BS16" s="116">
        <f t="shared" si="3"/>
        <v>19</v>
      </c>
      <c r="BT16" s="116">
        <f t="shared" si="3"/>
        <v>14</v>
      </c>
      <c r="BU16" s="116">
        <f t="shared" si="3"/>
        <v>11</v>
      </c>
      <c r="BV16" s="116">
        <f t="shared" si="3"/>
        <v>1</v>
      </c>
      <c r="BW16" s="116">
        <f t="shared" si="3"/>
        <v>4</v>
      </c>
      <c r="BX16" s="116">
        <f t="shared" si="3"/>
        <v>5</v>
      </c>
      <c r="BY16" s="116">
        <f t="shared" si="3"/>
        <v>1</v>
      </c>
      <c r="BZ16" s="116">
        <f t="shared" si="3"/>
        <v>2</v>
      </c>
      <c r="CA16" s="116">
        <f t="shared" si="3"/>
        <v>2</v>
      </c>
      <c r="CB16" s="116">
        <f t="shared" si="3"/>
        <v>0</v>
      </c>
      <c r="CC16" s="116">
        <f t="shared" si="3"/>
        <v>2</v>
      </c>
      <c r="CD16" s="116">
        <f t="shared" si="3"/>
        <v>1</v>
      </c>
      <c r="CE16" s="116">
        <f t="shared" si="3"/>
        <v>0</v>
      </c>
    </row>
    <row r="17" spans="1:1024" x14ac:dyDescent="0.3">
      <c r="A17" s="115"/>
      <c r="B17" s="115"/>
      <c r="C17" s="116"/>
      <c r="D17" s="117"/>
      <c r="E17" s="117"/>
      <c r="F17" s="117"/>
      <c r="G17" s="117"/>
      <c r="H17" s="117"/>
      <c r="I17" s="117"/>
      <c r="J17" s="117"/>
      <c r="K17" s="117"/>
      <c r="L17" s="121"/>
      <c r="M17" s="121"/>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6"/>
      <c r="CD17" s="116"/>
      <c r="CE17" s="116"/>
    </row>
    <row r="18" spans="1:1024" x14ac:dyDescent="0.3">
      <c r="A18" s="77" t="s">
        <v>36</v>
      </c>
      <c r="B18" s="122">
        <v>0</v>
      </c>
      <c r="C18" s="123">
        <f>SUM(D18:CE18)</f>
        <v>0</v>
      </c>
      <c r="D18" s="124">
        <v>0</v>
      </c>
      <c r="E18" s="124">
        <v>0</v>
      </c>
      <c r="F18" s="124">
        <v>0</v>
      </c>
      <c r="G18" s="124">
        <v>0</v>
      </c>
      <c r="H18" s="124">
        <v>0</v>
      </c>
      <c r="I18" s="124">
        <v>0</v>
      </c>
      <c r="J18" s="124">
        <v>0</v>
      </c>
      <c r="K18" s="124">
        <v>0</v>
      </c>
      <c r="L18" s="125">
        <v>0</v>
      </c>
      <c r="M18" s="125">
        <v>0</v>
      </c>
      <c r="N18" s="126">
        <v>0</v>
      </c>
      <c r="O18" s="126">
        <v>0</v>
      </c>
      <c r="P18" s="126">
        <v>0</v>
      </c>
      <c r="Q18" s="126">
        <v>0</v>
      </c>
      <c r="R18" s="126">
        <v>0</v>
      </c>
      <c r="S18" s="126">
        <v>0</v>
      </c>
      <c r="T18" s="126">
        <v>0</v>
      </c>
      <c r="U18" s="126">
        <v>0</v>
      </c>
      <c r="V18" s="126">
        <v>0</v>
      </c>
      <c r="W18" s="126">
        <v>0</v>
      </c>
      <c r="X18" s="126">
        <v>0</v>
      </c>
      <c r="Y18" s="126">
        <v>0</v>
      </c>
      <c r="Z18" s="126">
        <v>0</v>
      </c>
      <c r="AA18" s="126">
        <v>0</v>
      </c>
      <c r="AB18" s="126">
        <v>0</v>
      </c>
      <c r="AC18" s="126">
        <v>0</v>
      </c>
      <c r="AD18" s="126">
        <v>0</v>
      </c>
      <c r="AE18" s="126">
        <v>0</v>
      </c>
      <c r="AF18" s="126">
        <v>0</v>
      </c>
      <c r="AG18" s="126">
        <v>0</v>
      </c>
      <c r="AH18" s="126">
        <v>0</v>
      </c>
      <c r="AI18" s="126">
        <v>0</v>
      </c>
      <c r="AJ18" s="126">
        <v>0</v>
      </c>
      <c r="AK18" s="126">
        <v>0</v>
      </c>
      <c r="AL18" s="126">
        <v>0</v>
      </c>
      <c r="AM18" s="126">
        <v>0</v>
      </c>
      <c r="AN18" s="126">
        <v>0</v>
      </c>
      <c r="AO18" s="126">
        <v>0</v>
      </c>
      <c r="AP18" s="126">
        <v>0</v>
      </c>
      <c r="AQ18" s="126">
        <v>0</v>
      </c>
      <c r="AR18" s="126">
        <v>0</v>
      </c>
      <c r="AS18" s="126">
        <v>0</v>
      </c>
      <c r="AT18" s="126">
        <v>0</v>
      </c>
      <c r="AU18" s="126">
        <v>0</v>
      </c>
      <c r="AV18" s="126">
        <v>0</v>
      </c>
      <c r="AW18" s="126">
        <v>0</v>
      </c>
      <c r="AX18" s="126">
        <v>0</v>
      </c>
      <c r="AY18" s="126">
        <v>0</v>
      </c>
      <c r="AZ18" s="126">
        <v>0</v>
      </c>
      <c r="BA18" s="126">
        <v>0</v>
      </c>
      <c r="BB18" s="126">
        <v>0</v>
      </c>
      <c r="BC18" s="126">
        <v>0</v>
      </c>
      <c r="BD18" s="126">
        <v>0</v>
      </c>
      <c r="BE18" s="126">
        <v>0</v>
      </c>
      <c r="BF18" s="126">
        <v>0</v>
      </c>
      <c r="BG18" s="126">
        <v>0</v>
      </c>
      <c r="BH18" s="126">
        <v>0</v>
      </c>
      <c r="BI18" s="126">
        <v>0</v>
      </c>
      <c r="BJ18" s="126">
        <v>0</v>
      </c>
      <c r="BK18" s="126">
        <v>0</v>
      </c>
      <c r="BL18" s="126">
        <v>0</v>
      </c>
      <c r="BM18" s="126">
        <v>0</v>
      </c>
      <c r="BN18" s="126">
        <v>0</v>
      </c>
      <c r="BO18" s="126">
        <v>0</v>
      </c>
      <c r="BP18" s="126">
        <v>0</v>
      </c>
      <c r="BQ18" s="126">
        <v>0</v>
      </c>
      <c r="BR18" s="126">
        <v>0</v>
      </c>
      <c r="BS18" s="126">
        <v>0</v>
      </c>
      <c r="BT18" s="126">
        <v>0</v>
      </c>
      <c r="BU18" s="126">
        <v>0</v>
      </c>
      <c r="BV18" s="126">
        <v>0</v>
      </c>
      <c r="BW18" s="126">
        <v>0</v>
      </c>
      <c r="BX18" s="126">
        <v>0</v>
      </c>
      <c r="BY18" s="126">
        <v>0</v>
      </c>
      <c r="BZ18" s="126">
        <v>0</v>
      </c>
      <c r="CA18" s="126">
        <v>0</v>
      </c>
      <c r="CB18" s="126">
        <v>0</v>
      </c>
      <c r="CC18" s="126">
        <v>0</v>
      </c>
      <c r="CD18" s="126">
        <v>0</v>
      </c>
      <c r="CE18" s="126">
        <v>0</v>
      </c>
    </row>
    <row r="19" spans="1:1024" ht="12.75" customHeight="1" x14ac:dyDescent="0.3">
      <c r="A19" s="127" t="s">
        <v>71</v>
      </c>
      <c r="B19" s="128">
        <v>55977178</v>
      </c>
      <c r="C19" s="129">
        <f>SUM(D19:CE19)</f>
        <v>24913</v>
      </c>
      <c r="D19" s="130">
        <f t="shared" ref="D19:AI19" si="4">SUM(D10:D14)</f>
        <v>0</v>
      </c>
      <c r="E19" s="130">
        <f t="shared" si="4"/>
        <v>29</v>
      </c>
      <c r="F19" s="130">
        <f t="shared" si="4"/>
        <v>94</v>
      </c>
      <c r="G19" s="130">
        <f t="shared" si="4"/>
        <v>125</v>
      </c>
      <c r="H19" s="130">
        <f t="shared" si="4"/>
        <v>137</v>
      </c>
      <c r="I19" s="130">
        <f t="shared" si="4"/>
        <v>159</v>
      </c>
      <c r="J19" s="130">
        <f t="shared" si="4"/>
        <v>145</v>
      </c>
      <c r="K19" s="130">
        <f t="shared" si="4"/>
        <v>170</v>
      </c>
      <c r="L19" s="131">
        <f t="shared" si="4"/>
        <v>152</v>
      </c>
      <c r="M19" s="131">
        <f t="shared" si="4"/>
        <v>183</v>
      </c>
      <c r="N19" s="132">
        <f t="shared" si="4"/>
        <v>188</v>
      </c>
      <c r="O19" s="132">
        <f t="shared" si="4"/>
        <v>197</v>
      </c>
      <c r="P19" s="132">
        <f t="shared" si="4"/>
        <v>239</v>
      </c>
      <c r="Q19" s="132">
        <f t="shared" si="4"/>
        <v>247</v>
      </c>
      <c r="R19" s="132">
        <f t="shared" si="4"/>
        <v>243</v>
      </c>
      <c r="S19" s="132">
        <f t="shared" si="4"/>
        <v>246</v>
      </c>
      <c r="T19" s="132">
        <f t="shared" si="4"/>
        <v>243</v>
      </c>
      <c r="U19" s="132">
        <f t="shared" si="4"/>
        <v>263</v>
      </c>
      <c r="V19" s="132">
        <f t="shared" si="4"/>
        <v>301</v>
      </c>
      <c r="W19" s="132">
        <f t="shared" si="4"/>
        <v>302</v>
      </c>
      <c r="X19" s="132">
        <f t="shared" si="4"/>
        <v>319</v>
      </c>
      <c r="Y19" s="132">
        <f t="shared" si="4"/>
        <v>337</v>
      </c>
      <c r="Z19" s="132">
        <f t="shared" si="4"/>
        <v>340</v>
      </c>
      <c r="AA19" s="132">
        <f t="shared" si="4"/>
        <v>373</v>
      </c>
      <c r="AB19" s="132">
        <f t="shared" si="4"/>
        <v>380</v>
      </c>
      <c r="AC19" s="132">
        <f t="shared" si="4"/>
        <v>430</v>
      </c>
      <c r="AD19" s="132">
        <f t="shared" si="4"/>
        <v>446</v>
      </c>
      <c r="AE19" s="132">
        <f t="shared" si="4"/>
        <v>487</v>
      </c>
      <c r="AF19" s="132">
        <f t="shared" si="4"/>
        <v>479</v>
      </c>
      <c r="AG19" s="132">
        <f t="shared" si="4"/>
        <v>556</v>
      </c>
      <c r="AH19" s="132">
        <f t="shared" si="4"/>
        <v>517</v>
      </c>
      <c r="AI19" s="132">
        <f t="shared" si="4"/>
        <v>567</v>
      </c>
      <c r="AJ19" s="132">
        <f t="shared" ref="AJ19:BO19" si="5">SUM(AJ10:AJ14)</f>
        <v>603</v>
      </c>
      <c r="AK19" s="132">
        <f t="shared" si="5"/>
        <v>634</v>
      </c>
      <c r="AL19" s="132">
        <f t="shared" si="5"/>
        <v>682</v>
      </c>
      <c r="AM19" s="132">
        <f t="shared" si="5"/>
        <v>643</v>
      </c>
      <c r="AN19" s="132">
        <f t="shared" si="5"/>
        <v>689</v>
      </c>
      <c r="AO19" s="132">
        <f t="shared" si="5"/>
        <v>715</v>
      </c>
      <c r="AP19" s="132">
        <f t="shared" si="5"/>
        <v>771</v>
      </c>
      <c r="AQ19" s="132">
        <f t="shared" si="5"/>
        <v>734</v>
      </c>
      <c r="AR19" s="132">
        <f t="shared" si="5"/>
        <v>781</v>
      </c>
      <c r="AS19" s="132">
        <f t="shared" si="5"/>
        <v>889</v>
      </c>
      <c r="AT19" s="132">
        <f t="shared" si="5"/>
        <v>804</v>
      </c>
      <c r="AU19" s="132">
        <f t="shared" si="5"/>
        <v>725</v>
      </c>
      <c r="AV19" s="132">
        <f t="shared" si="5"/>
        <v>739</v>
      </c>
      <c r="AW19" s="132">
        <f t="shared" si="5"/>
        <v>771</v>
      </c>
      <c r="AX19" s="132">
        <f t="shared" si="5"/>
        <v>664</v>
      </c>
      <c r="AY19" s="132">
        <f t="shared" si="5"/>
        <v>626</v>
      </c>
      <c r="AZ19" s="132">
        <f t="shared" si="5"/>
        <v>615</v>
      </c>
      <c r="BA19" s="132">
        <f t="shared" si="5"/>
        <v>371</v>
      </c>
      <c r="BB19" s="132">
        <f t="shared" si="5"/>
        <v>607</v>
      </c>
      <c r="BC19" s="132">
        <f t="shared" si="5"/>
        <v>612</v>
      </c>
      <c r="BD19" s="132">
        <f t="shared" si="5"/>
        <v>357</v>
      </c>
      <c r="BE19" s="132">
        <f t="shared" si="5"/>
        <v>360</v>
      </c>
      <c r="BF19" s="132">
        <f t="shared" si="5"/>
        <v>324</v>
      </c>
      <c r="BG19" s="132">
        <f t="shared" si="5"/>
        <v>249</v>
      </c>
      <c r="BH19" s="132">
        <f t="shared" si="5"/>
        <v>202</v>
      </c>
      <c r="BI19" s="132">
        <f t="shared" si="5"/>
        <v>159</v>
      </c>
      <c r="BJ19" s="132">
        <f t="shared" si="5"/>
        <v>150</v>
      </c>
      <c r="BK19" s="132">
        <f t="shared" si="5"/>
        <v>103</v>
      </c>
      <c r="BL19" s="132">
        <f t="shared" si="5"/>
        <v>106</v>
      </c>
      <c r="BM19" s="132">
        <f t="shared" si="5"/>
        <v>62</v>
      </c>
      <c r="BN19" s="132">
        <f t="shared" si="5"/>
        <v>69</v>
      </c>
      <c r="BO19" s="132">
        <f t="shared" si="5"/>
        <v>48</v>
      </c>
      <c r="BP19" s="132">
        <f t="shared" ref="BP19:CE19" si="6">SUM(BP10:BP14)</f>
        <v>42</v>
      </c>
      <c r="BQ19" s="132">
        <f t="shared" si="6"/>
        <v>28</v>
      </c>
      <c r="BR19" s="132">
        <f t="shared" si="6"/>
        <v>23</v>
      </c>
      <c r="BS19" s="132">
        <f t="shared" si="6"/>
        <v>19</v>
      </c>
      <c r="BT19" s="132">
        <f t="shared" si="6"/>
        <v>14</v>
      </c>
      <c r="BU19" s="132">
        <f t="shared" si="6"/>
        <v>11</v>
      </c>
      <c r="BV19" s="132">
        <f t="shared" si="6"/>
        <v>1</v>
      </c>
      <c r="BW19" s="132">
        <f t="shared" si="6"/>
        <v>4</v>
      </c>
      <c r="BX19" s="132">
        <f t="shared" si="6"/>
        <v>5</v>
      </c>
      <c r="BY19" s="132">
        <f t="shared" si="6"/>
        <v>1</v>
      </c>
      <c r="BZ19" s="132">
        <f t="shared" si="6"/>
        <v>2</v>
      </c>
      <c r="CA19" s="132">
        <f t="shared" si="6"/>
        <v>2</v>
      </c>
      <c r="CB19" s="132">
        <f t="shared" si="6"/>
        <v>0</v>
      </c>
      <c r="CC19" s="132">
        <f t="shared" si="6"/>
        <v>2</v>
      </c>
      <c r="CD19" s="132">
        <f t="shared" si="6"/>
        <v>1</v>
      </c>
      <c r="CE19" s="132">
        <f t="shared" si="6"/>
        <v>0</v>
      </c>
    </row>
    <row r="20" spans="1:1024" x14ac:dyDescent="0.3">
      <c r="A20" s="133"/>
      <c r="B20" s="133"/>
      <c r="C20" s="45"/>
      <c r="D20" s="45"/>
      <c r="E20" s="45"/>
      <c r="F20" s="45"/>
      <c r="G20" s="45"/>
      <c r="H20" s="45"/>
      <c r="I20" s="45"/>
      <c r="J20" s="45"/>
      <c r="K20" s="45"/>
      <c r="L20" s="134"/>
      <c r="M20" s="134"/>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row>
    <row r="21" spans="1:1024" x14ac:dyDescent="0.3">
      <c r="A21" s="133"/>
      <c r="B21" s="133"/>
      <c r="C21" s="45"/>
      <c r="D21" s="45"/>
      <c r="E21" s="45"/>
      <c r="F21" s="45"/>
      <c r="G21" s="45"/>
      <c r="H21" s="45"/>
      <c r="I21" s="45"/>
      <c r="J21" s="45"/>
      <c r="K21" s="45"/>
      <c r="L21" s="134"/>
      <c r="M21" s="134"/>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row>
    <row r="22" spans="1:1024" x14ac:dyDescent="0.3">
      <c r="A22" s="133"/>
      <c r="B22" s="133"/>
      <c r="C22" s="45"/>
      <c r="D22" s="45"/>
      <c r="E22" s="45"/>
      <c r="F22" s="45"/>
      <c r="G22" s="45"/>
      <c r="H22" s="45"/>
      <c r="I22" s="45"/>
      <c r="J22" s="45"/>
      <c r="K22" s="45"/>
      <c r="L22" s="134"/>
      <c r="M22" s="134"/>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row>
    <row r="23" spans="1:1024" x14ac:dyDescent="0.3">
      <c r="A23" s="102"/>
      <c r="B23" s="2" t="s">
        <v>26</v>
      </c>
      <c r="C23" s="1" t="s">
        <v>78</v>
      </c>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row>
    <row r="24" spans="1:1024" s="34" customFormat="1" ht="26" x14ac:dyDescent="0.3">
      <c r="A24" s="103" t="s">
        <v>25</v>
      </c>
      <c r="B24" s="2"/>
      <c r="C24" s="104" t="s">
        <v>71</v>
      </c>
      <c r="D24" s="135" t="s">
        <v>72</v>
      </c>
      <c r="E24" s="106">
        <v>43969</v>
      </c>
      <c r="F24" s="106">
        <v>43968</v>
      </c>
      <c r="G24" s="106">
        <v>43967</v>
      </c>
      <c r="H24" s="106">
        <v>43966</v>
      </c>
      <c r="I24" s="106">
        <v>43965</v>
      </c>
      <c r="J24" s="106">
        <v>43964</v>
      </c>
      <c r="K24" s="106">
        <v>43963</v>
      </c>
      <c r="L24" s="107">
        <v>43962</v>
      </c>
      <c r="M24" s="107">
        <v>43961</v>
      </c>
      <c r="N24" s="108">
        <v>43960</v>
      </c>
      <c r="O24" s="108">
        <v>43959</v>
      </c>
      <c r="P24" s="108">
        <v>43958</v>
      </c>
      <c r="Q24" s="108">
        <v>43957</v>
      </c>
      <c r="R24" s="108">
        <v>43956</v>
      </c>
      <c r="S24" s="108">
        <v>43955</v>
      </c>
      <c r="T24" s="108">
        <v>43954</v>
      </c>
      <c r="U24" s="108">
        <v>43953</v>
      </c>
      <c r="V24" s="108">
        <v>43952</v>
      </c>
      <c r="W24" s="108">
        <v>43951</v>
      </c>
      <c r="X24" s="108">
        <v>43950</v>
      </c>
      <c r="Y24" s="108">
        <v>43949</v>
      </c>
      <c r="Z24" s="108">
        <v>43948</v>
      </c>
      <c r="AA24" s="108">
        <v>43947</v>
      </c>
      <c r="AB24" s="108">
        <v>43946</v>
      </c>
      <c r="AC24" s="108">
        <v>43945</v>
      </c>
      <c r="AD24" s="108">
        <v>43944</v>
      </c>
      <c r="AE24" s="114">
        <v>43943</v>
      </c>
      <c r="AF24" s="114">
        <v>43942</v>
      </c>
      <c r="AG24" s="114">
        <v>43941</v>
      </c>
      <c r="AH24" s="114">
        <v>43940</v>
      </c>
      <c r="AI24" s="114">
        <v>43939</v>
      </c>
      <c r="AJ24" s="114">
        <v>43938</v>
      </c>
      <c r="AK24" s="114">
        <v>43937</v>
      </c>
      <c r="AL24" s="114">
        <v>43936</v>
      </c>
      <c r="AM24" s="114">
        <v>43935</v>
      </c>
      <c r="AN24" s="114">
        <v>43934</v>
      </c>
      <c r="AO24" s="114">
        <v>43933</v>
      </c>
      <c r="AP24" s="114">
        <v>43932</v>
      </c>
      <c r="AQ24" s="114">
        <v>43931</v>
      </c>
      <c r="AR24" s="114">
        <v>43930</v>
      </c>
      <c r="AS24" s="114">
        <v>43929</v>
      </c>
      <c r="AT24" s="114">
        <v>43928</v>
      </c>
      <c r="AU24" s="114">
        <v>43927</v>
      </c>
      <c r="AV24" s="114">
        <v>43926</v>
      </c>
      <c r="AW24" s="114">
        <v>43925</v>
      </c>
      <c r="AX24" s="114">
        <v>43924</v>
      </c>
      <c r="AY24" s="114">
        <v>43923</v>
      </c>
      <c r="AZ24" s="114">
        <v>43922</v>
      </c>
      <c r="BA24" s="114">
        <v>43921</v>
      </c>
      <c r="BB24" s="114">
        <v>43920</v>
      </c>
      <c r="BC24" s="114">
        <v>43919</v>
      </c>
      <c r="BD24" s="114">
        <v>43918</v>
      </c>
      <c r="BE24" s="114">
        <v>43917</v>
      </c>
      <c r="BF24" s="114">
        <v>43916</v>
      </c>
      <c r="BG24" s="114">
        <v>43915</v>
      </c>
      <c r="BH24" s="114">
        <v>43914</v>
      </c>
      <c r="BI24" s="114">
        <v>43913</v>
      </c>
      <c r="BJ24" s="114">
        <v>43912</v>
      </c>
      <c r="BK24" s="114">
        <v>43911</v>
      </c>
      <c r="BL24" s="114">
        <v>43910</v>
      </c>
      <c r="BM24" s="114">
        <v>43909</v>
      </c>
      <c r="BN24" s="114">
        <v>43908</v>
      </c>
      <c r="BO24" s="114">
        <v>43907</v>
      </c>
      <c r="BP24" s="114">
        <v>43906</v>
      </c>
      <c r="BQ24" s="114">
        <v>43905</v>
      </c>
      <c r="BR24" s="114">
        <v>43904</v>
      </c>
      <c r="BS24" s="114">
        <v>43903</v>
      </c>
      <c r="BT24" s="114">
        <v>43902</v>
      </c>
      <c r="BU24" s="114">
        <v>43901</v>
      </c>
      <c r="BV24" s="114">
        <v>43900</v>
      </c>
      <c r="BW24" s="114">
        <v>43899</v>
      </c>
      <c r="BX24" s="114">
        <v>43898</v>
      </c>
      <c r="BY24" s="114">
        <v>43897</v>
      </c>
      <c r="BZ24" s="114">
        <v>43896</v>
      </c>
      <c r="CA24" s="114">
        <v>43895</v>
      </c>
      <c r="CB24" s="114">
        <v>43894</v>
      </c>
      <c r="CC24" s="114">
        <v>43893</v>
      </c>
      <c r="CD24" s="114">
        <v>43892</v>
      </c>
      <c r="CE24" s="114">
        <v>43891</v>
      </c>
      <c r="AKT24" s="109"/>
      <c r="AKU24" s="109"/>
      <c r="AKV24" s="109"/>
      <c r="AKW24" s="109"/>
      <c r="AKX24" s="109"/>
      <c r="AKY24" s="109"/>
      <c r="AKZ24" s="109"/>
      <c r="ALA24" s="109"/>
      <c r="ALB24" s="109"/>
      <c r="ALC24" s="109"/>
      <c r="ALD24" s="109"/>
      <c r="ALE24" s="109"/>
      <c r="ALF24" s="109"/>
      <c r="ALG24" s="109"/>
      <c r="ALH24" s="109"/>
      <c r="ALI24" s="109"/>
      <c r="ALJ24" s="109"/>
      <c r="ALK24" s="109"/>
      <c r="ALL24" s="109"/>
      <c r="ALM24" s="109"/>
      <c r="ALN24" s="109"/>
      <c r="ALO24" s="109"/>
      <c r="ALP24" s="109"/>
      <c r="ALQ24" s="109"/>
      <c r="ALR24" s="109"/>
      <c r="ALS24" s="109"/>
      <c r="ALT24" s="109"/>
      <c r="ALU24" s="109"/>
      <c r="ALV24" s="109"/>
      <c r="ALW24" s="109"/>
      <c r="ALX24" s="109"/>
      <c r="ALY24" s="109"/>
      <c r="ALZ24" s="109"/>
      <c r="AMA24" s="109"/>
      <c r="AMB24" s="109"/>
      <c r="AMC24" s="109"/>
      <c r="AMD24" s="109"/>
      <c r="AME24" s="109"/>
      <c r="AMF24" s="109"/>
      <c r="AMG24" s="109"/>
      <c r="AMH24" s="109"/>
      <c r="AMI24" s="109"/>
      <c r="AMJ24" s="109"/>
    </row>
    <row r="25" spans="1:1024" x14ac:dyDescent="0.3">
      <c r="A25" s="110"/>
      <c r="B25" s="2"/>
      <c r="C25" s="111"/>
      <c r="D25" s="112" t="s">
        <v>35</v>
      </c>
      <c r="E25" s="112" t="s">
        <v>35</v>
      </c>
      <c r="F25" s="112" t="s">
        <v>35</v>
      </c>
      <c r="G25" s="112" t="s">
        <v>35</v>
      </c>
      <c r="H25" s="112" t="s">
        <v>35</v>
      </c>
      <c r="I25" s="112" t="s">
        <v>35</v>
      </c>
      <c r="J25" s="112" t="s">
        <v>35</v>
      </c>
      <c r="K25" s="112" t="s">
        <v>35</v>
      </c>
      <c r="L25" s="113" t="s">
        <v>35</v>
      </c>
      <c r="M25" s="113" t="s">
        <v>35</v>
      </c>
      <c r="N25" s="114" t="s">
        <v>35</v>
      </c>
      <c r="O25" s="114" t="s">
        <v>35</v>
      </c>
      <c r="P25" s="114" t="s">
        <v>35</v>
      </c>
      <c r="Q25" s="114" t="s">
        <v>35</v>
      </c>
      <c r="R25" s="114" t="s">
        <v>35</v>
      </c>
      <c r="S25" s="114" t="s">
        <v>35</v>
      </c>
      <c r="T25" s="114" t="s">
        <v>35</v>
      </c>
      <c r="U25" s="114" t="s">
        <v>35</v>
      </c>
      <c r="V25" s="114" t="s">
        <v>35</v>
      </c>
      <c r="W25" s="114" t="s">
        <v>35</v>
      </c>
      <c r="X25" s="114" t="s">
        <v>35</v>
      </c>
      <c r="Y25" s="114" t="s">
        <v>35</v>
      </c>
      <c r="Z25" s="114" t="s">
        <v>35</v>
      </c>
      <c r="AA25" s="114" t="s">
        <v>35</v>
      </c>
      <c r="AB25" s="114" t="s">
        <v>35</v>
      </c>
      <c r="AC25" s="114" t="s">
        <v>35</v>
      </c>
      <c r="AD25" s="114" t="s">
        <v>35</v>
      </c>
      <c r="AE25" s="114" t="s">
        <v>35</v>
      </c>
      <c r="AF25" s="114" t="s">
        <v>35</v>
      </c>
      <c r="AG25" s="114" t="s">
        <v>35</v>
      </c>
      <c r="AH25" s="114" t="s">
        <v>35</v>
      </c>
      <c r="AI25" s="114" t="s">
        <v>35</v>
      </c>
      <c r="AJ25" s="114" t="s">
        <v>35</v>
      </c>
      <c r="AK25" s="114" t="s">
        <v>35</v>
      </c>
      <c r="AL25" s="114" t="s">
        <v>35</v>
      </c>
      <c r="AM25" s="114" t="s">
        <v>35</v>
      </c>
      <c r="AN25" s="114" t="s">
        <v>35</v>
      </c>
      <c r="AO25" s="114" t="s">
        <v>35</v>
      </c>
      <c r="AP25" s="114" t="s">
        <v>35</v>
      </c>
      <c r="AQ25" s="114" t="s">
        <v>35</v>
      </c>
      <c r="AR25" s="114" t="s">
        <v>35</v>
      </c>
      <c r="AS25" s="114" t="s">
        <v>35</v>
      </c>
      <c r="AT25" s="114" t="s">
        <v>35</v>
      </c>
      <c r="AU25" s="114" t="s">
        <v>35</v>
      </c>
      <c r="AV25" s="114" t="s">
        <v>35</v>
      </c>
      <c r="AW25" s="114" t="s">
        <v>35</v>
      </c>
      <c r="AX25" s="114" t="s">
        <v>35</v>
      </c>
      <c r="AY25" s="114" t="s">
        <v>35</v>
      </c>
      <c r="AZ25" s="114" t="s">
        <v>35</v>
      </c>
      <c r="BA25" s="114" t="s">
        <v>35</v>
      </c>
      <c r="BB25" s="114" t="s">
        <v>35</v>
      </c>
      <c r="BC25" s="114" t="s">
        <v>35</v>
      </c>
      <c r="BD25" s="114" t="s">
        <v>35</v>
      </c>
      <c r="BE25" s="114" t="s">
        <v>35</v>
      </c>
      <c r="BF25" s="114" t="s">
        <v>35</v>
      </c>
      <c r="BG25" s="114" t="s">
        <v>35</v>
      </c>
      <c r="BH25" s="114" t="s">
        <v>35</v>
      </c>
      <c r="BI25" s="114" t="s">
        <v>35</v>
      </c>
      <c r="BJ25" s="114" t="s">
        <v>35</v>
      </c>
      <c r="BK25" s="114" t="s">
        <v>35</v>
      </c>
      <c r="BL25" s="114" t="s">
        <v>35</v>
      </c>
      <c r="BM25" s="114" t="s">
        <v>35</v>
      </c>
      <c r="BN25" s="114" t="s">
        <v>35</v>
      </c>
      <c r="BO25" s="114" t="s">
        <v>35</v>
      </c>
      <c r="BP25" s="114" t="s">
        <v>35</v>
      </c>
      <c r="BQ25" s="114" t="s">
        <v>35</v>
      </c>
      <c r="BR25" s="114" t="s">
        <v>35</v>
      </c>
      <c r="BS25" s="114" t="s">
        <v>35</v>
      </c>
      <c r="BT25" s="114" t="s">
        <v>35</v>
      </c>
      <c r="BU25" s="114" t="s">
        <v>35</v>
      </c>
      <c r="BV25" s="114" t="s">
        <v>35</v>
      </c>
      <c r="BW25" s="114" t="s">
        <v>35</v>
      </c>
      <c r="BX25" s="114" t="s">
        <v>35</v>
      </c>
      <c r="BY25" s="114" t="s">
        <v>35</v>
      </c>
      <c r="BZ25" s="114" t="s">
        <v>35</v>
      </c>
      <c r="CA25" s="114" t="s">
        <v>35</v>
      </c>
      <c r="CB25" s="114" t="s">
        <v>35</v>
      </c>
      <c r="CC25" s="114" t="s">
        <v>35</v>
      </c>
      <c r="CD25" s="114" t="s">
        <v>35</v>
      </c>
      <c r="CE25" s="114" t="s">
        <v>35</v>
      </c>
    </row>
    <row r="26" spans="1:1024" x14ac:dyDescent="0.3">
      <c r="A26" s="136" t="s">
        <v>73</v>
      </c>
      <c r="B26" s="23">
        <v>13241287</v>
      </c>
      <c r="C26" s="116">
        <f>D26+E26</f>
        <v>14</v>
      </c>
      <c r="D26" s="117">
        <v>0</v>
      </c>
      <c r="E26" s="117">
        <v>14</v>
      </c>
      <c r="F26" s="137">
        <v>14</v>
      </c>
      <c r="G26" s="137">
        <v>14</v>
      </c>
      <c r="H26" s="137">
        <v>14</v>
      </c>
      <c r="I26" s="137">
        <v>13</v>
      </c>
      <c r="J26" s="137">
        <v>13</v>
      </c>
      <c r="K26" s="137">
        <v>12</v>
      </c>
      <c r="L26" s="138">
        <v>12</v>
      </c>
      <c r="M26" s="138">
        <v>12</v>
      </c>
      <c r="N26" s="139">
        <v>12</v>
      </c>
      <c r="O26" s="139">
        <v>12</v>
      </c>
      <c r="P26" s="139">
        <v>12</v>
      </c>
      <c r="Q26" s="139">
        <v>12</v>
      </c>
      <c r="R26" s="139">
        <v>12</v>
      </c>
      <c r="S26" s="139">
        <v>12</v>
      </c>
      <c r="T26" s="139">
        <v>12</v>
      </c>
      <c r="U26" s="139">
        <v>11</v>
      </c>
      <c r="V26" s="139">
        <v>11</v>
      </c>
      <c r="W26" s="139">
        <v>11</v>
      </c>
      <c r="X26" s="139">
        <v>11</v>
      </c>
      <c r="Y26" s="139">
        <v>11</v>
      </c>
      <c r="Z26" s="139">
        <v>11</v>
      </c>
      <c r="AA26" s="139">
        <v>11</v>
      </c>
      <c r="AB26" s="139">
        <v>11</v>
      </c>
      <c r="AC26" s="139">
        <v>11</v>
      </c>
      <c r="AD26" s="139">
        <v>11</v>
      </c>
      <c r="AE26" s="139">
        <v>11</v>
      </c>
      <c r="AF26" s="139">
        <v>11</v>
      </c>
      <c r="AG26" s="139">
        <v>11</v>
      </c>
      <c r="AH26" s="139">
        <v>10</v>
      </c>
      <c r="AI26" s="139">
        <v>10</v>
      </c>
      <c r="AJ26" s="139">
        <v>10</v>
      </c>
      <c r="AK26" s="139">
        <v>10</v>
      </c>
      <c r="AL26" s="139">
        <v>10</v>
      </c>
      <c r="AM26" s="139">
        <v>10</v>
      </c>
      <c r="AN26" s="139">
        <v>10</v>
      </c>
      <c r="AO26" s="139">
        <v>10</v>
      </c>
      <c r="AP26" s="139">
        <v>10</v>
      </c>
      <c r="AQ26" s="139">
        <v>9</v>
      </c>
      <c r="AR26" s="139">
        <v>9</v>
      </c>
      <c r="AS26" s="139">
        <v>8</v>
      </c>
      <c r="AT26" s="139">
        <v>7</v>
      </c>
      <c r="AU26" s="139">
        <v>7</v>
      </c>
      <c r="AV26" s="139">
        <v>7</v>
      </c>
      <c r="AW26" s="139">
        <v>7</v>
      </c>
      <c r="AX26" s="139">
        <v>6</v>
      </c>
      <c r="AY26" s="139">
        <v>6</v>
      </c>
      <c r="AZ26" s="139">
        <v>5</v>
      </c>
      <c r="BA26" s="139">
        <v>5</v>
      </c>
      <c r="BB26" s="139">
        <v>4</v>
      </c>
      <c r="BC26" s="139">
        <v>4</v>
      </c>
      <c r="BD26" s="139">
        <v>3</v>
      </c>
      <c r="BE26" s="139">
        <v>3</v>
      </c>
      <c r="BF26" s="139">
        <v>3</v>
      </c>
      <c r="BG26" s="139">
        <v>2</v>
      </c>
      <c r="BH26" s="139">
        <v>2</v>
      </c>
      <c r="BI26" s="139">
        <v>1</v>
      </c>
      <c r="BJ26" s="139">
        <v>1</v>
      </c>
      <c r="BK26" s="139">
        <v>1</v>
      </c>
      <c r="BL26" s="139">
        <v>1</v>
      </c>
      <c r="BM26" s="139">
        <v>1</v>
      </c>
      <c r="BN26" s="139">
        <v>1</v>
      </c>
      <c r="BO26" s="139">
        <v>0</v>
      </c>
      <c r="BP26" s="139">
        <v>0</v>
      </c>
      <c r="BQ26" s="139">
        <v>0</v>
      </c>
      <c r="BR26" s="139">
        <v>0</v>
      </c>
      <c r="BS26" s="139">
        <v>0</v>
      </c>
      <c r="BT26" s="139">
        <v>0</v>
      </c>
      <c r="BU26" s="139">
        <v>0</v>
      </c>
      <c r="BV26" s="139">
        <v>0</v>
      </c>
      <c r="BW26" s="139">
        <v>0</v>
      </c>
      <c r="BX26" s="139">
        <v>0</v>
      </c>
      <c r="BY26" s="139">
        <v>0</v>
      </c>
      <c r="BZ26" s="139">
        <v>0</v>
      </c>
      <c r="CA26" s="139">
        <v>0</v>
      </c>
      <c r="CB26" s="139">
        <v>0</v>
      </c>
      <c r="CC26" s="139">
        <v>0</v>
      </c>
      <c r="CD26" s="139">
        <v>0</v>
      </c>
      <c r="CE26" s="139">
        <v>0</v>
      </c>
    </row>
    <row r="27" spans="1:1024" x14ac:dyDescent="0.3">
      <c r="A27" s="136" t="s">
        <v>74</v>
      </c>
      <c r="B27" s="23">
        <v>14833658</v>
      </c>
      <c r="C27" s="116">
        <f t="shared" ref="C27:C31" si="7">D27+E27</f>
        <v>181</v>
      </c>
      <c r="D27" s="117">
        <v>0</v>
      </c>
      <c r="E27" s="117">
        <v>181</v>
      </c>
      <c r="F27" s="137">
        <v>181</v>
      </c>
      <c r="G27" s="137">
        <v>181</v>
      </c>
      <c r="H27" s="137">
        <v>181</v>
      </c>
      <c r="I27" s="137">
        <v>181</v>
      </c>
      <c r="J27" s="137">
        <v>181</v>
      </c>
      <c r="K27" s="137">
        <v>179</v>
      </c>
      <c r="L27" s="138">
        <v>175</v>
      </c>
      <c r="M27" s="138">
        <v>175</v>
      </c>
      <c r="N27" s="139">
        <v>172</v>
      </c>
      <c r="O27" s="139">
        <v>170</v>
      </c>
      <c r="P27" s="139">
        <v>169</v>
      </c>
      <c r="Q27" s="139">
        <v>168</v>
      </c>
      <c r="R27" s="139">
        <v>165</v>
      </c>
      <c r="S27" s="139">
        <v>165</v>
      </c>
      <c r="T27" s="139">
        <v>162</v>
      </c>
      <c r="U27" s="139">
        <v>161</v>
      </c>
      <c r="V27" s="139">
        <v>158</v>
      </c>
      <c r="W27" s="139">
        <v>156</v>
      </c>
      <c r="X27" s="139">
        <v>154</v>
      </c>
      <c r="Y27" s="139">
        <v>153</v>
      </c>
      <c r="Z27" s="139">
        <v>153</v>
      </c>
      <c r="AA27" s="139">
        <v>150</v>
      </c>
      <c r="AB27" s="139">
        <v>147</v>
      </c>
      <c r="AC27" s="139">
        <v>143</v>
      </c>
      <c r="AD27" s="139">
        <v>140</v>
      </c>
      <c r="AE27" s="139">
        <v>138</v>
      </c>
      <c r="AF27" s="139">
        <v>134</v>
      </c>
      <c r="AG27" s="139">
        <v>130</v>
      </c>
      <c r="AH27" s="139">
        <v>124</v>
      </c>
      <c r="AI27" s="139">
        <v>121</v>
      </c>
      <c r="AJ27" s="139">
        <v>116</v>
      </c>
      <c r="AK27" s="139">
        <v>114</v>
      </c>
      <c r="AL27" s="139">
        <v>111</v>
      </c>
      <c r="AM27" s="139">
        <v>109</v>
      </c>
      <c r="AN27" s="139">
        <v>106</v>
      </c>
      <c r="AO27" s="139">
        <v>104</v>
      </c>
      <c r="AP27" s="139">
        <v>95</v>
      </c>
      <c r="AQ27" s="139">
        <v>86</v>
      </c>
      <c r="AR27" s="139">
        <v>83</v>
      </c>
      <c r="AS27" s="139">
        <v>78</v>
      </c>
      <c r="AT27" s="139">
        <v>69</v>
      </c>
      <c r="AU27" s="139">
        <v>62</v>
      </c>
      <c r="AV27" s="139">
        <v>59</v>
      </c>
      <c r="AW27" s="139">
        <v>52</v>
      </c>
      <c r="AX27" s="139">
        <v>51</v>
      </c>
      <c r="AY27" s="139">
        <v>46</v>
      </c>
      <c r="AZ27" s="139">
        <v>40</v>
      </c>
      <c r="BA27" s="139">
        <v>35</v>
      </c>
      <c r="BB27" s="139">
        <v>33</v>
      </c>
      <c r="BC27" s="139">
        <v>29</v>
      </c>
      <c r="BD27" s="139">
        <v>25</v>
      </c>
      <c r="BE27" s="139">
        <v>22</v>
      </c>
      <c r="BF27" s="139">
        <v>20</v>
      </c>
      <c r="BG27" s="139">
        <v>14</v>
      </c>
      <c r="BH27" s="139">
        <v>11</v>
      </c>
      <c r="BI27" s="139">
        <v>10</v>
      </c>
      <c r="BJ27" s="139">
        <v>8</v>
      </c>
      <c r="BK27" s="139">
        <v>7</v>
      </c>
      <c r="BL27" s="139">
        <v>5</v>
      </c>
      <c r="BM27" s="139">
        <v>4</v>
      </c>
      <c r="BN27" s="139">
        <v>3</v>
      </c>
      <c r="BO27" s="139">
        <v>1</v>
      </c>
      <c r="BP27" s="139">
        <v>1</v>
      </c>
      <c r="BQ27" s="139">
        <v>1</v>
      </c>
      <c r="BR27" s="139">
        <v>1</v>
      </c>
      <c r="BS27" s="139">
        <v>0</v>
      </c>
      <c r="BT27" s="139">
        <v>0</v>
      </c>
      <c r="BU27" s="139">
        <v>0</v>
      </c>
      <c r="BV27" s="139">
        <v>0</v>
      </c>
      <c r="BW27" s="139">
        <v>0</v>
      </c>
      <c r="BX27" s="139">
        <v>0</v>
      </c>
      <c r="BY27" s="139">
        <v>0</v>
      </c>
      <c r="BZ27" s="139">
        <v>0</v>
      </c>
      <c r="CA27" s="139">
        <v>0</v>
      </c>
      <c r="CB27" s="139">
        <v>0</v>
      </c>
      <c r="CC27" s="139">
        <v>0</v>
      </c>
      <c r="CD27" s="139">
        <v>0</v>
      </c>
      <c r="CE27" s="139">
        <v>0</v>
      </c>
    </row>
    <row r="28" spans="1:1024" x14ac:dyDescent="0.3">
      <c r="A28" s="136" t="s">
        <v>75</v>
      </c>
      <c r="B28" s="23">
        <v>14678606</v>
      </c>
      <c r="C28" s="116">
        <f t="shared" si="7"/>
        <v>1986</v>
      </c>
      <c r="D28" s="117">
        <v>0</v>
      </c>
      <c r="E28" s="117">
        <v>1986</v>
      </c>
      <c r="F28" s="137">
        <v>1985</v>
      </c>
      <c r="G28" s="137">
        <v>1977</v>
      </c>
      <c r="H28" s="137">
        <v>1961</v>
      </c>
      <c r="I28" s="137">
        <v>1956</v>
      </c>
      <c r="J28" s="137">
        <v>1939</v>
      </c>
      <c r="K28" s="137">
        <v>1929</v>
      </c>
      <c r="L28" s="138">
        <v>1913</v>
      </c>
      <c r="M28" s="138">
        <v>1900</v>
      </c>
      <c r="N28" s="139">
        <v>1890</v>
      </c>
      <c r="O28" s="139">
        <v>1878</v>
      </c>
      <c r="P28" s="139">
        <v>1866</v>
      </c>
      <c r="Q28" s="139">
        <v>1854</v>
      </c>
      <c r="R28" s="139">
        <v>1837</v>
      </c>
      <c r="S28" s="139">
        <v>1813</v>
      </c>
      <c r="T28" s="139">
        <v>1798</v>
      </c>
      <c r="U28" s="139">
        <v>1783</v>
      </c>
      <c r="V28" s="139">
        <v>1763</v>
      </c>
      <c r="W28" s="139">
        <v>1746</v>
      </c>
      <c r="X28" s="139">
        <v>1721</v>
      </c>
      <c r="Y28" s="139">
        <v>1701</v>
      </c>
      <c r="Z28" s="139">
        <v>1672</v>
      </c>
      <c r="AA28" s="139">
        <v>1641</v>
      </c>
      <c r="AB28" s="139">
        <v>1614</v>
      </c>
      <c r="AC28" s="139">
        <v>1581</v>
      </c>
      <c r="AD28" s="139">
        <v>1548</v>
      </c>
      <c r="AE28" s="139">
        <v>1501</v>
      </c>
      <c r="AF28" s="139">
        <v>1452</v>
      </c>
      <c r="AG28" s="139">
        <v>1405</v>
      </c>
      <c r="AH28" s="139">
        <v>1356</v>
      </c>
      <c r="AI28" s="139">
        <v>1317</v>
      </c>
      <c r="AJ28" s="139">
        <v>1268</v>
      </c>
      <c r="AK28" s="139">
        <v>1218</v>
      </c>
      <c r="AL28" s="139">
        <v>1173</v>
      </c>
      <c r="AM28" s="139">
        <v>1119</v>
      </c>
      <c r="AN28" s="139">
        <v>1053</v>
      </c>
      <c r="AO28" s="139">
        <v>993</v>
      </c>
      <c r="AP28" s="139">
        <v>937</v>
      </c>
      <c r="AQ28" s="139">
        <v>864</v>
      </c>
      <c r="AR28" s="139">
        <v>796</v>
      </c>
      <c r="AS28" s="139">
        <v>725</v>
      </c>
      <c r="AT28" s="139">
        <v>658</v>
      </c>
      <c r="AU28" s="139">
        <v>594</v>
      </c>
      <c r="AV28" s="139">
        <v>538</v>
      </c>
      <c r="AW28" s="139">
        <v>489</v>
      </c>
      <c r="AX28" s="139">
        <v>430</v>
      </c>
      <c r="AY28" s="139">
        <v>383</v>
      </c>
      <c r="AZ28" s="139">
        <v>336</v>
      </c>
      <c r="BA28" s="139">
        <v>293</v>
      </c>
      <c r="BB28" s="139">
        <v>264</v>
      </c>
      <c r="BC28" s="139">
        <v>223</v>
      </c>
      <c r="BD28" s="139">
        <v>172</v>
      </c>
      <c r="BE28" s="139">
        <v>145</v>
      </c>
      <c r="BF28" s="139">
        <v>116</v>
      </c>
      <c r="BG28" s="139">
        <v>89</v>
      </c>
      <c r="BH28" s="139">
        <v>70</v>
      </c>
      <c r="BI28" s="139">
        <v>60</v>
      </c>
      <c r="BJ28" s="139">
        <v>50</v>
      </c>
      <c r="BK28" s="139">
        <v>40</v>
      </c>
      <c r="BL28" s="139">
        <v>32</v>
      </c>
      <c r="BM28" s="139">
        <v>19</v>
      </c>
      <c r="BN28" s="139">
        <v>14</v>
      </c>
      <c r="BO28" s="139">
        <v>10</v>
      </c>
      <c r="BP28" s="139">
        <v>9</v>
      </c>
      <c r="BQ28" s="139">
        <v>6</v>
      </c>
      <c r="BR28" s="139">
        <v>5</v>
      </c>
      <c r="BS28" s="139">
        <v>3</v>
      </c>
      <c r="BT28" s="139">
        <v>3</v>
      </c>
      <c r="BU28" s="139">
        <v>3</v>
      </c>
      <c r="BV28" s="139">
        <v>2</v>
      </c>
      <c r="BW28" s="139">
        <v>2</v>
      </c>
      <c r="BX28" s="139">
        <v>1</v>
      </c>
      <c r="BY28" s="139">
        <v>1</v>
      </c>
      <c r="BZ28" s="139">
        <v>1</v>
      </c>
      <c r="CA28" s="139">
        <v>1</v>
      </c>
      <c r="CB28" s="139">
        <v>0</v>
      </c>
      <c r="CC28" s="139">
        <v>0</v>
      </c>
      <c r="CD28" s="139">
        <v>0</v>
      </c>
      <c r="CE28" s="139">
        <v>0</v>
      </c>
    </row>
    <row r="29" spans="1:1024" x14ac:dyDescent="0.3">
      <c r="A29" s="136" t="s">
        <v>76</v>
      </c>
      <c r="B29" s="23">
        <v>10454893</v>
      </c>
      <c r="C29" s="116">
        <f t="shared" si="7"/>
        <v>9610</v>
      </c>
      <c r="D29" s="117">
        <v>0</v>
      </c>
      <c r="E29" s="117">
        <v>9610</v>
      </c>
      <c r="F29" s="137">
        <v>9590</v>
      </c>
      <c r="G29" s="137">
        <v>9556</v>
      </c>
      <c r="H29" s="137">
        <v>9517</v>
      </c>
      <c r="I29" s="137">
        <v>9466</v>
      </c>
      <c r="J29" s="137">
        <v>9419</v>
      </c>
      <c r="K29" s="137">
        <v>9367</v>
      </c>
      <c r="L29" s="138">
        <v>9303</v>
      </c>
      <c r="M29" s="138">
        <v>9258</v>
      </c>
      <c r="N29" s="139">
        <v>9201</v>
      </c>
      <c r="O29" s="139">
        <v>9140</v>
      </c>
      <c r="P29" s="139">
        <v>9065</v>
      </c>
      <c r="Q29" s="139">
        <v>8977</v>
      </c>
      <c r="R29" s="139">
        <v>8876</v>
      </c>
      <c r="S29" s="139">
        <v>8783</v>
      </c>
      <c r="T29" s="139">
        <v>8695</v>
      </c>
      <c r="U29" s="139">
        <v>8608</v>
      </c>
      <c r="V29" s="139">
        <v>8512</v>
      </c>
      <c r="W29" s="139">
        <v>8393</v>
      </c>
      <c r="X29" s="139">
        <v>8290</v>
      </c>
      <c r="Y29" s="139">
        <v>8177</v>
      </c>
      <c r="Z29" s="139">
        <v>8051</v>
      </c>
      <c r="AA29" s="139">
        <v>7929</v>
      </c>
      <c r="AB29" s="139">
        <v>7791</v>
      </c>
      <c r="AC29" s="139">
        <v>7637</v>
      </c>
      <c r="AD29" s="139">
        <v>7469</v>
      </c>
      <c r="AE29" s="139">
        <v>7301</v>
      </c>
      <c r="AF29" s="139">
        <v>7117</v>
      </c>
      <c r="AG29" s="139">
        <v>6955</v>
      </c>
      <c r="AH29" s="139">
        <v>6754</v>
      </c>
      <c r="AI29" s="139">
        <v>6575</v>
      </c>
      <c r="AJ29" s="139">
        <v>6384</v>
      </c>
      <c r="AK29" s="139">
        <v>6144</v>
      </c>
      <c r="AL29" s="139">
        <v>5893</v>
      </c>
      <c r="AM29" s="139">
        <v>5636</v>
      </c>
      <c r="AN29" s="139">
        <v>5397</v>
      </c>
      <c r="AO29" s="139">
        <v>5130</v>
      </c>
      <c r="AP29" s="139">
        <v>4855</v>
      </c>
      <c r="AQ29" s="139">
        <v>4539</v>
      </c>
      <c r="AR29" s="139">
        <v>4244</v>
      </c>
      <c r="AS29" s="139">
        <v>3918</v>
      </c>
      <c r="AT29" s="139">
        <v>3568</v>
      </c>
      <c r="AU29" s="139">
        <v>3226</v>
      </c>
      <c r="AV29" s="139">
        <v>2932</v>
      </c>
      <c r="AW29" s="139">
        <v>2646</v>
      </c>
      <c r="AX29" s="139">
        <v>2325</v>
      </c>
      <c r="AY29" s="139">
        <v>2040</v>
      </c>
      <c r="AZ29" s="139">
        <v>1809</v>
      </c>
      <c r="BA29" s="139">
        <v>1555</v>
      </c>
      <c r="BB29" s="139">
        <v>1401</v>
      </c>
      <c r="BC29" s="139">
        <v>1148</v>
      </c>
      <c r="BD29" s="139">
        <v>907</v>
      </c>
      <c r="BE29" s="139">
        <v>763</v>
      </c>
      <c r="BF29" s="139">
        <v>616</v>
      </c>
      <c r="BG29" s="139">
        <v>486</v>
      </c>
      <c r="BH29" s="139">
        <v>383</v>
      </c>
      <c r="BI29" s="139">
        <v>308</v>
      </c>
      <c r="BJ29" s="139">
        <v>241</v>
      </c>
      <c r="BK29" s="139">
        <v>189</v>
      </c>
      <c r="BL29" s="139">
        <v>147</v>
      </c>
      <c r="BM29" s="139">
        <v>118</v>
      </c>
      <c r="BN29" s="139">
        <v>97</v>
      </c>
      <c r="BO29" s="139">
        <v>77</v>
      </c>
      <c r="BP29" s="139">
        <v>63</v>
      </c>
      <c r="BQ29" s="139">
        <v>50</v>
      </c>
      <c r="BR29" s="139">
        <v>33</v>
      </c>
      <c r="BS29" s="139">
        <v>22</v>
      </c>
      <c r="BT29" s="139">
        <v>16</v>
      </c>
      <c r="BU29" s="139">
        <v>13</v>
      </c>
      <c r="BV29" s="139">
        <v>9</v>
      </c>
      <c r="BW29" s="139">
        <v>9</v>
      </c>
      <c r="BX29" s="139">
        <v>7</v>
      </c>
      <c r="BY29" s="139">
        <v>3</v>
      </c>
      <c r="BZ29" s="139">
        <v>3</v>
      </c>
      <c r="CA29" s="139">
        <v>2</v>
      </c>
      <c r="CB29" s="139">
        <v>1</v>
      </c>
      <c r="CC29" s="139">
        <v>1</v>
      </c>
      <c r="CD29" s="139">
        <v>0</v>
      </c>
      <c r="CE29" s="139">
        <v>0</v>
      </c>
    </row>
    <row r="30" spans="1:1024" x14ac:dyDescent="0.3">
      <c r="A30" s="136" t="s">
        <v>77</v>
      </c>
      <c r="B30" s="23">
        <v>2768734</v>
      </c>
      <c r="C30" s="116">
        <f t="shared" si="7"/>
        <v>13122</v>
      </c>
      <c r="D30" s="117">
        <v>0</v>
      </c>
      <c r="E30" s="117">
        <v>13122</v>
      </c>
      <c r="F30" s="137">
        <v>13114</v>
      </c>
      <c r="G30" s="137">
        <v>13062</v>
      </c>
      <c r="H30" s="137">
        <v>12992</v>
      </c>
      <c r="I30" s="137">
        <v>12912</v>
      </c>
      <c r="J30" s="137">
        <v>12817</v>
      </c>
      <c r="K30" s="137">
        <v>12737</v>
      </c>
      <c r="L30" s="138">
        <v>12651</v>
      </c>
      <c r="M30" s="138">
        <v>12557</v>
      </c>
      <c r="N30" s="139">
        <v>12444</v>
      </c>
      <c r="O30" s="139">
        <v>12331</v>
      </c>
      <c r="P30" s="139">
        <v>12222</v>
      </c>
      <c r="Q30" s="139">
        <v>12084</v>
      </c>
      <c r="R30" s="139">
        <v>11958</v>
      </c>
      <c r="S30" s="139">
        <v>11832</v>
      </c>
      <c r="T30" s="139">
        <v>11692</v>
      </c>
      <c r="U30" s="139">
        <v>11553</v>
      </c>
      <c r="V30" s="139">
        <v>11409</v>
      </c>
      <c r="W30" s="139">
        <v>11246</v>
      </c>
      <c r="X30" s="139">
        <v>11074</v>
      </c>
      <c r="Y30" s="139">
        <v>10889</v>
      </c>
      <c r="Z30" s="139">
        <v>10707</v>
      </c>
      <c r="AA30" s="139">
        <v>10523</v>
      </c>
      <c r="AB30" s="139">
        <v>10318</v>
      </c>
      <c r="AC30" s="139">
        <v>10129</v>
      </c>
      <c r="AD30" s="139">
        <v>9903</v>
      </c>
      <c r="AE30" s="139">
        <v>9674</v>
      </c>
      <c r="AF30" s="139">
        <v>9424</v>
      </c>
      <c r="AG30" s="139">
        <v>9158</v>
      </c>
      <c r="AH30" s="139">
        <v>8859</v>
      </c>
      <c r="AI30" s="139">
        <v>8563</v>
      </c>
      <c r="AJ30" s="139">
        <v>8241</v>
      </c>
      <c r="AK30" s="139">
        <v>7930</v>
      </c>
      <c r="AL30" s="139">
        <v>7595</v>
      </c>
      <c r="AM30" s="139">
        <v>7226</v>
      </c>
      <c r="AN30" s="139">
        <v>6891</v>
      </c>
      <c r="AO30" s="139">
        <v>6531</v>
      </c>
      <c r="AP30" s="139">
        <v>6156</v>
      </c>
      <c r="AQ30" s="139">
        <v>5784</v>
      </c>
      <c r="AR30" s="139">
        <v>5416</v>
      </c>
      <c r="AS30" s="139">
        <v>5038</v>
      </c>
      <c r="AT30" s="139">
        <v>4576</v>
      </c>
      <c r="AU30" s="139">
        <v>4185</v>
      </c>
      <c r="AV30" s="139">
        <v>3813</v>
      </c>
      <c r="AW30" s="139">
        <v>3416</v>
      </c>
      <c r="AX30" s="139">
        <v>3027</v>
      </c>
      <c r="AY30" s="139">
        <v>2700</v>
      </c>
      <c r="AZ30" s="139">
        <v>2359</v>
      </c>
      <c r="BA30" s="139">
        <v>2046</v>
      </c>
      <c r="BB30" s="139">
        <v>1861</v>
      </c>
      <c r="BC30" s="139">
        <v>1552</v>
      </c>
      <c r="BD30" s="139">
        <v>1237</v>
      </c>
      <c r="BE30" s="139">
        <v>1054</v>
      </c>
      <c r="BF30" s="139">
        <v>872</v>
      </c>
      <c r="BG30" s="139">
        <v>712</v>
      </c>
      <c r="BH30" s="139">
        <v>588</v>
      </c>
      <c r="BI30" s="139">
        <v>473</v>
      </c>
      <c r="BJ30" s="139">
        <v>393</v>
      </c>
      <c r="BK30" s="139">
        <v>306</v>
      </c>
      <c r="BL30" s="139">
        <v>255</v>
      </c>
      <c r="BM30" s="139">
        <v>192</v>
      </c>
      <c r="BN30" s="139">
        <v>157</v>
      </c>
      <c r="BO30" s="139">
        <v>115</v>
      </c>
      <c r="BP30" s="139">
        <v>82</v>
      </c>
      <c r="BQ30" s="139">
        <v>56</v>
      </c>
      <c r="BR30" s="139">
        <v>46</v>
      </c>
      <c r="BS30" s="139">
        <v>37</v>
      </c>
      <c r="BT30" s="139">
        <v>24</v>
      </c>
      <c r="BU30" s="139">
        <v>13</v>
      </c>
      <c r="BV30" s="139">
        <v>7</v>
      </c>
      <c r="BW30" s="139">
        <v>6</v>
      </c>
      <c r="BX30" s="139">
        <v>5</v>
      </c>
      <c r="BY30" s="139">
        <v>4</v>
      </c>
      <c r="BZ30" s="139">
        <v>3</v>
      </c>
      <c r="CA30" s="139">
        <v>2</v>
      </c>
      <c r="CB30" s="139">
        <v>2</v>
      </c>
      <c r="CC30" s="139">
        <v>2</v>
      </c>
      <c r="CD30" s="139">
        <v>1</v>
      </c>
      <c r="CE30" s="139">
        <v>0</v>
      </c>
    </row>
    <row r="31" spans="1:1024" x14ac:dyDescent="0.3">
      <c r="A31" s="115"/>
      <c r="B31" s="115"/>
      <c r="C31" s="116"/>
      <c r="D31" s="117"/>
      <c r="E31" s="117"/>
      <c r="F31" s="117"/>
      <c r="G31" s="117"/>
      <c r="H31" s="117"/>
      <c r="I31" s="117"/>
      <c r="J31" s="117"/>
      <c r="K31" s="117"/>
      <c r="L31" s="121"/>
      <c r="M31" s="121"/>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c r="BH31" s="116"/>
      <c r="BI31" s="116"/>
      <c r="BJ31" s="116"/>
      <c r="BK31" s="116"/>
      <c r="BL31" s="116"/>
      <c r="BM31" s="116"/>
      <c r="BN31" s="116"/>
      <c r="BO31" s="116"/>
      <c r="BP31" s="116"/>
      <c r="BQ31" s="116"/>
      <c r="BR31" s="116"/>
      <c r="BS31" s="116"/>
      <c r="BT31" s="116"/>
      <c r="BU31" s="116"/>
      <c r="BV31" s="116"/>
      <c r="BW31" s="116"/>
      <c r="BX31" s="116"/>
      <c r="BY31" s="116"/>
      <c r="BZ31" s="116"/>
      <c r="CA31" s="116"/>
      <c r="CB31" s="116"/>
      <c r="CC31" s="116"/>
      <c r="CD31" s="116"/>
      <c r="CE31" s="116"/>
    </row>
    <row r="32" spans="1:1024" x14ac:dyDescent="0.3">
      <c r="A32" s="63" t="s">
        <v>56</v>
      </c>
      <c r="B32" s="63">
        <f>SUM(B26:B30)</f>
        <v>55977178</v>
      </c>
      <c r="C32" s="116">
        <f>D32+E32</f>
        <v>24913</v>
      </c>
      <c r="D32" s="117">
        <v>0</v>
      </c>
      <c r="E32" s="117">
        <f t="shared" ref="E32:AJ32" si="8">SUM(E26:E31)</f>
        <v>24913</v>
      </c>
      <c r="F32" s="117">
        <f t="shared" si="8"/>
        <v>24884</v>
      </c>
      <c r="G32" s="117">
        <f t="shared" si="8"/>
        <v>24790</v>
      </c>
      <c r="H32" s="117">
        <f t="shared" si="8"/>
        <v>24665</v>
      </c>
      <c r="I32" s="117">
        <f t="shared" si="8"/>
        <v>24528</v>
      </c>
      <c r="J32" s="117">
        <f t="shared" si="8"/>
        <v>24369</v>
      </c>
      <c r="K32" s="117">
        <f t="shared" si="8"/>
        <v>24224</v>
      </c>
      <c r="L32" s="121">
        <f t="shared" si="8"/>
        <v>24054</v>
      </c>
      <c r="M32" s="121">
        <f t="shared" si="8"/>
        <v>23902</v>
      </c>
      <c r="N32" s="116">
        <f t="shared" si="8"/>
        <v>23719</v>
      </c>
      <c r="O32" s="116">
        <f t="shared" si="8"/>
        <v>23531</v>
      </c>
      <c r="P32" s="116">
        <f t="shared" si="8"/>
        <v>23334</v>
      </c>
      <c r="Q32" s="116">
        <f t="shared" si="8"/>
        <v>23095</v>
      </c>
      <c r="R32" s="116">
        <f t="shared" si="8"/>
        <v>22848</v>
      </c>
      <c r="S32" s="116">
        <f t="shared" si="8"/>
        <v>22605</v>
      </c>
      <c r="T32" s="116">
        <f t="shared" si="8"/>
        <v>22359</v>
      </c>
      <c r="U32" s="116">
        <f t="shared" si="8"/>
        <v>22116</v>
      </c>
      <c r="V32" s="116">
        <f t="shared" si="8"/>
        <v>21853</v>
      </c>
      <c r="W32" s="116">
        <f t="shared" si="8"/>
        <v>21552</v>
      </c>
      <c r="X32" s="116">
        <f t="shared" si="8"/>
        <v>21250</v>
      </c>
      <c r="Y32" s="116">
        <f t="shared" si="8"/>
        <v>20931</v>
      </c>
      <c r="Z32" s="116">
        <f t="shared" si="8"/>
        <v>20594</v>
      </c>
      <c r="AA32" s="116">
        <f t="shared" si="8"/>
        <v>20254</v>
      </c>
      <c r="AB32" s="116">
        <f t="shared" si="8"/>
        <v>19881</v>
      </c>
      <c r="AC32" s="116">
        <f t="shared" si="8"/>
        <v>19501</v>
      </c>
      <c r="AD32" s="116">
        <f t="shared" si="8"/>
        <v>19071</v>
      </c>
      <c r="AE32" s="116">
        <f t="shared" si="8"/>
        <v>18625</v>
      </c>
      <c r="AF32" s="116">
        <f t="shared" si="8"/>
        <v>18138</v>
      </c>
      <c r="AG32" s="116">
        <f t="shared" si="8"/>
        <v>17659</v>
      </c>
      <c r="AH32" s="116">
        <f t="shared" si="8"/>
        <v>17103</v>
      </c>
      <c r="AI32" s="116">
        <f t="shared" si="8"/>
        <v>16586</v>
      </c>
      <c r="AJ32" s="116">
        <f t="shared" si="8"/>
        <v>16019</v>
      </c>
      <c r="AK32" s="116">
        <f t="shared" ref="AK32:BP32" si="9">SUM(AK26:AK31)</f>
        <v>15416</v>
      </c>
      <c r="AL32" s="116">
        <f t="shared" si="9"/>
        <v>14782</v>
      </c>
      <c r="AM32" s="116">
        <f t="shared" si="9"/>
        <v>14100</v>
      </c>
      <c r="AN32" s="116">
        <f t="shared" si="9"/>
        <v>13457</v>
      </c>
      <c r="AO32" s="116">
        <f t="shared" si="9"/>
        <v>12768</v>
      </c>
      <c r="AP32" s="116">
        <f t="shared" si="9"/>
        <v>12053</v>
      </c>
      <c r="AQ32" s="116">
        <f t="shared" si="9"/>
        <v>11282</v>
      </c>
      <c r="AR32" s="116">
        <f t="shared" si="9"/>
        <v>10548</v>
      </c>
      <c r="AS32" s="116">
        <f t="shared" si="9"/>
        <v>9767</v>
      </c>
      <c r="AT32" s="116">
        <f t="shared" si="9"/>
        <v>8878</v>
      </c>
      <c r="AU32" s="116">
        <f t="shared" si="9"/>
        <v>8074</v>
      </c>
      <c r="AV32" s="116">
        <f t="shared" si="9"/>
        <v>7349</v>
      </c>
      <c r="AW32" s="116">
        <f t="shared" si="9"/>
        <v>6610</v>
      </c>
      <c r="AX32" s="116">
        <f t="shared" si="9"/>
        <v>5839</v>
      </c>
      <c r="AY32" s="116">
        <f t="shared" si="9"/>
        <v>5175</v>
      </c>
      <c r="AZ32" s="116">
        <f t="shared" si="9"/>
        <v>4549</v>
      </c>
      <c r="BA32" s="116">
        <f t="shared" si="9"/>
        <v>3934</v>
      </c>
      <c r="BB32" s="116">
        <f t="shared" si="9"/>
        <v>3563</v>
      </c>
      <c r="BC32" s="116">
        <f t="shared" si="9"/>
        <v>2956</v>
      </c>
      <c r="BD32" s="116">
        <f t="shared" si="9"/>
        <v>2344</v>
      </c>
      <c r="BE32" s="116">
        <f t="shared" si="9"/>
        <v>1987</v>
      </c>
      <c r="BF32" s="116">
        <f t="shared" si="9"/>
        <v>1627</v>
      </c>
      <c r="BG32" s="116">
        <f t="shared" si="9"/>
        <v>1303</v>
      </c>
      <c r="BH32" s="116">
        <f t="shared" si="9"/>
        <v>1054</v>
      </c>
      <c r="BI32" s="116">
        <f t="shared" si="9"/>
        <v>852</v>
      </c>
      <c r="BJ32" s="116">
        <f t="shared" si="9"/>
        <v>693</v>
      </c>
      <c r="BK32" s="116">
        <f t="shared" si="9"/>
        <v>543</v>
      </c>
      <c r="BL32" s="116">
        <f t="shared" si="9"/>
        <v>440</v>
      </c>
      <c r="BM32" s="116">
        <f t="shared" si="9"/>
        <v>334</v>
      </c>
      <c r="BN32" s="116">
        <f t="shared" si="9"/>
        <v>272</v>
      </c>
      <c r="BO32" s="116">
        <f t="shared" si="9"/>
        <v>203</v>
      </c>
      <c r="BP32" s="116">
        <f t="shared" si="9"/>
        <v>155</v>
      </c>
      <c r="BQ32" s="116">
        <f t="shared" ref="BQ32:CV32" si="10">SUM(BQ26:BQ31)</f>
        <v>113</v>
      </c>
      <c r="BR32" s="116">
        <f t="shared" si="10"/>
        <v>85</v>
      </c>
      <c r="BS32" s="116">
        <f t="shared" si="10"/>
        <v>62</v>
      </c>
      <c r="BT32" s="116">
        <f t="shared" si="10"/>
        <v>43</v>
      </c>
      <c r="BU32" s="116">
        <f t="shared" si="10"/>
        <v>29</v>
      </c>
      <c r="BV32" s="116">
        <f t="shared" si="10"/>
        <v>18</v>
      </c>
      <c r="BW32" s="116">
        <f t="shared" si="10"/>
        <v>17</v>
      </c>
      <c r="BX32" s="116">
        <f t="shared" si="10"/>
        <v>13</v>
      </c>
      <c r="BY32" s="116">
        <f t="shared" si="10"/>
        <v>8</v>
      </c>
      <c r="BZ32" s="116">
        <f t="shared" si="10"/>
        <v>7</v>
      </c>
      <c r="CA32" s="116">
        <f t="shared" si="10"/>
        <v>5</v>
      </c>
      <c r="CB32" s="116">
        <f t="shared" si="10"/>
        <v>3</v>
      </c>
      <c r="CC32" s="116">
        <f t="shared" si="10"/>
        <v>3</v>
      </c>
      <c r="CD32" s="116">
        <f t="shared" si="10"/>
        <v>1</v>
      </c>
      <c r="CE32" s="116">
        <f t="shared" si="10"/>
        <v>0</v>
      </c>
    </row>
    <row r="33" spans="1:84" x14ac:dyDescent="0.3">
      <c r="A33" s="115"/>
      <c r="B33" s="115"/>
      <c r="C33" s="116"/>
      <c r="D33" s="117"/>
      <c r="E33" s="117"/>
      <c r="F33" s="117"/>
      <c r="G33" s="117"/>
      <c r="H33" s="117"/>
      <c r="I33" s="117"/>
      <c r="J33" s="117"/>
      <c r="K33" s="117"/>
      <c r="L33" s="121"/>
      <c r="M33" s="121"/>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F33" s="116"/>
      <c r="BG33" s="116"/>
      <c r="BH33" s="116"/>
      <c r="BI33" s="116"/>
      <c r="BJ33" s="116"/>
      <c r="BK33" s="116"/>
      <c r="BL33" s="116"/>
      <c r="BM33" s="116"/>
      <c r="BN33" s="116"/>
      <c r="BO33" s="116"/>
      <c r="BP33" s="116"/>
      <c r="BQ33" s="116"/>
      <c r="BR33" s="116"/>
      <c r="BS33" s="116"/>
      <c r="BT33" s="116"/>
      <c r="BU33" s="116"/>
      <c r="BV33" s="116"/>
      <c r="BW33" s="116"/>
      <c r="BX33" s="116"/>
      <c r="BY33" s="116"/>
      <c r="BZ33" s="116"/>
      <c r="CA33" s="116"/>
      <c r="CB33" s="116"/>
      <c r="CC33" s="116"/>
      <c r="CD33" s="116"/>
      <c r="CE33" s="116"/>
    </row>
    <row r="34" spans="1:84" x14ac:dyDescent="0.3">
      <c r="A34" s="77" t="s">
        <v>36</v>
      </c>
      <c r="B34" s="122">
        <v>0</v>
      </c>
      <c r="C34" s="123">
        <f>D34+T34</f>
        <v>0</v>
      </c>
      <c r="D34" s="124">
        <v>0</v>
      </c>
      <c r="E34" s="124">
        <v>0</v>
      </c>
      <c r="F34" s="124">
        <v>0</v>
      </c>
      <c r="G34" s="124">
        <v>0</v>
      </c>
      <c r="H34" s="124">
        <v>0</v>
      </c>
      <c r="I34" s="124">
        <v>0</v>
      </c>
      <c r="J34" s="124">
        <v>0</v>
      </c>
      <c r="K34" s="124">
        <v>0</v>
      </c>
      <c r="L34" s="125">
        <v>0</v>
      </c>
      <c r="M34" s="125">
        <v>0</v>
      </c>
      <c r="N34" s="126">
        <v>0</v>
      </c>
      <c r="O34" s="126">
        <v>0</v>
      </c>
      <c r="P34" s="126">
        <v>0</v>
      </c>
      <c r="Q34" s="126">
        <v>0</v>
      </c>
      <c r="R34" s="126">
        <v>0</v>
      </c>
      <c r="S34" s="126">
        <v>0</v>
      </c>
      <c r="T34" s="126">
        <v>0</v>
      </c>
      <c r="U34" s="126">
        <v>0</v>
      </c>
      <c r="V34" s="126">
        <v>0</v>
      </c>
      <c r="W34" s="126">
        <v>0</v>
      </c>
      <c r="X34" s="126">
        <v>0</v>
      </c>
      <c r="Y34" s="126">
        <v>0</v>
      </c>
      <c r="Z34" s="126">
        <v>0</v>
      </c>
      <c r="AA34" s="126">
        <v>0</v>
      </c>
      <c r="AB34" s="126">
        <v>0</v>
      </c>
      <c r="AC34" s="126">
        <v>0</v>
      </c>
      <c r="AD34" s="126">
        <v>0</v>
      </c>
      <c r="AE34" s="126">
        <v>0</v>
      </c>
      <c r="AF34" s="126">
        <v>0</v>
      </c>
      <c r="AG34" s="126">
        <v>0</v>
      </c>
      <c r="AH34" s="126">
        <v>0</v>
      </c>
      <c r="AI34" s="126">
        <v>0</v>
      </c>
      <c r="AJ34" s="126">
        <v>0</v>
      </c>
      <c r="AK34" s="126">
        <v>0</v>
      </c>
      <c r="AL34" s="126">
        <v>0</v>
      </c>
      <c r="AM34" s="126">
        <v>0</v>
      </c>
      <c r="AN34" s="126">
        <v>0</v>
      </c>
      <c r="AO34" s="126">
        <v>0</v>
      </c>
      <c r="AP34" s="126">
        <v>0</v>
      </c>
      <c r="AQ34" s="126">
        <v>0</v>
      </c>
      <c r="AR34" s="126">
        <v>0</v>
      </c>
      <c r="AS34" s="126">
        <v>0</v>
      </c>
      <c r="AT34" s="126">
        <v>0</v>
      </c>
      <c r="AU34" s="126">
        <v>0</v>
      </c>
      <c r="AV34" s="126">
        <v>0</v>
      </c>
      <c r="AW34" s="126">
        <v>0</v>
      </c>
      <c r="AX34" s="126">
        <v>0</v>
      </c>
      <c r="AY34" s="126">
        <v>0</v>
      </c>
      <c r="AZ34" s="126">
        <v>0</v>
      </c>
      <c r="BA34" s="126">
        <v>0</v>
      </c>
      <c r="BB34" s="126">
        <v>0</v>
      </c>
      <c r="BC34" s="126">
        <v>0</v>
      </c>
      <c r="BD34" s="126">
        <v>0</v>
      </c>
      <c r="BE34" s="126">
        <v>0</v>
      </c>
      <c r="BF34" s="126">
        <v>0</v>
      </c>
      <c r="BG34" s="126">
        <v>0</v>
      </c>
      <c r="BH34" s="126">
        <v>0</v>
      </c>
      <c r="BI34" s="126">
        <v>0</v>
      </c>
      <c r="BJ34" s="126">
        <v>0</v>
      </c>
      <c r="BK34" s="126">
        <v>0</v>
      </c>
      <c r="BL34" s="126">
        <v>0</v>
      </c>
      <c r="BM34" s="126">
        <v>0</v>
      </c>
      <c r="BN34" s="126">
        <v>0</v>
      </c>
      <c r="BO34" s="126">
        <v>0</v>
      </c>
      <c r="BP34" s="126">
        <v>0</v>
      </c>
      <c r="BQ34" s="126">
        <v>0</v>
      </c>
      <c r="BR34" s="126">
        <v>0</v>
      </c>
      <c r="BS34" s="126">
        <v>0</v>
      </c>
      <c r="BT34" s="126">
        <v>0</v>
      </c>
      <c r="BU34" s="126">
        <v>0</v>
      </c>
      <c r="BV34" s="126">
        <v>0</v>
      </c>
      <c r="BW34" s="126">
        <v>0</v>
      </c>
      <c r="BX34" s="126">
        <v>0</v>
      </c>
      <c r="BY34" s="126">
        <v>0</v>
      </c>
      <c r="BZ34" s="126">
        <v>0</v>
      </c>
      <c r="CA34" s="126">
        <v>0</v>
      </c>
      <c r="CB34" s="126">
        <v>0</v>
      </c>
      <c r="CC34" s="126">
        <v>0</v>
      </c>
      <c r="CD34" s="126">
        <v>0</v>
      </c>
      <c r="CE34" s="126">
        <v>0</v>
      </c>
    </row>
    <row r="35" spans="1:84" x14ac:dyDescent="0.3">
      <c r="A35" s="140" t="s">
        <v>71</v>
      </c>
      <c r="B35" s="128">
        <f>B32+B34</f>
        <v>55977178</v>
      </c>
      <c r="C35" s="141">
        <f>D35+E35</f>
        <v>24913</v>
      </c>
      <c r="D35" s="130">
        <f>SUM(D26:D30)</f>
        <v>0</v>
      </c>
      <c r="E35" s="130">
        <f t="shared" ref="E35:AJ35" si="11">E32+E34</f>
        <v>24913</v>
      </c>
      <c r="F35" s="130">
        <f t="shared" si="11"/>
        <v>24884</v>
      </c>
      <c r="G35" s="130">
        <f t="shared" si="11"/>
        <v>24790</v>
      </c>
      <c r="H35" s="130">
        <f t="shared" si="11"/>
        <v>24665</v>
      </c>
      <c r="I35" s="130">
        <f t="shared" si="11"/>
        <v>24528</v>
      </c>
      <c r="J35" s="130">
        <f t="shared" si="11"/>
        <v>24369</v>
      </c>
      <c r="K35" s="130">
        <f t="shared" si="11"/>
        <v>24224</v>
      </c>
      <c r="L35" s="131">
        <f t="shared" si="11"/>
        <v>24054</v>
      </c>
      <c r="M35" s="131">
        <f t="shared" si="11"/>
        <v>23902</v>
      </c>
      <c r="N35" s="132">
        <f t="shared" si="11"/>
        <v>23719</v>
      </c>
      <c r="O35" s="132">
        <f t="shared" si="11"/>
        <v>23531</v>
      </c>
      <c r="P35" s="132">
        <f t="shared" si="11"/>
        <v>23334</v>
      </c>
      <c r="Q35" s="132">
        <f t="shared" si="11"/>
        <v>23095</v>
      </c>
      <c r="R35" s="132">
        <f t="shared" si="11"/>
        <v>22848</v>
      </c>
      <c r="S35" s="132">
        <f t="shared" si="11"/>
        <v>22605</v>
      </c>
      <c r="T35" s="132">
        <f t="shared" si="11"/>
        <v>22359</v>
      </c>
      <c r="U35" s="132">
        <f t="shared" si="11"/>
        <v>22116</v>
      </c>
      <c r="V35" s="132">
        <f t="shared" si="11"/>
        <v>21853</v>
      </c>
      <c r="W35" s="132">
        <f t="shared" si="11"/>
        <v>21552</v>
      </c>
      <c r="X35" s="132">
        <f t="shared" si="11"/>
        <v>21250</v>
      </c>
      <c r="Y35" s="132">
        <f t="shared" si="11"/>
        <v>20931</v>
      </c>
      <c r="Z35" s="132">
        <f t="shared" si="11"/>
        <v>20594</v>
      </c>
      <c r="AA35" s="132">
        <f t="shared" si="11"/>
        <v>20254</v>
      </c>
      <c r="AB35" s="132">
        <f t="shared" si="11"/>
        <v>19881</v>
      </c>
      <c r="AC35" s="132">
        <f t="shared" si="11"/>
        <v>19501</v>
      </c>
      <c r="AD35" s="132">
        <f t="shared" si="11"/>
        <v>19071</v>
      </c>
      <c r="AE35" s="132">
        <f t="shared" si="11"/>
        <v>18625</v>
      </c>
      <c r="AF35" s="132">
        <f t="shared" si="11"/>
        <v>18138</v>
      </c>
      <c r="AG35" s="132">
        <f t="shared" si="11"/>
        <v>17659</v>
      </c>
      <c r="AH35" s="132">
        <f t="shared" si="11"/>
        <v>17103</v>
      </c>
      <c r="AI35" s="132">
        <f t="shared" si="11"/>
        <v>16586</v>
      </c>
      <c r="AJ35" s="132">
        <f t="shared" si="11"/>
        <v>16019</v>
      </c>
      <c r="AK35" s="132">
        <f t="shared" ref="AK35:BP35" si="12">AK32+AK34</f>
        <v>15416</v>
      </c>
      <c r="AL35" s="132">
        <f t="shared" si="12"/>
        <v>14782</v>
      </c>
      <c r="AM35" s="132">
        <f t="shared" si="12"/>
        <v>14100</v>
      </c>
      <c r="AN35" s="132">
        <f t="shared" si="12"/>
        <v>13457</v>
      </c>
      <c r="AO35" s="132">
        <f t="shared" si="12"/>
        <v>12768</v>
      </c>
      <c r="AP35" s="132">
        <f t="shared" si="12"/>
        <v>12053</v>
      </c>
      <c r="AQ35" s="132">
        <f t="shared" si="12"/>
        <v>11282</v>
      </c>
      <c r="AR35" s="132">
        <f t="shared" si="12"/>
        <v>10548</v>
      </c>
      <c r="AS35" s="132">
        <f t="shared" si="12"/>
        <v>9767</v>
      </c>
      <c r="AT35" s="132">
        <f t="shared" si="12"/>
        <v>8878</v>
      </c>
      <c r="AU35" s="132">
        <f t="shared" si="12"/>
        <v>8074</v>
      </c>
      <c r="AV35" s="132">
        <f t="shared" si="12"/>
        <v>7349</v>
      </c>
      <c r="AW35" s="132">
        <f t="shared" si="12"/>
        <v>6610</v>
      </c>
      <c r="AX35" s="132">
        <f t="shared" si="12"/>
        <v>5839</v>
      </c>
      <c r="AY35" s="132">
        <f t="shared" si="12"/>
        <v>5175</v>
      </c>
      <c r="AZ35" s="132">
        <f t="shared" si="12"/>
        <v>4549</v>
      </c>
      <c r="BA35" s="132">
        <f t="shared" si="12"/>
        <v>3934</v>
      </c>
      <c r="BB35" s="132">
        <f t="shared" si="12"/>
        <v>3563</v>
      </c>
      <c r="BC35" s="132">
        <f t="shared" si="12"/>
        <v>2956</v>
      </c>
      <c r="BD35" s="132">
        <f t="shared" si="12"/>
        <v>2344</v>
      </c>
      <c r="BE35" s="132">
        <f t="shared" si="12"/>
        <v>1987</v>
      </c>
      <c r="BF35" s="132">
        <f t="shared" si="12"/>
        <v>1627</v>
      </c>
      <c r="BG35" s="132">
        <f t="shared" si="12"/>
        <v>1303</v>
      </c>
      <c r="BH35" s="132">
        <f t="shared" si="12"/>
        <v>1054</v>
      </c>
      <c r="BI35" s="132">
        <f t="shared" si="12"/>
        <v>852</v>
      </c>
      <c r="BJ35" s="132">
        <f t="shared" si="12"/>
        <v>693</v>
      </c>
      <c r="BK35" s="132">
        <f t="shared" si="12"/>
        <v>543</v>
      </c>
      <c r="BL35" s="132">
        <f t="shared" si="12"/>
        <v>440</v>
      </c>
      <c r="BM35" s="132">
        <f t="shared" si="12"/>
        <v>334</v>
      </c>
      <c r="BN35" s="132">
        <f t="shared" si="12"/>
        <v>272</v>
      </c>
      <c r="BO35" s="132">
        <f t="shared" si="12"/>
        <v>203</v>
      </c>
      <c r="BP35" s="132">
        <f t="shared" si="12"/>
        <v>155</v>
      </c>
      <c r="BQ35" s="132">
        <f t="shared" ref="BQ35:CV35" si="13">BQ32+BQ34</f>
        <v>113</v>
      </c>
      <c r="BR35" s="132">
        <f t="shared" si="13"/>
        <v>85</v>
      </c>
      <c r="BS35" s="132">
        <f t="shared" si="13"/>
        <v>62</v>
      </c>
      <c r="BT35" s="132">
        <f t="shared" si="13"/>
        <v>43</v>
      </c>
      <c r="BU35" s="132">
        <f t="shared" si="13"/>
        <v>29</v>
      </c>
      <c r="BV35" s="132">
        <f t="shared" si="13"/>
        <v>18</v>
      </c>
      <c r="BW35" s="132">
        <f t="shared" si="13"/>
        <v>17</v>
      </c>
      <c r="BX35" s="132">
        <f t="shared" si="13"/>
        <v>13</v>
      </c>
      <c r="BY35" s="132">
        <f t="shared" si="13"/>
        <v>8</v>
      </c>
      <c r="BZ35" s="132">
        <f t="shared" si="13"/>
        <v>7</v>
      </c>
      <c r="CA35" s="132">
        <f t="shared" si="13"/>
        <v>5</v>
      </c>
      <c r="CB35" s="132">
        <f t="shared" si="13"/>
        <v>3</v>
      </c>
      <c r="CC35" s="132">
        <f t="shared" si="13"/>
        <v>3</v>
      </c>
      <c r="CD35" s="132">
        <f t="shared" si="13"/>
        <v>1</v>
      </c>
      <c r="CE35" s="132">
        <f t="shared" si="13"/>
        <v>0</v>
      </c>
    </row>
    <row r="37" spans="1:84" s="21" customFormat="1" x14ac:dyDescent="0.3">
      <c r="A37" s="35"/>
      <c r="B37" s="35"/>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row>
    <row r="38" spans="1:84" s="27" customFormat="1" ht="15.5" x14ac:dyDescent="0.35">
      <c r="A38" s="28" t="s">
        <v>3</v>
      </c>
      <c r="B38" s="28"/>
      <c r="C38" s="15"/>
      <c r="D38" s="15"/>
      <c r="E38" s="15"/>
      <c r="F38" s="15"/>
      <c r="G38" s="15"/>
      <c r="H38" s="15"/>
      <c r="I38" s="15"/>
      <c r="J38" s="15"/>
      <c r="K38" s="15"/>
      <c r="L38" s="15"/>
      <c r="M38" s="15"/>
      <c r="N38" s="15"/>
      <c r="O38" s="15"/>
      <c r="P38" s="15"/>
      <c r="Q38" s="15"/>
      <c r="R38" s="15"/>
      <c r="S38" s="15"/>
      <c r="T38" s="15"/>
      <c r="U38" s="15"/>
      <c r="V38" s="15"/>
      <c r="W38" s="15"/>
      <c r="X38" s="15"/>
      <c r="Y38" s="18"/>
      <c r="Z38" s="18"/>
      <c r="AA38" s="18"/>
      <c r="AB38" s="18"/>
      <c r="AC38" s="18"/>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row>
    <row r="39" spans="1:84" s="27" customFormat="1" ht="15.5" x14ac:dyDescent="0.35">
      <c r="A39" s="142" t="s">
        <v>79</v>
      </c>
      <c r="B39" s="142"/>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row>
    <row r="40" spans="1:84" s="15" customFormat="1" ht="15.5" x14ac:dyDescent="0.35">
      <c r="A40" s="15" t="s">
        <v>61</v>
      </c>
      <c r="C40" s="143" t="s">
        <v>11</v>
      </c>
      <c r="D40" s="143"/>
      <c r="E40" s="143"/>
      <c r="F40" s="143"/>
      <c r="G40" s="143"/>
      <c r="H40" s="143"/>
      <c r="I40" s="143"/>
      <c r="J40" s="143"/>
      <c r="K40" s="143"/>
      <c r="L40" s="143"/>
      <c r="M40" s="143"/>
      <c r="N40" s="143"/>
      <c r="O40" s="143"/>
      <c r="P40" s="143"/>
      <c r="Q40" s="143"/>
      <c r="R40" s="143"/>
      <c r="S40" s="143"/>
      <c r="T40" s="143"/>
      <c r="U40" s="143"/>
      <c r="V40" s="143"/>
      <c r="W40" s="143"/>
      <c r="X40" s="143"/>
    </row>
    <row r="41" spans="1:84" s="27" customFormat="1" ht="15.5" x14ac:dyDescent="0.35">
      <c r="A41" s="15" t="s">
        <v>62</v>
      </c>
      <c r="B41" s="15"/>
      <c r="C41" s="27" t="s">
        <v>80</v>
      </c>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row>
    <row r="42" spans="1:84" x14ac:dyDescent="0.3">
      <c r="A42" s="90" t="s">
        <v>58</v>
      </c>
      <c r="B42" s="21" t="s">
        <v>81</v>
      </c>
      <c r="C42" s="21"/>
      <c r="D42" s="21"/>
      <c r="E42" s="21"/>
      <c r="F42" s="21"/>
      <c r="G42" s="21"/>
      <c r="H42" s="21"/>
      <c r="I42" s="21"/>
      <c r="J42" s="21"/>
      <c r="K42" s="21"/>
      <c r="L42" s="21"/>
      <c r="M42" s="21"/>
      <c r="N42" s="21"/>
      <c r="O42" s="21"/>
      <c r="P42" s="21"/>
      <c r="Q42" s="21"/>
      <c r="R42" s="21"/>
      <c r="S42" s="21"/>
      <c r="T42" s="91"/>
      <c r="U42" s="91"/>
    </row>
    <row r="43" spans="1:84" x14ac:dyDescent="0.3">
      <c r="A43" s="90"/>
      <c r="B43" s="21"/>
      <c r="C43" s="21"/>
      <c r="D43" s="21"/>
      <c r="E43" s="21"/>
      <c r="F43" s="21"/>
      <c r="G43" s="21"/>
      <c r="H43" s="21"/>
      <c r="I43" s="21"/>
      <c r="J43" s="21"/>
      <c r="K43" s="21"/>
      <c r="L43" s="21"/>
      <c r="M43" s="21"/>
      <c r="N43" s="21"/>
      <c r="O43" s="21"/>
      <c r="P43" s="21"/>
      <c r="Q43" s="21"/>
      <c r="R43" s="21"/>
      <c r="S43" s="21"/>
      <c r="T43" s="91"/>
      <c r="U43" s="91"/>
    </row>
    <row r="44" spans="1:84" s="21" customFormat="1" ht="13.5" customHeight="1" x14ac:dyDescent="0.35">
      <c r="A44" s="144" t="s">
        <v>82</v>
      </c>
      <c r="B44" s="144"/>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row>
    <row r="45" spans="1:84" s="21" customFormat="1" ht="34.5" customHeight="1" x14ac:dyDescent="0.35">
      <c r="A45" s="14" t="s">
        <v>83</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row>
  </sheetData>
  <mergeCells count="5">
    <mergeCell ref="B7:B9"/>
    <mergeCell ref="C7:CE7"/>
    <mergeCell ref="B23:B25"/>
    <mergeCell ref="C23:CE23"/>
    <mergeCell ref="A45:AN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2"/>
  <sheetViews>
    <sheetView zoomScale="90" zoomScaleNormal="90" workbookViewId="0">
      <pane xSplit="2" topLeftCell="C1" activePane="topRight" state="frozen"/>
      <selection pane="topRight" activeCell="O15" sqref="O15"/>
    </sheetView>
  </sheetViews>
  <sheetFormatPr baseColWidth="10" defaultColWidth="8.7265625" defaultRowHeight="13" x14ac:dyDescent="0.3"/>
  <cols>
    <col min="1" max="1" width="9.453125" style="23" customWidth="1"/>
    <col min="2" max="2" width="9" style="23" customWidth="1"/>
    <col min="3" max="7" width="8.54296875" style="23" customWidth="1"/>
    <col min="8" max="12" width="10.54296875" style="23" customWidth="1"/>
    <col min="13" max="17" width="8.54296875" style="23" customWidth="1"/>
    <col min="18" max="21" width="10.54296875" style="23" customWidth="1"/>
    <col min="22" max="23" width="11.54296875" style="23"/>
    <col min="24" max="424" width="8.7265625" style="21" customWidth="1"/>
    <col min="425" max="762" width="11.54296875" style="21"/>
  </cols>
  <sheetData>
    <row r="1" spans="1:1024" s="15" customFormat="1" ht="15.5" x14ac:dyDescent="0.35">
      <c r="A1" s="18" t="s">
        <v>84</v>
      </c>
      <c r="YU1" s="21"/>
      <c r="YV1" s="21"/>
      <c r="YW1" s="21"/>
      <c r="YX1" s="21"/>
      <c r="YY1" s="21"/>
      <c r="YZ1" s="21"/>
      <c r="ZA1" s="21"/>
      <c r="ZB1" s="21"/>
      <c r="ZC1" s="21"/>
      <c r="ZD1" s="21"/>
      <c r="ZE1" s="21"/>
      <c r="ZF1" s="21"/>
      <c r="ZG1" s="21"/>
      <c r="ZH1" s="21"/>
      <c r="ZI1" s="21"/>
      <c r="ZJ1" s="21"/>
      <c r="ZK1" s="21"/>
      <c r="ZL1" s="21"/>
      <c r="ZM1" s="21"/>
      <c r="ZN1" s="21"/>
      <c r="ZO1" s="21"/>
      <c r="ZP1" s="21"/>
      <c r="ZQ1" s="21"/>
      <c r="ZR1" s="21"/>
      <c r="ZS1" s="21"/>
      <c r="ZT1" s="21"/>
      <c r="ZU1" s="21"/>
      <c r="ZV1" s="21"/>
      <c r="ZW1" s="21"/>
      <c r="ZX1" s="21"/>
      <c r="ZY1" s="21"/>
      <c r="ZZ1" s="21"/>
      <c r="AAA1" s="21"/>
      <c r="AAB1" s="21"/>
      <c r="AAC1" s="21"/>
      <c r="AAD1" s="21"/>
      <c r="AAE1" s="21"/>
      <c r="AAF1" s="21"/>
      <c r="AAG1" s="21"/>
      <c r="AAH1" s="21"/>
      <c r="AAI1" s="21"/>
      <c r="AAJ1" s="21"/>
      <c r="AAK1" s="21"/>
      <c r="AAL1" s="21"/>
      <c r="AAM1" s="21"/>
      <c r="AAN1" s="21"/>
      <c r="AAO1" s="21"/>
      <c r="AAP1" s="21"/>
      <c r="AAQ1" s="21"/>
      <c r="AAR1" s="21"/>
      <c r="AAS1" s="21"/>
      <c r="AAT1" s="21"/>
      <c r="AAU1" s="21"/>
      <c r="AAV1" s="21"/>
      <c r="AAW1" s="21"/>
      <c r="AAX1" s="21"/>
      <c r="AAY1" s="21"/>
      <c r="AAZ1" s="21"/>
      <c r="ABA1" s="21"/>
      <c r="ABB1" s="21"/>
      <c r="ABC1" s="21"/>
      <c r="ABD1" s="21"/>
      <c r="ABE1" s="21"/>
      <c r="ABF1" s="21"/>
      <c r="ABG1" s="21"/>
      <c r="ABH1" s="21"/>
      <c r="ABI1" s="21"/>
      <c r="ABJ1" s="21"/>
      <c r="ABK1" s="21"/>
      <c r="ABL1" s="21"/>
      <c r="ABM1" s="21"/>
      <c r="ABN1" s="21"/>
      <c r="ABO1" s="21"/>
      <c r="ABP1" s="21"/>
      <c r="ABQ1" s="21"/>
      <c r="ABR1" s="21"/>
      <c r="ABS1" s="21"/>
      <c r="ABT1" s="21"/>
      <c r="ABU1" s="21"/>
      <c r="ABV1" s="21"/>
      <c r="ABW1" s="21"/>
      <c r="ABX1" s="21"/>
      <c r="ABY1" s="21"/>
      <c r="ABZ1" s="21"/>
      <c r="ACA1" s="21"/>
      <c r="ACB1" s="21"/>
      <c r="ACC1" s="21"/>
      <c r="ACD1" s="21"/>
      <c r="ACE1" s="21"/>
      <c r="ACF1" s="21"/>
      <c r="ACG1" s="21"/>
      <c r="ACH1" s="2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5" customFormat="1" ht="99.65" customHeight="1" x14ac:dyDescent="0.45">
      <c r="A2" s="145" t="s">
        <v>85</v>
      </c>
      <c r="B2" s="226" t="s">
        <v>86</v>
      </c>
      <c r="C2" s="226"/>
      <c r="D2" s="226"/>
      <c r="E2" s="226"/>
      <c r="F2" s="226"/>
      <c r="G2" s="226"/>
      <c r="H2" s="226"/>
      <c r="I2" s="226"/>
      <c r="J2" s="226"/>
      <c r="K2" s="226"/>
      <c r="L2" s="226"/>
      <c r="M2" s="226"/>
      <c r="N2" s="226"/>
      <c r="O2" s="226"/>
      <c r="P2" s="226"/>
      <c r="Q2" s="226"/>
      <c r="R2" s="226"/>
      <c r="S2" s="226"/>
      <c r="T2" s="226"/>
      <c r="U2" s="226"/>
      <c r="YU2" s="21"/>
      <c r="YV2" s="21"/>
      <c r="YW2" s="21"/>
      <c r="YX2" s="21"/>
      <c r="YY2" s="21"/>
      <c r="YZ2" s="21"/>
      <c r="ZA2" s="21"/>
      <c r="ZB2" s="21"/>
      <c r="ZC2" s="21"/>
      <c r="ZD2" s="21"/>
      <c r="ZE2" s="21"/>
      <c r="ZF2" s="21"/>
      <c r="ZG2" s="21"/>
      <c r="ZH2" s="21"/>
      <c r="ZI2" s="21"/>
      <c r="ZJ2" s="21"/>
      <c r="ZK2" s="21"/>
      <c r="ZL2" s="21"/>
      <c r="ZM2" s="21"/>
      <c r="ZN2" s="21"/>
      <c r="ZO2" s="21"/>
      <c r="ZP2" s="21"/>
      <c r="ZQ2" s="21"/>
      <c r="ZR2" s="21"/>
      <c r="ZS2" s="21"/>
      <c r="ZT2" s="21"/>
      <c r="ZU2" s="21"/>
      <c r="ZV2" s="21"/>
      <c r="ZW2" s="21"/>
      <c r="ZX2" s="21"/>
      <c r="ZY2" s="21"/>
      <c r="ZZ2" s="21"/>
      <c r="AAA2" s="21"/>
      <c r="AAB2" s="21"/>
      <c r="AAC2" s="21"/>
      <c r="AAD2" s="21"/>
      <c r="AAE2" s="21"/>
      <c r="AAF2" s="21"/>
      <c r="AAG2" s="21"/>
      <c r="AAH2" s="21"/>
      <c r="AAI2" s="21"/>
      <c r="AAJ2" s="21"/>
      <c r="AAK2" s="21"/>
      <c r="AAL2" s="21"/>
      <c r="AAM2" s="21"/>
      <c r="AAN2" s="21"/>
      <c r="AAO2" s="21"/>
      <c r="AAP2" s="21"/>
      <c r="AAQ2" s="21"/>
      <c r="AAR2" s="21"/>
      <c r="AAS2" s="21"/>
      <c r="AAT2" s="21"/>
      <c r="AAU2" s="21"/>
      <c r="AAV2" s="21"/>
      <c r="AAW2" s="21"/>
      <c r="AAX2" s="21"/>
      <c r="AAY2" s="21"/>
      <c r="AAZ2" s="21"/>
      <c r="ABA2" s="21"/>
      <c r="ABB2" s="21"/>
      <c r="ABC2" s="21"/>
      <c r="ABD2" s="21"/>
      <c r="ABE2" s="21"/>
      <c r="ABF2" s="21"/>
      <c r="ABG2" s="21"/>
      <c r="ABH2" s="21"/>
      <c r="ABI2" s="21"/>
      <c r="ABJ2" s="21"/>
      <c r="ABK2" s="21"/>
      <c r="ABL2" s="21"/>
      <c r="ABM2" s="21"/>
      <c r="ABN2" s="21"/>
      <c r="ABO2" s="21"/>
      <c r="ABP2" s="21"/>
      <c r="ABQ2" s="21"/>
      <c r="ABR2" s="21"/>
      <c r="ABS2" s="21"/>
      <c r="ABT2" s="21"/>
      <c r="ABU2" s="21"/>
      <c r="ABV2" s="21"/>
      <c r="ABW2" s="21"/>
      <c r="ABX2" s="21"/>
      <c r="ABY2" s="21"/>
      <c r="ABZ2" s="21"/>
      <c r="ACA2" s="21"/>
      <c r="ACB2" s="21"/>
      <c r="ACC2" s="21"/>
      <c r="ACD2" s="21"/>
      <c r="ACE2" s="21"/>
      <c r="ACF2" s="21"/>
      <c r="ACG2" s="21"/>
      <c r="ACH2" s="21"/>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5" customFormat="1" ht="15.5" x14ac:dyDescent="0.35">
      <c r="A3" s="18" t="s">
        <v>22</v>
      </c>
      <c r="YU3" s="21"/>
      <c r="YV3" s="21"/>
      <c r="YW3" s="21"/>
      <c r="YX3" s="21"/>
      <c r="YY3" s="21"/>
      <c r="YZ3" s="21"/>
      <c r="ZA3" s="21"/>
      <c r="ZB3" s="21"/>
      <c r="ZC3" s="21"/>
      <c r="ZD3" s="21"/>
      <c r="ZE3" s="21"/>
      <c r="ZF3" s="21"/>
      <c r="ZG3" s="21"/>
      <c r="ZH3" s="21"/>
      <c r="ZI3" s="21"/>
      <c r="ZJ3" s="21"/>
      <c r="ZK3" s="21"/>
      <c r="ZL3" s="21"/>
      <c r="ZM3" s="21"/>
      <c r="ZN3" s="21"/>
      <c r="ZO3" s="21"/>
      <c r="ZP3" s="21"/>
      <c r="ZQ3" s="21"/>
      <c r="ZR3" s="21"/>
      <c r="ZS3" s="21"/>
      <c r="ZT3" s="21"/>
      <c r="ZU3" s="21"/>
      <c r="ZV3" s="21"/>
      <c r="ZW3" s="21"/>
      <c r="ZX3" s="21"/>
      <c r="ZY3" s="21"/>
      <c r="ZZ3" s="21"/>
      <c r="AAA3" s="21"/>
      <c r="AAB3" s="21"/>
      <c r="AAC3" s="21"/>
      <c r="AAD3" s="21"/>
      <c r="AAE3" s="21"/>
      <c r="AAF3" s="21"/>
      <c r="AAG3" s="21"/>
      <c r="AAH3" s="21"/>
      <c r="AAI3" s="21"/>
      <c r="AAJ3" s="21"/>
      <c r="AAK3" s="21"/>
      <c r="AAL3" s="21"/>
      <c r="AAM3" s="21"/>
      <c r="AAN3" s="21"/>
      <c r="AAO3" s="21"/>
      <c r="AAP3" s="21"/>
      <c r="AAQ3" s="21"/>
      <c r="AAR3" s="21"/>
      <c r="AAS3" s="21"/>
      <c r="AAT3" s="21"/>
      <c r="AAU3" s="21"/>
      <c r="AAV3" s="21"/>
      <c r="AAW3" s="21"/>
      <c r="AAX3" s="21"/>
      <c r="AAY3" s="21"/>
      <c r="AAZ3" s="21"/>
      <c r="ABA3" s="21"/>
      <c r="ABB3" s="21"/>
      <c r="ABC3" s="21"/>
      <c r="ABD3" s="21"/>
      <c r="ABE3" s="21"/>
      <c r="ABF3" s="21"/>
      <c r="ABG3" s="21"/>
      <c r="ABH3" s="21"/>
      <c r="ABI3" s="21"/>
      <c r="ABJ3" s="21"/>
      <c r="ABK3" s="21"/>
      <c r="ABL3" s="21"/>
      <c r="ABM3" s="21"/>
      <c r="ABN3" s="21"/>
      <c r="ABO3" s="21"/>
      <c r="ABP3" s="21"/>
      <c r="ABQ3" s="21"/>
      <c r="ABR3" s="21"/>
      <c r="ABS3" s="21"/>
      <c r="ABT3" s="21"/>
      <c r="ABU3" s="21"/>
      <c r="ABV3" s="21"/>
      <c r="ABW3" s="21"/>
      <c r="ABX3" s="21"/>
      <c r="ABY3" s="21"/>
      <c r="ABZ3" s="21"/>
      <c r="ACA3" s="21"/>
      <c r="ACB3" s="21"/>
      <c r="ACC3" s="21"/>
      <c r="ACD3" s="21"/>
      <c r="ACE3" s="21"/>
      <c r="ACF3" s="21"/>
      <c r="ACG3" s="21"/>
      <c r="ACH3" s="21"/>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5" customFormat="1" ht="15.5" x14ac:dyDescent="0.35">
      <c r="A4" s="28" t="s">
        <v>87</v>
      </c>
      <c r="YU4" s="21"/>
      <c r="YV4" s="21"/>
      <c r="YW4" s="21"/>
      <c r="YX4" s="21"/>
      <c r="YY4" s="21"/>
      <c r="YZ4" s="21"/>
      <c r="ZA4" s="21"/>
      <c r="ZB4" s="21"/>
      <c r="ZC4" s="21"/>
      <c r="ZD4" s="21"/>
      <c r="ZE4" s="21"/>
      <c r="ZF4" s="21"/>
      <c r="ZG4" s="21"/>
      <c r="ZH4" s="21"/>
      <c r="ZI4" s="21"/>
      <c r="ZJ4" s="21"/>
      <c r="ZK4" s="21"/>
      <c r="ZL4" s="21"/>
      <c r="ZM4" s="21"/>
      <c r="ZN4" s="21"/>
      <c r="ZO4" s="21"/>
      <c r="ZP4" s="21"/>
      <c r="ZQ4" s="21"/>
      <c r="ZR4" s="21"/>
      <c r="ZS4" s="21"/>
      <c r="ZT4" s="21"/>
      <c r="ZU4" s="21"/>
      <c r="ZV4" s="21"/>
      <c r="ZW4" s="21"/>
      <c r="ZX4" s="21"/>
      <c r="ZY4" s="21"/>
      <c r="ZZ4" s="21"/>
      <c r="AAA4" s="21"/>
      <c r="AAB4" s="21"/>
      <c r="AAC4" s="21"/>
      <c r="AAD4" s="21"/>
      <c r="AAE4" s="21"/>
      <c r="AAF4" s="21"/>
      <c r="AAG4" s="21"/>
      <c r="AAH4" s="21"/>
      <c r="AAI4" s="21"/>
      <c r="AAJ4" s="21"/>
      <c r="AAK4" s="21"/>
      <c r="AAL4" s="21"/>
      <c r="AAM4" s="21"/>
      <c r="AAN4" s="21"/>
      <c r="AAO4" s="21"/>
      <c r="AAP4" s="21"/>
      <c r="AAQ4" s="21"/>
      <c r="AAR4" s="21"/>
      <c r="AAS4" s="21"/>
      <c r="AAT4" s="21"/>
      <c r="AAU4" s="21"/>
      <c r="AAV4" s="21"/>
      <c r="AAW4" s="21"/>
      <c r="AAX4" s="21"/>
      <c r="AAY4" s="21"/>
      <c r="AAZ4" s="21"/>
      <c r="ABA4" s="21"/>
      <c r="ABB4" s="21"/>
      <c r="ABC4" s="21"/>
      <c r="ABD4" s="21"/>
      <c r="ABE4" s="21"/>
      <c r="ABF4" s="21"/>
      <c r="ABG4" s="21"/>
      <c r="ABH4" s="21"/>
      <c r="ABI4" s="21"/>
      <c r="ABJ4" s="21"/>
      <c r="ABK4" s="21"/>
      <c r="ABL4" s="21"/>
      <c r="ABM4" s="21"/>
      <c r="ABN4" s="21"/>
      <c r="ABO4" s="21"/>
      <c r="ABP4" s="21"/>
      <c r="ABQ4" s="21"/>
      <c r="ABR4" s="21"/>
      <c r="ABS4" s="21"/>
      <c r="ABT4" s="21"/>
      <c r="ABU4" s="21"/>
      <c r="ABV4" s="21"/>
      <c r="ABW4" s="21"/>
      <c r="ABX4" s="21"/>
      <c r="ABY4" s="21"/>
      <c r="ABZ4" s="21"/>
      <c r="ACA4" s="21"/>
      <c r="ACB4" s="21"/>
      <c r="ACC4" s="21"/>
      <c r="ACD4" s="21"/>
      <c r="ACE4" s="21"/>
      <c r="ACF4" s="21"/>
      <c r="ACG4" s="21"/>
      <c r="ACH4" s="21"/>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46"/>
    </row>
    <row r="6" spans="1:1024" x14ac:dyDescent="0.3">
      <c r="A6" s="147"/>
      <c r="B6" s="148"/>
      <c r="C6" s="227" t="s">
        <v>88</v>
      </c>
      <c r="D6" s="227"/>
      <c r="E6" s="227"/>
      <c r="F6" s="227"/>
      <c r="G6" s="227"/>
      <c r="H6" s="227"/>
      <c r="I6" s="227"/>
      <c r="J6" s="227"/>
      <c r="K6" s="227"/>
      <c r="L6" s="227"/>
      <c r="M6" s="228" t="s">
        <v>89</v>
      </c>
      <c r="N6" s="228"/>
      <c r="O6" s="228"/>
      <c r="P6" s="228"/>
      <c r="Q6" s="228"/>
      <c r="R6" s="228"/>
      <c r="S6" s="228"/>
      <c r="T6" s="228"/>
      <c r="U6" s="228"/>
    </row>
    <row r="7" spans="1:1024" x14ac:dyDescent="0.3">
      <c r="A7" s="43"/>
      <c r="B7" s="45"/>
      <c r="C7" s="229" t="s">
        <v>90</v>
      </c>
      <c r="D7" s="229"/>
      <c r="E7" s="229"/>
      <c r="F7" s="229"/>
      <c r="G7" s="229"/>
      <c r="H7" s="229"/>
      <c r="I7" s="230"/>
      <c r="J7" s="230"/>
      <c r="K7" s="230"/>
      <c r="L7" s="149"/>
      <c r="M7" s="229" t="s">
        <v>90</v>
      </c>
      <c r="N7" s="229"/>
      <c r="O7" s="229"/>
      <c r="P7" s="229"/>
      <c r="Q7" s="229"/>
      <c r="R7" s="229"/>
      <c r="S7" s="231"/>
      <c r="T7" s="231"/>
      <c r="U7" s="231"/>
    </row>
    <row r="8" spans="1:1024" s="150" customFormat="1" ht="40" customHeight="1" x14ac:dyDescent="0.25">
      <c r="A8" s="232" t="s">
        <v>91</v>
      </c>
      <c r="B8" s="233" t="s">
        <v>92</v>
      </c>
      <c r="C8" s="234" t="s">
        <v>93</v>
      </c>
      <c r="D8" s="234"/>
      <c r="E8" s="234"/>
      <c r="F8" s="234"/>
      <c r="G8" s="234"/>
      <c r="H8" s="235" t="s">
        <v>94</v>
      </c>
      <c r="I8" s="236" t="s">
        <v>95</v>
      </c>
      <c r="J8" s="236" t="s">
        <v>96</v>
      </c>
      <c r="K8" s="237" t="s">
        <v>97</v>
      </c>
      <c r="L8" s="238" t="s">
        <v>98</v>
      </c>
      <c r="M8" s="239" t="s">
        <v>93</v>
      </c>
      <c r="N8" s="239"/>
      <c r="O8" s="239"/>
      <c r="P8" s="239"/>
      <c r="Q8" s="239"/>
      <c r="R8" s="235" t="s">
        <v>94</v>
      </c>
      <c r="S8" s="240" t="s">
        <v>95</v>
      </c>
      <c r="T8" s="240" t="s">
        <v>96</v>
      </c>
      <c r="U8" s="241" t="s">
        <v>97</v>
      </c>
      <c r="YU8" s="21"/>
      <c r="YV8" s="21"/>
      <c r="YW8" s="21"/>
      <c r="YX8" s="21"/>
      <c r="YY8" s="21"/>
      <c r="YZ8" s="21"/>
      <c r="ZA8" s="21"/>
      <c r="ZB8" s="21"/>
      <c r="ZC8" s="21"/>
      <c r="ZD8" s="21"/>
      <c r="ZE8" s="21"/>
      <c r="ZF8" s="21"/>
      <c r="ZG8" s="21"/>
      <c r="ZH8" s="21"/>
      <c r="ZI8" s="21"/>
      <c r="ZJ8" s="21"/>
      <c r="ZK8" s="21"/>
      <c r="ZL8" s="21"/>
      <c r="ZM8" s="21"/>
      <c r="ZN8" s="21"/>
      <c r="ZO8" s="21"/>
      <c r="ZP8" s="21"/>
      <c r="ZQ8" s="21"/>
      <c r="ZR8" s="21"/>
      <c r="ZS8" s="21"/>
      <c r="ZT8" s="21"/>
      <c r="ZU8" s="21"/>
      <c r="ZV8" s="21"/>
      <c r="ZW8" s="21"/>
      <c r="ZX8" s="21"/>
      <c r="ZY8" s="21"/>
      <c r="ZZ8" s="21"/>
      <c r="AAA8" s="21"/>
      <c r="AAB8" s="21"/>
      <c r="AAC8" s="21"/>
      <c r="AAD8" s="21"/>
      <c r="AAE8" s="21"/>
      <c r="AAF8" s="21"/>
      <c r="AAG8" s="21"/>
      <c r="AAH8" s="21"/>
      <c r="AAI8" s="21"/>
      <c r="AAJ8" s="21"/>
      <c r="AAK8" s="21"/>
      <c r="AAL8" s="21"/>
      <c r="AAM8" s="21"/>
      <c r="AAN8" s="21"/>
      <c r="AAO8" s="21"/>
      <c r="AAP8" s="21"/>
      <c r="AAQ8" s="21"/>
      <c r="AAR8" s="21"/>
      <c r="AAS8" s="21"/>
      <c r="AAT8" s="21"/>
      <c r="AAU8" s="21"/>
      <c r="AAV8" s="21"/>
      <c r="AAW8" s="21"/>
      <c r="AAX8" s="21"/>
      <c r="AAY8" s="21"/>
      <c r="AAZ8" s="21"/>
      <c r="ABA8" s="21"/>
      <c r="ABB8" s="21"/>
      <c r="ABC8" s="21"/>
      <c r="ABD8" s="21"/>
      <c r="ABE8" s="21"/>
      <c r="ABF8" s="21"/>
      <c r="ABG8" s="21"/>
      <c r="ABH8" s="21"/>
      <c r="ABI8" s="21"/>
      <c r="ABJ8" s="21"/>
      <c r="ABK8" s="21"/>
      <c r="ABL8" s="21"/>
      <c r="ABM8" s="21"/>
      <c r="ABN8" s="21"/>
      <c r="ABO8" s="21"/>
      <c r="ABP8" s="21"/>
      <c r="ABQ8" s="21"/>
      <c r="ABR8" s="21"/>
      <c r="ABS8" s="21"/>
      <c r="ABT8" s="21"/>
      <c r="ABU8" s="21"/>
      <c r="ABV8" s="21"/>
      <c r="ABW8" s="21"/>
      <c r="ABX8" s="21"/>
      <c r="ABY8" s="21"/>
      <c r="ABZ8" s="21"/>
      <c r="ACA8" s="21"/>
      <c r="ACB8" s="21"/>
      <c r="ACC8" s="21"/>
      <c r="ACD8" s="21"/>
      <c r="ACE8" s="21"/>
      <c r="ACF8" s="21"/>
      <c r="ACG8" s="21"/>
      <c r="ACH8" s="21"/>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0" customFormat="1" ht="13.15" customHeight="1" x14ac:dyDescent="0.3">
      <c r="A9" s="232"/>
      <c r="B9" s="233"/>
      <c r="C9" s="151" t="s">
        <v>99</v>
      </c>
      <c r="D9" s="152" t="s">
        <v>100</v>
      </c>
      <c r="E9" s="152" t="s">
        <v>101</v>
      </c>
      <c r="F9" s="152" t="s">
        <v>102</v>
      </c>
      <c r="G9" s="153" t="s">
        <v>71</v>
      </c>
      <c r="H9" s="235"/>
      <c r="I9" s="235"/>
      <c r="J9" s="235"/>
      <c r="K9" s="237"/>
      <c r="L9" s="238"/>
      <c r="M9" s="154" t="s">
        <v>99</v>
      </c>
      <c r="N9" s="152" t="s">
        <v>100</v>
      </c>
      <c r="O9" s="152" t="s">
        <v>101</v>
      </c>
      <c r="P9" s="152" t="s">
        <v>102</v>
      </c>
      <c r="Q9" s="153" t="s">
        <v>71</v>
      </c>
      <c r="R9" s="235"/>
      <c r="S9" s="240"/>
      <c r="T9" s="240"/>
      <c r="U9" s="241"/>
      <c r="YU9" s="21"/>
      <c r="YV9" s="21"/>
      <c r="YW9" s="21"/>
      <c r="YX9" s="21"/>
      <c r="YY9" s="21"/>
      <c r="YZ9" s="21"/>
      <c r="ZA9" s="21"/>
      <c r="ZB9" s="21"/>
      <c r="ZC9" s="21"/>
      <c r="ZD9" s="21"/>
      <c r="ZE9" s="21"/>
      <c r="ZF9" s="21"/>
      <c r="ZG9" s="21"/>
      <c r="ZH9" s="21"/>
      <c r="ZI9" s="21"/>
      <c r="ZJ9" s="21"/>
      <c r="ZK9" s="21"/>
      <c r="ZL9" s="21"/>
      <c r="ZM9" s="21"/>
      <c r="ZN9" s="21"/>
      <c r="ZO9" s="21"/>
      <c r="ZP9" s="21"/>
      <c r="ZQ9" s="21"/>
      <c r="ZR9" s="21"/>
      <c r="ZS9" s="21"/>
      <c r="ZT9" s="21"/>
      <c r="ZU9" s="21"/>
      <c r="ZV9" s="21"/>
      <c r="ZW9" s="21"/>
      <c r="ZX9" s="21"/>
      <c r="ZY9" s="21"/>
      <c r="ZZ9" s="21"/>
      <c r="AAA9" s="21"/>
      <c r="AAB9" s="21"/>
      <c r="AAC9" s="21"/>
      <c r="AAD9" s="21"/>
      <c r="AAE9" s="21"/>
      <c r="AAF9" s="21"/>
      <c r="AAG9" s="21"/>
      <c r="AAH9" s="21"/>
      <c r="AAI9" s="21"/>
      <c r="AAJ9" s="21"/>
      <c r="AAK9" s="21"/>
      <c r="AAL9" s="21"/>
      <c r="AAM9" s="21"/>
      <c r="AAN9" s="21"/>
      <c r="AAO9" s="21"/>
      <c r="AAP9" s="21"/>
      <c r="AAQ9" s="21"/>
      <c r="AAR9" s="21"/>
      <c r="AAS9" s="21"/>
      <c r="AAT9" s="21"/>
      <c r="AAU9" s="21"/>
      <c r="AAV9" s="21"/>
      <c r="AAW9" s="21"/>
      <c r="AAX9" s="21"/>
      <c r="AAY9" s="21"/>
      <c r="AAZ9" s="21"/>
      <c r="ABA9" s="21"/>
      <c r="ABB9" s="21"/>
      <c r="ABC9" s="21"/>
      <c r="ABD9" s="21"/>
      <c r="ABE9" s="21"/>
      <c r="ABF9" s="21"/>
      <c r="ABG9" s="21"/>
      <c r="ABH9" s="21"/>
      <c r="ABI9" s="21"/>
      <c r="ABJ9" s="21"/>
      <c r="ABK9" s="21"/>
      <c r="ABL9" s="21"/>
      <c r="ABM9" s="21"/>
      <c r="ABN9" s="21"/>
      <c r="ABO9" s="21"/>
      <c r="ABP9" s="21"/>
      <c r="ABQ9" s="21"/>
      <c r="ABR9" s="21"/>
      <c r="ABS9" s="21"/>
      <c r="ABT9" s="21"/>
      <c r="ABU9" s="21"/>
      <c r="ABV9" s="21"/>
      <c r="ABW9" s="21"/>
      <c r="ABX9" s="21"/>
      <c r="ABY9" s="21"/>
      <c r="ABZ9" s="21"/>
      <c r="ACA9" s="21"/>
      <c r="ACB9" s="21"/>
      <c r="ACC9" s="21"/>
      <c r="ACD9" s="21"/>
      <c r="ACE9" s="21"/>
      <c r="ACF9" s="21"/>
      <c r="ACG9" s="21"/>
      <c r="ACH9" s="21"/>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50" customFormat="1" ht="13.15" customHeight="1" x14ac:dyDescent="0.3">
      <c r="A10" s="155" t="s">
        <v>103</v>
      </c>
      <c r="B10" s="156"/>
      <c r="C10" s="157"/>
      <c r="D10" s="158"/>
      <c r="E10" s="158"/>
      <c r="F10" s="158"/>
      <c r="G10" s="159"/>
      <c r="H10" s="160"/>
      <c r="I10" s="161">
        <v>0</v>
      </c>
      <c r="J10" s="161"/>
      <c r="K10" s="162">
        <f t="shared" ref="K10:K41" si="0">I10+J10</f>
        <v>0</v>
      </c>
      <c r="L10" s="163"/>
      <c r="M10" s="157"/>
      <c r="N10" s="158"/>
      <c r="O10" s="158"/>
      <c r="P10" s="158"/>
      <c r="Q10" s="159"/>
      <c r="R10" s="160"/>
      <c r="S10" s="164">
        <f>I10</f>
        <v>0</v>
      </c>
      <c r="T10" s="164"/>
      <c r="U10" s="165">
        <f>S10+T10</f>
        <v>0</v>
      </c>
      <c r="YU10" s="21"/>
      <c r="YV10" s="21"/>
      <c r="YW10" s="21"/>
      <c r="YX10" s="21"/>
      <c r="YY10" s="21"/>
      <c r="YZ10" s="21"/>
      <c r="ZA10" s="21"/>
      <c r="ZB10" s="21"/>
      <c r="ZC10" s="21"/>
      <c r="ZD10" s="21"/>
      <c r="ZE10" s="21"/>
      <c r="ZF10" s="21"/>
      <c r="ZG10" s="21"/>
      <c r="ZH10" s="21"/>
      <c r="ZI10" s="21"/>
      <c r="ZJ10" s="21"/>
      <c r="ZK10" s="21"/>
      <c r="ZL10" s="21"/>
      <c r="ZM10" s="21"/>
      <c r="ZN10" s="21"/>
      <c r="ZO10" s="21"/>
      <c r="ZP10" s="21"/>
      <c r="ZQ10" s="21"/>
      <c r="ZR10" s="21"/>
      <c r="ZS10" s="21"/>
      <c r="ZT10" s="21"/>
      <c r="ZU10" s="21"/>
      <c r="ZV10" s="21"/>
      <c r="ZW10" s="21"/>
      <c r="ZX10" s="21"/>
      <c r="ZY10" s="21"/>
      <c r="ZZ10" s="21"/>
      <c r="AAA10" s="21"/>
      <c r="AAB10" s="21"/>
      <c r="AAC10" s="21"/>
      <c r="AAD10" s="21"/>
      <c r="AAE10" s="21"/>
      <c r="AAF10" s="21"/>
      <c r="AAG10" s="21"/>
      <c r="AAH10" s="21"/>
      <c r="AAI10" s="21"/>
      <c r="AAJ10" s="21"/>
      <c r="AAK10" s="21"/>
      <c r="AAL10" s="21"/>
      <c r="AAM10" s="21"/>
      <c r="AAN10" s="21"/>
      <c r="AAO10" s="21"/>
      <c r="AAP10" s="21"/>
      <c r="AAQ10" s="21"/>
      <c r="AAR10" s="21"/>
      <c r="AAS10" s="21"/>
      <c r="AAT10" s="21"/>
      <c r="AAU10" s="21"/>
      <c r="AAV10" s="21"/>
      <c r="AAW10" s="21"/>
      <c r="AAX10" s="21"/>
      <c r="AAY10" s="21"/>
      <c r="AAZ10" s="21"/>
      <c r="ABA10" s="21"/>
      <c r="ABB10" s="21"/>
      <c r="ABC10" s="21"/>
      <c r="ABD10" s="21"/>
      <c r="ABE10" s="21"/>
      <c r="ABF10" s="21"/>
      <c r="ABG10" s="21"/>
      <c r="ABH10" s="21"/>
      <c r="ABI10" s="21"/>
      <c r="ABJ10" s="21"/>
      <c r="ABK10" s="21"/>
      <c r="ABL10" s="21"/>
      <c r="ABM10" s="21"/>
      <c r="ABN10" s="21"/>
      <c r="ABO10" s="21"/>
      <c r="ABP10" s="21"/>
      <c r="ABQ10" s="21"/>
      <c r="ABR10" s="21"/>
      <c r="ABS10" s="21"/>
      <c r="ABT10" s="21"/>
      <c r="ABU10" s="21"/>
      <c r="ABV10" s="21"/>
      <c r="ABW10" s="21"/>
      <c r="ABX10" s="21"/>
      <c r="ABY10" s="21"/>
      <c r="ABZ10" s="21"/>
      <c r="ACA10" s="21"/>
      <c r="ACB10" s="21"/>
      <c r="ACC10" s="21"/>
      <c r="ACD10" s="21"/>
      <c r="ACE10" s="21"/>
      <c r="ACF10" s="21"/>
      <c r="ACG10" s="21"/>
      <c r="ACH10" s="21"/>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50" customFormat="1" ht="13.15" customHeight="1" x14ac:dyDescent="0.3">
      <c r="A11" s="166">
        <v>43969</v>
      </c>
      <c r="B11" s="167" t="s">
        <v>104</v>
      </c>
      <c r="C11" s="157"/>
      <c r="D11" s="158"/>
      <c r="E11" s="158"/>
      <c r="F11" s="158"/>
      <c r="G11" s="159"/>
      <c r="H11" s="160"/>
      <c r="I11" s="161">
        <v>29</v>
      </c>
      <c r="J11" s="161">
        <v>3</v>
      </c>
      <c r="K11" s="57">
        <f t="shared" si="0"/>
        <v>32</v>
      </c>
      <c r="L11" s="163"/>
      <c r="M11" s="157"/>
      <c r="N11" s="158"/>
      <c r="O11" s="158"/>
      <c r="P11" s="158"/>
      <c r="Q11" s="159"/>
      <c r="R11" s="160"/>
      <c r="S11" s="168">
        <f t="shared" ref="S11:S42" si="1">S12+I11</f>
        <v>24913</v>
      </c>
      <c r="T11" s="169">
        <f t="shared" ref="T11:T42" si="2">T12+J11</f>
        <v>1224</v>
      </c>
      <c r="U11" s="170">
        <f t="shared" ref="U11:U42" si="3">U12+K11</f>
        <v>26137</v>
      </c>
      <c r="YU11" s="21"/>
      <c r="YV11" s="21"/>
      <c r="YW11" s="21"/>
      <c r="YX11" s="21"/>
      <c r="YY11" s="21"/>
      <c r="YZ11" s="21"/>
      <c r="ZA11" s="21"/>
      <c r="ZB11" s="21"/>
      <c r="ZC11" s="21"/>
      <c r="ZD11" s="21"/>
      <c r="ZE11" s="21"/>
      <c r="ZF11" s="21"/>
      <c r="ZG11" s="21"/>
      <c r="ZH11" s="21"/>
      <c r="ZI11" s="21"/>
      <c r="ZJ11" s="21"/>
      <c r="ZK11" s="21"/>
      <c r="ZL11" s="21"/>
      <c r="ZM11" s="21"/>
      <c r="ZN11" s="21"/>
      <c r="ZO11" s="21"/>
      <c r="ZP11" s="21"/>
      <c r="ZQ11" s="21"/>
      <c r="ZR11" s="21"/>
      <c r="ZS11" s="21"/>
      <c r="ZT11" s="21"/>
      <c r="ZU11" s="21"/>
      <c r="ZV11" s="21"/>
      <c r="ZW11" s="21"/>
      <c r="ZX11" s="21"/>
      <c r="ZY11" s="21"/>
      <c r="ZZ11" s="21"/>
      <c r="AAA11" s="21"/>
      <c r="AAB11" s="21"/>
      <c r="AAC11" s="21"/>
      <c r="AAD11" s="21"/>
      <c r="AAE11" s="21"/>
      <c r="AAF11" s="21"/>
      <c r="AAG11" s="21"/>
      <c r="AAH11" s="21"/>
      <c r="AAI11" s="21"/>
      <c r="AAJ11" s="21"/>
      <c r="AAK11" s="21"/>
      <c r="AAL11" s="21"/>
      <c r="AAM11" s="21"/>
      <c r="AAN11" s="21"/>
      <c r="AAO11" s="21"/>
      <c r="AAP11" s="21"/>
      <c r="AAQ11" s="21"/>
      <c r="AAR11" s="21"/>
      <c r="AAS11" s="21"/>
      <c r="AAT11" s="21"/>
      <c r="AAU11" s="21"/>
      <c r="AAV11" s="21"/>
      <c r="AAW11" s="21"/>
      <c r="AAX11" s="21"/>
      <c r="AAY11" s="21"/>
      <c r="AAZ11" s="21"/>
      <c r="ABA11" s="21"/>
      <c r="ABB11" s="21"/>
      <c r="ABC11" s="21"/>
      <c r="ABD11" s="21"/>
      <c r="ABE11" s="21"/>
      <c r="ABF11" s="21"/>
      <c r="ABG11" s="21"/>
      <c r="ABH11" s="21"/>
      <c r="ABI11" s="21"/>
      <c r="ABJ11" s="21"/>
      <c r="ABK11" s="21"/>
      <c r="ABL11" s="21"/>
      <c r="ABM11" s="21"/>
      <c r="ABN11" s="21"/>
      <c r="ABO11" s="21"/>
      <c r="ABP11" s="21"/>
      <c r="ABQ11" s="21"/>
      <c r="ABR11" s="21"/>
      <c r="ABS11" s="21"/>
      <c r="ABT11" s="21"/>
      <c r="ABU11" s="21"/>
      <c r="ABV11" s="21"/>
      <c r="ABW11" s="21"/>
      <c r="ABX11" s="21"/>
      <c r="ABY11" s="21"/>
      <c r="ABZ11" s="21"/>
      <c r="ACA11" s="21"/>
      <c r="ACB11" s="21"/>
      <c r="ACC11" s="21"/>
      <c r="ACD11" s="21"/>
      <c r="ACE11" s="21"/>
      <c r="ACF11" s="21"/>
      <c r="ACG11" s="21"/>
      <c r="ACH11" s="2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50" customFormat="1" ht="13.15" customHeight="1" x14ac:dyDescent="0.3">
      <c r="A12" s="166">
        <v>43968</v>
      </c>
      <c r="B12" s="167" t="s">
        <v>104</v>
      </c>
      <c r="C12" s="157"/>
      <c r="D12" s="158"/>
      <c r="E12" s="158"/>
      <c r="F12" s="158"/>
      <c r="G12" s="159"/>
      <c r="H12" s="160"/>
      <c r="I12" s="161">
        <v>94</v>
      </c>
      <c r="J12" s="161">
        <v>5</v>
      </c>
      <c r="K12" s="57">
        <f t="shared" si="0"/>
        <v>99</v>
      </c>
      <c r="L12" s="163"/>
      <c r="M12" s="157"/>
      <c r="N12" s="158"/>
      <c r="O12" s="158"/>
      <c r="P12" s="158"/>
      <c r="Q12" s="159"/>
      <c r="R12" s="160"/>
      <c r="S12" s="168">
        <f t="shared" si="1"/>
        <v>24884</v>
      </c>
      <c r="T12" s="169">
        <f t="shared" si="2"/>
        <v>1221</v>
      </c>
      <c r="U12" s="170">
        <f t="shared" si="3"/>
        <v>26105</v>
      </c>
      <c r="YU12" s="21"/>
      <c r="YV12" s="21"/>
      <c r="YW12" s="21"/>
      <c r="YX12" s="21"/>
      <c r="YY12" s="21"/>
      <c r="YZ12" s="21"/>
      <c r="ZA12" s="21"/>
      <c r="ZB12" s="21"/>
      <c r="ZC12" s="21"/>
      <c r="ZD12" s="21"/>
      <c r="ZE12" s="21"/>
      <c r="ZF12" s="21"/>
      <c r="ZG12" s="21"/>
      <c r="ZH12" s="21"/>
      <c r="ZI12" s="21"/>
      <c r="ZJ12" s="21"/>
      <c r="ZK12" s="21"/>
      <c r="ZL12" s="21"/>
      <c r="ZM12" s="21"/>
      <c r="ZN12" s="21"/>
      <c r="ZO12" s="21"/>
      <c r="ZP12" s="21"/>
      <c r="ZQ12" s="21"/>
      <c r="ZR12" s="21"/>
      <c r="ZS12" s="21"/>
      <c r="ZT12" s="21"/>
      <c r="ZU12" s="21"/>
      <c r="ZV12" s="21"/>
      <c r="ZW12" s="21"/>
      <c r="ZX12" s="21"/>
      <c r="ZY12" s="21"/>
      <c r="ZZ12" s="21"/>
      <c r="AAA12" s="21"/>
      <c r="AAB12" s="21"/>
      <c r="AAC12" s="21"/>
      <c r="AAD12" s="21"/>
      <c r="AAE12" s="21"/>
      <c r="AAF12" s="21"/>
      <c r="AAG12" s="21"/>
      <c r="AAH12" s="21"/>
      <c r="AAI12" s="21"/>
      <c r="AAJ12" s="21"/>
      <c r="AAK12" s="21"/>
      <c r="AAL12" s="21"/>
      <c r="AAM12" s="21"/>
      <c r="AAN12" s="21"/>
      <c r="AAO12" s="21"/>
      <c r="AAP12" s="21"/>
      <c r="AAQ12" s="21"/>
      <c r="AAR12" s="21"/>
      <c r="AAS12" s="21"/>
      <c r="AAT12" s="21"/>
      <c r="AAU12" s="21"/>
      <c r="AAV12" s="21"/>
      <c r="AAW12" s="21"/>
      <c r="AAX12" s="21"/>
      <c r="AAY12" s="21"/>
      <c r="AAZ12" s="21"/>
      <c r="ABA12" s="21"/>
      <c r="ABB12" s="21"/>
      <c r="ABC12" s="21"/>
      <c r="ABD12" s="21"/>
      <c r="ABE12" s="21"/>
      <c r="ABF12" s="21"/>
      <c r="ABG12" s="21"/>
      <c r="ABH12" s="21"/>
      <c r="ABI12" s="21"/>
      <c r="ABJ12" s="21"/>
      <c r="ABK12" s="21"/>
      <c r="ABL12" s="21"/>
      <c r="ABM12" s="21"/>
      <c r="ABN12" s="21"/>
      <c r="ABO12" s="21"/>
      <c r="ABP12" s="21"/>
      <c r="ABQ12" s="21"/>
      <c r="ABR12" s="21"/>
      <c r="ABS12" s="21"/>
      <c r="ABT12" s="21"/>
      <c r="ABU12" s="21"/>
      <c r="ABV12" s="21"/>
      <c r="ABW12" s="21"/>
      <c r="ABX12" s="21"/>
      <c r="ABY12" s="21"/>
      <c r="ABZ12" s="21"/>
      <c r="ACA12" s="21"/>
      <c r="ACB12" s="21"/>
      <c r="ACC12" s="21"/>
      <c r="ACD12" s="21"/>
      <c r="ACE12" s="21"/>
      <c r="ACF12" s="21"/>
      <c r="ACG12" s="21"/>
      <c r="ACH12" s="21"/>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50" customFormat="1" ht="13.15" customHeight="1" x14ac:dyDescent="0.3">
      <c r="A13" s="166">
        <v>43967</v>
      </c>
      <c r="B13" s="167" t="s">
        <v>104</v>
      </c>
      <c r="C13" s="157"/>
      <c r="D13" s="158"/>
      <c r="E13" s="158"/>
      <c r="F13" s="158"/>
      <c r="G13" s="159"/>
      <c r="H13" s="160"/>
      <c r="I13" s="161">
        <v>125</v>
      </c>
      <c r="J13" s="161">
        <v>9</v>
      </c>
      <c r="K13" s="57">
        <f t="shared" si="0"/>
        <v>134</v>
      </c>
      <c r="L13" s="163"/>
      <c r="M13" s="157"/>
      <c r="N13" s="158"/>
      <c r="O13" s="158"/>
      <c r="P13" s="158"/>
      <c r="Q13" s="159"/>
      <c r="R13" s="160"/>
      <c r="S13" s="168">
        <f t="shared" si="1"/>
        <v>24790</v>
      </c>
      <c r="T13" s="169">
        <f t="shared" si="2"/>
        <v>1216</v>
      </c>
      <c r="U13" s="170">
        <f t="shared" si="3"/>
        <v>26006</v>
      </c>
      <c r="YU13" s="21"/>
      <c r="YV13" s="21"/>
      <c r="YW13" s="21"/>
      <c r="YX13" s="21"/>
      <c r="YY13" s="21"/>
      <c r="YZ13" s="21"/>
      <c r="ZA13" s="21"/>
      <c r="ZB13" s="21"/>
      <c r="ZC13" s="21"/>
      <c r="ZD13" s="21"/>
      <c r="ZE13" s="21"/>
      <c r="ZF13" s="21"/>
      <c r="ZG13" s="21"/>
      <c r="ZH13" s="21"/>
      <c r="ZI13" s="21"/>
      <c r="ZJ13" s="21"/>
      <c r="ZK13" s="21"/>
      <c r="ZL13" s="21"/>
      <c r="ZM13" s="21"/>
      <c r="ZN13" s="21"/>
      <c r="ZO13" s="21"/>
      <c r="ZP13" s="21"/>
      <c r="ZQ13" s="21"/>
      <c r="ZR13" s="21"/>
      <c r="ZS13" s="21"/>
      <c r="ZT13" s="21"/>
      <c r="ZU13" s="21"/>
      <c r="ZV13" s="21"/>
      <c r="ZW13" s="21"/>
      <c r="ZX13" s="21"/>
      <c r="ZY13" s="21"/>
      <c r="ZZ13" s="21"/>
      <c r="AAA13" s="21"/>
      <c r="AAB13" s="21"/>
      <c r="AAC13" s="21"/>
      <c r="AAD13" s="21"/>
      <c r="AAE13" s="21"/>
      <c r="AAF13" s="21"/>
      <c r="AAG13" s="21"/>
      <c r="AAH13" s="21"/>
      <c r="AAI13" s="21"/>
      <c r="AAJ13" s="21"/>
      <c r="AAK13" s="21"/>
      <c r="AAL13" s="21"/>
      <c r="AAM13" s="21"/>
      <c r="AAN13" s="21"/>
      <c r="AAO13" s="21"/>
      <c r="AAP13" s="21"/>
      <c r="AAQ13" s="21"/>
      <c r="AAR13" s="21"/>
      <c r="AAS13" s="21"/>
      <c r="AAT13" s="21"/>
      <c r="AAU13" s="21"/>
      <c r="AAV13" s="21"/>
      <c r="AAW13" s="21"/>
      <c r="AAX13" s="21"/>
      <c r="AAY13" s="21"/>
      <c r="AAZ13" s="21"/>
      <c r="ABA13" s="21"/>
      <c r="ABB13" s="21"/>
      <c r="ABC13" s="21"/>
      <c r="ABD13" s="21"/>
      <c r="ABE13" s="21"/>
      <c r="ABF13" s="21"/>
      <c r="ABG13" s="21"/>
      <c r="ABH13" s="21"/>
      <c r="ABI13" s="21"/>
      <c r="ABJ13" s="21"/>
      <c r="ABK13" s="21"/>
      <c r="ABL13" s="21"/>
      <c r="ABM13" s="21"/>
      <c r="ABN13" s="21"/>
      <c r="ABO13" s="21"/>
      <c r="ABP13" s="21"/>
      <c r="ABQ13" s="21"/>
      <c r="ABR13" s="21"/>
      <c r="ABS13" s="21"/>
      <c r="ABT13" s="21"/>
      <c r="ABU13" s="21"/>
      <c r="ABV13" s="21"/>
      <c r="ABW13" s="21"/>
      <c r="ABX13" s="21"/>
      <c r="ABY13" s="21"/>
      <c r="ABZ13" s="21"/>
      <c r="ACA13" s="21"/>
      <c r="ACB13" s="21"/>
      <c r="ACC13" s="21"/>
      <c r="ACD13" s="21"/>
      <c r="ACE13" s="21"/>
      <c r="ACF13" s="21"/>
      <c r="ACG13" s="21"/>
      <c r="ACH13" s="21"/>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50" customFormat="1" ht="13.15" customHeight="1" x14ac:dyDescent="0.3">
      <c r="A14" s="166">
        <v>43966</v>
      </c>
      <c r="B14" s="167" t="s">
        <v>104</v>
      </c>
      <c r="C14" s="171"/>
      <c r="D14" s="172"/>
      <c r="E14" s="172"/>
      <c r="F14" s="172"/>
      <c r="G14" s="173"/>
      <c r="H14" s="174"/>
      <c r="I14" s="175">
        <v>137</v>
      </c>
      <c r="J14" s="175">
        <v>15</v>
      </c>
      <c r="K14" s="57">
        <f t="shared" si="0"/>
        <v>152</v>
      </c>
      <c r="L14" s="176"/>
      <c r="M14" s="171"/>
      <c r="N14" s="172"/>
      <c r="O14" s="172"/>
      <c r="P14" s="172"/>
      <c r="Q14" s="173"/>
      <c r="R14" s="174"/>
      <c r="S14" s="168">
        <f t="shared" si="1"/>
        <v>24665</v>
      </c>
      <c r="T14" s="169">
        <f t="shared" si="2"/>
        <v>1207</v>
      </c>
      <c r="U14" s="170">
        <f t="shared" si="3"/>
        <v>25872</v>
      </c>
      <c r="YU14" s="21"/>
      <c r="YV14" s="21"/>
      <c r="YW14" s="21"/>
      <c r="YX14" s="21"/>
      <c r="YY14" s="21"/>
      <c r="YZ14" s="21"/>
      <c r="ZA14" s="21"/>
      <c r="ZB14" s="21"/>
      <c r="ZC14" s="21"/>
      <c r="ZD14" s="21"/>
      <c r="ZE14" s="21"/>
      <c r="ZF14" s="21"/>
      <c r="ZG14" s="21"/>
      <c r="ZH14" s="21"/>
      <c r="ZI14" s="21"/>
      <c r="ZJ14" s="21"/>
      <c r="ZK14" s="21"/>
      <c r="ZL14" s="21"/>
      <c r="ZM14" s="21"/>
      <c r="ZN14" s="21"/>
      <c r="ZO14" s="21"/>
      <c r="ZP14" s="21"/>
      <c r="ZQ14" s="21"/>
      <c r="ZR14" s="21"/>
      <c r="ZS14" s="21"/>
      <c r="ZT14" s="21"/>
      <c r="ZU14" s="21"/>
      <c r="ZV14" s="21"/>
      <c r="ZW14" s="21"/>
      <c r="ZX14" s="21"/>
      <c r="ZY14" s="21"/>
      <c r="ZZ14" s="21"/>
      <c r="AAA14" s="21"/>
      <c r="AAB14" s="21"/>
      <c r="AAC14" s="21"/>
      <c r="AAD14" s="21"/>
      <c r="AAE14" s="21"/>
      <c r="AAF14" s="21"/>
      <c r="AAG14" s="21"/>
      <c r="AAH14" s="21"/>
      <c r="AAI14" s="21"/>
      <c r="AAJ14" s="21"/>
      <c r="AAK14" s="21"/>
      <c r="AAL14" s="21"/>
      <c r="AAM14" s="21"/>
      <c r="AAN14" s="21"/>
      <c r="AAO14" s="21"/>
      <c r="AAP14" s="21"/>
      <c r="AAQ14" s="21"/>
      <c r="AAR14" s="21"/>
      <c r="AAS14" s="21"/>
      <c r="AAT14" s="21"/>
      <c r="AAU14" s="21"/>
      <c r="AAV14" s="21"/>
      <c r="AAW14" s="21"/>
      <c r="AAX14" s="21"/>
      <c r="AAY14" s="21"/>
      <c r="AAZ14" s="21"/>
      <c r="ABA14" s="21"/>
      <c r="ABB14" s="21"/>
      <c r="ABC14" s="21"/>
      <c r="ABD14" s="21"/>
      <c r="ABE14" s="21"/>
      <c r="ABF14" s="21"/>
      <c r="ABG14" s="21"/>
      <c r="ABH14" s="21"/>
      <c r="ABI14" s="21"/>
      <c r="ABJ14" s="21"/>
      <c r="ABK14" s="21"/>
      <c r="ABL14" s="21"/>
      <c r="ABM14" s="21"/>
      <c r="ABN14" s="21"/>
      <c r="ABO14" s="21"/>
      <c r="ABP14" s="21"/>
      <c r="ABQ14" s="21"/>
      <c r="ABR14" s="21"/>
      <c r="ABS14" s="21"/>
      <c r="ABT14" s="21"/>
      <c r="ABU14" s="21"/>
      <c r="ABV14" s="21"/>
      <c r="ABW14" s="21"/>
      <c r="ABX14" s="21"/>
      <c r="ABY14" s="21"/>
      <c r="ABZ14" s="21"/>
      <c r="ACA14" s="21"/>
      <c r="ACB14" s="21"/>
      <c r="ACC14" s="21"/>
      <c r="ACD14" s="21"/>
      <c r="ACE14" s="21"/>
      <c r="ACF14" s="21"/>
      <c r="ACG14" s="21"/>
      <c r="ACH14" s="21"/>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50" customFormat="1" ht="13.15" customHeight="1" x14ac:dyDescent="0.3">
      <c r="A15" s="166">
        <v>43965</v>
      </c>
      <c r="B15" s="167" t="s">
        <v>104</v>
      </c>
      <c r="C15" s="171"/>
      <c r="D15" s="172"/>
      <c r="E15" s="172"/>
      <c r="F15" s="172"/>
      <c r="G15" s="173"/>
      <c r="H15" s="174"/>
      <c r="I15" s="175">
        <v>159</v>
      </c>
      <c r="J15" s="175">
        <v>12</v>
      </c>
      <c r="K15" s="57">
        <f t="shared" si="0"/>
        <v>171</v>
      </c>
      <c r="L15" s="176"/>
      <c r="M15" s="171"/>
      <c r="N15" s="172"/>
      <c r="O15" s="172"/>
      <c r="P15" s="172"/>
      <c r="Q15" s="173"/>
      <c r="R15" s="174"/>
      <c r="S15" s="168">
        <f t="shared" si="1"/>
        <v>24528</v>
      </c>
      <c r="T15" s="169">
        <f t="shared" si="2"/>
        <v>1192</v>
      </c>
      <c r="U15" s="170">
        <f t="shared" si="3"/>
        <v>25720</v>
      </c>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0" customFormat="1" ht="13.15" customHeight="1" x14ac:dyDescent="0.3">
      <c r="A16" s="166">
        <v>43964</v>
      </c>
      <c r="B16" s="167" t="s">
        <v>104</v>
      </c>
      <c r="C16" s="171"/>
      <c r="D16" s="172"/>
      <c r="E16" s="172"/>
      <c r="F16" s="172"/>
      <c r="G16" s="173"/>
      <c r="H16" s="174"/>
      <c r="I16" s="175">
        <v>145</v>
      </c>
      <c r="J16" s="175">
        <v>15</v>
      </c>
      <c r="K16" s="57">
        <f t="shared" si="0"/>
        <v>160</v>
      </c>
      <c r="L16" s="176"/>
      <c r="M16" s="171"/>
      <c r="N16" s="172"/>
      <c r="O16" s="172"/>
      <c r="P16" s="172"/>
      <c r="Q16" s="173"/>
      <c r="R16" s="174"/>
      <c r="S16" s="168">
        <f t="shared" si="1"/>
        <v>24369</v>
      </c>
      <c r="T16" s="169">
        <f t="shared" si="2"/>
        <v>1180</v>
      </c>
      <c r="U16" s="170">
        <f t="shared" si="3"/>
        <v>25549</v>
      </c>
      <c r="YU16" s="21"/>
      <c r="YV16" s="21"/>
      <c r="YW16" s="21"/>
      <c r="YX16" s="21"/>
      <c r="YY16" s="21"/>
      <c r="YZ16" s="21"/>
      <c r="ZA16" s="21"/>
      <c r="ZB16" s="21"/>
      <c r="ZC16" s="21"/>
      <c r="ZD16" s="21"/>
      <c r="ZE16" s="21"/>
      <c r="ZF16" s="21"/>
      <c r="ZG16" s="21"/>
      <c r="ZH16" s="21"/>
      <c r="ZI16" s="21"/>
      <c r="ZJ16" s="21"/>
      <c r="ZK16" s="21"/>
      <c r="ZL16" s="21"/>
      <c r="ZM16" s="21"/>
      <c r="ZN16" s="21"/>
      <c r="ZO16" s="21"/>
      <c r="ZP16" s="21"/>
      <c r="ZQ16" s="21"/>
      <c r="ZR16" s="21"/>
      <c r="ZS16" s="21"/>
      <c r="ZT16" s="21"/>
      <c r="ZU16" s="21"/>
      <c r="ZV16" s="21"/>
      <c r="ZW16" s="21"/>
      <c r="ZX16" s="21"/>
      <c r="ZY16" s="21"/>
      <c r="ZZ16" s="21"/>
      <c r="AAA16" s="21"/>
      <c r="AAB16" s="21"/>
      <c r="AAC16" s="21"/>
      <c r="AAD16" s="21"/>
      <c r="AAE16" s="21"/>
      <c r="AAF16" s="21"/>
      <c r="AAG16" s="21"/>
      <c r="AAH16" s="21"/>
      <c r="AAI16" s="21"/>
      <c r="AAJ16" s="21"/>
      <c r="AAK16" s="21"/>
      <c r="AAL16" s="21"/>
      <c r="AAM16" s="21"/>
      <c r="AAN16" s="21"/>
      <c r="AAO16" s="21"/>
      <c r="AAP16" s="21"/>
      <c r="AAQ16" s="21"/>
      <c r="AAR16" s="21"/>
      <c r="AAS16" s="21"/>
      <c r="AAT16" s="21"/>
      <c r="AAU16" s="21"/>
      <c r="AAV16" s="21"/>
      <c r="AAW16" s="21"/>
      <c r="AAX16" s="21"/>
      <c r="AAY16" s="21"/>
      <c r="AAZ16" s="21"/>
      <c r="ABA16" s="21"/>
      <c r="ABB16" s="21"/>
      <c r="ABC16" s="21"/>
      <c r="ABD16" s="21"/>
      <c r="ABE16" s="21"/>
      <c r="ABF16" s="21"/>
      <c r="ABG16" s="21"/>
      <c r="ABH16" s="21"/>
      <c r="ABI16" s="21"/>
      <c r="ABJ16" s="21"/>
      <c r="ABK16" s="21"/>
      <c r="ABL16" s="21"/>
      <c r="ABM16" s="21"/>
      <c r="ABN16" s="21"/>
      <c r="ABO16" s="21"/>
      <c r="ABP16" s="21"/>
      <c r="ABQ16" s="21"/>
      <c r="ABR16" s="21"/>
      <c r="ABS16" s="21"/>
      <c r="ABT16" s="21"/>
      <c r="ABU16" s="21"/>
      <c r="ABV16" s="21"/>
      <c r="ABW16" s="21"/>
      <c r="ABX16" s="21"/>
      <c r="ABY16" s="21"/>
      <c r="ABZ16" s="21"/>
      <c r="ACA16" s="21"/>
      <c r="ACB16" s="21"/>
      <c r="ACC16" s="21"/>
      <c r="ACD16" s="21"/>
      <c r="ACE16" s="21"/>
      <c r="ACF16" s="21"/>
      <c r="ACG16" s="21"/>
      <c r="ACH16" s="21"/>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50" customFormat="1" ht="13.15" customHeight="1" x14ac:dyDescent="0.3">
      <c r="A17" s="166">
        <v>43963</v>
      </c>
      <c r="B17" s="167" t="s">
        <v>104</v>
      </c>
      <c r="C17" s="171"/>
      <c r="D17" s="172"/>
      <c r="E17" s="172"/>
      <c r="F17" s="172"/>
      <c r="G17" s="173"/>
      <c r="H17" s="174"/>
      <c r="I17" s="175">
        <v>170</v>
      </c>
      <c r="J17" s="175">
        <v>11</v>
      </c>
      <c r="K17" s="57">
        <f t="shared" si="0"/>
        <v>181</v>
      </c>
      <c r="L17" s="176"/>
      <c r="M17" s="171"/>
      <c r="N17" s="172"/>
      <c r="O17" s="172"/>
      <c r="P17" s="172"/>
      <c r="Q17" s="173"/>
      <c r="R17" s="174"/>
      <c r="S17" s="168">
        <f t="shared" si="1"/>
        <v>24224</v>
      </c>
      <c r="T17" s="169">
        <f t="shared" si="2"/>
        <v>1165</v>
      </c>
      <c r="U17" s="170">
        <f t="shared" si="3"/>
        <v>25389</v>
      </c>
      <c r="YU17" s="21"/>
      <c r="YV17" s="21"/>
      <c r="YW17" s="21"/>
      <c r="YX17" s="21"/>
      <c r="YY17" s="21"/>
      <c r="YZ17" s="21"/>
      <c r="ZA17" s="21"/>
      <c r="ZB17" s="21"/>
      <c r="ZC17" s="21"/>
      <c r="ZD17" s="21"/>
      <c r="ZE17" s="21"/>
      <c r="ZF17" s="21"/>
      <c r="ZG17" s="21"/>
      <c r="ZH17" s="21"/>
      <c r="ZI17" s="21"/>
      <c r="ZJ17" s="21"/>
      <c r="ZK17" s="21"/>
      <c r="ZL17" s="21"/>
      <c r="ZM17" s="21"/>
      <c r="ZN17" s="21"/>
      <c r="ZO17" s="21"/>
      <c r="ZP17" s="21"/>
      <c r="ZQ17" s="21"/>
      <c r="ZR17" s="21"/>
      <c r="ZS17" s="21"/>
      <c r="ZT17" s="21"/>
      <c r="ZU17" s="21"/>
      <c r="ZV17" s="21"/>
      <c r="ZW17" s="21"/>
      <c r="ZX17" s="21"/>
      <c r="ZY17" s="21"/>
      <c r="ZZ17" s="21"/>
      <c r="AAA17" s="21"/>
      <c r="AAB17" s="21"/>
      <c r="AAC17" s="21"/>
      <c r="AAD17" s="21"/>
      <c r="AAE17" s="21"/>
      <c r="AAF17" s="21"/>
      <c r="AAG17" s="21"/>
      <c r="AAH17" s="21"/>
      <c r="AAI17" s="21"/>
      <c r="AAJ17" s="21"/>
      <c r="AAK17" s="21"/>
      <c r="AAL17" s="21"/>
      <c r="AAM17" s="21"/>
      <c r="AAN17" s="21"/>
      <c r="AAO17" s="21"/>
      <c r="AAP17" s="21"/>
      <c r="AAQ17" s="21"/>
      <c r="AAR17" s="21"/>
      <c r="AAS17" s="21"/>
      <c r="AAT17" s="21"/>
      <c r="AAU17" s="21"/>
      <c r="AAV17" s="21"/>
      <c r="AAW17" s="21"/>
      <c r="AAX17" s="21"/>
      <c r="AAY17" s="21"/>
      <c r="AAZ17" s="21"/>
      <c r="ABA17" s="21"/>
      <c r="ABB17" s="21"/>
      <c r="ABC17" s="21"/>
      <c r="ABD17" s="21"/>
      <c r="ABE17" s="21"/>
      <c r="ABF17" s="21"/>
      <c r="ABG17" s="21"/>
      <c r="ABH17" s="21"/>
      <c r="ABI17" s="21"/>
      <c r="ABJ17" s="21"/>
      <c r="ABK17" s="21"/>
      <c r="ABL17" s="21"/>
      <c r="ABM17" s="21"/>
      <c r="ABN17" s="21"/>
      <c r="ABO17" s="21"/>
      <c r="ABP17" s="21"/>
      <c r="ABQ17" s="21"/>
      <c r="ABR17" s="21"/>
      <c r="ABS17" s="21"/>
      <c r="ABT17" s="21"/>
      <c r="ABU17" s="21"/>
      <c r="ABV17" s="21"/>
      <c r="ABW17" s="21"/>
      <c r="ABX17" s="21"/>
      <c r="ABY17" s="21"/>
      <c r="ABZ17" s="21"/>
      <c r="ACA17" s="21"/>
      <c r="ACB17" s="21"/>
      <c r="ACC17" s="21"/>
      <c r="ACD17" s="21"/>
      <c r="ACE17" s="21"/>
      <c r="ACF17" s="21"/>
      <c r="ACG17" s="21"/>
      <c r="ACH17" s="21"/>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0" customFormat="1" ht="13.15" customHeight="1" x14ac:dyDescent="0.3">
      <c r="A18" s="166">
        <v>43962</v>
      </c>
      <c r="B18" s="167" t="s">
        <v>104</v>
      </c>
      <c r="C18" s="171"/>
      <c r="D18" s="172"/>
      <c r="E18" s="172"/>
      <c r="F18" s="172"/>
      <c r="G18" s="173"/>
      <c r="H18" s="174"/>
      <c r="I18" s="175">
        <v>152</v>
      </c>
      <c r="J18" s="175">
        <v>15</v>
      </c>
      <c r="K18" s="57">
        <f t="shared" si="0"/>
        <v>167</v>
      </c>
      <c r="L18" s="176"/>
      <c r="M18" s="171"/>
      <c r="N18" s="172"/>
      <c r="O18" s="172"/>
      <c r="P18" s="172"/>
      <c r="Q18" s="173"/>
      <c r="R18" s="174"/>
      <c r="S18" s="168">
        <f t="shared" si="1"/>
        <v>24054</v>
      </c>
      <c r="T18" s="169">
        <f t="shared" si="2"/>
        <v>1154</v>
      </c>
      <c r="U18" s="170">
        <f t="shared" si="3"/>
        <v>25208</v>
      </c>
      <c r="YU18" s="21"/>
      <c r="YV18" s="21"/>
      <c r="YW18" s="21"/>
      <c r="YX18" s="21"/>
      <c r="YY18" s="21"/>
      <c r="YZ18" s="21"/>
      <c r="ZA18" s="21"/>
      <c r="ZB18" s="21"/>
      <c r="ZC18" s="21"/>
      <c r="ZD18" s="21"/>
      <c r="ZE18" s="21"/>
      <c r="ZF18" s="21"/>
      <c r="ZG18" s="21"/>
      <c r="ZH18" s="21"/>
      <c r="ZI18" s="21"/>
      <c r="ZJ18" s="21"/>
      <c r="ZK18" s="21"/>
      <c r="ZL18" s="21"/>
      <c r="ZM18" s="21"/>
      <c r="ZN18" s="21"/>
      <c r="ZO18" s="21"/>
      <c r="ZP18" s="21"/>
      <c r="ZQ18" s="21"/>
      <c r="ZR18" s="21"/>
      <c r="ZS18" s="21"/>
      <c r="ZT18" s="21"/>
      <c r="ZU18" s="21"/>
      <c r="ZV18" s="21"/>
      <c r="ZW18" s="21"/>
      <c r="ZX18" s="21"/>
      <c r="ZY18" s="21"/>
      <c r="ZZ18" s="21"/>
      <c r="AAA18" s="21"/>
      <c r="AAB18" s="21"/>
      <c r="AAC18" s="21"/>
      <c r="AAD18" s="21"/>
      <c r="AAE18" s="21"/>
      <c r="AAF18" s="21"/>
      <c r="AAG18" s="21"/>
      <c r="AAH18" s="21"/>
      <c r="AAI18" s="21"/>
      <c r="AAJ18" s="21"/>
      <c r="AAK18" s="21"/>
      <c r="AAL18" s="21"/>
      <c r="AAM18" s="21"/>
      <c r="AAN18" s="21"/>
      <c r="AAO18" s="21"/>
      <c r="AAP18" s="21"/>
      <c r="AAQ18" s="21"/>
      <c r="AAR18" s="21"/>
      <c r="AAS18" s="21"/>
      <c r="AAT18" s="21"/>
      <c r="AAU18" s="21"/>
      <c r="AAV18" s="21"/>
      <c r="AAW18" s="21"/>
      <c r="AAX18" s="21"/>
      <c r="AAY18" s="21"/>
      <c r="AAZ18" s="21"/>
      <c r="ABA18" s="21"/>
      <c r="ABB18" s="21"/>
      <c r="ABC18" s="21"/>
      <c r="ABD18" s="21"/>
      <c r="ABE18" s="21"/>
      <c r="ABF18" s="21"/>
      <c r="ABG18" s="21"/>
      <c r="ABH18" s="21"/>
      <c r="ABI18" s="21"/>
      <c r="ABJ18" s="21"/>
      <c r="ABK18" s="21"/>
      <c r="ABL18" s="21"/>
      <c r="ABM18" s="21"/>
      <c r="ABN18" s="21"/>
      <c r="ABO18" s="21"/>
      <c r="ABP18" s="21"/>
      <c r="ABQ18" s="21"/>
      <c r="ABR18" s="21"/>
      <c r="ABS18" s="21"/>
      <c r="ABT18" s="21"/>
      <c r="ABU18" s="21"/>
      <c r="ABV18" s="21"/>
      <c r="ABW18" s="21"/>
      <c r="ABX18" s="21"/>
      <c r="ABY18" s="21"/>
      <c r="ABZ18" s="21"/>
      <c r="ACA18" s="21"/>
      <c r="ACB18" s="21"/>
      <c r="ACC18" s="21"/>
      <c r="ACD18" s="21"/>
      <c r="ACE18" s="21"/>
      <c r="ACF18" s="21"/>
      <c r="ACG18" s="21"/>
      <c r="ACH18" s="21"/>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0" customFormat="1" ht="13.15" customHeight="1" x14ac:dyDescent="0.3">
      <c r="A19" s="166">
        <v>43961</v>
      </c>
      <c r="B19" s="167" t="s">
        <v>104</v>
      </c>
      <c r="C19" s="171"/>
      <c r="D19" s="172"/>
      <c r="E19" s="172"/>
      <c r="F19" s="172"/>
      <c r="G19" s="173"/>
      <c r="H19" s="174"/>
      <c r="I19" s="175">
        <v>183</v>
      </c>
      <c r="J19" s="175">
        <v>10</v>
      </c>
      <c r="K19" s="57">
        <f t="shared" si="0"/>
        <v>193</v>
      </c>
      <c r="L19" s="176"/>
      <c r="M19" s="171"/>
      <c r="N19" s="172"/>
      <c r="O19" s="172"/>
      <c r="P19" s="172"/>
      <c r="Q19" s="173"/>
      <c r="R19" s="174"/>
      <c r="S19" s="168">
        <f t="shared" si="1"/>
        <v>23902</v>
      </c>
      <c r="T19" s="169">
        <f t="shared" si="2"/>
        <v>1139</v>
      </c>
      <c r="U19" s="170">
        <f t="shared" si="3"/>
        <v>25041</v>
      </c>
      <c r="YU19" s="21"/>
      <c r="YV19" s="21"/>
      <c r="YW19" s="21"/>
      <c r="YX19" s="21"/>
      <c r="YY19" s="21"/>
      <c r="YZ19" s="21"/>
      <c r="ZA19" s="21"/>
      <c r="ZB19" s="21"/>
      <c r="ZC19" s="21"/>
      <c r="ZD19" s="21"/>
      <c r="ZE19" s="21"/>
      <c r="ZF19" s="21"/>
      <c r="ZG19" s="21"/>
      <c r="ZH19" s="21"/>
      <c r="ZI19" s="21"/>
      <c r="ZJ19" s="21"/>
      <c r="ZK19" s="21"/>
      <c r="ZL19" s="21"/>
      <c r="ZM19" s="21"/>
      <c r="ZN19" s="21"/>
      <c r="ZO19" s="21"/>
      <c r="ZP19" s="21"/>
      <c r="ZQ19" s="21"/>
      <c r="ZR19" s="21"/>
      <c r="ZS19" s="21"/>
      <c r="ZT19" s="21"/>
      <c r="ZU19" s="21"/>
      <c r="ZV19" s="21"/>
      <c r="ZW19" s="21"/>
      <c r="ZX19" s="21"/>
      <c r="ZY19" s="21"/>
      <c r="ZZ19" s="21"/>
      <c r="AAA19" s="21"/>
      <c r="AAB19" s="21"/>
      <c r="AAC19" s="21"/>
      <c r="AAD19" s="21"/>
      <c r="AAE19" s="21"/>
      <c r="AAF19" s="21"/>
      <c r="AAG19" s="21"/>
      <c r="AAH19" s="21"/>
      <c r="AAI19" s="21"/>
      <c r="AAJ19" s="21"/>
      <c r="AAK19" s="21"/>
      <c r="AAL19" s="21"/>
      <c r="AAM19" s="21"/>
      <c r="AAN19" s="21"/>
      <c r="AAO19" s="21"/>
      <c r="AAP19" s="21"/>
      <c r="AAQ19" s="21"/>
      <c r="AAR19" s="21"/>
      <c r="AAS19" s="21"/>
      <c r="AAT19" s="21"/>
      <c r="AAU19" s="21"/>
      <c r="AAV19" s="21"/>
      <c r="AAW19" s="21"/>
      <c r="AAX19" s="21"/>
      <c r="AAY19" s="21"/>
      <c r="AAZ19" s="21"/>
      <c r="ABA19" s="21"/>
      <c r="ABB19" s="21"/>
      <c r="ABC19" s="21"/>
      <c r="ABD19" s="21"/>
      <c r="ABE19" s="21"/>
      <c r="ABF19" s="21"/>
      <c r="ABG19" s="21"/>
      <c r="ABH19" s="21"/>
      <c r="ABI19" s="21"/>
      <c r="ABJ19" s="21"/>
      <c r="ABK19" s="21"/>
      <c r="ABL19" s="21"/>
      <c r="ABM19" s="21"/>
      <c r="ABN19" s="21"/>
      <c r="ABO19" s="21"/>
      <c r="ABP19" s="21"/>
      <c r="ABQ19" s="21"/>
      <c r="ABR19" s="21"/>
      <c r="ABS19" s="21"/>
      <c r="ABT19" s="21"/>
      <c r="ABU19" s="21"/>
      <c r="ABV19" s="21"/>
      <c r="ABW19" s="21"/>
      <c r="ABX19" s="21"/>
      <c r="ABY19" s="21"/>
      <c r="ABZ19" s="21"/>
      <c r="ACA19" s="21"/>
      <c r="ACB19" s="21"/>
      <c r="ACC19" s="21"/>
      <c r="ACD19" s="21"/>
      <c r="ACE19" s="21"/>
      <c r="ACF19" s="21"/>
      <c r="ACG19" s="21"/>
      <c r="ACH19" s="21"/>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0" customFormat="1" ht="13.15" customHeight="1" x14ac:dyDescent="0.3">
      <c r="A20" s="166">
        <v>43960</v>
      </c>
      <c r="B20" s="167" t="s">
        <v>104</v>
      </c>
      <c r="C20" s="177"/>
      <c r="D20" s="172"/>
      <c r="E20" s="172"/>
      <c r="F20" s="172"/>
      <c r="G20" s="173"/>
      <c r="H20" s="174"/>
      <c r="I20" s="175">
        <v>188</v>
      </c>
      <c r="J20" s="175">
        <v>7</v>
      </c>
      <c r="K20" s="57">
        <f t="shared" si="0"/>
        <v>195</v>
      </c>
      <c r="L20" s="176"/>
      <c r="M20" s="171"/>
      <c r="N20" s="172"/>
      <c r="O20" s="172"/>
      <c r="P20" s="172"/>
      <c r="Q20" s="173"/>
      <c r="R20" s="174"/>
      <c r="S20" s="168">
        <f t="shared" si="1"/>
        <v>23719</v>
      </c>
      <c r="T20" s="169">
        <f t="shared" si="2"/>
        <v>1129</v>
      </c>
      <c r="U20" s="170">
        <f t="shared" si="3"/>
        <v>24848</v>
      </c>
      <c r="YU20" s="21"/>
      <c r="YV20" s="21"/>
      <c r="YW20" s="21"/>
      <c r="YX20" s="21"/>
      <c r="YY20" s="21"/>
      <c r="YZ20" s="21"/>
      <c r="ZA20" s="21"/>
      <c r="ZB20" s="21"/>
      <c r="ZC20" s="21"/>
      <c r="ZD20" s="21"/>
      <c r="ZE20" s="21"/>
      <c r="ZF20" s="21"/>
      <c r="ZG20" s="21"/>
      <c r="ZH20" s="21"/>
      <c r="ZI20" s="21"/>
      <c r="ZJ20" s="21"/>
      <c r="ZK20" s="21"/>
      <c r="ZL20" s="21"/>
      <c r="ZM20" s="21"/>
      <c r="ZN20" s="21"/>
      <c r="ZO20" s="21"/>
      <c r="ZP20" s="21"/>
      <c r="ZQ20" s="21"/>
      <c r="ZR20" s="21"/>
      <c r="ZS20" s="21"/>
      <c r="ZT20" s="21"/>
      <c r="ZU20" s="21"/>
      <c r="ZV20" s="21"/>
      <c r="ZW20" s="21"/>
      <c r="ZX20" s="21"/>
      <c r="ZY20" s="21"/>
      <c r="ZZ20" s="21"/>
      <c r="AAA20" s="21"/>
      <c r="AAB20" s="21"/>
      <c r="AAC20" s="21"/>
      <c r="AAD20" s="21"/>
      <c r="AAE20" s="21"/>
      <c r="AAF20" s="21"/>
      <c r="AAG20" s="21"/>
      <c r="AAH20" s="21"/>
      <c r="AAI20" s="21"/>
      <c r="AAJ20" s="21"/>
      <c r="AAK20" s="21"/>
      <c r="AAL20" s="21"/>
      <c r="AAM20" s="21"/>
      <c r="AAN20" s="21"/>
      <c r="AAO20" s="21"/>
      <c r="AAP20" s="21"/>
      <c r="AAQ20" s="21"/>
      <c r="AAR20" s="21"/>
      <c r="AAS20" s="21"/>
      <c r="AAT20" s="21"/>
      <c r="AAU20" s="21"/>
      <c r="AAV20" s="21"/>
      <c r="AAW20" s="21"/>
      <c r="AAX20" s="21"/>
      <c r="AAY20" s="21"/>
      <c r="AAZ20" s="21"/>
      <c r="ABA20" s="21"/>
      <c r="ABB20" s="21"/>
      <c r="ABC20" s="21"/>
      <c r="ABD20" s="21"/>
      <c r="ABE20" s="21"/>
      <c r="ABF20" s="21"/>
      <c r="ABG20" s="21"/>
      <c r="ABH20" s="21"/>
      <c r="ABI20" s="21"/>
      <c r="ABJ20" s="21"/>
      <c r="ABK20" s="21"/>
      <c r="ABL20" s="21"/>
      <c r="ABM20" s="21"/>
      <c r="ABN20" s="21"/>
      <c r="ABO20" s="21"/>
      <c r="ABP20" s="21"/>
      <c r="ABQ20" s="21"/>
      <c r="ABR20" s="21"/>
      <c r="ABS20" s="21"/>
      <c r="ABT20" s="21"/>
      <c r="ABU20" s="21"/>
      <c r="ABV20" s="21"/>
      <c r="ABW20" s="21"/>
      <c r="ABX20" s="21"/>
      <c r="ABY20" s="21"/>
      <c r="ABZ20" s="21"/>
      <c r="ACA20" s="21"/>
      <c r="ACB20" s="21"/>
      <c r="ACC20" s="21"/>
      <c r="ACD20" s="21"/>
      <c r="ACE20" s="21"/>
      <c r="ACF20" s="21"/>
      <c r="ACG20" s="21"/>
      <c r="ACH20" s="21"/>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50" customFormat="1" ht="13.15" customHeight="1" x14ac:dyDescent="0.3">
      <c r="A21" s="166">
        <v>43959</v>
      </c>
      <c r="B21" s="167" t="s">
        <v>104</v>
      </c>
      <c r="C21" s="178">
        <v>156</v>
      </c>
      <c r="D21" s="179">
        <v>1986</v>
      </c>
      <c r="E21" s="179">
        <v>1766</v>
      </c>
      <c r="F21" s="179">
        <v>22</v>
      </c>
      <c r="G21" s="180">
        <f>ONS_WeeklyRegistratedDeaths!M33-ONS_WeeklyRegistratedDeaths!T33</f>
        <v>3930</v>
      </c>
      <c r="H21" s="179">
        <f>ONS_WeeklyOccurrenceDeaths!M33-ONS_WeeklyOccurrenceDeaths!T33</f>
        <v>3574</v>
      </c>
      <c r="I21" s="175">
        <v>197</v>
      </c>
      <c r="J21" s="175">
        <v>13</v>
      </c>
      <c r="K21" s="57">
        <f t="shared" si="0"/>
        <v>210</v>
      </c>
      <c r="L21" s="181">
        <f>SUM(K21:K27)</f>
        <v>1801</v>
      </c>
      <c r="M21" s="182">
        <f t="shared" ref="M21:R21" si="4">M28+C21</f>
        <v>1715</v>
      </c>
      <c r="N21" s="182">
        <f t="shared" si="4"/>
        <v>24821</v>
      </c>
      <c r="O21" s="182">
        <f t="shared" si="4"/>
        <v>10604</v>
      </c>
      <c r="P21" s="182">
        <f t="shared" si="4"/>
        <v>155</v>
      </c>
      <c r="Q21" s="182">
        <f t="shared" si="4"/>
        <v>37295</v>
      </c>
      <c r="R21" s="179">
        <f t="shared" si="4"/>
        <v>39071</v>
      </c>
      <c r="S21" s="168">
        <f t="shared" si="1"/>
        <v>23531</v>
      </c>
      <c r="T21" s="169">
        <f t="shared" si="2"/>
        <v>1122</v>
      </c>
      <c r="U21" s="170">
        <f t="shared" si="3"/>
        <v>24653</v>
      </c>
      <c r="YU21" s="21"/>
      <c r="YV21" s="21"/>
      <c r="YW21" s="21"/>
      <c r="YX21" s="21"/>
      <c r="YY21" s="21"/>
      <c r="YZ21" s="21"/>
      <c r="ZA21" s="21"/>
      <c r="ZB21" s="21"/>
      <c r="ZC21" s="21"/>
      <c r="ZD21" s="21"/>
      <c r="ZE21" s="21"/>
      <c r="ZF21" s="21"/>
      <c r="ZG21" s="21"/>
      <c r="ZH21" s="21"/>
      <c r="ZI21" s="21"/>
      <c r="ZJ21" s="21"/>
      <c r="ZK21" s="21"/>
      <c r="ZL21" s="21"/>
      <c r="ZM21" s="21"/>
      <c r="ZN21" s="21"/>
      <c r="ZO21" s="21"/>
      <c r="ZP21" s="21"/>
      <c r="ZQ21" s="21"/>
      <c r="ZR21" s="21"/>
      <c r="ZS21" s="21"/>
      <c r="ZT21" s="21"/>
      <c r="ZU21" s="21"/>
      <c r="ZV21" s="21"/>
      <c r="ZW21" s="21"/>
      <c r="ZX21" s="21"/>
      <c r="ZY21" s="21"/>
      <c r="ZZ21" s="21"/>
      <c r="AAA21" s="21"/>
      <c r="AAB21" s="21"/>
      <c r="AAC21" s="21"/>
      <c r="AAD21" s="21"/>
      <c r="AAE21" s="21"/>
      <c r="AAF21" s="21"/>
      <c r="AAG21" s="21"/>
      <c r="AAH21" s="21"/>
      <c r="AAI21" s="21"/>
      <c r="AAJ21" s="21"/>
      <c r="AAK21" s="21"/>
      <c r="AAL21" s="21"/>
      <c r="AAM21" s="21"/>
      <c r="AAN21" s="21"/>
      <c r="AAO21" s="21"/>
      <c r="AAP21" s="21"/>
      <c r="AAQ21" s="21"/>
      <c r="AAR21" s="21"/>
      <c r="AAS21" s="21"/>
      <c r="AAT21" s="21"/>
      <c r="AAU21" s="21"/>
      <c r="AAV21" s="21"/>
      <c r="AAW21" s="21"/>
      <c r="AAX21" s="21"/>
      <c r="AAY21" s="21"/>
      <c r="AAZ21" s="21"/>
      <c r="ABA21" s="21"/>
      <c r="ABB21" s="21"/>
      <c r="ABC21" s="21"/>
      <c r="ABD21" s="21"/>
      <c r="ABE21" s="21"/>
      <c r="ABF21" s="21"/>
      <c r="ABG21" s="21"/>
      <c r="ABH21" s="21"/>
      <c r="ABI21" s="21"/>
      <c r="ABJ21" s="21"/>
      <c r="ABK21" s="21"/>
      <c r="ABL21" s="21"/>
      <c r="ABM21" s="21"/>
      <c r="ABN21" s="21"/>
      <c r="ABO21" s="21"/>
      <c r="ABP21" s="21"/>
      <c r="ABQ21" s="21"/>
      <c r="ABR21" s="21"/>
      <c r="ABS21" s="21"/>
      <c r="ABT21" s="21"/>
      <c r="ABU21" s="21"/>
      <c r="ABV21" s="21"/>
      <c r="ABW21" s="21"/>
      <c r="ABX21" s="21"/>
      <c r="ABY21" s="21"/>
      <c r="ABZ21" s="21"/>
      <c r="ACA21" s="21"/>
      <c r="ACB21" s="21"/>
      <c r="ACC21" s="21"/>
      <c r="ACD21" s="21"/>
      <c r="ACE21" s="21"/>
      <c r="ACF21" s="21"/>
      <c r="ACG21" s="21"/>
      <c r="ACH21" s="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0" customFormat="1" ht="13.15" customHeight="1" x14ac:dyDescent="0.3">
      <c r="A22" s="166">
        <v>43958</v>
      </c>
      <c r="B22" s="167" t="s">
        <v>104</v>
      </c>
      <c r="C22" s="177"/>
      <c r="D22" s="172"/>
      <c r="E22" s="172"/>
      <c r="F22" s="172"/>
      <c r="G22" s="173"/>
      <c r="H22" s="174"/>
      <c r="I22" s="175">
        <v>239</v>
      </c>
      <c r="J22" s="175">
        <v>19</v>
      </c>
      <c r="K22" s="57">
        <f t="shared" si="0"/>
        <v>258</v>
      </c>
      <c r="L22" s="176"/>
      <c r="M22" s="171"/>
      <c r="N22" s="172"/>
      <c r="O22" s="172"/>
      <c r="P22" s="172"/>
      <c r="Q22" s="173"/>
      <c r="R22" s="174"/>
      <c r="S22" s="168">
        <f t="shared" si="1"/>
        <v>23334</v>
      </c>
      <c r="T22" s="169">
        <f t="shared" si="2"/>
        <v>1109</v>
      </c>
      <c r="U22" s="170">
        <f t="shared" si="3"/>
        <v>24443</v>
      </c>
      <c r="YU22" s="21"/>
      <c r="YV22" s="21"/>
      <c r="YW22" s="21"/>
      <c r="YX22" s="21"/>
      <c r="YY22" s="21"/>
      <c r="YZ22" s="21"/>
      <c r="ZA22" s="21"/>
      <c r="ZB22" s="21"/>
      <c r="ZC22" s="21"/>
      <c r="ZD22" s="21"/>
      <c r="ZE22" s="21"/>
      <c r="ZF22" s="21"/>
      <c r="ZG22" s="21"/>
      <c r="ZH22" s="21"/>
      <c r="ZI22" s="21"/>
      <c r="ZJ22" s="21"/>
      <c r="ZK22" s="21"/>
      <c r="ZL22" s="21"/>
      <c r="ZM22" s="21"/>
      <c r="ZN22" s="21"/>
      <c r="ZO22" s="21"/>
      <c r="ZP22" s="21"/>
      <c r="ZQ22" s="21"/>
      <c r="ZR22" s="21"/>
      <c r="ZS22" s="21"/>
      <c r="ZT22" s="21"/>
      <c r="ZU22" s="21"/>
      <c r="ZV22" s="21"/>
      <c r="ZW22" s="21"/>
      <c r="ZX22" s="21"/>
      <c r="ZY22" s="21"/>
      <c r="ZZ22" s="21"/>
      <c r="AAA22" s="21"/>
      <c r="AAB22" s="21"/>
      <c r="AAC22" s="21"/>
      <c r="AAD22" s="21"/>
      <c r="AAE22" s="21"/>
      <c r="AAF22" s="21"/>
      <c r="AAG22" s="21"/>
      <c r="AAH22" s="21"/>
      <c r="AAI22" s="21"/>
      <c r="AAJ22" s="21"/>
      <c r="AAK22" s="21"/>
      <c r="AAL22" s="21"/>
      <c r="AAM22" s="21"/>
      <c r="AAN22" s="21"/>
      <c r="AAO22" s="21"/>
      <c r="AAP22" s="21"/>
      <c r="AAQ22" s="21"/>
      <c r="AAR22" s="21"/>
      <c r="AAS22" s="21"/>
      <c r="AAT22" s="21"/>
      <c r="AAU22" s="21"/>
      <c r="AAV22" s="21"/>
      <c r="AAW22" s="21"/>
      <c r="AAX22" s="21"/>
      <c r="AAY22" s="21"/>
      <c r="AAZ22" s="21"/>
      <c r="ABA22" s="21"/>
      <c r="ABB22" s="21"/>
      <c r="ABC22" s="21"/>
      <c r="ABD22" s="21"/>
      <c r="ABE22" s="21"/>
      <c r="ABF22" s="21"/>
      <c r="ABG22" s="21"/>
      <c r="ABH22" s="21"/>
      <c r="ABI22" s="21"/>
      <c r="ABJ22" s="21"/>
      <c r="ABK22" s="21"/>
      <c r="ABL22" s="21"/>
      <c r="ABM22" s="21"/>
      <c r="ABN22" s="21"/>
      <c r="ABO22" s="21"/>
      <c r="ABP22" s="21"/>
      <c r="ABQ22" s="21"/>
      <c r="ABR22" s="21"/>
      <c r="ABS22" s="21"/>
      <c r="ABT22" s="21"/>
      <c r="ABU22" s="21"/>
      <c r="ABV22" s="21"/>
      <c r="ABW22" s="21"/>
      <c r="ABX22" s="21"/>
      <c r="ABY22" s="21"/>
      <c r="ABZ22" s="21"/>
      <c r="ACA22" s="21"/>
      <c r="ACB22" s="21"/>
      <c r="ACC22" s="21"/>
      <c r="ACD22" s="21"/>
      <c r="ACE22" s="21"/>
      <c r="ACF22" s="21"/>
      <c r="ACG22" s="21"/>
      <c r="ACH22" s="21"/>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50" customFormat="1" ht="13.15" customHeight="1" x14ac:dyDescent="0.3">
      <c r="A23" s="166">
        <v>43957</v>
      </c>
      <c r="B23" s="167" t="s">
        <v>104</v>
      </c>
      <c r="C23" s="177"/>
      <c r="D23" s="172"/>
      <c r="E23" s="172"/>
      <c r="F23" s="172"/>
      <c r="G23" s="173"/>
      <c r="H23" s="174"/>
      <c r="I23" s="175">
        <v>247</v>
      </c>
      <c r="J23" s="175">
        <v>23</v>
      </c>
      <c r="K23" s="57">
        <f t="shared" si="0"/>
        <v>270</v>
      </c>
      <c r="L23" s="176"/>
      <c r="M23" s="171"/>
      <c r="N23" s="172"/>
      <c r="O23" s="172"/>
      <c r="P23" s="172"/>
      <c r="Q23" s="173"/>
      <c r="R23" s="174"/>
      <c r="S23" s="168">
        <f t="shared" si="1"/>
        <v>23095</v>
      </c>
      <c r="T23" s="169">
        <f t="shared" si="2"/>
        <v>1090</v>
      </c>
      <c r="U23" s="170">
        <f t="shared" si="3"/>
        <v>24185</v>
      </c>
      <c r="YU23" s="21"/>
      <c r="YV23" s="21"/>
      <c r="YW23" s="21"/>
      <c r="YX23" s="21"/>
      <c r="YY23" s="21"/>
      <c r="YZ23" s="21"/>
      <c r="ZA23" s="21"/>
      <c r="ZB23" s="21"/>
      <c r="ZC23" s="21"/>
      <c r="ZD23" s="21"/>
      <c r="ZE23" s="21"/>
      <c r="ZF23" s="21"/>
      <c r="ZG23" s="21"/>
      <c r="ZH23" s="21"/>
      <c r="ZI23" s="21"/>
      <c r="ZJ23" s="21"/>
      <c r="ZK23" s="21"/>
      <c r="ZL23" s="21"/>
      <c r="ZM23" s="21"/>
      <c r="ZN23" s="21"/>
      <c r="ZO23" s="21"/>
      <c r="ZP23" s="21"/>
      <c r="ZQ23" s="21"/>
      <c r="ZR23" s="21"/>
      <c r="ZS23" s="21"/>
      <c r="ZT23" s="21"/>
      <c r="ZU23" s="21"/>
      <c r="ZV23" s="21"/>
      <c r="ZW23" s="21"/>
      <c r="ZX23" s="21"/>
      <c r="ZY23" s="21"/>
      <c r="ZZ23" s="21"/>
      <c r="AAA23" s="21"/>
      <c r="AAB23" s="21"/>
      <c r="AAC23" s="21"/>
      <c r="AAD23" s="21"/>
      <c r="AAE23" s="21"/>
      <c r="AAF23" s="21"/>
      <c r="AAG23" s="21"/>
      <c r="AAH23" s="21"/>
      <c r="AAI23" s="21"/>
      <c r="AAJ23" s="21"/>
      <c r="AAK23" s="21"/>
      <c r="AAL23" s="21"/>
      <c r="AAM23" s="21"/>
      <c r="AAN23" s="21"/>
      <c r="AAO23" s="21"/>
      <c r="AAP23" s="21"/>
      <c r="AAQ23" s="21"/>
      <c r="AAR23" s="21"/>
      <c r="AAS23" s="21"/>
      <c r="AAT23" s="21"/>
      <c r="AAU23" s="21"/>
      <c r="AAV23" s="21"/>
      <c r="AAW23" s="21"/>
      <c r="AAX23" s="21"/>
      <c r="AAY23" s="21"/>
      <c r="AAZ23" s="21"/>
      <c r="ABA23" s="21"/>
      <c r="ABB23" s="21"/>
      <c r="ABC23" s="21"/>
      <c r="ABD23" s="21"/>
      <c r="ABE23" s="21"/>
      <c r="ABF23" s="21"/>
      <c r="ABG23" s="21"/>
      <c r="ABH23" s="21"/>
      <c r="ABI23" s="21"/>
      <c r="ABJ23" s="21"/>
      <c r="ABK23" s="21"/>
      <c r="ABL23" s="21"/>
      <c r="ABM23" s="21"/>
      <c r="ABN23" s="21"/>
      <c r="ABO23" s="21"/>
      <c r="ABP23" s="21"/>
      <c r="ABQ23" s="21"/>
      <c r="ABR23" s="21"/>
      <c r="ABS23" s="21"/>
      <c r="ABT23" s="21"/>
      <c r="ABU23" s="21"/>
      <c r="ABV23" s="21"/>
      <c r="ABW23" s="21"/>
      <c r="ABX23" s="21"/>
      <c r="ABY23" s="21"/>
      <c r="ABZ23" s="21"/>
      <c r="ACA23" s="21"/>
      <c r="ACB23" s="21"/>
      <c r="ACC23" s="21"/>
      <c r="ACD23" s="21"/>
      <c r="ACE23" s="21"/>
      <c r="ACF23" s="21"/>
      <c r="ACG23" s="21"/>
      <c r="ACH23" s="21"/>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0" customFormat="1" ht="13.15" customHeight="1" x14ac:dyDescent="0.3">
      <c r="A24" s="166">
        <v>43956</v>
      </c>
      <c r="B24" s="167" t="s">
        <v>104</v>
      </c>
      <c r="C24" s="177"/>
      <c r="D24" s="172"/>
      <c r="E24" s="172"/>
      <c r="F24" s="172"/>
      <c r="G24" s="173"/>
      <c r="H24" s="174"/>
      <c r="I24" s="175">
        <v>243</v>
      </c>
      <c r="J24" s="175">
        <v>17</v>
      </c>
      <c r="K24" s="57">
        <f t="shared" si="0"/>
        <v>260</v>
      </c>
      <c r="L24" s="176"/>
      <c r="M24" s="171"/>
      <c r="N24" s="172"/>
      <c r="O24" s="172"/>
      <c r="P24" s="172"/>
      <c r="Q24" s="173"/>
      <c r="R24" s="174"/>
      <c r="S24" s="168">
        <f t="shared" si="1"/>
        <v>22848</v>
      </c>
      <c r="T24" s="169">
        <f t="shared" si="2"/>
        <v>1067</v>
      </c>
      <c r="U24" s="170">
        <f t="shared" si="3"/>
        <v>23915</v>
      </c>
      <c r="YU24" s="21"/>
      <c r="YV24" s="21"/>
      <c r="YW24" s="21"/>
      <c r="YX24" s="21"/>
      <c r="YY24" s="21"/>
      <c r="YZ24" s="21"/>
      <c r="ZA24" s="21"/>
      <c r="ZB24" s="21"/>
      <c r="ZC24" s="21"/>
      <c r="ZD24" s="21"/>
      <c r="ZE24" s="21"/>
      <c r="ZF24" s="21"/>
      <c r="ZG24" s="21"/>
      <c r="ZH24" s="21"/>
      <c r="ZI24" s="21"/>
      <c r="ZJ24" s="21"/>
      <c r="ZK24" s="21"/>
      <c r="ZL24" s="21"/>
      <c r="ZM24" s="21"/>
      <c r="ZN24" s="21"/>
      <c r="ZO24" s="21"/>
      <c r="ZP24" s="21"/>
      <c r="ZQ24" s="21"/>
      <c r="ZR24" s="21"/>
      <c r="ZS24" s="21"/>
      <c r="ZT24" s="21"/>
      <c r="ZU24" s="21"/>
      <c r="ZV24" s="21"/>
      <c r="ZW24" s="21"/>
      <c r="ZX24" s="21"/>
      <c r="ZY24" s="21"/>
      <c r="ZZ24" s="21"/>
      <c r="AAA24" s="21"/>
      <c r="AAB24" s="21"/>
      <c r="AAC24" s="21"/>
      <c r="AAD24" s="21"/>
      <c r="AAE24" s="21"/>
      <c r="AAF24" s="21"/>
      <c r="AAG24" s="21"/>
      <c r="AAH24" s="21"/>
      <c r="AAI24" s="21"/>
      <c r="AAJ24" s="21"/>
      <c r="AAK24" s="21"/>
      <c r="AAL24" s="21"/>
      <c r="AAM24" s="21"/>
      <c r="AAN24" s="21"/>
      <c r="AAO24" s="21"/>
      <c r="AAP24" s="21"/>
      <c r="AAQ24" s="21"/>
      <c r="AAR24" s="21"/>
      <c r="AAS24" s="21"/>
      <c r="AAT24" s="21"/>
      <c r="AAU24" s="21"/>
      <c r="AAV24" s="21"/>
      <c r="AAW24" s="21"/>
      <c r="AAX24" s="21"/>
      <c r="AAY24" s="21"/>
      <c r="AAZ24" s="21"/>
      <c r="ABA24" s="21"/>
      <c r="ABB24" s="21"/>
      <c r="ABC24" s="21"/>
      <c r="ABD24" s="21"/>
      <c r="ABE24" s="21"/>
      <c r="ABF24" s="21"/>
      <c r="ABG24" s="21"/>
      <c r="ABH24" s="21"/>
      <c r="ABI24" s="21"/>
      <c r="ABJ24" s="21"/>
      <c r="ABK24" s="21"/>
      <c r="ABL24" s="21"/>
      <c r="ABM24" s="21"/>
      <c r="ABN24" s="21"/>
      <c r="ABO24" s="21"/>
      <c r="ABP24" s="21"/>
      <c r="ABQ24" s="21"/>
      <c r="ABR24" s="21"/>
      <c r="ABS24" s="21"/>
      <c r="ABT24" s="21"/>
      <c r="ABU24" s="21"/>
      <c r="ABV24" s="21"/>
      <c r="ABW24" s="21"/>
      <c r="ABX24" s="21"/>
      <c r="ABY24" s="21"/>
      <c r="ABZ24" s="21"/>
      <c r="ACA24" s="21"/>
      <c r="ACB24" s="21"/>
      <c r="ACC24" s="21"/>
      <c r="ACD24" s="21"/>
      <c r="ACE24" s="21"/>
      <c r="ACF24" s="21"/>
      <c r="ACG24" s="21"/>
      <c r="ACH24" s="21"/>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0" customFormat="1" ht="13.15" customHeight="1" x14ac:dyDescent="0.3">
      <c r="A25" s="166">
        <v>43955</v>
      </c>
      <c r="B25" s="167" t="s">
        <v>104</v>
      </c>
      <c r="C25" s="183"/>
      <c r="D25" s="184"/>
      <c r="E25" s="172"/>
      <c r="F25" s="172"/>
      <c r="G25" s="173"/>
      <c r="H25" s="174"/>
      <c r="I25" s="175">
        <v>246</v>
      </c>
      <c r="J25" s="175">
        <v>23</v>
      </c>
      <c r="K25" s="57">
        <f t="shared" si="0"/>
        <v>269</v>
      </c>
      <c r="L25" s="176"/>
      <c r="M25" s="171"/>
      <c r="N25" s="172"/>
      <c r="O25" s="172"/>
      <c r="P25" s="172"/>
      <c r="Q25" s="173"/>
      <c r="R25" s="174"/>
      <c r="S25" s="168">
        <f t="shared" si="1"/>
        <v>22605</v>
      </c>
      <c r="T25" s="169">
        <f t="shared" si="2"/>
        <v>1050</v>
      </c>
      <c r="U25" s="170">
        <f t="shared" si="3"/>
        <v>23655</v>
      </c>
      <c r="YU25" s="21"/>
      <c r="YV25" s="21"/>
      <c r="YW25" s="21"/>
      <c r="YX25" s="21"/>
      <c r="YY25" s="21"/>
      <c r="YZ25" s="21"/>
      <c r="ZA25" s="21"/>
      <c r="ZB25" s="21"/>
      <c r="ZC25" s="21"/>
      <c r="ZD25" s="21"/>
      <c r="ZE25" s="21"/>
      <c r="ZF25" s="21"/>
      <c r="ZG25" s="21"/>
      <c r="ZH25" s="21"/>
      <c r="ZI25" s="21"/>
      <c r="ZJ25" s="21"/>
      <c r="ZK25" s="21"/>
      <c r="ZL25" s="21"/>
      <c r="ZM25" s="21"/>
      <c r="ZN25" s="21"/>
      <c r="ZO25" s="21"/>
      <c r="ZP25" s="21"/>
      <c r="ZQ25" s="21"/>
      <c r="ZR25" s="21"/>
      <c r="ZS25" s="21"/>
      <c r="ZT25" s="21"/>
      <c r="ZU25" s="21"/>
      <c r="ZV25" s="21"/>
      <c r="ZW25" s="21"/>
      <c r="ZX25" s="21"/>
      <c r="ZY25" s="21"/>
      <c r="ZZ25" s="21"/>
      <c r="AAA25" s="21"/>
      <c r="AAB25" s="21"/>
      <c r="AAC25" s="21"/>
      <c r="AAD25" s="21"/>
      <c r="AAE25" s="21"/>
      <c r="AAF25" s="21"/>
      <c r="AAG25" s="21"/>
      <c r="AAH25" s="21"/>
      <c r="AAI25" s="21"/>
      <c r="AAJ25" s="21"/>
      <c r="AAK25" s="21"/>
      <c r="AAL25" s="21"/>
      <c r="AAM25" s="21"/>
      <c r="AAN25" s="21"/>
      <c r="AAO25" s="21"/>
      <c r="AAP25" s="21"/>
      <c r="AAQ25" s="21"/>
      <c r="AAR25" s="21"/>
      <c r="AAS25" s="21"/>
      <c r="AAT25" s="21"/>
      <c r="AAU25" s="21"/>
      <c r="AAV25" s="21"/>
      <c r="AAW25" s="21"/>
      <c r="AAX25" s="21"/>
      <c r="AAY25" s="21"/>
      <c r="AAZ25" s="21"/>
      <c r="ABA25" s="21"/>
      <c r="ABB25" s="21"/>
      <c r="ABC25" s="21"/>
      <c r="ABD25" s="21"/>
      <c r="ABE25" s="21"/>
      <c r="ABF25" s="21"/>
      <c r="ABG25" s="21"/>
      <c r="ABH25" s="21"/>
      <c r="ABI25" s="21"/>
      <c r="ABJ25" s="21"/>
      <c r="ABK25" s="21"/>
      <c r="ABL25" s="21"/>
      <c r="ABM25" s="21"/>
      <c r="ABN25" s="21"/>
      <c r="ABO25" s="21"/>
      <c r="ABP25" s="21"/>
      <c r="ABQ25" s="21"/>
      <c r="ABR25" s="21"/>
      <c r="ABS25" s="21"/>
      <c r="ABT25" s="21"/>
      <c r="ABU25" s="21"/>
      <c r="ABV25" s="21"/>
      <c r="ABW25" s="21"/>
      <c r="ABX25" s="21"/>
      <c r="ABY25" s="21"/>
      <c r="ABZ25" s="21"/>
      <c r="ACA25" s="21"/>
      <c r="ACB25" s="21"/>
      <c r="ACC25" s="21"/>
      <c r="ACD25" s="21"/>
      <c r="ACE25" s="21"/>
      <c r="ACF25" s="21"/>
      <c r="ACG25" s="21"/>
      <c r="ACH25" s="21"/>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0" customFormat="1" ht="13.15" customHeight="1" x14ac:dyDescent="0.3">
      <c r="A26" s="185">
        <v>43954</v>
      </c>
      <c r="B26" s="167" t="s">
        <v>104</v>
      </c>
      <c r="C26" s="171"/>
      <c r="D26" s="172"/>
      <c r="E26" s="172"/>
      <c r="F26" s="172"/>
      <c r="G26" s="173"/>
      <c r="H26" s="174"/>
      <c r="I26" s="169">
        <v>243</v>
      </c>
      <c r="J26" s="175">
        <v>14</v>
      </c>
      <c r="K26" s="57">
        <f t="shared" si="0"/>
        <v>257</v>
      </c>
      <c r="L26" s="176"/>
      <c r="M26" s="171"/>
      <c r="N26" s="172"/>
      <c r="O26" s="172"/>
      <c r="P26" s="172"/>
      <c r="Q26" s="173"/>
      <c r="R26" s="174"/>
      <c r="S26" s="168">
        <f t="shared" si="1"/>
        <v>22359</v>
      </c>
      <c r="T26" s="169">
        <f t="shared" si="2"/>
        <v>1027</v>
      </c>
      <c r="U26" s="170">
        <f t="shared" si="3"/>
        <v>23386</v>
      </c>
      <c r="YU26" s="21"/>
      <c r="YV26" s="21"/>
      <c r="YW26" s="21"/>
      <c r="YX26" s="21"/>
      <c r="YY26" s="21"/>
      <c r="YZ26" s="21"/>
      <c r="ZA26" s="21"/>
      <c r="ZB26" s="21"/>
      <c r="ZC26" s="21"/>
      <c r="ZD26" s="21"/>
      <c r="ZE26" s="21"/>
      <c r="ZF26" s="21"/>
      <c r="ZG26" s="21"/>
      <c r="ZH26" s="21"/>
      <c r="ZI26" s="21"/>
      <c r="ZJ26" s="21"/>
      <c r="ZK26" s="21"/>
      <c r="ZL26" s="21"/>
      <c r="ZM26" s="21"/>
      <c r="ZN26" s="21"/>
      <c r="ZO26" s="21"/>
      <c r="ZP26" s="21"/>
      <c r="ZQ26" s="21"/>
      <c r="ZR26" s="21"/>
      <c r="ZS26" s="21"/>
      <c r="ZT26" s="21"/>
      <c r="ZU26" s="21"/>
      <c r="ZV26" s="21"/>
      <c r="ZW26" s="21"/>
      <c r="ZX26" s="21"/>
      <c r="ZY26" s="21"/>
      <c r="ZZ26" s="21"/>
      <c r="AAA26" s="21"/>
      <c r="AAB26" s="21"/>
      <c r="AAC26" s="21"/>
      <c r="AAD26" s="21"/>
      <c r="AAE26" s="21"/>
      <c r="AAF26" s="21"/>
      <c r="AAG26" s="21"/>
      <c r="AAH26" s="21"/>
      <c r="AAI26" s="21"/>
      <c r="AAJ26" s="21"/>
      <c r="AAK26" s="21"/>
      <c r="AAL26" s="21"/>
      <c r="AAM26" s="21"/>
      <c r="AAN26" s="21"/>
      <c r="AAO26" s="21"/>
      <c r="AAP26" s="21"/>
      <c r="AAQ26" s="21"/>
      <c r="AAR26" s="21"/>
      <c r="AAS26" s="21"/>
      <c r="AAT26" s="21"/>
      <c r="AAU26" s="21"/>
      <c r="AAV26" s="21"/>
      <c r="AAW26" s="21"/>
      <c r="AAX26" s="21"/>
      <c r="AAY26" s="21"/>
      <c r="AAZ26" s="21"/>
      <c r="ABA26" s="21"/>
      <c r="ABB26" s="21"/>
      <c r="ABC26" s="21"/>
      <c r="ABD26" s="21"/>
      <c r="ABE26" s="21"/>
      <c r="ABF26" s="21"/>
      <c r="ABG26" s="21"/>
      <c r="ABH26" s="21"/>
      <c r="ABI26" s="21"/>
      <c r="ABJ26" s="21"/>
      <c r="ABK26" s="21"/>
      <c r="ABL26" s="21"/>
      <c r="ABM26" s="21"/>
      <c r="ABN26" s="21"/>
      <c r="ABO26" s="21"/>
      <c r="ABP26" s="21"/>
      <c r="ABQ26" s="21"/>
      <c r="ABR26" s="21"/>
      <c r="ABS26" s="21"/>
      <c r="ABT26" s="21"/>
      <c r="ABU26" s="21"/>
      <c r="ABV26" s="21"/>
      <c r="ABW26" s="21"/>
      <c r="ABX26" s="21"/>
      <c r="ABY26" s="21"/>
      <c r="ABZ26" s="21"/>
      <c r="ACA26" s="21"/>
      <c r="ACB26" s="21"/>
      <c r="ACC26" s="21"/>
      <c r="ACD26" s="21"/>
      <c r="ACE26" s="21"/>
      <c r="ACF26" s="21"/>
      <c r="ACG26" s="21"/>
      <c r="ACH26" s="21"/>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0" customFormat="1" ht="13.15" customHeight="1" x14ac:dyDescent="0.3">
      <c r="A27" s="185">
        <v>43953</v>
      </c>
      <c r="B27" s="167" t="s">
        <v>104</v>
      </c>
      <c r="C27" s="186"/>
      <c r="D27" s="187"/>
      <c r="E27" s="188"/>
      <c r="F27" s="188"/>
      <c r="G27" s="173"/>
      <c r="H27" s="174"/>
      <c r="I27" s="169">
        <v>263</v>
      </c>
      <c r="J27" s="189">
        <v>14</v>
      </c>
      <c r="K27" s="57">
        <f t="shared" si="0"/>
        <v>277</v>
      </c>
      <c r="L27" s="176"/>
      <c r="M27" s="171"/>
      <c r="N27" s="172"/>
      <c r="O27" s="172"/>
      <c r="P27" s="172"/>
      <c r="Q27" s="173"/>
      <c r="R27" s="174"/>
      <c r="S27" s="168">
        <f t="shared" si="1"/>
        <v>22116</v>
      </c>
      <c r="T27" s="169">
        <f t="shared" si="2"/>
        <v>1013</v>
      </c>
      <c r="U27" s="170">
        <f t="shared" si="3"/>
        <v>23129</v>
      </c>
      <c r="YU27" s="21"/>
      <c r="YV27" s="21"/>
      <c r="YW27" s="21"/>
      <c r="YX27" s="21"/>
      <c r="YY27" s="21"/>
      <c r="YZ27" s="21"/>
      <c r="ZA27" s="21"/>
      <c r="ZB27" s="21"/>
      <c r="ZC27" s="21"/>
      <c r="ZD27" s="21"/>
      <c r="ZE27" s="21"/>
      <c r="ZF27" s="21"/>
      <c r="ZG27" s="21"/>
      <c r="ZH27" s="21"/>
      <c r="ZI27" s="21"/>
      <c r="ZJ27" s="21"/>
      <c r="ZK27" s="21"/>
      <c r="ZL27" s="21"/>
      <c r="ZM27" s="21"/>
      <c r="ZN27" s="21"/>
      <c r="ZO27" s="21"/>
      <c r="ZP27" s="21"/>
      <c r="ZQ27" s="21"/>
      <c r="ZR27" s="21"/>
      <c r="ZS27" s="21"/>
      <c r="ZT27" s="21"/>
      <c r="ZU27" s="21"/>
      <c r="ZV27" s="21"/>
      <c r="ZW27" s="21"/>
      <c r="ZX27" s="21"/>
      <c r="ZY27" s="21"/>
      <c r="ZZ27" s="21"/>
      <c r="AAA27" s="21"/>
      <c r="AAB27" s="21"/>
      <c r="AAC27" s="21"/>
      <c r="AAD27" s="21"/>
      <c r="AAE27" s="21"/>
      <c r="AAF27" s="21"/>
      <c r="AAG27" s="21"/>
      <c r="AAH27" s="21"/>
      <c r="AAI27" s="21"/>
      <c r="AAJ27" s="21"/>
      <c r="AAK27" s="21"/>
      <c r="AAL27" s="21"/>
      <c r="AAM27" s="21"/>
      <c r="AAN27" s="21"/>
      <c r="AAO27" s="21"/>
      <c r="AAP27" s="21"/>
      <c r="AAQ27" s="21"/>
      <c r="AAR27" s="21"/>
      <c r="AAS27" s="21"/>
      <c r="AAT27" s="21"/>
      <c r="AAU27" s="21"/>
      <c r="AAV27" s="21"/>
      <c r="AAW27" s="21"/>
      <c r="AAX27" s="21"/>
      <c r="AAY27" s="21"/>
      <c r="AAZ27" s="21"/>
      <c r="ABA27" s="21"/>
      <c r="ABB27" s="21"/>
      <c r="ABC27" s="21"/>
      <c r="ABD27" s="21"/>
      <c r="ABE27" s="21"/>
      <c r="ABF27" s="21"/>
      <c r="ABG27" s="21"/>
      <c r="ABH27" s="21"/>
      <c r="ABI27" s="21"/>
      <c r="ABJ27" s="21"/>
      <c r="ABK27" s="21"/>
      <c r="ABL27" s="21"/>
      <c r="ABM27" s="21"/>
      <c r="ABN27" s="21"/>
      <c r="ABO27" s="21"/>
      <c r="ABP27" s="21"/>
      <c r="ABQ27" s="21"/>
      <c r="ABR27" s="21"/>
      <c r="ABS27" s="21"/>
      <c r="ABT27" s="21"/>
      <c r="ABU27" s="21"/>
      <c r="ABV27" s="21"/>
      <c r="ABW27" s="21"/>
      <c r="ABX27" s="21"/>
      <c r="ABY27" s="21"/>
      <c r="ABZ27" s="21"/>
      <c r="ACA27" s="21"/>
      <c r="ACB27" s="21"/>
      <c r="ACC27" s="21"/>
      <c r="ACD27" s="21"/>
      <c r="ACE27" s="21"/>
      <c r="ACF27" s="21"/>
      <c r="ACG27" s="21"/>
      <c r="ACH27" s="21"/>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0" customFormat="1" ht="13.15" customHeight="1" x14ac:dyDescent="0.3">
      <c r="A28" s="185">
        <v>43952</v>
      </c>
      <c r="B28" s="167" t="s">
        <v>104</v>
      </c>
      <c r="C28" s="178">
        <v>254</v>
      </c>
      <c r="D28" s="179">
        <v>3214</v>
      </c>
      <c r="E28" s="179">
        <v>2545</v>
      </c>
      <c r="F28" s="179">
        <v>22</v>
      </c>
      <c r="G28" s="180">
        <f>ONS_WeeklyRegistratedDeaths!T33-ONS_WeeklyRegistratedDeaths!AA33</f>
        <v>6035</v>
      </c>
      <c r="H28" s="179">
        <f>ONS_WeeklyOccurrenceDeaths!T33-ONS_WeeklyOccurrenceDeaths!AA33</f>
        <v>5048</v>
      </c>
      <c r="I28" s="169">
        <v>301</v>
      </c>
      <c r="J28" s="189">
        <v>29</v>
      </c>
      <c r="K28" s="57">
        <f t="shared" si="0"/>
        <v>330</v>
      </c>
      <c r="L28" s="181">
        <f>SUM(K28:K34)</f>
        <v>2499</v>
      </c>
      <c r="M28" s="182">
        <f t="shared" ref="M28:R28" si="5">M35+C28</f>
        <v>1559</v>
      </c>
      <c r="N28" s="182">
        <f t="shared" si="5"/>
        <v>22835</v>
      </c>
      <c r="O28" s="182">
        <f t="shared" si="5"/>
        <v>8838</v>
      </c>
      <c r="P28" s="182">
        <f t="shared" si="5"/>
        <v>133</v>
      </c>
      <c r="Q28" s="182">
        <f t="shared" si="5"/>
        <v>33365</v>
      </c>
      <c r="R28" s="179">
        <f t="shared" si="5"/>
        <v>35497</v>
      </c>
      <c r="S28" s="168">
        <f t="shared" si="1"/>
        <v>21853</v>
      </c>
      <c r="T28" s="169">
        <f t="shared" si="2"/>
        <v>999</v>
      </c>
      <c r="U28" s="170">
        <f t="shared" si="3"/>
        <v>22852</v>
      </c>
      <c r="YU28" s="21"/>
      <c r="YV28" s="21"/>
      <c r="YW28" s="21"/>
      <c r="YX28" s="21"/>
      <c r="YY28" s="21"/>
      <c r="YZ28" s="21"/>
      <c r="ZA28" s="21"/>
      <c r="ZB28" s="21"/>
      <c r="ZC28" s="21"/>
      <c r="ZD28" s="21"/>
      <c r="ZE28" s="21"/>
      <c r="ZF28" s="21"/>
      <c r="ZG28" s="21"/>
      <c r="ZH28" s="21"/>
      <c r="ZI28" s="21"/>
      <c r="ZJ28" s="21"/>
      <c r="ZK28" s="21"/>
      <c r="ZL28" s="21"/>
      <c r="ZM28" s="21"/>
      <c r="ZN28" s="21"/>
      <c r="ZO28" s="21"/>
      <c r="ZP28" s="21"/>
      <c r="ZQ28" s="21"/>
      <c r="ZR28" s="21"/>
      <c r="ZS28" s="21"/>
      <c r="ZT28" s="21"/>
      <c r="ZU28" s="21"/>
      <c r="ZV28" s="21"/>
      <c r="ZW28" s="21"/>
      <c r="ZX28" s="21"/>
      <c r="ZY28" s="21"/>
      <c r="ZZ28" s="21"/>
      <c r="AAA28" s="21"/>
      <c r="AAB28" s="21"/>
      <c r="AAC28" s="21"/>
      <c r="AAD28" s="21"/>
      <c r="AAE28" s="21"/>
      <c r="AAF28" s="21"/>
      <c r="AAG28" s="21"/>
      <c r="AAH28" s="21"/>
      <c r="AAI28" s="21"/>
      <c r="AAJ28" s="21"/>
      <c r="AAK28" s="21"/>
      <c r="AAL28" s="21"/>
      <c r="AAM28" s="21"/>
      <c r="AAN28" s="21"/>
      <c r="AAO28" s="21"/>
      <c r="AAP28" s="21"/>
      <c r="AAQ28" s="21"/>
      <c r="AAR28" s="21"/>
      <c r="AAS28" s="21"/>
      <c r="AAT28" s="21"/>
      <c r="AAU28" s="21"/>
      <c r="AAV28" s="21"/>
      <c r="AAW28" s="21"/>
      <c r="AAX28" s="21"/>
      <c r="AAY28" s="21"/>
      <c r="AAZ28" s="21"/>
      <c r="ABA28" s="21"/>
      <c r="ABB28" s="21"/>
      <c r="ABC28" s="21"/>
      <c r="ABD28" s="21"/>
      <c r="ABE28" s="21"/>
      <c r="ABF28" s="21"/>
      <c r="ABG28" s="21"/>
      <c r="ABH28" s="21"/>
      <c r="ABI28" s="21"/>
      <c r="ABJ28" s="21"/>
      <c r="ABK28" s="21"/>
      <c r="ABL28" s="21"/>
      <c r="ABM28" s="21"/>
      <c r="ABN28" s="21"/>
      <c r="ABO28" s="21"/>
      <c r="ABP28" s="21"/>
      <c r="ABQ28" s="21"/>
      <c r="ABR28" s="21"/>
      <c r="ABS28" s="21"/>
      <c r="ABT28" s="21"/>
      <c r="ABU28" s="21"/>
      <c r="ABV28" s="21"/>
      <c r="ABW28" s="21"/>
      <c r="ABX28" s="21"/>
      <c r="ABY28" s="21"/>
      <c r="ABZ28" s="21"/>
      <c r="ACA28" s="21"/>
      <c r="ACB28" s="21"/>
      <c r="ACC28" s="21"/>
      <c r="ACD28" s="21"/>
      <c r="ACE28" s="21"/>
      <c r="ACF28" s="21"/>
      <c r="ACG28" s="21"/>
      <c r="ACH28" s="21"/>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0" customFormat="1" ht="13.15" customHeight="1" x14ac:dyDescent="0.3">
      <c r="A29" s="185">
        <v>43951</v>
      </c>
      <c r="B29" s="167" t="s">
        <v>104</v>
      </c>
      <c r="C29" s="171"/>
      <c r="D29" s="183"/>
      <c r="E29" s="172"/>
      <c r="F29" s="172"/>
      <c r="G29" s="173"/>
      <c r="H29" s="174"/>
      <c r="I29" s="169">
        <v>302</v>
      </c>
      <c r="J29" s="189">
        <v>16</v>
      </c>
      <c r="K29" s="57">
        <f t="shared" si="0"/>
        <v>318</v>
      </c>
      <c r="L29" s="176"/>
      <c r="M29" s="171"/>
      <c r="N29" s="172"/>
      <c r="O29" s="172"/>
      <c r="P29" s="172"/>
      <c r="Q29" s="173"/>
      <c r="R29" s="174"/>
      <c r="S29" s="168">
        <f t="shared" si="1"/>
        <v>21552</v>
      </c>
      <c r="T29" s="169">
        <f t="shared" si="2"/>
        <v>970</v>
      </c>
      <c r="U29" s="170">
        <f t="shared" si="3"/>
        <v>22522</v>
      </c>
      <c r="YU29" s="21"/>
      <c r="YV29" s="21"/>
      <c r="YW29" s="21"/>
      <c r="YX29" s="21"/>
      <c r="YY29" s="21"/>
      <c r="YZ29" s="21"/>
      <c r="ZA29" s="21"/>
      <c r="ZB29" s="21"/>
      <c r="ZC29" s="21"/>
      <c r="ZD29" s="21"/>
      <c r="ZE29" s="21"/>
      <c r="ZF29" s="21"/>
      <c r="ZG29" s="21"/>
      <c r="ZH29" s="21"/>
      <c r="ZI29" s="21"/>
      <c r="ZJ29" s="21"/>
      <c r="ZK29" s="21"/>
      <c r="ZL29" s="21"/>
      <c r="ZM29" s="21"/>
      <c r="ZN29" s="21"/>
      <c r="ZO29" s="21"/>
      <c r="ZP29" s="21"/>
      <c r="ZQ29" s="21"/>
      <c r="ZR29" s="21"/>
      <c r="ZS29" s="21"/>
      <c r="ZT29" s="21"/>
      <c r="ZU29" s="21"/>
      <c r="ZV29" s="21"/>
      <c r="ZW29" s="21"/>
      <c r="ZX29" s="21"/>
      <c r="ZY29" s="21"/>
      <c r="ZZ29" s="21"/>
      <c r="AAA29" s="21"/>
      <c r="AAB29" s="21"/>
      <c r="AAC29" s="21"/>
      <c r="AAD29" s="21"/>
      <c r="AAE29" s="21"/>
      <c r="AAF29" s="21"/>
      <c r="AAG29" s="21"/>
      <c r="AAH29" s="21"/>
      <c r="AAI29" s="21"/>
      <c r="AAJ29" s="21"/>
      <c r="AAK29" s="21"/>
      <c r="AAL29" s="21"/>
      <c r="AAM29" s="21"/>
      <c r="AAN29" s="21"/>
      <c r="AAO29" s="21"/>
      <c r="AAP29" s="21"/>
      <c r="AAQ29" s="21"/>
      <c r="AAR29" s="21"/>
      <c r="AAS29" s="21"/>
      <c r="AAT29" s="21"/>
      <c r="AAU29" s="21"/>
      <c r="AAV29" s="21"/>
      <c r="AAW29" s="21"/>
      <c r="AAX29" s="21"/>
      <c r="AAY29" s="21"/>
      <c r="AAZ29" s="21"/>
      <c r="ABA29" s="21"/>
      <c r="ABB29" s="21"/>
      <c r="ABC29" s="21"/>
      <c r="ABD29" s="21"/>
      <c r="ABE29" s="21"/>
      <c r="ABF29" s="21"/>
      <c r="ABG29" s="21"/>
      <c r="ABH29" s="21"/>
      <c r="ABI29" s="21"/>
      <c r="ABJ29" s="21"/>
      <c r="ABK29" s="21"/>
      <c r="ABL29" s="21"/>
      <c r="ABM29" s="21"/>
      <c r="ABN29" s="21"/>
      <c r="ABO29" s="21"/>
      <c r="ABP29" s="21"/>
      <c r="ABQ29" s="21"/>
      <c r="ABR29" s="21"/>
      <c r="ABS29" s="21"/>
      <c r="ABT29" s="21"/>
      <c r="ABU29" s="21"/>
      <c r="ABV29" s="21"/>
      <c r="ABW29" s="21"/>
      <c r="ABX29" s="21"/>
      <c r="ABY29" s="21"/>
      <c r="ABZ29" s="21"/>
      <c r="ACA29" s="21"/>
      <c r="ACB29" s="21"/>
      <c r="ACC29" s="21"/>
      <c r="ACD29" s="21"/>
      <c r="ACE29" s="21"/>
      <c r="ACF29" s="21"/>
      <c r="ACG29" s="21"/>
      <c r="ACH29" s="21"/>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0" customFormat="1" ht="13.15" customHeight="1" x14ac:dyDescent="0.3">
      <c r="A30" s="166">
        <v>43950</v>
      </c>
      <c r="B30" s="167" t="s">
        <v>104</v>
      </c>
      <c r="C30" s="171"/>
      <c r="D30" s="183"/>
      <c r="E30" s="190"/>
      <c r="F30" s="190"/>
      <c r="G30" s="191"/>
      <c r="H30" s="174"/>
      <c r="I30" s="169">
        <v>319</v>
      </c>
      <c r="J30" s="189">
        <v>26</v>
      </c>
      <c r="K30" s="192">
        <f t="shared" si="0"/>
        <v>345</v>
      </c>
      <c r="L30" s="176"/>
      <c r="M30" s="171"/>
      <c r="N30" s="190"/>
      <c r="O30" s="190"/>
      <c r="P30" s="190"/>
      <c r="Q30" s="193"/>
      <c r="R30" s="194"/>
      <c r="S30" s="168">
        <f t="shared" si="1"/>
        <v>21250</v>
      </c>
      <c r="T30" s="169">
        <f t="shared" si="2"/>
        <v>954</v>
      </c>
      <c r="U30" s="170">
        <f t="shared" si="3"/>
        <v>22204</v>
      </c>
      <c r="YU30" s="21"/>
      <c r="YV30" s="21"/>
      <c r="YW30" s="21"/>
      <c r="YX30" s="21"/>
      <c r="YY30" s="21"/>
      <c r="YZ30" s="21"/>
      <c r="ZA30" s="21"/>
      <c r="ZB30" s="21"/>
      <c r="ZC30" s="21"/>
      <c r="ZD30" s="21"/>
      <c r="ZE30" s="21"/>
      <c r="ZF30" s="21"/>
      <c r="ZG30" s="21"/>
      <c r="ZH30" s="21"/>
      <c r="ZI30" s="21"/>
      <c r="ZJ30" s="21"/>
      <c r="ZK30" s="21"/>
      <c r="ZL30" s="21"/>
      <c r="ZM30" s="21"/>
      <c r="ZN30" s="21"/>
      <c r="ZO30" s="21"/>
      <c r="ZP30" s="21"/>
      <c r="ZQ30" s="21"/>
      <c r="ZR30" s="21"/>
      <c r="ZS30" s="21"/>
      <c r="ZT30" s="21"/>
      <c r="ZU30" s="21"/>
      <c r="ZV30" s="21"/>
      <c r="ZW30" s="21"/>
      <c r="ZX30" s="21"/>
      <c r="ZY30" s="21"/>
      <c r="ZZ30" s="21"/>
      <c r="AAA30" s="21"/>
      <c r="AAB30" s="21"/>
      <c r="AAC30" s="21"/>
      <c r="AAD30" s="21"/>
      <c r="AAE30" s="21"/>
      <c r="AAF30" s="21"/>
      <c r="AAG30" s="21"/>
      <c r="AAH30" s="21"/>
      <c r="AAI30" s="21"/>
      <c r="AAJ30" s="21"/>
      <c r="AAK30" s="21"/>
      <c r="AAL30" s="21"/>
      <c r="AAM30" s="21"/>
      <c r="AAN30" s="21"/>
      <c r="AAO30" s="21"/>
      <c r="AAP30" s="21"/>
      <c r="AAQ30" s="21"/>
      <c r="AAR30" s="21"/>
      <c r="AAS30" s="21"/>
      <c r="AAT30" s="21"/>
      <c r="AAU30" s="21"/>
      <c r="AAV30" s="21"/>
      <c r="AAW30" s="21"/>
      <c r="AAX30" s="21"/>
      <c r="AAY30" s="21"/>
      <c r="AAZ30" s="21"/>
      <c r="ABA30" s="21"/>
      <c r="ABB30" s="21"/>
      <c r="ABC30" s="21"/>
      <c r="ABD30" s="21"/>
      <c r="ABE30" s="21"/>
      <c r="ABF30" s="21"/>
      <c r="ABG30" s="21"/>
      <c r="ABH30" s="21"/>
      <c r="ABI30" s="21"/>
      <c r="ABJ30" s="21"/>
      <c r="ABK30" s="21"/>
      <c r="ABL30" s="21"/>
      <c r="ABM30" s="21"/>
      <c r="ABN30" s="21"/>
      <c r="ABO30" s="21"/>
      <c r="ABP30" s="21"/>
      <c r="ABQ30" s="21"/>
      <c r="ABR30" s="21"/>
      <c r="ABS30" s="21"/>
      <c r="ABT30" s="21"/>
      <c r="ABU30" s="21"/>
      <c r="ABV30" s="21"/>
      <c r="ABW30" s="21"/>
      <c r="ABX30" s="21"/>
      <c r="ABY30" s="21"/>
      <c r="ABZ30" s="21"/>
      <c r="ACA30" s="21"/>
      <c r="ACB30" s="21"/>
      <c r="ACC30" s="21"/>
      <c r="ACD30" s="21"/>
      <c r="ACE30" s="21"/>
      <c r="ACF30" s="21"/>
      <c r="ACG30" s="21"/>
      <c r="ACH30" s="21"/>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0" customFormat="1" ht="13.15" customHeight="1" x14ac:dyDescent="0.3">
      <c r="A31" s="195">
        <v>43949</v>
      </c>
      <c r="B31" s="167" t="s">
        <v>104</v>
      </c>
      <c r="C31" s="171"/>
      <c r="D31" s="183"/>
      <c r="E31" s="190"/>
      <c r="F31" s="190"/>
      <c r="G31" s="45"/>
      <c r="H31" s="179"/>
      <c r="I31" s="169">
        <v>337</v>
      </c>
      <c r="J31" s="189">
        <v>15</v>
      </c>
      <c r="K31" s="57">
        <f t="shared" si="0"/>
        <v>352</v>
      </c>
      <c r="L31" s="181"/>
      <c r="M31" s="171"/>
      <c r="N31" s="172"/>
      <c r="O31" s="172"/>
      <c r="P31" s="172"/>
      <c r="Q31" s="180"/>
      <c r="R31" s="179"/>
      <c r="S31" s="168">
        <f t="shared" si="1"/>
        <v>20931</v>
      </c>
      <c r="T31" s="169">
        <f t="shared" si="2"/>
        <v>928</v>
      </c>
      <c r="U31" s="170">
        <f t="shared" si="3"/>
        <v>21859</v>
      </c>
      <c r="YU31" s="21"/>
      <c r="YV31" s="21"/>
      <c r="YW31" s="21"/>
      <c r="YX31" s="21"/>
      <c r="YY31" s="21"/>
      <c r="YZ31" s="21"/>
      <c r="ZA31" s="21"/>
      <c r="ZB31" s="21"/>
      <c r="ZC31" s="21"/>
      <c r="ZD31" s="21"/>
      <c r="ZE31" s="21"/>
      <c r="ZF31" s="21"/>
      <c r="ZG31" s="21"/>
      <c r="ZH31" s="21"/>
      <c r="ZI31" s="21"/>
      <c r="ZJ31" s="21"/>
      <c r="ZK31" s="21"/>
      <c r="ZL31" s="21"/>
      <c r="ZM31" s="21"/>
      <c r="ZN31" s="21"/>
      <c r="ZO31" s="21"/>
      <c r="ZP31" s="21"/>
      <c r="ZQ31" s="21"/>
      <c r="ZR31" s="21"/>
      <c r="ZS31" s="21"/>
      <c r="ZT31" s="21"/>
      <c r="ZU31" s="21"/>
      <c r="ZV31" s="21"/>
      <c r="ZW31" s="21"/>
      <c r="ZX31" s="21"/>
      <c r="ZY31" s="21"/>
      <c r="ZZ31" s="21"/>
      <c r="AAA31" s="21"/>
      <c r="AAB31" s="21"/>
      <c r="AAC31" s="21"/>
      <c r="AAD31" s="21"/>
      <c r="AAE31" s="21"/>
      <c r="AAF31" s="21"/>
      <c r="AAG31" s="21"/>
      <c r="AAH31" s="21"/>
      <c r="AAI31" s="21"/>
      <c r="AAJ31" s="21"/>
      <c r="AAK31" s="21"/>
      <c r="AAL31" s="21"/>
      <c r="AAM31" s="21"/>
      <c r="AAN31" s="21"/>
      <c r="AAO31" s="21"/>
      <c r="AAP31" s="21"/>
      <c r="AAQ31" s="21"/>
      <c r="AAR31" s="21"/>
      <c r="AAS31" s="21"/>
      <c r="AAT31" s="21"/>
      <c r="AAU31" s="21"/>
      <c r="AAV31" s="21"/>
      <c r="AAW31" s="21"/>
      <c r="AAX31" s="21"/>
      <c r="AAY31" s="21"/>
      <c r="AAZ31" s="21"/>
      <c r="ABA31" s="21"/>
      <c r="ABB31" s="21"/>
      <c r="ABC31" s="21"/>
      <c r="ABD31" s="21"/>
      <c r="ABE31" s="21"/>
      <c r="ABF31" s="21"/>
      <c r="ABG31" s="21"/>
      <c r="ABH31" s="21"/>
      <c r="ABI31" s="21"/>
      <c r="ABJ31" s="21"/>
      <c r="ABK31" s="21"/>
      <c r="ABL31" s="21"/>
      <c r="ABM31" s="21"/>
      <c r="ABN31" s="21"/>
      <c r="ABO31" s="21"/>
      <c r="ABP31" s="21"/>
      <c r="ABQ31" s="21"/>
      <c r="ABR31" s="21"/>
      <c r="ABS31" s="21"/>
      <c r="ABT31" s="21"/>
      <c r="ABU31" s="21"/>
      <c r="ABV31" s="21"/>
      <c r="ABW31" s="21"/>
      <c r="ABX31" s="21"/>
      <c r="ABY31" s="21"/>
      <c r="ABZ31" s="21"/>
      <c r="ACA31" s="21"/>
      <c r="ACB31" s="21"/>
      <c r="ACC31" s="21"/>
      <c r="ACD31" s="21"/>
      <c r="ACE31" s="21"/>
      <c r="ACF31" s="21"/>
      <c r="ACG31" s="21"/>
      <c r="ACH31" s="2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0" customFormat="1" ht="13.15" customHeight="1" x14ac:dyDescent="0.3">
      <c r="A32" s="195">
        <v>43948</v>
      </c>
      <c r="B32" s="167" t="s">
        <v>104</v>
      </c>
      <c r="C32" s="171"/>
      <c r="D32" s="177"/>
      <c r="E32" s="172"/>
      <c r="F32" s="172"/>
      <c r="G32" s="180"/>
      <c r="H32" s="179"/>
      <c r="I32" s="169">
        <v>340</v>
      </c>
      <c r="J32" s="189">
        <v>16</v>
      </c>
      <c r="K32" s="57">
        <f t="shared" si="0"/>
        <v>356</v>
      </c>
      <c r="L32" s="181"/>
      <c r="M32" s="171"/>
      <c r="N32" s="172"/>
      <c r="O32" s="172"/>
      <c r="P32" s="172"/>
      <c r="Q32" s="180"/>
      <c r="R32" s="179"/>
      <c r="S32" s="168">
        <f t="shared" si="1"/>
        <v>20594</v>
      </c>
      <c r="T32" s="169">
        <f t="shared" si="2"/>
        <v>913</v>
      </c>
      <c r="U32" s="170">
        <f t="shared" si="3"/>
        <v>21507</v>
      </c>
      <c r="YU32" s="21"/>
      <c r="YV32" s="21"/>
      <c r="YW32" s="21"/>
      <c r="YX32" s="21"/>
      <c r="YY32" s="21"/>
      <c r="YZ32" s="21"/>
      <c r="ZA32" s="21"/>
      <c r="ZB32" s="21"/>
      <c r="ZC32" s="21"/>
      <c r="ZD32" s="21"/>
      <c r="ZE32" s="21"/>
      <c r="ZF32" s="21"/>
      <c r="ZG32" s="21"/>
      <c r="ZH32" s="21"/>
      <c r="ZI32" s="21"/>
      <c r="ZJ32" s="21"/>
      <c r="ZK32" s="21"/>
      <c r="ZL32" s="21"/>
      <c r="ZM32" s="21"/>
      <c r="ZN32" s="21"/>
      <c r="ZO32" s="21"/>
      <c r="ZP32" s="21"/>
      <c r="ZQ32" s="21"/>
      <c r="ZR32" s="21"/>
      <c r="ZS32" s="21"/>
      <c r="ZT32" s="21"/>
      <c r="ZU32" s="21"/>
      <c r="ZV32" s="21"/>
      <c r="ZW32" s="21"/>
      <c r="ZX32" s="21"/>
      <c r="ZY32" s="21"/>
      <c r="ZZ32" s="21"/>
      <c r="AAA32" s="21"/>
      <c r="AAB32" s="21"/>
      <c r="AAC32" s="21"/>
      <c r="AAD32" s="21"/>
      <c r="AAE32" s="21"/>
      <c r="AAF32" s="21"/>
      <c r="AAG32" s="21"/>
      <c r="AAH32" s="21"/>
      <c r="AAI32" s="21"/>
      <c r="AAJ32" s="21"/>
      <c r="AAK32" s="21"/>
      <c r="AAL32" s="21"/>
      <c r="AAM32" s="21"/>
      <c r="AAN32" s="21"/>
      <c r="AAO32" s="21"/>
      <c r="AAP32" s="21"/>
      <c r="AAQ32" s="21"/>
      <c r="AAR32" s="21"/>
      <c r="AAS32" s="21"/>
      <c r="AAT32" s="21"/>
      <c r="AAU32" s="21"/>
      <c r="AAV32" s="21"/>
      <c r="AAW32" s="21"/>
      <c r="AAX32" s="21"/>
      <c r="AAY32" s="21"/>
      <c r="AAZ32" s="21"/>
      <c r="ABA32" s="21"/>
      <c r="ABB32" s="21"/>
      <c r="ABC32" s="21"/>
      <c r="ABD32" s="21"/>
      <c r="ABE32" s="21"/>
      <c r="ABF32" s="21"/>
      <c r="ABG32" s="21"/>
      <c r="ABH32" s="21"/>
      <c r="ABI32" s="21"/>
      <c r="ABJ32" s="21"/>
      <c r="ABK32" s="21"/>
      <c r="ABL32" s="21"/>
      <c r="ABM32" s="21"/>
      <c r="ABN32" s="21"/>
      <c r="ABO32" s="21"/>
      <c r="ABP32" s="21"/>
      <c r="ABQ32" s="21"/>
      <c r="ABR32" s="21"/>
      <c r="ABS32" s="21"/>
      <c r="ABT32" s="21"/>
      <c r="ABU32" s="21"/>
      <c r="ABV32" s="21"/>
      <c r="ABW32" s="21"/>
      <c r="ABX32" s="21"/>
      <c r="ABY32" s="21"/>
      <c r="ABZ32" s="21"/>
      <c r="ACA32" s="21"/>
      <c r="ACB32" s="21"/>
      <c r="ACC32" s="21"/>
      <c r="ACD32" s="21"/>
      <c r="ACE32" s="21"/>
      <c r="ACF32" s="21"/>
      <c r="ACG32" s="21"/>
      <c r="ACH32" s="21"/>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0" customFormat="1" ht="13.15" customHeight="1" x14ac:dyDescent="0.3">
      <c r="A33" s="195">
        <v>43947</v>
      </c>
      <c r="B33" s="167" t="s">
        <v>104</v>
      </c>
      <c r="C33" s="171"/>
      <c r="D33" s="172"/>
      <c r="E33" s="172"/>
      <c r="F33" s="172"/>
      <c r="G33" s="180"/>
      <c r="H33" s="179"/>
      <c r="I33" s="196">
        <v>373</v>
      </c>
      <c r="J33" s="189">
        <v>16</v>
      </c>
      <c r="K33" s="57">
        <f t="shared" si="0"/>
        <v>389</v>
      </c>
      <c r="L33" s="181"/>
      <c r="M33" s="171"/>
      <c r="N33" s="172"/>
      <c r="O33" s="172"/>
      <c r="P33" s="172"/>
      <c r="Q33" s="180"/>
      <c r="R33" s="179"/>
      <c r="S33" s="168">
        <f t="shared" si="1"/>
        <v>20254</v>
      </c>
      <c r="T33" s="169">
        <f t="shared" si="2"/>
        <v>897</v>
      </c>
      <c r="U33" s="170">
        <f t="shared" si="3"/>
        <v>21151</v>
      </c>
      <c r="V33" s="197"/>
      <c r="YU33" s="21"/>
      <c r="YV33" s="21"/>
      <c r="YW33" s="21"/>
      <c r="YX33" s="21"/>
      <c r="YY33" s="21"/>
      <c r="YZ33" s="21"/>
      <c r="ZA33" s="21"/>
      <c r="ZB33" s="21"/>
      <c r="ZC33" s="21"/>
      <c r="ZD33" s="21"/>
      <c r="ZE33" s="21"/>
      <c r="ZF33" s="21"/>
      <c r="ZG33" s="21"/>
      <c r="ZH33" s="21"/>
      <c r="ZI33" s="21"/>
      <c r="ZJ33" s="21"/>
      <c r="ZK33" s="21"/>
      <c r="ZL33" s="21"/>
      <c r="ZM33" s="21"/>
      <c r="ZN33" s="21"/>
      <c r="ZO33" s="21"/>
      <c r="ZP33" s="21"/>
      <c r="ZQ33" s="21"/>
      <c r="ZR33" s="21"/>
      <c r="ZS33" s="21"/>
      <c r="ZT33" s="21"/>
      <c r="ZU33" s="21"/>
      <c r="ZV33" s="21"/>
      <c r="ZW33" s="21"/>
      <c r="ZX33" s="21"/>
      <c r="ZY33" s="21"/>
      <c r="ZZ33" s="21"/>
      <c r="AAA33" s="21"/>
      <c r="AAB33" s="21"/>
      <c r="AAC33" s="21"/>
      <c r="AAD33" s="21"/>
      <c r="AAE33" s="21"/>
      <c r="AAF33" s="21"/>
      <c r="AAG33" s="21"/>
      <c r="AAH33" s="21"/>
      <c r="AAI33" s="21"/>
      <c r="AAJ33" s="21"/>
      <c r="AAK33" s="21"/>
      <c r="AAL33" s="21"/>
      <c r="AAM33" s="21"/>
      <c r="AAN33" s="21"/>
      <c r="AAO33" s="21"/>
      <c r="AAP33" s="21"/>
      <c r="AAQ33" s="21"/>
      <c r="AAR33" s="21"/>
      <c r="AAS33" s="21"/>
      <c r="AAT33" s="21"/>
      <c r="AAU33" s="21"/>
      <c r="AAV33" s="21"/>
      <c r="AAW33" s="21"/>
      <c r="AAX33" s="21"/>
      <c r="AAY33" s="21"/>
      <c r="AAZ33" s="21"/>
      <c r="ABA33" s="21"/>
      <c r="ABB33" s="21"/>
      <c r="ABC33" s="21"/>
      <c r="ABD33" s="21"/>
      <c r="ABE33" s="21"/>
      <c r="ABF33" s="21"/>
      <c r="ABG33" s="21"/>
      <c r="ABH33" s="21"/>
      <c r="ABI33" s="21"/>
      <c r="ABJ33" s="21"/>
      <c r="ABK33" s="21"/>
      <c r="ABL33" s="21"/>
      <c r="ABM33" s="21"/>
      <c r="ABN33" s="21"/>
      <c r="ABO33" s="21"/>
      <c r="ABP33" s="21"/>
      <c r="ABQ33" s="21"/>
      <c r="ABR33" s="21"/>
      <c r="ABS33" s="21"/>
      <c r="ABT33" s="21"/>
      <c r="ABU33" s="21"/>
      <c r="ABV33" s="21"/>
      <c r="ABW33" s="21"/>
      <c r="ABX33" s="21"/>
      <c r="ABY33" s="21"/>
      <c r="ABZ33" s="21"/>
      <c r="ACA33" s="21"/>
      <c r="ACB33" s="21"/>
      <c r="ACC33" s="21"/>
      <c r="ACD33" s="21"/>
      <c r="ACE33" s="21"/>
      <c r="ACF33" s="21"/>
      <c r="ACG33" s="21"/>
      <c r="ACH33" s="21"/>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0" customFormat="1" ht="13.15" customHeight="1" x14ac:dyDescent="0.3">
      <c r="A34" s="195">
        <v>43946</v>
      </c>
      <c r="B34" s="167" t="s">
        <v>104</v>
      </c>
      <c r="C34" s="171"/>
      <c r="D34" s="172"/>
      <c r="E34" s="172"/>
      <c r="F34" s="172"/>
      <c r="G34" s="180"/>
      <c r="H34" s="179"/>
      <c r="I34" s="196">
        <v>380</v>
      </c>
      <c r="J34" s="189">
        <v>29</v>
      </c>
      <c r="K34" s="57">
        <f t="shared" si="0"/>
        <v>409</v>
      </c>
      <c r="L34" s="181"/>
      <c r="M34" s="190"/>
      <c r="N34" s="172"/>
      <c r="O34" s="172"/>
      <c r="P34" s="172"/>
      <c r="Q34" s="180"/>
      <c r="R34" s="179"/>
      <c r="S34" s="168">
        <f t="shared" si="1"/>
        <v>19881</v>
      </c>
      <c r="T34" s="169">
        <f t="shared" si="2"/>
        <v>881</v>
      </c>
      <c r="U34" s="170">
        <f t="shared" si="3"/>
        <v>20762</v>
      </c>
      <c r="V34" s="197"/>
      <c r="YU34" s="21"/>
      <c r="YV34" s="21"/>
      <c r="YW34" s="21"/>
      <c r="YX34" s="21"/>
      <c r="YY34" s="21"/>
      <c r="YZ34" s="21"/>
      <c r="ZA34" s="21"/>
      <c r="ZB34" s="21"/>
      <c r="ZC34" s="21"/>
      <c r="ZD34" s="21"/>
      <c r="ZE34" s="21"/>
      <c r="ZF34" s="21"/>
      <c r="ZG34" s="21"/>
      <c r="ZH34" s="21"/>
      <c r="ZI34" s="21"/>
      <c r="ZJ34" s="21"/>
      <c r="ZK34" s="21"/>
      <c r="ZL34" s="21"/>
      <c r="ZM34" s="21"/>
      <c r="ZN34" s="21"/>
      <c r="ZO34" s="21"/>
      <c r="ZP34" s="21"/>
      <c r="ZQ34" s="21"/>
      <c r="ZR34" s="21"/>
      <c r="ZS34" s="21"/>
      <c r="ZT34" s="21"/>
      <c r="ZU34" s="21"/>
      <c r="ZV34" s="21"/>
      <c r="ZW34" s="21"/>
      <c r="ZX34" s="21"/>
      <c r="ZY34" s="21"/>
      <c r="ZZ34" s="21"/>
      <c r="AAA34" s="21"/>
      <c r="AAB34" s="21"/>
      <c r="AAC34" s="21"/>
      <c r="AAD34" s="21"/>
      <c r="AAE34" s="21"/>
      <c r="AAF34" s="21"/>
      <c r="AAG34" s="21"/>
      <c r="AAH34" s="21"/>
      <c r="AAI34" s="21"/>
      <c r="AAJ34" s="21"/>
      <c r="AAK34" s="21"/>
      <c r="AAL34" s="21"/>
      <c r="AAM34" s="21"/>
      <c r="AAN34" s="21"/>
      <c r="AAO34" s="21"/>
      <c r="AAP34" s="21"/>
      <c r="AAQ34" s="21"/>
      <c r="AAR34" s="21"/>
      <c r="AAS34" s="21"/>
      <c r="AAT34" s="21"/>
      <c r="AAU34" s="21"/>
      <c r="AAV34" s="21"/>
      <c r="AAW34" s="21"/>
      <c r="AAX34" s="21"/>
      <c r="AAY34" s="21"/>
      <c r="AAZ34" s="21"/>
      <c r="ABA34" s="21"/>
      <c r="ABB34" s="21"/>
      <c r="ABC34" s="21"/>
      <c r="ABD34" s="21"/>
      <c r="ABE34" s="21"/>
      <c r="ABF34" s="21"/>
      <c r="ABG34" s="21"/>
      <c r="ABH34" s="21"/>
      <c r="ABI34" s="21"/>
      <c r="ABJ34" s="21"/>
      <c r="ABK34" s="21"/>
      <c r="ABL34" s="21"/>
      <c r="ABM34" s="21"/>
      <c r="ABN34" s="21"/>
      <c r="ABO34" s="21"/>
      <c r="ABP34" s="21"/>
      <c r="ABQ34" s="21"/>
      <c r="ABR34" s="21"/>
      <c r="ABS34" s="21"/>
      <c r="ABT34" s="21"/>
      <c r="ABU34" s="21"/>
      <c r="ABV34" s="21"/>
      <c r="ABW34" s="21"/>
      <c r="ABX34" s="21"/>
      <c r="ABY34" s="21"/>
      <c r="ABZ34" s="21"/>
      <c r="ACA34" s="21"/>
      <c r="ACB34" s="21"/>
      <c r="ACC34" s="21"/>
      <c r="ACD34" s="21"/>
      <c r="ACE34" s="21"/>
      <c r="ACF34" s="21"/>
      <c r="ACG34" s="21"/>
      <c r="ACH34" s="21"/>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0" customFormat="1" ht="13.15" customHeight="1" x14ac:dyDescent="0.3">
      <c r="A35" s="195">
        <v>43945</v>
      </c>
      <c r="B35" s="167" t="s">
        <v>104</v>
      </c>
      <c r="C35" s="178">
        <v>423</v>
      </c>
      <c r="D35" s="179">
        <v>4841</v>
      </c>
      <c r="E35" s="179">
        <v>2948</v>
      </c>
      <c r="F35" s="179">
        <v>25</v>
      </c>
      <c r="G35" s="180">
        <f>ONS_WeeklyRegistratedDeaths!AA33-ONS_WeeklyRegistratedDeaths!AH33</f>
        <v>8237</v>
      </c>
      <c r="H35" s="179">
        <f>ONS_WeeklyOccurrenceDeaths!AA33-ONS_WeeklyOccurrenceDeaths!AH33</f>
        <v>6790</v>
      </c>
      <c r="I35" s="196">
        <v>430</v>
      </c>
      <c r="J35" s="189">
        <v>30</v>
      </c>
      <c r="K35" s="57">
        <f t="shared" si="0"/>
        <v>460</v>
      </c>
      <c r="L35" s="181">
        <f>SUM(K35:K41)</f>
        <v>3666</v>
      </c>
      <c r="M35" s="182">
        <f t="shared" ref="M35:R35" si="6">M42+C35</f>
        <v>1305</v>
      </c>
      <c r="N35" s="182">
        <f t="shared" si="6"/>
        <v>19621</v>
      </c>
      <c r="O35" s="182">
        <f t="shared" si="6"/>
        <v>6293</v>
      </c>
      <c r="P35" s="182">
        <f t="shared" si="6"/>
        <v>111</v>
      </c>
      <c r="Q35" s="182">
        <f t="shared" si="6"/>
        <v>27330</v>
      </c>
      <c r="R35" s="179">
        <f t="shared" si="6"/>
        <v>30449</v>
      </c>
      <c r="S35" s="168">
        <f t="shared" si="1"/>
        <v>19501</v>
      </c>
      <c r="T35" s="169">
        <f t="shared" si="2"/>
        <v>852</v>
      </c>
      <c r="U35" s="170">
        <f t="shared" si="3"/>
        <v>20353</v>
      </c>
      <c r="V35" s="197"/>
      <c r="YU35" s="21"/>
      <c r="YV35" s="21"/>
      <c r="YW35" s="21"/>
      <c r="YX35" s="21"/>
      <c r="YY35" s="21"/>
      <c r="YZ35" s="21"/>
      <c r="ZA35" s="21"/>
      <c r="ZB35" s="21"/>
      <c r="ZC35" s="21"/>
      <c r="ZD35" s="21"/>
      <c r="ZE35" s="21"/>
      <c r="ZF35" s="21"/>
      <c r="ZG35" s="21"/>
      <c r="ZH35" s="21"/>
      <c r="ZI35" s="21"/>
      <c r="ZJ35" s="21"/>
      <c r="ZK35" s="21"/>
      <c r="ZL35" s="21"/>
      <c r="ZM35" s="21"/>
      <c r="ZN35" s="21"/>
      <c r="ZO35" s="21"/>
      <c r="ZP35" s="21"/>
      <c r="ZQ35" s="21"/>
      <c r="ZR35" s="21"/>
      <c r="ZS35" s="21"/>
      <c r="ZT35" s="21"/>
      <c r="ZU35" s="21"/>
      <c r="ZV35" s="21"/>
      <c r="ZW35" s="21"/>
      <c r="ZX35" s="21"/>
      <c r="ZY35" s="21"/>
      <c r="ZZ35" s="21"/>
      <c r="AAA35" s="21"/>
      <c r="AAB35" s="21"/>
      <c r="AAC35" s="21"/>
      <c r="AAD35" s="21"/>
      <c r="AAE35" s="21"/>
      <c r="AAF35" s="21"/>
      <c r="AAG35" s="21"/>
      <c r="AAH35" s="21"/>
      <c r="AAI35" s="21"/>
      <c r="AAJ35" s="21"/>
      <c r="AAK35" s="21"/>
      <c r="AAL35" s="21"/>
      <c r="AAM35" s="21"/>
      <c r="AAN35" s="21"/>
      <c r="AAO35" s="21"/>
      <c r="AAP35" s="21"/>
      <c r="AAQ35" s="21"/>
      <c r="AAR35" s="21"/>
      <c r="AAS35" s="21"/>
      <c r="AAT35" s="21"/>
      <c r="AAU35" s="21"/>
      <c r="AAV35" s="21"/>
      <c r="AAW35" s="21"/>
      <c r="AAX35" s="21"/>
      <c r="AAY35" s="21"/>
      <c r="AAZ35" s="21"/>
      <c r="ABA35" s="21"/>
      <c r="ABB35" s="21"/>
      <c r="ABC35" s="21"/>
      <c r="ABD35" s="21"/>
      <c r="ABE35" s="21"/>
      <c r="ABF35" s="21"/>
      <c r="ABG35" s="21"/>
      <c r="ABH35" s="21"/>
      <c r="ABI35" s="21"/>
      <c r="ABJ35" s="21"/>
      <c r="ABK35" s="21"/>
      <c r="ABL35" s="21"/>
      <c r="ABM35" s="21"/>
      <c r="ABN35" s="21"/>
      <c r="ABO35" s="21"/>
      <c r="ABP35" s="21"/>
      <c r="ABQ35" s="21"/>
      <c r="ABR35" s="21"/>
      <c r="ABS35" s="21"/>
      <c r="ABT35" s="21"/>
      <c r="ABU35" s="21"/>
      <c r="ABV35" s="21"/>
      <c r="ABW35" s="21"/>
      <c r="ABX35" s="21"/>
      <c r="ABY35" s="21"/>
      <c r="ABZ35" s="21"/>
      <c r="ACA35" s="21"/>
      <c r="ACB35" s="21"/>
      <c r="ACC35" s="21"/>
      <c r="ACD35" s="21"/>
      <c r="ACE35" s="21"/>
      <c r="ACF35" s="21"/>
      <c r="ACG35" s="21"/>
      <c r="ACH35" s="21"/>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50" customFormat="1" ht="13.15" customHeight="1" x14ac:dyDescent="0.3">
      <c r="A36" s="195">
        <v>43944</v>
      </c>
      <c r="B36" s="167" t="s">
        <v>104</v>
      </c>
      <c r="C36" s="171"/>
      <c r="D36" s="172"/>
      <c r="E36" s="177"/>
      <c r="F36" s="172"/>
      <c r="G36" s="180"/>
      <c r="H36" s="179"/>
      <c r="I36" s="196">
        <v>446</v>
      </c>
      <c r="J36" s="189">
        <v>18</v>
      </c>
      <c r="K36" s="57">
        <f t="shared" si="0"/>
        <v>464</v>
      </c>
      <c r="L36" s="181"/>
      <c r="M36" s="190"/>
      <c r="N36" s="172"/>
      <c r="O36" s="172"/>
      <c r="P36" s="172"/>
      <c r="Q36" s="180"/>
      <c r="R36" s="179"/>
      <c r="S36" s="168">
        <f t="shared" si="1"/>
        <v>19071</v>
      </c>
      <c r="T36" s="169">
        <f t="shared" si="2"/>
        <v>822</v>
      </c>
      <c r="U36" s="170">
        <f t="shared" si="3"/>
        <v>19893</v>
      </c>
      <c r="V36" s="197"/>
      <c r="YU36" s="21"/>
      <c r="YV36" s="21"/>
      <c r="YW36" s="21"/>
      <c r="YX36" s="21"/>
      <c r="YY36" s="21"/>
      <c r="YZ36" s="21"/>
      <c r="ZA36" s="21"/>
      <c r="ZB36" s="21"/>
      <c r="ZC36" s="21"/>
      <c r="ZD36" s="21"/>
      <c r="ZE36" s="21"/>
      <c r="ZF36" s="21"/>
      <c r="ZG36" s="21"/>
      <c r="ZH36" s="21"/>
      <c r="ZI36" s="21"/>
      <c r="ZJ36" s="21"/>
      <c r="ZK36" s="21"/>
      <c r="ZL36" s="21"/>
      <c r="ZM36" s="21"/>
      <c r="ZN36" s="21"/>
      <c r="ZO36" s="21"/>
      <c r="ZP36" s="21"/>
      <c r="ZQ36" s="21"/>
      <c r="ZR36" s="21"/>
      <c r="ZS36" s="21"/>
      <c r="ZT36" s="21"/>
      <c r="ZU36" s="21"/>
      <c r="ZV36" s="21"/>
      <c r="ZW36" s="21"/>
      <c r="ZX36" s="21"/>
      <c r="ZY36" s="21"/>
      <c r="ZZ36" s="21"/>
      <c r="AAA36" s="21"/>
      <c r="AAB36" s="21"/>
      <c r="AAC36" s="21"/>
      <c r="AAD36" s="21"/>
      <c r="AAE36" s="21"/>
      <c r="AAF36" s="21"/>
      <c r="AAG36" s="21"/>
      <c r="AAH36" s="21"/>
      <c r="AAI36" s="21"/>
      <c r="AAJ36" s="21"/>
      <c r="AAK36" s="21"/>
      <c r="AAL36" s="21"/>
      <c r="AAM36" s="21"/>
      <c r="AAN36" s="21"/>
      <c r="AAO36" s="21"/>
      <c r="AAP36" s="21"/>
      <c r="AAQ36" s="21"/>
      <c r="AAR36" s="21"/>
      <c r="AAS36" s="21"/>
      <c r="AAT36" s="21"/>
      <c r="AAU36" s="21"/>
      <c r="AAV36" s="21"/>
      <c r="AAW36" s="21"/>
      <c r="AAX36" s="21"/>
      <c r="AAY36" s="21"/>
      <c r="AAZ36" s="21"/>
      <c r="ABA36" s="21"/>
      <c r="ABB36" s="21"/>
      <c r="ABC36" s="21"/>
      <c r="ABD36" s="21"/>
      <c r="ABE36" s="21"/>
      <c r="ABF36" s="21"/>
      <c r="ABG36" s="21"/>
      <c r="ABH36" s="21"/>
      <c r="ABI36" s="21"/>
      <c r="ABJ36" s="21"/>
      <c r="ABK36" s="21"/>
      <c r="ABL36" s="21"/>
      <c r="ABM36" s="21"/>
      <c r="ABN36" s="21"/>
      <c r="ABO36" s="21"/>
      <c r="ABP36" s="21"/>
      <c r="ABQ36" s="21"/>
      <c r="ABR36" s="21"/>
      <c r="ABS36" s="21"/>
      <c r="ABT36" s="21"/>
      <c r="ABU36" s="21"/>
      <c r="ABV36" s="21"/>
      <c r="ABW36" s="21"/>
      <c r="ABX36" s="21"/>
      <c r="ABY36" s="21"/>
      <c r="ABZ36" s="21"/>
      <c r="ACA36" s="21"/>
      <c r="ACB36" s="21"/>
      <c r="ACC36" s="21"/>
      <c r="ACD36" s="21"/>
      <c r="ACE36" s="21"/>
      <c r="ACF36" s="21"/>
      <c r="ACG36" s="21"/>
      <c r="ACH36" s="21"/>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50" customFormat="1" ht="13.15" customHeight="1" x14ac:dyDescent="0.3">
      <c r="A37" s="195">
        <v>43943</v>
      </c>
      <c r="B37" s="167" t="s">
        <v>104</v>
      </c>
      <c r="C37" s="171"/>
      <c r="D37" s="172"/>
      <c r="E37" s="177"/>
      <c r="F37" s="172"/>
      <c r="G37" s="180"/>
      <c r="H37" s="179"/>
      <c r="I37" s="198">
        <v>487</v>
      </c>
      <c r="J37" s="189">
        <v>23</v>
      </c>
      <c r="K37" s="57">
        <f t="shared" si="0"/>
        <v>510</v>
      </c>
      <c r="L37" s="181"/>
      <c r="M37" s="190"/>
      <c r="N37" s="172"/>
      <c r="O37" s="172"/>
      <c r="P37" s="172"/>
      <c r="Q37" s="180"/>
      <c r="R37" s="179"/>
      <c r="S37" s="168">
        <f t="shared" si="1"/>
        <v>18625</v>
      </c>
      <c r="T37" s="169">
        <f t="shared" si="2"/>
        <v>804</v>
      </c>
      <c r="U37" s="170">
        <f t="shared" si="3"/>
        <v>19429</v>
      </c>
      <c r="V37" s="197"/>
      <c r="YU37" s="21"/>
      <c r="YV37" s="21"/>
      <c r="YW37" s="21"/>
      <c r="YX37" s="21"/>
      <c r="YY37" s="21"/>
      <c r="YZ37" s="21"/>
      <c r="ZA37" s="21"/>
      <c r="ZB37" s="21"/>
      <c r="ZC37" s="21"/>
      <c r="ZD37" s="21"/>
      <c r="ZE37" s="21"/>
      <c r="ZF37" s="21"/>
      <c r="ZG37" s="21"/>
      <c r="ZH37" s="21"/>
      <c r="ZI37" s="21"/>
      <c r="ZJ37" s="21"/>
      <c r="ZK37" s="21"/>
      <c r="ZL37" s="21"/>
      <c r="ZM37" s="21"/>
      <c r="ZN37" s="21"/>
      <c r="ZO37" s="21"/>
      <c r="ZP37" s="21"/>
      <c r="ZQ37" s="21"/>
      <c r="ZR37" s="21"/>
      <c r="ZS37" s="21"/>
      <c r="ZT37" s="21"/>
      <c r="ZU37" s="21"/>
      <c r="ZV37" s="21"/>
      <c r="ZW37" s="21"/>
      <c r="ZX37" s="21"/>
      <c r="ZY37" s="21"/>
      <c r="ZZ37" s="21"/>
      <c r="AAA37" s="21"/>
      <c r="AAB37" s="21"/>
      <c r="AAC37" s="21"/>
      <c r="AAD37" s="21"/>
      <c r="AAE37" s="21"/>
      <c r="AAF37" s="21"/>
      <c r="AAG37" s="21"/>
      <c r="AAH37" s="21"/>
      <c r="AAI37" s="21"/>
      <c r="AAJ37" s="21"/>
      <c r="AAK37" s="21"/>
      <c r="AAL37" s="21"/>
      <c r="AAM37" s="21"/>
      <c r="AAN37" s="21"/>
      <c r="AAO37" s="21"/>
      <c r="AAP37" s="21"/>
      <c r="AAQ37" s="21"/>
      <c r="AAR37" s="21"/>
      <c r="AAS37" s="21"/>
      <c r="AAT37" s="21"/>
      <c r="AAU37" s="21"/>
      <c r="AAV37" s="21"/>
      <c r="AAW37" s="21"/>
      <c r="AAX37" s="21"/>
      <c r="AAY37" s="21"/>
      <c r="AAZ37" s="21"/>
      <c r="ABA37" s="21"/>
      <c r="ABB37" s="21"/>
      <c r="ABC37" s="21"/>
      <c r="ABD37" s="21"/>
      <c r="ABE37" s="21"/>
      <c r="ABF37" s="21"/>
      <c r="ABG37" s="21"/>
      <c r="ABH37" s="21"/>
      <c r="ABI37" s="21"/>
      <c r="ABJ37" s="21"/>
      <c r="ABK37" s="21"/>
      <c r="ABL37" s="21"/>
      <c r="ABM37" s="21"/>
      <c r="ABN37" s="21"/>
      <c r="ABO37" s="21"/>
      <c r="ABP37" s="21"/>
      <c r="ABQ37" s="21"/>
      <c r="ABR37" s="21"/>
      <c r="ABS37" s="21"/>
      <c r="ABT37" s="21"/>
      <c r="ABU37" s="21"/>
      <c r="ABV37" s="21"/>
      <c r="ABW37" s="21"/>
      <c r="ABX37" s="21"/>
      <c r="ABY37" s="21"/>
      <c r="ABZ37" s="21"/>
      <c r="ACA37" s="21"/>
      <c r="ACB37" s="21"/>
      <c r="ACC37" s="21"/>
      <c r="ACD37" s="21"/>
      <c r="ACE37" s="21"/>
      <c r="ACF37" s="21"/>
      <c r="ACG37" s="21"/>
      <c r="ACH37" s="21"/>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50" customFormat="1" ht="13.15" customHeight="1" x14ac:dyDescent="0.3">
      <c r="A38" s="195">
        <v>43942</v>
      </c>
      <c r="B38" s="167" t="s">
        <v>104</v>
      </c>
      <c r="C38" s="171"/>
      <c r="D38" s="172"/>
      <c r="E38" s="177"/>
      <c r="F38" s="172"/>
      <c r="G38" s="180"/>
      <c r="H38" s="179"/>
      <c r="I38" s="198">
        <v>479</v>
      </c>
      <c r="J38" s="189">
        <v>30</v>
      </c>
      <c r="K38" s="57">
        <f t="shared" si="0"/>
        <v>509</v>
      </c>
      <c r="L38" s="181"/>
      <c r="M38" s="190"/>
      <c r="N38" s="172"/>
      <c r="O38" s="172"/>
      <c r="P38" s="172"/>
      <c r="Q38" s="180"/>
      <c r="R38" s="179"/>
      <c r="S38" s="168">
        <f t="shared" si="1"/>
        <v>18138</v>
      </c>
      <c r="T38" s="169">
        <f t="shared" si="2"/>
        <v>781</v>
      </c>
      <c r="U38" s="170">
        <f t="shared" si="3"/>
        <v>18919</v>
      </c>
      <c r="V38" s="197"/>
      <c r="YU38" s="21"/>
      <c r="YV38" s="21"/>
      <c r="YW38" s="21"/>
      <c r="YX38" s="21"/>
      <c r="YY38" s="21"/>
      <c r="YZ38" s="21"/>
      <c r="ZA38" s="21"/>
      <c r="ZB38" s="21"/>
      <c r="ZC38" s="21"/>
      <c r="ZD38" s="21"/>
      <c r="ZE38" s="21"/>
      <c r="ZF38" s="21"/>
      <c r="ZG38" s="21"/>
      <c r="ZH38" s="21"/>
      <c r="ZI38" s="21"/>
      <c r="ZJ38" s="21"/>
      <c r="ZK38" s="21"/>
      <c r="ZL38" s="21"/>
      <c r="ZM38" s="21"/>
      <c r="ZN38" s="21"/>
      <c r="ZO38" s="21"/>
      <c r="ZP38" s="21"/>
      <c r="ZQ38" s="21"/>
      <c r="ZR38" s="21"/>
      <c r="ZS38" s="21"/>
      <c r="ZT38" s="21"/>
      <c r="ZU38" s="21"/>
      <c r="ZV38" s="21"/>
      <c r="ZW38" s="21"/>
      <c r="ZX38" s="21"/>
      <c r="ZY38" s="21"/>
      <c r="ZZ38" s="21"/>
      <c r="AAA38" s="21"/>
      <c r="AAB38" s="21"/>
      <c r="AAC38" s="21"/>
      <c r="AAD38" s="21"/>
      <c r="AAE38" s="21"/>
      <c r="AAF38" s="21"/>
      <c r="AAG38" s="21"/>
      <c r="AAH38" s="21"/>
      <c r="AAI38" s="21"/>
      <c r="AAJ38" s="21"/>
      <c r="AAK38" s="21"/>
      <c r="AAL38" s="21"/>
      <c r="AAM38" s="21"/>
      <c r="AAN38" s="21"/>
      <c r="AAO38" s="21"/>
      <c r="AAP38" s="21"/>
      <c r="AAQ38" s="21"/>
      <c r="AAR38" s="21"/>
      <c r="AAS38" s="21"/>
      <c r="AAT38" s="21"/>
      <c r="AAU38" s="21"/>
      <c r="AAV38" s="21"/>
      <c r="AAW38" s="21"/>
      <c r="AAX38" s="21"/>
      <c r="AAY38" s="21"/>
      <c r="AAZ38" s="21"/>
      <c r="ABA38" s="21"/>
      <c r="ABB38" s="21"/>
      <c r="ABC38" s="21"/>
      <c r="ABD38" s="21"/>
      <c r="ABE38" s="21"/>
      <c r="ABF38" s="21"/>
      <c r="ABG38" s="21"/>
      <c r="ABH38" s="21"/>
      <c r="ABI38" s="21"/>
      <c r="ABJ38" s="21"/>
      <c r="ABK38" s="21"/>
      <c r="ABL38" s="21"/>
      <c r="ABM38" s="21"/>
      <c r="ABN38" s="21"/>
      <c r="ABO38" s="21"/>
      <c r="ABP38" s="21"/>
      <c r="ABQ38" s="21"/>
      <c r="ABR38" s="21"/>
      <c r="ABS38" s="21"/>
      <c r="ABT38" s="21"/>
      <c r="ABU38" s="21"/>
      <c r="ABV38" s="21"/>
      <c r="ABW38" s="21"/>
      <c r="ABX38" s="21"/>
      <c r="ABY38" s="21"/>
      <c r="ABZ38" s="21"/>
      <c r="ACA38" s="21"/>
      <c r="ACB38" s="21"/>
      <c r="ACC38" s="21"/>
      <c r="ACD38" s="21"/>
      <c r="ACE38" s="21"/>
      <c r="ACF38" s="21"/>
      <c r="ACG38" s="21"/>
      <c r="ACH38" s="21"/>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50" customFormat="1" ht="13.15" customHeight="1" x14ac:dyDescent="0.3">
      <c r="A39" s="195">
        <v>43941</v>
      </c>
      <c r="B39" s="167" t="s">
        <v>104</v>
      </c>
      <c r="C39" s="171"/>
      <c r="D39" s="172"/>
      <c r="E39" s="177"/>
      <c r="F39" s="172"/>
      <c r="G39" s="180"/>
      <c r="H39" s="179"/>
      <c r="I39" s="198">
        <v>556</v>
      </c>
      <c r="J39" s="189">
        <v>25</v>
      </c>
      <c r="K39" s="57">
        <f t="shared" si="0"/>
        <v>581</v>
      </c>
      <c r="L39" s="181"/>
      <c r="M39" s="190"/>
      <c r="N39" s="172"/>
      <c r="O39" s="172"/>
      <c r="P39" s="172"/>
      <c r="Q39" s="180"/>
      <c r="R39" s="179"/>
      <c r="S39" s="168">
        <f t="shared" si="1"/>
        <v>17659</v>
      </c>
      <c r="T39" s="169">
        <f t="shared" si="2"/>
        <v>751</v>
      </c>
      <c r="U39" s="170">
        <f t="shared" si="3"/>
        <v>18410</v>
      </c>
      <c r="V39" s="197"/>
      <c r="YU39" s="21"/>
      <c r="YV39" s="21"/>
      <c r="YW39" s="21"/>
      <c r="YX39" s="21"/>
      <c r="YY39" s="21"/>
      <c r="YZ39" s="21"/>
      <c r="ZA39" s="21"/>
      <c r="ZB39" s="21"/>
      <c r="ZC39" s="21"/>
      <c r="ZD39" s="21"/>
      <c r="ZE39" s="21"/>
      <c r="ZF39" s="21"/>
      <c r="ZG39" s="21"/>
      <c r="ZH39" s="21"/>
      <c r="ZI39" s="21"/>
      <c r="ZJ39" s="21"/>
      <c r="ZK39" s="21"/>
      <c r="ZL39" s="21"/>
      <c r="ZM39" s="21"/>
      <c r="ZN39" s="21"/>
      <c r="ZO39" s="21"/>
      <c r="ZP39" s="21"/>
      <c r="ZQ39" s="21"/>
      <c r="ZR39" s="21"/>
      <c r="ZS39" s="21"/>
      <c r="ZT39" s="21"/>
      <c r="ZU39" s="21"/>
      <c r="ZV39" s="21"/>
      <c r="ZW39" s="21"/>
      <c r="ZX39" s="21"/>
      <c r="ZY39" s="21"/>
      <c r="ZZ39" s="21"/>
      <c r="AAA39" s="21"/>
      <c r="AAB39" s="21"/>
      <c r="AAC39" s="21"/>
      <c r="AAD39" s="21"/>
      <c r="AAE39" s="21"/>
      <c r="AAF39" s="21"/>
      <c r="AAG39" s="21"/>
      <c r="AAH39" s="21"/>
      <c r="AAI39" s="21"/>
      <c r="AAJ39" s="21"/>
      <c r="AAK39" s="21"/>
      <c r="AAL39" s="21"/>
      <c r="AAM39" s="21"/>
      <c r="AAN39" s="21"/>
      <c r="AAO39" s="21"/>
      <c r="AAP39" s="21"/>
      <c r="AAQ39" s="21"/>
      <c r="AAR39" s="21"/>
      <c r="AAS39" s="21"/>
      <c r="AAT39" s="21"/>
      <c r="AAU39" s="21"/>
      <c r="AAV39" s="21"/>
      <c r="AAW39" s="21"/>
      <c r="AAX39" s="21"/>
      <c r="AAY39" s="21"/>
      <c r="AAZ39" s="21"/>
      <c r="ABA39" s="21"/>
      <c r="ABB39" s="21"/>
      <c r="ABC39" s="21"/>
      <c r="ABD39" s="21"/>
      <c r="ABE39" s="21"/>
      <c r="ABF39" s="21"/>
      <c r="ABG39" s="21"/>
      <c r="ABH39" s="21"/>
      <c r="ABI39" s="21"/>
      <c r="ABJ39" s="21"/>
      <c r="ABK39" s="21"/>
      <c r="ABL39" s="21"/>
      <c r="ABM39" s="21"/>
      <c r="ABN39" s="21"/>
      <c r="ABO39" s="21"/>
      <c r="ABP39" s="21"/>
      <c r="ABQ39" s="21"/>
      <c r="ABR39" s="21"/>
      <c r="ABS39" s="21"/>
      <c r="ABT39" s="21"/>
      <c r="ABU39" s="21"/>
      <c r="ABV39" s="21"/>
      <c r="ABW39" s="21"/>
      <c r="ABX39" s="21"/>
      <c r="ABY39" s="21"/>
      <c r="ABZ39" s="21"/>
      <c r="ACA39" s="21"/>
      <c r="ACB39" s="21"/>
      <c r="ACC39" s="21"/>
      <c r="ACD39" s="21"/>
      <c r="ACE39" s="21"/>
      <c r="ACF39" s="21"/>
      <c r="ACG39" s="21"/>
      <c r="ACH39" s="21"/>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50" customFormat="1" ht="13.15" customHeight="1" x14ac:dyDescent="0.3">
      <c r="A40" s="195">
        <v>43940</v>
      </c>
      <c r="B40" s="167" t="s">
        <v>104</v>
      </c>
      <c r="C40" s="171"/>
      <c r="D40" s="172"/>
      <c r="E40" s="177"/>
      <c r="F40" s="172"/>
      <c r="G40" s="180"/>
      <c r="H40" s="179"/>
      <c r="I40" s="198">
        <v>517</v>
      </c>
      <c r="J40" s="189">
        <v>26</v>
      </c>
      <c r="K40" s="57">
        <f t="shared" si="0"/>
        <v>543</v>
      </c>
      <c r="L40" s="181"/>
      <c r="M40" s="190"/>
      <c r="N40" s="172"/>
      <c r="O40" s="172"/>
      <c r="P40" s="172"/>
      <c r="Q40" s="180"/>
      <c r="R40" s="179"/>
      <c r="S40" s="168">
        <f t="shared" si="1"/>
        <v>17103</v>
      </c>
      <c r="T40" s="169">
        <f t="shared" si="2"/>
        <v>726</v>
      </c>
      <c r="U40" s="170">
        <f t="shared" si="3"/>
        <v>17829</v>
      </c>
      <c r="V40" s="197"/>
      <c r="YU40" s="21"/>
      <c r="YV40" s="21"/>
      <c r="YW40" s="21"/>
      <c r="YX40" s="21"/>
      <c r="YY40" s="21"/>
      <c r="YZ40" s="21"/>
      <c r="ZA40" s="21"/>
      <c r="ZB40" s="21"/>
      <c r="ZC40" s="21"/>
      <c r="ZD40" s="21"/>
      <c r="ZE40" s="21"/>
      <c r="ZF40" s="21"/>
      <c r="ZG40" s="21"/>
      <c r="ZH40" s="21"/>
      <c r="ZI40" s="21"/>
      <c r="ZJ40" s="21"/>
      <c r="ZK40" s="21"/>
      <c r="ZL40" s="21"/>
      <c r="ZM40" s="21"/>
      <c r="ZN40" s="21"/>
      <c r="ZO40" s="21"/>
      <c r="ZP40" s="21"/>
      <c r="ZQ40" s="21"/>
      <c r="ZR40" s="21"/>
      <c r="ZS40" s="21"/>
      <c r="ZT40" s="21"/>
      <c r="ZU40" s="21"/>
      <c r="ZV40" s="21"/>
      <c r="ZW40" s="21"/>
      <c r="ZX40" s="21"/>
      <c r="ZY40" s="21"/>
      <c r="ZZ40" s="21"/>
      <c r="AAA40" s="21"/>
      <c r="AAB40" s="21"/>
      <c r="AAC40" s="21"/>
      <c r="AAD40" s="21"/>
      <c r="AAE40" s="21"/>
      <c r="AAF40" s="21"/>
      <c r="AAG40" s="21"/>
      <c r="AAH40" s="21"/>
      <c r="AAI40" s="21"/>
      <c r="AAJ40" s="21"/>
      <c r="AAK40" s="21"/>
      <c r="AAL40" s="21"/>
      <c r="AAM40" s="21"/>
      <c r="AAN40" s="21"/>
      <c r="AAO40" s="21"/>
      <c r="AAP40" s="21"/>
      <c r="AAQ40" s="21"/>
      <c r="AAR40" s="21"/>
      <c r="AAS40" s="21"/>
      <c r="AAT40" s="21"/>
      <c r="AAU40" s="21"/>
      <c r="AAV40" s="21"/>
      <c r="AAW40" s="21"/>
      <c r="AAX40" s="21"/>
      <c r="AAY40" s="21"/>
      <c r="AAZ40" s="21"/>
      <c r="ABA40" s="21"/>
      <c r="ABB40" s="21"/>
      <c r="ABC40" s="21"/>
      <c r="ABD40" s="21"/>
      <c r="ABE40" s="21"/>
      <c r="ABF40" s="21"/>
      <c r="ABG40" s="21"/>
      <c r="ABH40" s="21"/>
      <c r="ABI40" s="21"/>
      <c r="ABJ40" s="21"/>
      <c r="ABK40" s="21"/>
      <c r="ABL40" s="21"/>
      <c r="ABM40" s="21"/>
      <c r="ABN40" s="21"/>
      <c r="ABO40" s="21"/>
      <c r="ABP40" s="21"/>
      <c r="ABQ40" s="21"/>
      <c r="ABR40" s="21"/>
      <c r="ABS40" s="21"/>
      <c r="ABT40" s="21"/>
      <c r="ABU40" s="21"/>
      <c r="ABV40" s="21"/>
      <c r="ABW40" s="21"/>
      <c r="ABX40" s="21"/>
      <c r="ABY40" s="21"/>
      <c r="ABZ40" s="21"/>
      <c r="ACA40" s="21"/>
      <c r="ACB40" s="21"/>
      <c r="ACC40" s="21"/>
      <c r="ACD40" s="21"/>
      <c r="ACE40" s="21"/>
      <c r="ACF40" s="21"/>
      <c r="ACG40" s="21"/>
      <c r="ACH40" s="21"/>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s="150" customFormat="1" ht="13.15" customHeight="1" x14ac:dyDescent="0.3">
      <c r="A41" s="195">
        <v>43939</v>
      </c>
      <c r="B41" s="167" t="s">
        <v>104</v>
      </c>
      <c r="C41" s="171"/>
      <c r="D41" s="172"/>
      <c r="E41" s="177"/>
      <c r="F41" s="172"/>
      <c r="G41" s="180"/>
      <c r="H41" s="179"/>
      <c r="I41" s="198">
        <v>567</v>
      </c>
      <c r="J41" s="189">
        <v>32</v>
      </c>
      <c r="K41" s="57">
        <f t="shared" si="0"/>
        <v>599</v>
      </c>
      <c r="L41" s="181"/>
      <c r="M41" s="190"/>
      <c r="N41" s="172"/>
      <c r="O41" s="172"/>
      <c r="P41" s="172"/>
      <c r="Q41" s="180"/>
      <c r="R41" s="179"/>
      <c r="S41" s="168">
        <f t="shared" si="1"/>
        <v>16586</v>
      </c>
      <c r="T41" s="169">
        <f t="shared" si="2"/>
        <v>700</v>
      </c>
      <c r="U41" s="170">
        <f t="shared" si="3"/>
        <v>17286</v>
      </c>
      <c r="V41" s="197"/>
      <c r="YU41" s="21"/>
      <c r="YV41" s="21"/>
      <c r="YW41" s="21"/>
      <c r="YX41" s="21"/>
      <c r="YY41" s="21"/>
      <c r="YZ41" s="21"/>
      <c r="ZA41" s="21"/>
      <c r="ZB41" s="21"/>
      <c r="ZC41" s="21"/>
      <c r="ZD41" s="21"/>
      <c r="ZE41" s="21"/>
      <c r="ZF41" s="21"/>
      <c r="ZG41" s="21"/>
      <c r="ZH41" s="21"/>
      <c r="ZI41" s="21"/>
      <c r="ZJ41" s="21"/>
      <c r="ZK41" s="21"/>
      <c r="ZL41" s="21"/>
      <c r="ZM41" s="21"/>
      <c r="ZN41" s="21"/>
      <c r="ZO41" s="21"/>
      <c r="ZP41" s="21"/>
      <c r="ZQ41" s="21"/>
      <c r="ZR41" s="21"/>
      <c r="ZS41" s="21"/>
      <c r="ZT41" s="21"/>
      <c r="ZU41" s="21"/>
      <c r="ZV41" s="21"/>
      <c r="ZW41" s="21"/>
      <c r="ZX41" s="21"/>
      <c r="ZY41" s="21"/>
      <c r="ZZ41" s="21"/>
      <c r="AAA41" s="21"/>
      <c r="AAB41" s="21"/>
      <c r="AAC41" s="21"/>
      <c r="AAD41" s="21"/>
      <c r="AAE41" s="21"/>
      <c r="AAF41" s="21"/>
      <c r="AAG41" s="21"/>
      <c r="AAH41" s="21"/>
      <c r="AAI41" s="21"/>
      <c r="AAJ41" s="21"/>
      <c r="AAK41" s="21"/>
      <c r="AAL41" s="21"/>
      <c r="AAM41" s="21"/>
      <c r="AAN41" s="21"/>
      <c r="AAO41" s="21"/>
      <c r="AAP41" s="21"/>
      <c r="AAQ41" s="21"/>
      <c r="AAR41" s="21"/>
      <c r="AAS41" s="21"/>
      <c r="AAT41" s="21"/>
      <c r="AAU41" s="21"/>
      <c r="AAV41" s="21"/>
      <c r="AAW41" s="21"/>
      <c r="AAX41" s="21"/>
      <c r="AAY41" s="21"/>
      <c r="AAZ41" s="21"/>
      <c r="ABA41" s="21"/>
      <c r="ABB41" s="21"/>
      <c r="ABC41" s="21"/>
      <c r="ABD41" s="21"/>
      <c r="ABE41" s="21"/>
      <c r="ABF41" s="21"/>
      <c r="ABG41" s="21"/>
      <c r="ABH41" s="21"/>
      <c r="ABI41" s="21"/>
      <c r="ABJ41" s="21"/>
      <c r="ABK41" s="21"/>
      <c r="ABL41" s="21"/>
      <c r="ABM41" s="21"/>
      <c r="ABN41" s="21"/>
      <c r="ABO41" s="21"/>
      <c r="ABP41" s="21"/>
      <c r="ABQ41" s="21"/>
      <c r="ABR41" s="21"/>
      <c r="ABS41" s="21"/>
      <c r="ABT41" s="21"/>
      <c r="ABU41" s="21"/>
      <c r="ABV41" s="21"/>
      <c r="ABW41" s="21"/>
      <c r="ABX41" s="21"/>
      <c r="ABY41" s="21"/>
      <c r="ABZ41" s="21"/>
      <c r="ACA41" s="21"/>
      <c r="ACB41" s="21"/>
      <c r="ACC41" s="21"/>
      <c r="ACD41" s="21"/>
      <c r="ACE41" s="21"/>
      <c r="ACF41" s="21"/>
      <c r="ACG41" s="21"/>
      <c r="ACH41" s="2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13.15" customHeight="1" x14ac:dyDescent="0.3">
      <c r="A42" s="195">
        <v>43938</v>
      </c>
      <c r="B42" s="167" t="s">
        <v>104</v>
      </c>
      <c r="C42" s="178">
        <v>416</v>
      </c>
      <c r="D42" s="179">
        <v>6107</v>
      </c>
      <c r="E42" s="179">
        <v>2194</v>
      </c>
      <c r="F42" s="179">
        <v>41</v>
      </c>
      <c r="G42" s="180">
        <f>ONS_WeeklyRegistratedDeaths!AH33-ONS_WeeklyRegistratedDeaths!AO33</f>
        <v>8758</v>
      </c>
      <c r="H42" s="179">
        <f>ONS_WeeklyOccurrenceDeaths!AH33-ONS_WeeklyOccurrenceDeaths!AO33</f>
        <v>8152</v>
      </c>
      <c r="I42" s="198">
        <v>603</v>
      </c>
      <c r="J42" s="189">
        <v>29</v>
      </c>
      <c r="K42" s="57">
        <f t="shared" ref="K42:K73" si="7">I42+J42</f>
        <v>632</v>
      </c>
      <c r="L42" s="181">
        <f>SUM(K42:K48)</f>
        <v>4976</v>
      </c>
      <c r="M42" s="182">
        <f t="shared" ref="M42:R42" si="8">M49+C42</f>
        <v>882</v>
      </c>
      <c r="N42" s="179">
        <f t="shared" si="8"/>
        <v>14780</v>
      </c>
      <c r="O42" s="179">
        <f t="shared" si="8"/>
        <v>3345</v>
      </c>
      <c r="P42" s="179">
        <f t="shared" si="8"/>
        <v>86</v>
      </c>
      <c r="Q42" s="179">
        <f t="shared" si="8"/>
        <v>19093</v>
      </c>
      <c r="R42" s="179">
        <f t="shared" si="8"/>
        <v>23659</v>
      </c>
      <c r="S42" s="168">
        <f t="shared" si="1"/>
        <v>16019</v>
      </c>
      <c r="T42" s="169">
        <f t="shared" si="2"/>
        <v>668</v>
      </c>
      <c r="U42" s="170">
        <f t="shared" si="3"/>
        <v>16687</v>
      </c>
      <c r="V42" s="199"/>
    </row>
    <row r="43" spans="1:1024" ht="13.15" customHeight="1" x14ac:dyDescent="0.3">
      <c r="A43" s="195">
        <v>43937</v>
      </c>
      <c r="B43" s="167" t="s">
        <v>104</v>
      </c>
      <c r="C43" s="171"/>
      <c r="D43" s="172"/>
      <c r="E43" s="172"/>
      <c r="F43" s="172"/>
      <c r="G43" s="180"/>
      <c r="H43" s="179"/>
      <c r="I43" s="198">
        <v>634</v>
      </c>
      <c r="J43" s="189">
        <v>35</v>
      </c>
      <c r="K43" s="57">
        <f t="shared" si="7"/>
        <v>669</v>
      </c>
      <c r="L43" s="181"/>
      <c r="M43" s="190"/>
      <c r="N43" s="172"/>
      <c r="O43" s="172"/>
      <c r="P43" s="172"/>
      <c r="Q43" s="180"/>
      <c r="R43" s="179"/>
      <c r="S43" s="168">
        <f t="shared" ref="S43:S74" si="9">S44+I43</f>
        <v>15416</v>
      </c>
      <c r="T43" s="169">
        <f t="shared" ref="T43:T74" si="10">T44+J43</f>
        <v>639</v>
      </c>
      <c r="U43" s="170">
        <f t="shared" ref="U43:U74" si="11">U44+K43</f>
        <v>16055</v>
      </c>
      <c r="V43" s="199"/>
    </row>
    <row r="44" spans="1:1024" ht="13.15" customHeight="1" x14ac:dyDescent="0.3">
      <c r="A44" s="195">
        <v>43936</v>
      </c>
      <c r="B44" s="167" t="s">
        <v>104</v>
      </c>
      <c r="C44" s="171"/>
      <c r="D44" s="172"/>
      <c r="E44" s="172"/>
      <c r="F44" s="172"/>
      <c r="G44" s="180"/>
      <c r="H44" s="200"/>
      <c r="I44" s="198">
        <v>682</v>
      </c>
      <c r="J44" s="189">
        <v>38</v>
      </c>
      <c r="K44" s="57">
        <f t="shared" si="7"/>
        <v>720</v>
      </c>
      <c r="L44" s="201"/>
      <c r="M44" s="190"/>
      <c r="N44" s="172"/>
      <c r="O44" s="172"/>
      <c r="P44" s="172"/>
      <c r="Q44" s="180"/>
      <c r="R44" s="200"/>
      <c r="S44" s="168">
        <f t="shared" si="9"/>
        <v>14782</v>
      </c>
      <c r="T44" s="169">
        <f t="shared" si="10"/>
        <v>604</v>
      </c>
      <c r="U44" s="170">
        <f t="shared" si="11"/>
        <v>15386</v>
      </c>
      <c r="V44" s="199"/>
    </row>
    <row r="45" spans="1:1024" ht="13.15" customHeight="1" x14ac:dyDescent="0.3">
      <c r="A45" s="195">
        <v>43935</v>
      </c>
      <c r="B45" s="167" t="s">
        <v>104</v>
      </c>
      <c r="C45" s="171"/>
      <c r="D45" s="172"/>
      <c r="E45" s="172"/>
      <c r="F45" s="172"/>
      <c r="G45" s="180"/>
      <c r="H45" s="179"/>
      <c r="I45" s="198">
        <v>643</v>
      </c>
      <c r="J45" s="189">
        <v>26</v>
      </c>
      <c r="K45" s="57">
        <f t="shared" si="7"/>
        <v>669</v>
      </c>
      <c r="L45" s="181"/>
      <c r="M45" s="190"/>
      <c r="N45" s="172"/>
      <c r="O45" s="172"/>
      <c r="P45" s="172"/>
      <c r="Q45" s="180"/>
      <c r="R45" s="179"/>
      <c r="S45" s="168">
        <f t="shared" si="9"/>
        <v>14100</v>
      </c>
      <c r="T45" s="169">
        <f t="shared" si="10"/>
        <v>566</v>
      </c>
      <c r="U45" s="170">
        <f t="shared" si="11"/>
        <v>14666</v>
      </c>
      <c r="V45" s="199"/>
    </row>
    <row r="46" spans="1:1024" ht="13.15" customHeight="1" x14ac:dyDescent="0.3">
      <c r="A46" s="195">
        <v>43934</v>
      </c>
      <c r="B46" s="167" t="s">
        <v>104</v>
      </c>
      <c r="C46" s="171"/>
      <c r="D46" s="172"/>
      <c r="E46" s="172"/>
      <c r="F46" s="172"/>
      <c r="G46" s="180"/>
      <c r="H46" s="179"/>
      <c r="I46" s="198">
        <v>689</v>
      </c>
      <c r="J46" s="189">
        <v>44</v>
      </c>
      <c r="K46" s="57">
        <f t="shared" si="7"/>
        <v>733</v>
      </c>
      <c r="L46" s="181"/>
      <c r="M46" s="190"/>
      <c r="N46" s="172"/>
      <c r="O46" s="172"/>
      <c r="P46" s="172"/>
      <c r="Q46" s="180"/>
      <c r="R46" s="179"/>
      <c r="S46" s="168">
        <f t="shared" si="9"/>
        <v>13457</v>
      </c>
      <c r="T46" s="169">
        <f t="shared" si="10"/>
        <v>540</v>
      </c>
      <c r="U46" s="170">
        <f t="shared" si="11"/>
        <v>13997</v>
      </c>
      <c r="V46" s="199"/>
    </row>
    <row r="47" spans="1:1024" ht="13.15" customHeight="1" x14ac:dyDescent="0.3">
      <c r="A47" s="195">
        <v>43933</v>
      </c>
      <c r="B47" s="167" t="s">
        <v>104</v>
      </c>
      <c r="C47" s="171"/>
      <c r="D47" s="172"/>
      <c r="E47" s="172"/>
      <c r="F47" s="172"/>
      <c r="G47" s="180"/>
      <c r="H47" s="179"/>
      <c r="I47" s="198">
        <v>715</v>
      </c>
      <c r="J47" s="189">
        <v>36</v>
      </c>
      <c r="K47" s="57">
        <f t="shared" si="7"/>
        <v>751</v>
      </c>
      <c r="L47" s="181"/>
      <c r="M47" s="190"/>
      <c r="N47" s="172"/>
      <c r="O47" s="172"/>
      <c r="P47" s="172"/>
      <c r="Q47" s="180"/>
      <c r="R47" s="179"/>
      <c r="S47" s="168">
        <f t="shared" si="9"/>
        <v>12768</v>
      </c>
      <c r="T47" s="169">
        <f t="shared" si="10"/>
        <v>496</v>
      </c>
      <c r="U47" s="170">
        <f t="shared" si="11"/>
        <v>13264</v>
      </c>
      <c r="V47" s="199"/>
    </row>
    <row r="48" spans="1:1024" ht="13.15" customHeight="1" x14ac:dyDescent="0.3">
      <c r="A48" s="195">
        <v>43932</v>
      </c>
      <c r="B48" s="167" t="s">
        <v>104</v>
      </c>
      <c r="C48" s="171"/>
      <c r="D48" s="172"/>
      <c r="E48" s="172"/>
      <c r="F48" s="172"/>
      <c r="G48" s="180"/>
      <c r="H48" s="179"/>
      <c r="I48" s="198">
        <v>771</v>
      </c>
      <c r="J48" s="189">
        <v>31</v>
      </c>
      <c r="K48" s="57">
        <f t="shared" si="7"/>
        <v>802</v>
      </c>
      <c r="L48" s="181"/>
      <c r="M48" s="190"/>
      <c r="N48" s="172"/>
      <c r="O48" s="172"/>
      <c r="P48" s="172"/>
      <c r="Q48" s="180"/>
      <c r="R48" s="179"/>
      <c r="S48" s="168">
        <f t="shared" si="9"/>
        <v>12053</v>
      </c>
      <c r="T48" s="169">
        <f t="shared" si="10"/>
        <v>460</v>
      </c>
      <c r="U48" s="170">
        <f t="shared" si="11"/>
        <v>12513</v>
      </c>
      <c r="V48" s="199"/>
    </row>
    <row r="49" spans="1:22" ht="13.15" customHeight="1" x14ac:dyDescent="0.3">
      <c r="A49" s="195">
        <v>43931</v>
      </c>
      <c r="B49" s="167" t="s">
        <v>104</v>
      </c>
      <c r="C49" s="178">
        <v>330</v>
      </c>
      <c r="D49" s="179">
        <v>4957</v>
      </c>
      <c r="E49" s="179">
        <v>898</v>
      </c>
      <c r="F49" s="179">
        <v>28</v>
      </c>
      <c r="G49" s="179">
        <f>ONS_WeeklyRegistratedDeaths!AO33-ONS_WeeklyRegistratedDeaths!AV33</f>
        <v>6213</v>
      </c>
      <c r="H49" s="179">
        <f>ONS_WeeklyOccurrenceDeaths!AO33-ONS_WeeklyOccurrenceDeaths!AV33</f>
        <v>8104</v>
      </c>
      <c r="I49" s="198">
        <v>734</v>
      </c>
      <c r="J49" s="189">
        <v>25</v>
      </c>
      <c r="K49" s="57">
        <f t="shared" si="7"/>
        <v>759</v>
      </c>
      <c r="L49" s="181">
        <f>SUM(K49:K55)</f>
        <v>5666</v>
      </c>
      <c r="M49" s="182">
        <f t="shared" ref="M49:R49" si="12">M56+C49</f>
        <v>466</v>
      </c>
      <c r="N49" s="179">
        <f t="shared" si="12"/>
        <v>8673</v>
      </c>
      <c r="O49" s="179">
        <f t="shared" si="12"/>
        <v>1151</v>
      </c>
      <c r="P49" s="179">
        <f t="shared" si="12"/>
        <v>45</v>
      </c>
      <c r="Q49" s="179">
        <f t="shared" si="12"/>
        <v>10335</v>
      </c>
      <c r="R49" s="179">
        <f t="shared" si="12"/>
        <v>15507</v>
      </c>
      <c r="S49" s="168">
        <f t="shared" si="9"/>
        <v>11282</v>
      </c>
      <c r="T49" s="169">
        <f t="shared" si="10"/>
        <v>429</v>
      </c>
      <c r="U49" s="170">
        <f t="shared" si="11"/>
        <v>11711</v>
      </c>
      <c r="V49" s="199"/>
    </row>
    <row r="50" spans="1:22" ht="13.15" customHeight="1" x14ac:dyDescent="0.3">
      <c r="A50" s="195">
        <v>43930</v>
      </c>
      <c r="B50" s="167" t="s">
        <v>104</v>
      </c>
      <c r="C50" s="171"/>
      <c r="D50" s="172"/>
      <c r="E50" s="172"/>
      <c r="F50" s="172"/>
      <c r="G50" s="180"/>
      <c r="H50" s="179"/>
      <c r="I50" s="198">
        <v>781</v>
      </c>
      <c r="J50" s="189">
        <v>43</v>
      </c>
      <c r="K50" s="57">
        <f t="shared" si="7"/>
        <v>824</v>
      </c>
      <c r="L50" s="181"/>
      <c r="M50" s="190"/>
      <c r="N50" s="172"/>
      <c r="O50" s="172"/>
      <c r="P50" s="172"/>
      <c r="Q50" s="180"/>
      <c r="R50" s="179"/>
      <c r="S50" s="168">
        <f t="shared" si="9"/>
        <v>10548</v>
      </c>
      <c r="T50" s="169">
        <f t="shared" si="10"/>
        <v>404</v>
      </c>
      <c r="U50" s="170">
        <f t="shared" si="11"/>
        <v>10952</v>
      </c>
      <c r="V50" s="199"/>
    </row>
    <row r="51" spans="1:22" ht="13.15" customHeight="1" x14ac:dyDescent="0.3">
      <c r="A51" s="195">
        <v>43929</v>
      </c>
      <c r="B51" s="167" t="s">
        <v>104</v>
      </c>
      <c r="C51" s="171"/>
      <c r="D51" s="172"/>
      <c r="E51" s="172"/>
      <c r="F51" s="172"/>
      <c r="G51" s="180"/>
      <c r="H51" s="179"/>
      <c r="I51" s="198">
        <v>889</v>
      </c>
      <c r="J51" s="189">
        <v>42</v>
      </c>
      <c r="K51" s="57">
        <f t="shared" si="7"/>
        <v>931</v>
      </c>
      <c r="L51" s="181"/>
      <c r="M51" s="190"/>
      <c r="N51" s="172"/>
      <c r="O51" s="172"/>
      <c r="P51" s="172"/>
      <c r="Q51" s="180"/>
      <c r="R51" s="179"/>
      <c r="S51" s="168">
        <f t="shared" si="9"/>
        <v>9767</v>
      </c>
      <c r="T51" s="169">
        <f t="shared" si="10"/>
        <v>361</v>
      </c>
      <c r="U51" s="170">
        <f t="shared" si="11"/>
        <v>10128</v>
      </c>
      <c r="V51" s="199"/>
    </row>
    <row r="52" spans="1:22" ht="13.15" customHeight="1" x14ac:dyDescent="0.3">
      <c r="A52" s="195">
        <v>43928</v>
      </c>
      <c r="B52" s="167" t="s">
        <v>104</v>
      </c>
      <c r="C52" s="171"/>
      <c r="D52" s="172"/>
      <c r="E52" s="172"/>
      <c r="F52" s="172"/>
      <c r="G52" s="180"/>
      <c r="H52" s="179"/>
      <c r="I52" s="198">
        <v>804</v>
      </c>
      <c r="J52" s="189">
        <v>32</v>
      </c>
      <c r="K52" s="57">
        <f t="shared" si="7"/>
        <v>836</v>
      </c>
      <c r="L52" s="181"/>
      <c r="M52" s="190"/>
      <c r="N52" s="172"/>
      <c r="O52" s="172"/>
      <c r="P52" s="172"/>
      <c r="Q52" s="180"/>
      <c r="R52" s="179"/>
      <c r="S52" s="168">
        <f t="shared" si="9"/>
        <v>8878</v>
      </c>
      <c r="T52" s="169">
        <f t="shared" si="10"/>
        <v>319</v>
      </c>
      <c r="U52" s="170">
        <f t="shared" si="11"/>
        <v>9197</v>
      </c>
      <c r="V52" s="199"/>
    </row>
    <row r="53" spans="1:22" ht="13.15" customHeight="1" x14ac:dyDescent="0.3">
      <c r="A53" s="195">
        <v>43927</v>
      </c>
      <c r="B53" s="167" t="s">
        <v>104</v>
      </c>
      <c r="C53" s="171"/>
      <c r="D53" s="172"/>
      <c r="E53" s="172"/>
      <c r="F53" s="172"/>
      <c r="G53" s="180"/>
      <c r="H53" s="179"/>
      <c r="I53" s="198">
        <v>725</v>
      </c>
      <c r="J53" s="189">
        <v>20</v>
      </c>
      <c r="K53" s="57">
        <f t="shared" si="7"/>
        <v>745</v>
      </c>
      <c r="L53" s="181"/>
      <c r="M53" s="190"/>
      <c r="N53" s="172"/>
      <c r="O53" s="172"/>
      <c r="P53" s="172"/>
      <c r="Q53" s="180"/>
      <c r="R53" s="179"/>
      <c r="S53" s="168">
        <f t="shared" si="9"/>
        <v>8074</v>
      </c>
      <c r="T53" s="169">
        <f t="shared" si="10"/>
        <v>287</v>
      </c>
      <c r="U53" s="170">
        <f t="shared" si="11"/>
        <v>8361</v>
      </c>
      <c r="V53" s="199"/>
    </row>
    <row r="54" spans="1:22" ht="13.15" customHeight="1" x14ac:dyDescent="0.3">
      <c r="A54" s="195">
        <v>43926</v>
      </c>
      <c r="B54" s="167" t="s">
        <v>104</v>
      </c>
      <c r="C54" s="171"/>
      <c r="D54" s="172"/>
      <c r="E54" s="172"/>
      <c r="F54" s="172"/>
      <c r="G54" s="180"/>
      <c r="H54" s="179"/>
      <c r="I54" s="198">
        <v>739</v>
      </c>
      <c r="J54" s="189">
        <v>30</v>
      </c>
      <c r="K54" s="57">
        <f t="shared" si="7"/>
        <v>769</v>
      </c>
      <c r="L54" s="181"/>
      <c r="M54" s="190"/>
      <c r="N54" s="172"/>
      <c r="O54" s="172"/>
      <c r="P54" s="172"/>
      <c r="Q54" s="180"/>
      <c r="R54" s="179"/>
      <c r="S54" s="168">
        <f t="shared" si="9"/>
        <v>7349</v>
      </c>
      <c r="T54" s="169">
        <f t="shared" si="10"/>
        <v>267</v>
      </c>
      <c r="U54" s="170">
        <f t="shared" si="11"/>
        <v>7616</v>
      </c>
      <c r="V54" s="199"/>
    </row>
    <row r="55" spans="1:22" ht="13.15" customHeight="1" x14ac:dyDescent="0.3">
      <c r="A55" s="195">
        <v>43925</v>
      </c>
      <c r="B55" s="167" t="s">
        <v>104</v>
      </c>
      <c r="C55" s="171"/>
      <c r="D55" s="172"/>
      <c r="E55" s="172"/>
      <c r="F55" s="172"/>
      <c r="G55" s="180"/>
      <c r="H55" s="179"/>
      <c r="I55" s="198">
        <v>771</v>
      </c>
      <c r="J55" s="189">
        <v>31</v>
      </c>
      <c r="K55" s="57">
        <f t="shared" si="7"/>
        <v>802</v>
      </c>
      <c r="L55" s="181"/>
      <c r="M55" s="190"/>
      <c r="N55" s="172"/>
      <c r="O55" s="172"/>
      <c r="P55" s="172"/>
      <c r="Q55" s="180"/>
      <c r="R55" s="179"/>
      <c r="S55" s="168">
        <f t="shared" si="9"/>
        <v>6610</v>
      </c>
      <c r="T55" s="169">
        <f t="shared" si="10"/>
        <v>237</v>
      </c>
      <c r="U55" s="170">
        <f t="shared" si="11"/>
        <v>6847</v>
      </c>
      <c r="V55" s="199"/>
    </row>
    <row r="56" spans="1:22" ht="13.15" customHeight="1" x14ac:dyDescent="0.3">
      <c r="A56" s="195">
        <v>43924</v>
      </c>
      <c r="B56" s="167" t="s">
        <v>104</v>
      </c>
      <c r="C56" s="178">
        <v>120</v>
      </c>
      <c r="D56" s="179">
        <v>3110</v>
      </c>
      <c r="E56" s="179">
        <v>229</v>
      </c>
      <c r="F56" s="179">
        <v>16</v>
      </c>
      <c r="G56" s="179">
        <f>ONS_WeeklyRegistratedDeaths!AV33-ONS_WeeklyRegistratedDeaths!BC33</f>
        <v>3475</v>
      </c>
      <c r="H56" s="179">
        <f>ONS_WeeklyOccurrenceDeaths!AV33-ONS_WeeklyOccurrenceDeaths!BC33</f>
        <v>5109</v>
      </c>
      <c r="I56" s="198">
        <v>664</v>
      </c>
      <c r="J56" s="189">
        <v>29</v>
      </c>
      <c r="K56" s="57">
        <f t="shared" si="7"/>
        <v>693</v>
      </c>
      <c r="L56" s="181">
        <f>SUM(K56:K62)</f>
        <v>3994</v>
      </c>
      <c r="M56" s="182">
        <f t="shared" ref="M56:R56" si="13">M63+C56</f>
        <v>136</v>
      </c>
      <c r="N56" s="179">
        <f t="shared" si="13"/>
        <v>3716</v>
      </c>
      <c r="O56" s="179">
        <f t="shared" si="13"/>
        <v>253</v>
      </c>
      <c r="P56" s="179">
        <f t="shared" si="13"/>
        <v>17</v>
      </c>
      <c r="Q56" s="179">
        <f t="shared" si="13"/>
        <v>4122</v>
      </c>
      <c r="R56" s="179">
        <f t="shared" si="13"/>
        <v>7403</v>
      </c>
      <c r="S56" s="168">
        <f t="shared" si="9"/>
        <v>5839</v>
      </c>
      <c r="T56" s="169">
        <f t="shared" si="10"/>
        <v>206</v>
      </c>
      <c r="U56" s="170">
        <f t="shared" si="11"/>
        <v>6045</v>
      </c>
      <c r="V56" s="199"/>
    </row>
    <row r="57" spans="1:22" ht="13.15" customHeight="1" x14ac:dyDescent="0.3">
      <c r="A57" s="195">
        <v>43923</v>
      </c>
      <c r="B57" s="167" t="s">
        <v>104</v>
      </c>
      <c r="C57" s="171"/>
      <c r="D57" s="172"/>
      <c r="E57" s="172"/>
      <c r="F57" s="172"/>
      <c r="G57" s="180"/>
      <c r="H57" s="179"/>
      <c r="I57" s="198">
        <v>626</v>
      </c>
      <c r="J57" s="189">
        <v>28</v>
      </c>
      <c r="K57" s="57">
        <f t="shared" si="7"/>
        <v>654</v>
      </c>
      <c r="L57" s="181"/>
      <c r="M57" s="190"/>
      <c r="N57" s="172"/>
      <c r="O57" s="172"/>
      <c r="P57" s="172"/>
      <c r="Q57" s="180"/>
      <c r="R57" s="179"/>
      <c r="S57" s="168">
        <f t="shared" si="9"/>
        <v>5175</v>
      </c>
      <c r="T57" s="169">
        <f t="shared" si="10"/>
        <v>177</v>
      </c>
      <c r="U57" s="170">
        <f t="shared" si="11"/>
        <v>5352</v>
      </c>
      <c r="V57" s="199"/>
    </row>
    <row r="58" spans="1:22" ht="13.15" customHeight="1" x14ac:dyDescent="0.3">
      <c r="A58" s="195">
        <v>43922</v>
      </c>
      <c r="B58" s="167" t="s">
        <v>104</v>
      </c>
      <c r="C58" s="171"/>
      <c r="D58" s="172"/>
      <c r="E58" s="172"/>
      <c r="F58" s="172"/>
      <c r="G58" s="180"/>
      <c r="H58" s="179"/>
      <c r="I58" s="198">
        <v>615</v>
      </c>
      <c r="J58" s="189">
        <v>21</v>
      </c>
      <c r="K58" s="57">
        <f t="shared" si="7"/>
        <v>636</v>
      </c>
      <c r="L58" s="181"/>
      <c r="M58" s="190"/>
      <c r="N58" s="172"/>
      <c r="O58" s="172"/>
      <c r="P58" s="172"/>
      <c r="Q58" s="180"/>
      <c r="R58" s="179"/>
      <c r="S58" s="168">
        <f t="shared" si="9"/>
        <v>4549</v>
      </c>
      <c r="T58" s="169">
        <f t="shared" si="10"/>
        <v>149</v>
      </c>
      <c r="U58" s="170">
        <f t="shared" si="11"/>
        <v>4698</v>
      </c>
      <c r="V58" s="199"/>
    </row>
    <row r="59" spans="1:22" ht="13.15" customHeight="1" x14ac:dyDescent="0.3">
      <c r="A59" s="195">
        <v>43921</v>
      </c>
      <c r="B59" s="167" t="s">
        <v>104</v>
      </c>
      <c r="C59" s="171"/>
      <c r="D59" s="172"/>
      <c r="E59" s="172"/>
      <c r="F59" s="172"/>
      <c r="G59" s="180"/>
      <c r="H59" s="179"/>
      <c r="I59" s="198">
        <v>371</v>
      </c>
      <c r="J59" s="189">
        <v>15</v>
      </c>
      <c r="K59" s="57">
        <f t="shared" si="7"/>
        <v>386</v>
      </c>
      <c r="L59" s="181"/>
      <c r="M59" s="190"/>
      <c r="N59" s="172"/>
      <c r="O59" s="172"/>
      <c r="P59" s="172"/>
      <c r="Q59" s="180"/>
      <c r="R59" s="179"/>
      <c r="S59" s="168">
        <f t="shared" si="9"/>
        <v>3934</v>
      </c>
      <c r="T59" s="169">
        <f t="shared" si="10"/>
        <v>128</v>
      </c>
      <c r="U59" s="170">
        <f t="shared" si="11"/>
        <v>4062</v>
      </c>
      <c r="V59" s="199"/>
    </row>
    <row r="60" spans="1:22" ht="13.15" customHeight="1" x14ac:dyDescent="0.3">
      <c r="A60" s="195">
        <v>43920</v>
      </c>
      <c r="B60" s="167" t="s">
        <v>104</v>
      </c>
      <c r="C60" s="171"/>
      <c r="D60" s="172"/>
      <c r="E60" s="172"/>
      <c r="F60" s="172"/>
      <c r="G60" s="180"/>
      <c r="H60" s="179"/>
      <c r="I60" s="198">
        <v>607</v>
      </c>
      <c r="J60" s="189">
        <v>16</v>
      </c>
      <c r="K60" s="57">
        <f t="shared" si="7"/>
        <v>623</v>
      </c>
      <c r="L60" s="181"/>
      <c r="M60" s="190"/>
      <c r="N60" s="172"/>
      <c r="O60" s="172"/>
      <c r="P60" s="172"/>
      <c r="Q60" s="180"/>
      <c r="R60" s="179"/>
      <c r="S60" s="168">
        <f t="shared" si="9"/>
        <v>3563</v>
      </c>
      <c r="T60" s="169">
        <f t="shared" si="10"/>
        <v>113</v>
      </c>
      <c r="U60" s="170">
        <f t="shared" si="11"/>
        <v>3676</v>
      </c>
      <c r="V60" s="199"/>
    </row>
    <row r="61" spans="1:22" ht="13.15" customHeight="1" x14ac:dyDescent="0.3">
      <c r="A61" s="195">
        <v>43919</v>
      </c>
      <c r="B61" s="167" t="s">
        <v>104</v>
      </c>
      <c r="C61" s="171"/>
      <c r="D61" s="172"/>
      <c r="E61" s="172"/>
      <c r="F61" s="172"/>
      <c r="G61" s="180"/>
      <c r="H61" s="179"/>
      <c r="I61" s="198">
        <v>612</v>
      </c>
      <c r="J61" s="189">
        <v>18</v>
      </c>
      <c r="K61" s="57">
        <f t="shared" si="7"/>
        <v>630</v>
      </c>
      <c r="L61" s="181"/>
      <c r="M61" s="190"/>
      <c r="N61" s="172"/>
      <c r="O61" s="172"/>
      <c r="P61" s="172"/>
      <c r="Q61" s="180"/>
      <c r="R61" s="179"/>
      <c r="S61" s="168">
        <f t="shared" si="9"/>
        <v>2956</v>
      </c>
      <c r="T61" s="169">
        <f t="shared" si="10"/>
        <v>97</v>
      </c>
      <c r="U61" s="170">
        <f t="shared" si="11"/>
        <v>3053</v>
      </c>
      <c r="V61" s="199"/>
    </row>
    <row r="62" spans="1:22" ht="13.15" customHeight="1" x14ac:dyDescent="0.3">
      <c r="A62" s="195">
        <v>43918</v>
      </c>
      <c r="B62" s="167" t="s">
        <v>104</v>
      </c>
      <c r="C62" s="171"/>
      <c r="D62" s="172"/>
      <c r="E62" s="172"/>
      <c r="F62" s="172"/>
      <c r="G62" s="180"/>
      <c r="H62" s="179"/>
      <c r="I62" s="198">
        <v>357</v>
      </c>
      <c r="J62" s="189">
        <v>15</v>
      </c>
      <c r="K62" s="57">
        <f t="shared" si="7"/>
        <v>372</v>
      </c>
      <c r="L62" s="181"/>
      <c r="M62" s="190"/>
      <c r="N62" s="172"/>
      <c r="O62" s="172"/>
      <c r="P62" s="172"/>
      <c r="Q62" s="180"/>
      <c r="R62" s="179"/>
      <c r="S62" s="168">
        <f t="shared" si="9"/>
        <v>2344</v>
      </c>
      <c r="T62" s="169">
        <f t="shared" si="10"/>
        <v>79</v>
      </c>
      <c r="U62" s="170">
        <f t="shared" si="11"/>
        <v>2423</v>
      </c>
      <c r="V62" s="199"/>
    </row>
    <row r="63" spans="1:22" ht="13.15" customHeight="1" x14ac:dyDescent="0.3">
      <c r="A63" s="195">
        <v>43917</v>
      </c>
      <c r="B63" s="167" t="s">
        <v>104</v>
      </c>
      <c r="C63" s="202">
        <v>15</v>
      </c>
      <c r="D63" s="200">
        <v>501</v>
      </c>
      <c r="E63" s="200">
        <v>22</v>
      </c>
      <c r="F63" s="200">
        <v>1</v>
      </c>
      <c r="G63" s="179">
        <f>ONS_WeeklyRegistratedDeaths!BC33-ONS_WeeklyRegistratedDeaths!BJ33</f>
        <v>539</v>
      </c>
      <c r="H63" s="203">
        <f>ONS_WeeklyOccurrenceDeaths!BC33-ONS_WeeklyOccurrenceDeaths!BJ33</f>
        <v>1851</v>
      </c>
      <c r="I63" s="198">
        <v>360</v>
      </c>
      <c r="J63" s="189">
        <v>10</v>
      </c>
      <c r="K63" s="57">
        <f t="shared" si="7"/>
        <v>370</v>
      </c>
      <c r="L63" s="181">
        <f>SUM(K63:K69)</f>
        <v>1603</v>
      </c>
      <c r="M63" s="196">
        <f t="shared" ref="M63:R63" si="14">M70+C63</f>
        <v>16</v>
      </c>
      <c r="N63" s="200">
        <f t="shared" si="14"/>
        <v>606</v>
      </c>
      <c r="O63" s="200">
        <f t="shared" si="14"/>
        <v>24</v>
      </c>
      <c r="P63" s="200">
        <f t="shared" si="14"/>
        <v>1</v>
      </c>
      <c r="Q63" s="200">
        <f t="shared" si="14"/>
        <v>647</v>
      </c>
      <c r="R63" s="200">
        <f t="shared" si="14"/>
        <v>2294</v>
      </c>
      <c r="S63" s="168">
        <f t="shared" si="9"/>
        <v>1987</v>
      </c>
      <c r="T63" s="169">
        <f t="shared" si="10"/>
        <v>64</v>
      </c>
      <c r="U63" s="170">
        <f t="shared" si="11"/>
        <v>2051</v>
      </c>
      <c r="V63" s="199"/>
    </row>
    <row r="64" spans="1:22" ht="13.15" customHeight="1" x14ac:dyDescent="0.3">
      <c r="A64" s="195">
        <v>43916</v>
      </c>
      <c r="B64" s="167" t="s">
        <v>104</v>
      </c>
      <c r="C64" s="171"/>
      <c r="D64" s="172"/>
      <c r="E64" s="172"/>
      <c r="F64" s="172"/>
      <c r="G64" s="180"/>
      <c r="H64" s="179"/>
      <c r="I64" s="198">
        <v>324</v>
      </c>
      <c r="J64" s="189">
        <v>11</v>
      </c>
      <c r="K64" s="57">
        <f t="shared" si="7"/>
        <v>335</v>
      </c>
      <c r="L64" s="181"/>
      <c r="M64" s="190"/>
      <c r="N64" s="172"/>
      <c r="O64" s="172"/>
      <c r="P64" s="172"/>
      <c r="Q64" s="180"/>
      <c r="R64" s="179"/>
      <c r="S64" s="168">
        <f t="shared" si="9"/>
        <v>1627</v>
      </c>
      <c r="T64" s="169">
        <f t="shared" si="10"/>
        <v>54</v>
      </c>
      <c r="U64" s="170">
        <f t="shared" si="11"/>
        <v>1681</v>
      </c>
      <c r="V64" s="199"/>
    </row>
    <row r="65" spans="1:22" ht="13.15" customHeight="1" x14ac:dyDescent="0.3">
      <c r="A65" s="195">
        <v>43915</v>
      </c>
      <c r="B65" s="167" t="s">
        <v>104</v>
      </c>
      <c r="C65" s="171"/>
      <c r="D65" s="172"/>
      <c r="E65" s="172"/>
      <c r="F65" s="172"/>
      <c r="G65" s="180"/>
      <c r="H65" s="179"/>
      <c r="I65" s="198">
        <v>249</v>
      </c>
      <c r="J65" s="189">
        <v>10</v>
      </c>
      <c r="K65" s="57">
        <f t="shared" si="7"/>
        <v>259</v>
      </c>
      <c r="L65" s="181"/>
      <c r="M65" s="190"/>
      <c r="N65" s="172"/>
      <c r="O65" s="172"/>
      <c r="P65" s="172"/>
      <c r="Q65" s="180"/>
      <c r="R65" s="179"/>
      <c r="S65" s="168">
        <f t="shared" si="9"/>
        <v>1303</v>
      </c>
      <c r="T65" s="169">
        <f t="shared" si="10"/>
        <v>43</v>
      </c>
      <c r="U65" s="170">
        <f t="shared" si="11"/>
        <v>1346</v>
      </c>
      <c r="V65" s="199"/>
    </row>
    <row r="66" spans="1:22" ht="13.15" customHeight="1" x14ac:dyDescent="0.3">
      <c r="A66" s="195">
        <v>43914</v>
      </c>
      <c r="B66" s="167" t="s">
        <v>104</v>
      </c>
      <c r="C66" s="171"/>
      <c r="D66" s="172"/>
      <c r="E66" s="172"/>
      <c r="F66" s="172"/>
      <c r="G66" s="180"/>
      <c r="H66" s="179"/>
      <c r="I66" s="198">
        <v>202</v>
      </c>
      <c r="J66" s="189">
        <v>9</v>
      </c>
      <c r="K66" s="57">
        <f t="shared" si="7"/>
        <v>211</v>
      </c>
      <c r="L66" s="181"/>
      <c r="M66" s="190"/>
      <c r="N66" s="172"/>
      <c r="O66" s="172"/>
      <c r="P66" s="172"/>
      <c r="Q66" s="180"/>
      <c r="R66" s="179"/>
      <c r="S66" s="168">
        <f t="shared" si="9"/>
        <v>1054</v>
      </c>
      <c r="T66" s="169">
        <f t="shared" si="10"/>
        <v>33</v>
      </c>
      <c r="U66" s="170">
        <f t="shared" si="11"/>
        <v>1087</v>
      </c>
      <c r="V66" s="199"/>
    </row>
    <row r="67" spans="1:22" ht="13.15" customHeight="1" x14ac:dyDescent="0.3">
      <c r="A67" s="195">
        <v>43913</v>
      </c>
      <c r="B67" s="167" t="s">
        <v>104</v>
      </c>
      <c r="C67" s="171"/>
      <c r="D67" s="172"/>
      <c r="E67" s="172"/>
      <c r="F67" s="172"/>
      <c r="G67" s="180"/>
      <c r="H67" s="179"/>
      <c r="I67" s="198">
        <v>159</v>
      </c>
      <c r="J67" s="189">
        <v>4</v>
      </c>
      <c r="K67" s="57">
        <f t="shared" si="7"/>
        <v>163</v>
      </c>
      <c r="L67" s="181"/>
      <c r="M67" s="190"/>
      <c r="N67" s="172"/>
      <c r="O67" s="172"/>
      <c r="P67" s="172"/>
      <c r="Q67" s="180"/>
      <c r="R67" s="179"/>
      <c r="S67" s="168">
        <f t="shared" si="9"/>
        <v>852</v>
      </c>
      <c r="T67" s="169">
        <f t="shared" si="10"/>
        <v>24</v>
      </c>
      <c r="U67" s="170">
        <f t="shared" si="11"/>
        <v>876</v>
      </c>
      <c r="V67" s="199"/>
    </row>
    <row r="68" spans="1:22" ht="13.15" customHeight="1" x14ac:dyDescent="0.3">
      <c r="A68" s="195">
        <v>43912</v>
      </c>
      <c r="B68" s="167" t="s">
        <v>104</v>
      </c>
      <c r="C68" s="171"/>
      <c r="D68" s="172"/>
      <c r="E68" s="172"/>
      <c r="F68" s="172"/>
      <c r="G68" s="180"/>
      <c r="H68" s="180"/>
      <c r="I68" s="198">
        <v>150</v>
      </c>
      <c r="J68" s="189">
        <v>5</v>
      </c>
      <c r="K68" s="57">
        <f t="shared" si="7"/>
        <v>155</v>
      </c>
      <c r="L68" s="204"/>
      <c r="M68" s="190"/>
      <c r="N68" s="172"/>
      <c r="O68" s="172"/>
      <c r="P68" s="172"/>
      <c r="Q68" s="180"/>
      <c r="R68" s="180"/>
      <c r="S68" s="168">
        <f t="shared" si="9"/>
        <v>693</v>
      </c>
      <c r="T68" s="169">
        <f t="shared" si="10"/>
        <v>20</v>
      </c>
      <c r="U68" s="170">
        <f t="shared" si="11"/>
        <v>713</v>
      </c>
      <c r="V68" s="199"/>
    </row>
    <row r="69" spans="1:22" ht="13.15" customHeight="1" x14ac:dyDescent="0.3">
      <c r="A69" s="195">
        <v>43911</v>
      </c>
      <c r="B69" s="167" t="s">
        <v>104</v>
      </c>
      <c r="C69" s="171"/>
      <c r="D69" s="172"/>
      <c r="E69" s="172"/>
      <c r="F69" s="172"/>
      <c r="G69" s="180"/>
      <c r="H69" s="180"/>
      <c r="I69" s="198">
        <v>103</v>
      </c>
      <c r="J69" s="189">
        <v>7</v>
      </c>
      <c r="K69" s="57">
        <f t="shared" si="7"/>
        <v>110</v>
      </c>
      <c r="L69" s="204"/>
      <c r="M69" s="190"/>
      <c r="N69" s="172"/>
      <c r="O69" s="172"/>
      <c r="P69" s="172"/>
      <c r="Q69" s="180"/>
      <c r="R69" s="180"/>
      <c r="S69" s="168">
        <f t="shared" si="9"/>
        <v>543</v>
      </c>
      <c r="T69" s="169">
        <f t="shared" si="10"/>
        <v>15</v>
      </c>
      <c r="U69" s="170">
        <f t="shared" si="11"/>
        <v>558</v>
      </c>
      <c r="V69" s="199"/>
    </row>
    <row r="70" spans="1:22" ht="13.15" customHeight="1" x14ac:dyDescent="0.3">
      <c r="A70" s="195">
        <v>43910</v>
      </c>
      <c r="B70" s="167" t="s">
        <v>104</v>
      </c>
      <c r="C70" s="202">
        <v>1</v>
      </c>
      <c r="D70" s="200">
        <v>100</v>
      </c>
      <c r="E70" s="200">
        <v>2</v>
      </c>
      <c r="F70" s="200">
        <v>0</v>
      </c>
      <c r="G70" s="179">
        <f>ONS_WeeklyRegistratedDeaths!BJ33-ONS_WeeklyRegistratedDeaths!BQ33</f>
        <v>103</v>
      </c>
      <c r="H70" s="179">
        <f>ONS_WeeklyOccurrenceDeaths!BJ33-ONS_WeeklyOccurrenceDeaths!BQ33</f>
        <v>397</v>
      </c>
      <c r="I70" s="198">
        <v>106</v>
      </c>
      <c r="J70" s="189">
        <v>2</v>
      </c>
      <c r="K70" s="57">
        <f t="shared" si="7"/>
        <v>108</v>
      </c>
      <c r="L70" s="181">
        <f>SUM(K70:K76)</f>
        <v>386</v>
      </c>
      <c r="M70" s="196">
        <f t="shared" ref="M70:R70" si="15">M77+C70</f>
        <v>1</v>
      </c>
      <c r="N70" s="200">
        <f t="shared" si="15"/>
        <v>105</v>
      </c>
      <c r="O70" s="200">
        <f t="shared" si="15"/>
        <v>2</v>
      </c>
      <c r="P70" s="200">
        <f t="shared" si="15"/>
        <v>0</v>
      </c>
      <c r="Q70" s="200">
        <f t="shared" si="15"/>
        <v>108</v>
      </c>
      <c r="R70" s="200">
        <f t="shared" si="15"/>
        <v>443</v>
      </c>
      <c r="S70" s="168">
        <f t="shared" si="9"/>
        <v>440</v>
      </c>
      <c r="T70" s="169">
        <f t="shared" si="10"/>
        <v>8</v>
      </c>
      <c r="U70" s="170">
        <f t="shared" si="11"/>
        <v>448</v>
      </c>
      <c r="V70" s="199"/>
    </row>
    <row r="71" spans="1:22" ht="13.15" customHeight="1" x14ac:dyDescent="0.3">
      <c r="A71" s="195">
        <v>43909</v>
      </c>
      <c r="B71" s="167" t="s">
        <v>104</v>
      </c>
      <c r="C71" s="171"/>
      <c r="D71" s="172"/>
      <c r="E71" s="172"/>
      <c r="F71" s="172"/>
      <c r="G71" s="180"/>
      <c r="H71" s="180"/>
      <c r="I71" s="198">
        <v>62</v>
      </c>
      <c r="J71" s="189">
        <v>3</v>
      </c>
      <c r="K71" s="57">
        <f t="shared" si="7"/>
        <v>65</v>
      </c>
      <c r="L71" s="204"/>
      <c r="M71" s="190"/>
      <c r="N71" s="172"/>
      <c r="O71" s="172"/>
      <c r="P71" s="172"/>
      <c r="Q71" s="180"/>
      <c r="R71" s="180"/>
      <c r="S71" s="168">
        <f t="shared" si="9"/>
        <v>334</v>
      </c>
      <c r="T71" s="169">
        <f t="shared" si="10"/>
        <v>6</v>
      </c>
      <c r="U71" s="170">
        <f t="shared" si="11"/>
        <v>340</v>
      </c>
      <c r="V71" s="199"/>
    </row>
    <row r="72" spans="1:22" ht="13.15" customHeight="1" x14ac:dyDescent="0.3">
      <c r="A72" s="195">
        <v>43908</v>
      </c>
      <c r="B72" s="167" t="s">
        <v>104</v>
      </c>
      <c r="C72" s="171"/>
      <c r="D72" s="172"/>
      <c r="E72" s="172"/>
      <c r="F72" s="172"/>
      <c r="G72" s="180"/>
      <c r="H72" s="180"/>
      <c r="I72" s="198">
        <v>69</v>
      </c>
      <c r="J72" s="189">
        <v>0</v>
      </c>
      <c r="K72" s="57">
        <f t="shared" si="7"/>
        <v>69</v>
      </c>
      <c r="L72" s="204"/>
      <c r="M72" s="190"/>
      <c r="N72" s="172"/>
      <c r="O72" s="172"/>
      <c r="P72" s="172"/>
      <c r="Q72" s="180"/>
      <c r="R72" s="180"/>
      <c r="S72" s="168">
        <f t="shared" si="9"/>
        <v>272</v>
      </c>
      <c r="T72" s="169">
        <f t="shared" si="10"/>
        <v>3</v>
      </c>
      <c r="U72" s="170">
        <f t="shared" si="11"/>
        <v>275</v>
      </c>
      <c r="V72" s="199"/>
    </row>
    <row r="73" spans="1:22" ht="13.15" customHeight="1" x14ac:dyDescent="0.3">
      <c r="A73" s="195">
        <v>43907</v>
      </c>
      <c r="B73" s="167" t="s">
        <v>104</v>
      </c>
      <c r="C73" s="171"/>
      <c r="D73" s="172"/>
      <c r="E73" s="172"/>
      <c r="F73" s="172"/>
      <c r="G73" s="180"/>
      <c r="H73" s="180"/>
      <c r="I73" s="198">
        <v>48</v>
      </c>
      <c r="J73" s="189">
        <v>0</v>
      </c>
      <c r="K73" s="57">
        <f t="shared" si="7"/>
        <v>48</v>
      </c>
      <c r="L73" s="204"/>
      <c r="M73" s="190"/>
      <c r="N73" s="172"/>
      <c r="O73" s="172"/>
      <c r="P73" s="172"/>
      <c r="Q73" s="180"/>
      <c r="R73" s="180"/>
      <c r="S73" s="168">
        <f t="shared" si="9"/>
        <v>203</v>
      </c>
      <c r="T73" s="169">
        <f t="shared" si="10"/>
        <v>3</v>
      </c>
      <c r="U73" s="170">
        <f t="shared" si="11"/>
        <v>206</v>
      </c>
      <c r="V73" s="199"/>
    </row>
    <row r="74" spans="1:22" ht="13.15" customHeight="1" x14ac:dyDescent="0.3">
      <c r="A74" s="195">
        <v>43906</v>
      </c>
      <c r="B74" s="167" t="s">
        <v>104</v>
      </c>
      <c r="C74" s="171"/>
      <c r="D74" s="172"/>
      <c r="E74" s="172"/>
      <c r="F74" s="172"/>
      <c r="G74" s="180"/>
      <c r="H74" s="180"/>
      <c r="I74" s="198">
        <v>42</v>
      </c>
      <c r="J74" s="189">
        <v>3</v>
      </c>
      <c r="K74" s="57">
        <f t="shared" ref="K74:K105" si="16">I74+J74</f>
        <v>45</v>
      </c>
      <c r="L74" s="204"/>
      <c r="M74" s="190"/>
      <c r="N74" s="172"/>
      <c r="O74" s="172"/>
      <c r="P74" s="172"/>
      <c r="Q74" s="180"/>
      <c r="R74" s="180"/>
      <c r="S74" s="168">
        <f t="shared" si="9"/>
        <v>155</v>
      </c>
      <c r="T74" s="169">
        <f t="shared" si="10"/>
        <v>3</v>
      </c>
      <c r="U74" s="170">
        <f t="shared" si="11"/>
        <v>158</v>
      </c>
      <c r="V74" s="199"/>
    </row>
    <row r="75" spans="1:22" ht="13.15" customHeight="1" x14ac:dyDescent="0.3">
      <c r="A75" s="195">
        <v>43905</v>
      </c>
      <c r="B75" s="167" t="s">
        <v>104</v>
      </c>
      <c r="C75" s="171"/>
      <c r="D75" s="172"/>
      <c r="E75" s="172"/>
      <c r="F75" s="172"/>
      <c r="G75" s="180"/>
      <c r="H75" s="180"/>
      <c r="I75" s="198">
        <v>28</v>
      </c>
      <c r="J75" s="189">
        <v>0</v>
      </c>
      <c r="K75" s="57">
        <f t="shared" si="16"/>
        <v>28</v>
      </c>
      <c r="L75" s="204"/>
      <c r="M75" s="190"/>
      <c r="N75" s="172"/>
      <c r="O75" s="172"/>
      <c r="P75" s="172"/>
      <c r="Q75" s="180"/>
      <c r="R75" s="180"/>
      <c r="S75" s="168">
        <f t="shared" ref="S75:S88" si="17">S76+I75</f>
        <v>113</v>
      </c>
      <c r="T75" s="169">
        <f t="shared" ref="T75:T88" si="18">T76+J75</f>
        <v>0</v>
      </c>
      <c r="U75" s="170">
        <f t="shared" ref="U75:U88" si="19">U76+K75</f>
        <v>113</v>
      </c>
      <c r="V75" s="199"/>
    </row>
    <row r="76" spans="1:22" ht="13.15" customHeight="1" x14ac:dyDescent="0.3">
      <c r="A76" s="195">
        <v>43904</v>
      </c>
      <c r="B76" s="167" t="s">
        <v>104</v>
      </c>
      <c r="C76" s="171"/>
      <c r="D76" s="172"/>
      <c r="E76" s="172"/>
      <c r="F76" s="172"/>
      <c r="G76" s="180"/>
      <c r="H76" s="180"/>
      <c r="I76" s="198">
        <v>23</v>
      </c>
      <c r="J76" s="189"/>
      <c r="K76" s="57">
        <f t="shared" si="16"/>
        <v>23</v>
      </c>
      <c r="L76" s="204"/>
      <c r="M76" s="190"/>
      <c r="N76" s="172"/>
      <c r="O76" s="172"/>
      <c r="P76" s="172"/>
      <c r="Q76" s="180"/>
      <c r="R76" s="180"/>
      <c r="S76" s="168">
        <f t="shared" si="17"/>
        <v>85</v>
      </c>
      <c r="T76" s="169">
        <f t="shared" si="18"/>
        <v>0</v>
      </c>
      <c r="U76" s="170">
        <f t="shared" si="19"/>
        <v>85</v>
      </c>
      <c r="V76" s="199"/>
    </row>
    <row r="77" spans="1:22" ht="13.15" customHeight="1" x14ac:dyDescent="0.3">
      <c r="A77" s="195">
        <v>43903</v>
      </c>
      <c r="B77" s="167" t="s">
        <v>104</v>
      </c>
      <c r="C77" s="202">
        <v>0</v>
      </c>
      <c r="D77" s="200">
        <v>5</v>
      </c>
      <c r="E77" s="200">
        <v>0</v>
      </c>
      <c r="F77" s="200">
        <v>0</v>
      </c>
      <c r="G77" s="179">
        <f>ONS_WeeklyRegistratedDeaths!BQ33-ONS_WeeklyRegistratedDeaths!BX33</f>
        <v>5</v>
      </c>
      <c r="H77" s="179">
        <f>ONS_WeeklyOccurrenceDeaths!BQ33-ONS_WeeklyOccurrenceDeaths!BX33</f>
        <v>41</v>
      </c>
      <c r="I77" s="198">
        <v>19</v>
      </c>
      <c r="J77" s="205"/>
      <c r="K77" s="57">
        <f t="shared" si="16"/>
        <v>19</v>
      </c>
      <c r="L77" s="181">
        <f>SUM(K77:K83)</f>
        <v>55</v>
      </c>
      <c r="M77" s="196">
        <f t="shared" ref="M77:R77" si="20">M84+C77</f>
        <v>0</v>
      </c>
      <c r="N77" s="200">
        <f t="shared" si="20"/>
        <v>5</v>
      </c>
      <c r="O77" s="200">
        <f t="shared" si="20"/>
        <v>0</v>
      </c>
      <c r="P77" s="200">
        <f t="shared" si="20"/>
        <v>0</v>
      </c>
      <c r="Q77" s="200">
        <f t="shared" si="20"/>
        <v>5</v>
      </c>
      <c r="R77" s="200">
        <f t="shared" si="20"/>
        <v>46</v>
      </c>
      <c r="S77" s="168">
        <f t="shared" si="17"/>
        <v>62</v>
      </c>
      <c r="T77" s="169">
        <f t="shared" si="18"/>
        <v>0</v>
      </c>
      <c r="U77" s="170">
        <f t="shared" si="19"/>
        <v>62</v>
      </c>
      <c r="V77" s="199"/>
    </row>
    <row r="78" spans="1:22" ht="13.15" customHeight="1" x14ac:dyDescent="0.3">
      <c r="A78" s="195">
        <v>43902</v>
      </c>
      <c r="B78" s="167" t="s">
        <v>104</v>
      </c>
      <c r="C78" s="171"/>
      <c r="D78" s="172"/>
      <c r="E78" s="172"/>
      <c r="F78" s="172"/>
      <c r="G78" s="180"/>
      <c r="H78" s="180"/>
      <c r="I78" s="198">
        <v>14</v>
      </c>
      <c r="J78" s="205"/>
      <c r="K78" s="57">
        <f t="shared" si="16"/>
        <v>14</v>
      </c>
      <c r="L78" s="204"/>
      <c r="M78" s="190"/>
      <c r="N78" s="172"/>
      <c r="O78" s="172"/>
      <c r="P78" s="172"/>
      <c r="Q78" s="180"/>
      <c r="R78" s="180"/>
      <c r="S78" s="168">
        <f t="shared" si="17"/>
        <v>43</v>
      </c>
      <c r="T78" s="169">
        <f t="shared" si="18"/>
        <v>0</v>
      </c>
      <c r="U78" s="170">
        <f t="shared" si="19"/>
        <v>43</v>
      </c>
      <c r="V78" s="199"/>
    </row>
    <row r="79" spans="1:22" ht="13.15" customHeight="1" x14ac:dyDescent="0.3">
      <c r="A79" s="195">
        <v>43901</v>
      </c>
      <c r="B79" s="167" t="s">
        <v>104</v>
      </c>
      <c r="C79" s="171"/>
      <c r="D79" s="172"/>
      <c r="E79" s="172"/>
      <c r="F79" s="172"/>
      <c r="G79" s="180"/>
      <c r="H79" s="180"/>
      <c r="I79" s="198">
        <v>11</v>
      </c>
      <c r="J79" s="205"/>
      <c r="K79" s="57">
        <f t="shared" si="16"/>
        <v>11</v>
      </c>
      <c r="L79" s="204"/>
      <c r="M79" s="190"/>
      <c r="N79" s="172"/>
      <c r="O79" s="172"/>
      <c r="P79" s="172"/>
      <c r="Q79" s="180"/>
      <c r="R79" s="180"/>
      <c r="S79" s="168">
        <f t="shared" si="17"/>
        <v>29</v>
      </c>
      <c r="T79" s="169">
        <f t="shared" si="18"/>
        <v>0</v>
      </c>
      <c r="U79" s="170">
        <f t="shared" si="19"/>
        <v>29</v>
      </c>
      <c r="V79" s="199"/>
    </row>
    <row r="80" spans="1:22" ht="13.15" customHeight="1" x14ac:dyDescent="0.3">
      <c r="A80" s="195">
        <v>43900</v>
      </c>
      <c r="B80" s="167" t="s">
        <v>104</v>
      </c>
      <c r="C80" s="171"/>
      <c r="D80" s="172"/>
      <c r="E80" s="172"/>
      <c r="F80" s="172"/>
      <c r="G80" s="180"/>
      <c r="H80" s="180"/>
      <c r="I80" s="198">
        <v>1</v>
      </c>
      <c r="J80" s="205"/>
      <c r="K80" s="57">
        <f t="shared" si="16"/>
        <v>1</v>
      </c>
      <c r="L80" s="204"/>
      <c r="M80" s="190"/>
      <c r="N80" s="172"/>
      <c r="O80" s="172"/>
      <c r="P80" s="172"/>
      <c r="Q80" s="180"/>
      <c r="R80" s="180"/>
      <c r="S80" s="168">
        <f t="shared" si="17"/>
        <v>18</v>
      </c>
      <c r="T80" s="169">
        <f t="shared" si="18"/>
        <v>0</v>
      </c>
      <c r="U80" s="170">
        <f t="shared" si="19"/>
        <v>18</v>
      </c>
      <c r="V80" s="199"/>
    </row>
    <row r="81" spans="1:1024" ht="13.15" customHeight="1" x14ac:dyDescent="0.3">
      <c r="A81" s="195">
        <v>43899</v>
      </c>
      <c r="B81" s="167" t="s">
        <v>104</v>
      </c>
      <c r="C81" s="171"/>
      <c r="D81" s="172"/>
      <c r="E81" s="172"/>
      <c r="F81" s="172"/>
      <c r="G81" s="180"/>
      <c r="H81" s="180"/>
      <c r="I81" s="198">
        <v>4</v>
      </c>
      <c r="J81" s="205"/>
      <c r="K81" s="57">
        <f t="shared" si="16"/>
        <v>4</v>
      </c>
      <c r="L81" s="204"/>
      <c r="M81" s="190"/>
      <c r="N81" s="172"/>
      <c r="O81" s="172"/>
      <c r="P81" s="172"/>
      <c r="Q81" s="180"/>
      <c r="R81" s="180"/>
      <c r="S81" s="168">
        <f t="shared" si="17"/>
        <v>17</v>
      </c>
      <c r="T81" s="169">
        <f t="shared" si="18"/>
        <v>0</v>
      </c>
      <c r="U81" s="170">
        <f t="shared" si="19"/>
        <v>17</v>
      </c>
      <c r="V81" s="199"/>
    </row>
    <row r="82" spans="1:1024" ht="13.15" customHeight="1" x14ac:dyDescent="0.3">
      <c r="A82" s="195">
        <v>43898</v>
      </c>
      <c r="B82" s="167" t="s">
        <v>104</v>
      </c>
      <c r="C82" s="171"/>
      <c r="D82" s="172"/>
      <c r="E82" s="172"/>
      <c r="F82" s="172"/>
      <c r="G82" s="180"/>
      <c r="H82" s="180"/>
      <c r="I82" s="198">
        <v>5</v>
      </c>
      <c r="J82" s="205"/>
      <c r="K82" s="57">
        <f t="shared" si="16"/>
        <v>5</v>
      </c>
      <c r="L82" s="204"/>
      <c r="M82" s="190"/>
      <c r="N82" s="172"/>
      <c r="O82" s="172"/>
      <c r="P82" s="172"/>
      <c r="Q82" s="180"/>
      <c r="R82" s="180"/>
      <c r="S82" s="168">
        <f t="shared" si="17"/>
        <v>13</v>
      </c>
      <c r="T82" s="169">
        <f t="shared" si="18"/>
        <v>0</v>
      </c>
      <c r="U82" s="170">
        <f t="shared" si="19"/>
        <v>13</v>
      </c>
      <c r="V82" s="199"/>
    </row>
    <row r="83" spans="1:1024" ht="13.15" customHeight="1" x14ac:dyDescent="0.3">
      <c r="A83" s="195">
        <v>43897</v>
      </c>
      <c r="B83" s="167" t="s">
        <v>104</v>
      </c>
      <c r="C83" s="171"/>
      <c r="D83" s="172"/>
      <c r="E83" s="172"/>
      <c r="F83" s="172"/>
      <c r="G83" s="180"/>
      <c r="H83" s="180"/>
      <c r="I83" s="198">
        <v>1</v>
      </c>
      <c r="J83" s="205"/>
      <c r="K83" s="57">
        <f t="shared" si="16"/>
        <v>1</v>
      </c>
      <c r="L83" s="204"/>
      <c r="M83" s="190"/>
      <c r="N83" s="172"/>
      <c r="O83" s="172"/>
      <c r="P83" s="172"/>
      <c r="Q83" s="180"/>
      <c r="R83" s="180"/>
      <c r="S83" s="168">
        <f t="shared" si="17"/>
        <v>8</v>
      </c>
      <c r="T83" s="169">
        <f t="shared" si="18"/>
        <v>0</v>
      </c>
      <c r="U83" s="170">
        <f t="shared" si="19"/>
        <v>8</v>
      </c>
      <c r="V83" s="199"/>
    </row>
    <row r="84" spans="1:1024" ht="13.15" customHeight="1" x14ac:dyDescent="0.3">
      <c r="A84" s="195">
        <v>43896</v>
      </c>
      <c r="B84" s="167" t="s">
        <v>104</v>
      </c>
      <c r="C84" s="202">
        <v>0</v>
      </c>
      <c r="D84" s="200">
        <v>0</v>
      </c>
      <c r="E84" s="200">
        <v>0</v>
      </c>
      <c r="F84" s="200">
        <v>0</v>
      </c>
      <c r="G84" s="179">
        <f>ONS_WeeklyRegistratedDeaths!BX33</f>
        <v>0</v>
      </c>
      <c r="H84" s="179">
        <f>ONS_WeeklyOccurrenceDeaths!BX33</f>
        <v>5</v>
      </c>
      <c r="I84" s="198">
        <v>2</v>
      </c>
      <c r="J84" s="205"/>
      <c r="K84" s="57">
        <f t="shared" si="16"/>
        <v>2</v>
      </c>
      <c r="L84" s="181">
        <f>SUM(K84:K90)</f>
        <v>7</v>
      </c>
      <c r="M84" s="196">
        <f>C84</f>
        <v>0</v>
      </c>
      <c r="N84" s="200">
        <v>0</v>
      </c>
      <c r="O84" s="200">
        <f>E84</f>
        <v>0</v>
      </c>
      <c r="P84" s="200">
        <f>F84</f>
        <v>0</v>
      </c>
      <c r="Q84" s="203">
        <f>G84</f>
        <v>0</v>
      </c>
      <c r="R84" s="203">
        <f>H84</f>
        <v>5</v>
      </c>
      <c r="S84" s="168">
        <f t="shared" si="17"/>
        <v>7</v>
      </c>
      <c r="T84" s="169">
        <f t="shared" si="18"/>
        <v>0</v>
      </c>
      <c r="U84" s="170">
        <f t="shared" si="19"/>
        <v>7</v>
      </c>
      <c r="V84" s="199"/>
    </row>
    <row r="85" spans="1:1024" ht="13.15" customHeight="1" x14ac:dyDescent="0.3">
      <c r="A85" s="195">
        <v>43895</v>
      </c>
      <c r="B85" s="167" t="s">
        <v>104</v>
      </c>
      <c r="C85" s="171"/>
      <c r="D85" s="172"/>
      <c r="E85" s="172"/>
      <c r="F85" s="172"/>
      <c r="G85" s="180"/>
      <c r="H85" s="180"/>
      <c r="I85" s="198">
        <v>2</v>
      </c>
      <c r="J85" s="205"/>
      <c r="K85" s="57">
        <f t="shared" si="16"/>
        <v>2</v>
      </c>
      <c r="L85" s="204"/>
      <c r="M85" s="190"/>
      <c r="N85" s="172"/>
      <c r="O85" s="172"/>
      <c r="P85" s="172"/>
      <c r="Q85" s="180"/>
      <c r="R85" s="180"/>
      <c r="S85" s="168">
        <f t="shared" si="17"/>
        <v>5</v>
      </c>
      <c r="T85" s="169">
        <f t="shared" si="18"/>
        <v>0</v>
      </c>
      <c r="U85" s="170">
        <f t="shared" si="19"/>
        <v>5</v>
      </c>
      <c r="V85" s="199"/>
    </row>
    <row r="86" spans="1:1024" ht="13.15" customHeight="1" x14ac:dyDescent="0.3">
      <c r="A86" s="195">
        <v>43894</v>
      </c>
      <c r="B86" s="167" t="s">
        <v>104</v>
      </c>
      <c r="C86" s="171"/>
      <c r="D86" s="172"/>
      <c r="E86" s="172"/>
      <c r="F86" s="172"/>
      <c r="G86" s="180"/>
      <c r="H86" s="180"/>
      <c r="I86" s="198">
        <v>0</v>
      </c>
      <c r="J86" s="205"/>
      <c r="K86" s="57">
        <f t="shared" si="16"/>
        <v>0</v>
      </c>
      <c r="L86" s="204"/>
      <c r="M86" s="190"/>
      <c r="N86" s="172"/>
      <c r="O86" s="172"/>
      <c r="P86" s="172"/>
      <c r="Q86" s="180"/>
      <c r="R86" s="180"/>
      <c r="S86" s="168">
        <f t="shared" si="17"/>
        <v>3</v>
      </c>
      <c r="T86" s="169">
        <f t="shared" si="18"/>
        <v>0</v>
      </c>
      <c r="U86" s="170">
        <f t="shared" si="19"/>
        <v>3</v>
      </c>
      <c r="V86" s="199"/>
    </row>
    <row r="87" spans="1:1024" ht="13.15" customHeight="1" x14ac:dyDescent="0.3">
      <c r="A87" s="195">
        <v>43893</v>
      </c>
      <c r="B87" s="167" t="s">
        <v>104</v>
      </c>
      <c r="C87" s="171"/>
      <c r="D87" s="172"/>
      <c r="E87" s="172"/>
      <c r="F87" s="172"/>
      <c r="G87" s="180"/>
      <c r="H87" s="180"/>
      <c r="I87" s="198">
        <v>2</v>
      </c>
      <c r="J87" s="205"/>
      <c r="K87" s="57">
        <f t="shared" si="16"/>
        <v>2</v>
      </c>
      <c r="L87" s="204"/>
      <c r="M87" s="190"/>
      <c r="N87" s="172"/>
      <c r="O87" s="172"/>
      <c r="P87" s="172"/>
      <c r="Q87" s="180"/>
      <c r="R87" s="180"/>
      <c r="S87" s="168">
        <f t="shared" si="17"/>
        <v>3</v>
      </c>
      <c r="T87" s="169">
        <f t="shared" si="18"/>
        <v>0</v>
      </c>
      <c r="U87" s="170">
        <f t="shared" si="19"/>
        <v>3</v>
      </c>
      <c r="V87" s="199"/>
    </row>
    <row r="88" spans="1:1024" ht="13.15" customHeight="1" x14ac:dyDescent="0.3">
      <c r="A88" s="195">
        <v>43892</v>
      </c>
      <c r="B88" s="167" t="s">
        <v>104</v>
      </c>
      <c r="C88" s="171"/>
      <c r="D88" s="172"/>
      <c r="E88" s="172"/>
      <c r="F88" s="172"/>
      <c r="G88" s="180"/>
      <c r="H88" s="180"/>
      <c r="I88" s="198">
        <v>1</v>
      </c>
      <c r="J88" s="205"/>
      <c r="K88" s="57">
        <f t="shared" si="16"/>
        <v>1</v>
      </c>
      <c r="L88" s="204"/>
      <c r="M88" s="190"/>
      <c r="N88" s="172"/>
      <c r="O88" s="172"/>
      <c r="P88" s="172"/>
      <c r="Q88" s="180"/>
      <c r="R88" s="180"/>
      <c r="S88" s="168">
        <f t="shared" si="17"/>
        <v>1</v>
      </c>
      <c r="T88" s="169">
        <f t="shared" si="18"/>
        <v>0</v>
      </c>
      <c r="U88" s="170">
        <f t="shared" si="19"/>
        <v>1</v>
      </c>
      <c r="V88" s="199"/>
    </row>
    <row r="89" spans="1:1024" ht="13.15" customHeight="1" x14ac:dyDescent="0.3">
      <c r="A89" s="206">
        <v>43891</v>
      </c>
      <c r="B89" s="207" t="s">
        <v>104</v>
      </c>
      <c r="C89" s="208"/>
      <c r="D89" s="209"/>
      <c r="E89" s="209"/>
      <c r="F89" s="209"/>
      <c r="G89" s="210"/>
      <c r="H89" s="210"/>
      <c r="I89" s="211">
        <v>0</v>
      </c>
      <c r="J89" s="212"/>
      <c r="K89" s="213">
        <f t="shared" si="16"/>
        <v>0</v>
      </c>
      <c r="L89" s="214"/>
      <c r="M89" s="215"/>
      <c r="N89" s="209"/>
      <c r="O89" s="209"/>
      <c r="P89" s="209"/>
      <c r="Q89" s="210"/>
      <c r="R89" s="210"/>
      <c r="S89" s="216">
        <f>I89</f>
        <v>0</v>
      </c>
      <c r="T89" s="217">
        <f>J89</f>
        <v>0</v>
      </c>
      <c r="U89" s="218">
        <f>K89</f>
        <v>0</v>
      </c>
      <c r="V89" s="199"/>
    </row>
    <row r="90" spans="1:1024" x14ac:dyDescent="0.3">
      <c r="A90" s="219"/>
      <c r="B90" s="220"/>
      <c r="C90" s="220"/>
      <c r="D90" s="220"/>
      <c r="E90" s="220"/>
      <c r="F90" s="220"/>
      <c r="G90" s="221"/>
      <c r="H90" s="219"/>
      <c r="I90" s="219"/>
      <c r="J90" s="219"/>
      <c r="K90" s="219"/>
      <c r="L90" s="219"/>
      <c r="T90" s="199"/>
      <c r="U90" s="199"/>
      <c r="V90" s="199"/>
    </row>
    <row r="91" spans="1:1024" x14ac:dyDescent="0.3">
      <c r="A91" s="219"/>
      <c r="B91" s="220"/>
      <c r="C91" s="220"/>
      <c r="D91" s="220"/>
      <c r="E91" s="220"/>
      <c r="F91" s="220"/>
      <c r="G91" s="221"/>
      <c r="H91" s="219"/>
      <c r="I91" s="219"/>
      <c r="J91" s="219"/>
      <c r="K91" s="219"/>
      <c r="L91" s="219"/>
      <c r="T91" s="199"/>
      <c r="U91" s="199"/>
      <c r="V91" s="199"/>
    </row>
    <row r="92" spans="1:1024" x14ac:dyDescent="0.3">
      <c r="A92" s="222" t="s">
        <v>105</v>
      </c>
      <c r="B92" s="220"/>
      <c r="C92" s="220"/>
      <c r="D92" s="220"/>
      <c r="E92" s="220"/>
      <c r="F92" s="220"/>
      <c r="G92" s="221"/>
      <c r="H92" s="219"/>
      <c r="I92" s="219"/>
      <c r="J92" s="219"/>
      <c r="K92" s="219"/>
      <c r="L92" s="219"/>
      <c r="T92" s="199"/>
      <c r="U92" s="199"/>
      <c r="V92" s="199"/>
    </row>
    <row r="93" spans="1:1024" s="23" customFormat="1" x14ac:dyDescent="0.3">
      <c r="A93" s="23" t="s">
        <v>106</v>
      </c>
      <c r="C93" s="146"/>
      <c r="D93" s="146"/>
      <c r="E93" s="146"/>
      <c r="F93" s="146"/>
      <c r="G93" s="146"/>
      <c r="H93" s="146"/>
      <c r="I93" s="146"/>
      <c r="J93" s="146"/>
      <c r="K93" s="146"/>
      <c r="L93" s="146"/>
      <c r="T93" s="199"/>
      <c r="U93" s="199"/>
      <c r="V93" s="199"/>
      <c r="YU93" s="21"/>
      <c r="YV93" s="21"/>
      <c r="YW93" s="21"/>
      <c r="YX93" s="21"/>
      <c r="YY93" s="21"/>
      <c r="YZ93" s="21"/>
      <c r="ZA93" s="21"/>
      <c r="ZB93" s="21"/>
      <c r="ZC93" s="21"/>
      <c r="ZD93" s="21"/>
      <c r="ZE93" s="21"/>
      <c r="ZF93" s="21"/>
      <c r="ZG93" s="21"/>
      <c r="ZH93" s="21"/>
      <c r="ZI93" s="21"/>
      <c r="ZJ93" s="21"/>
      <c r="ZK93" s="21"/>
      <c r="ZL93" s="21"/>
      <c r="ZM93" s="21"/>
      <c r="ZN93" s="21"/>
      <c r="ZO93" s="21"/>
      <c r="ZP93" s="21"/>
      <c r="ZQ93" s="21"/>
      <c r="ZR93" s="21"/>
      <c r="ZS93" s="21"/>
      <c r="ZT93" s="21"/>
      <c r="ZU93" s="21"/>
      <c r="ZV93" s="21"/>
      <c r="ZW93" s="21"/>
      <c r="ZX93" s="21"/>
      <c r="ZY93" s="21"/>
      <c r="ZZ93" s="21"/>
      <c r="AAA93" s="21"/>
      <c r="AAB93" s="21"/>
      <c r="AAC93" s="21"/>
      <c r="AAD93" s="21"/>
      <c r="AAE93" s="21"/>
      <c r="AAF93" s="21"/>
      <c r="AAG93" s="21"/>
      <c r="AAH93" s="21"/>
      <c r="AAI93" s="21"/>
      <c r="AAJ93" s="21"/>
      <c r="AAK93" s="21"/>
      <c r="AAL93" s="21"/>
      <c r="AAM93" s="21"/>
      <c r="AAN93" s="21"/>
      <c r="AAO93" s="21"/>
      <c r="AAP93" s="21"/>
      <c r="AAQ93" s="21"/>
      <c r="AAR93" s="21"/>
      <c r="AAS93" s="21"/>
      <c r="AAT93" s="21"/>
      <c r="AAU93" s="21"/>
      <c r="AAV93" s="21"/>
      <c r="AAW93" s="21"/>
      <c r="AAX93" s="21"/>
      <c r="AAY93" s="21"/>
      <c r="AAZ93" s="21"/>
      <c r="ABA93" s="21"/>
      <c r="ABB93" s="21"/>
      <c r="ABC93" s="21"/>
      <c r="ABD93" s="21"/>
      <c r="ABE93" s="21"/>
      <c r="ABF93" s="21"/>
      <c r="ABG93" s="21"/>
      <c r="ABH93" s="21"/>
      <c r="ABI93" s="21"/>
      <c r="ABJ93" s="21"/>
      <c r="ABK93" s="21"/>
      <c r="ABL93" s="21"/>
      <c r="ABM93" s="21"/>
      <c r="ABN93" s="21"/>
      <c r="ABO93" s="21"/>
      <c r="ABP93" s="21"/>
      <c r="ABQ93" s="21"/>
      <c r="ABR93" s="21"/>
      <c r="ABS93" s="21"/>
      <c r="ABT93" s="21"/>
      <c r="ABU93" s="21"/>
      <c r="ABV93" s="21"/>
      <c r="ABW93" s="21"/>
      <c r="ABX93" s="21"/>
      <c r="ABY93" s="21"/>
      <c r="ABZ93" s="21"/>
      <c r="ACA93" s="21"/>
      <c r="ACB93" s="21"/>
      <c r="ACC93" s="21"/>
      <c r="ACD93" s="21"/>
      <c r="ACE93" s="21"/>
      <c r="ACF93" s="21"/>
      <c r="ACG93" s="21"/>
      <c r="ACH93" s="21"/>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row>
    <row r="94" spans="1:1024" s="23" customFormat="1" x14ac:dyDescent="0.3">
      <c r="A94" s="198" t="s">
        <v>62</v>
      </c>
      <c r="B94" s="23" t="s">
        <v>107</v>
      </c>
      <c r="T94" s="199"/>
      <c r="U94" s="199"/>
      <c r="V94" s="199"/>
      <c r="YU94" s="21"/>
      <c r="YV94" s="21"/>
      <c r="YW94" s="21"/>
      <c r="YX94" s="21"/>
      <c r="YY94" s="21"/>
      <c r="YZ94" s="21"/>
      <c r="ZA94" s="21"/>
      <c r="ZB94" s="21"/>
      <c r="ZC94" s="21"/>
      <c r="ZD94" s="21"/>
      <c r="ZE94" s="21"/>
      <c r="ZF94" s="21"/>
      <c r="ZG94" s="21"/>
      <c r="ZH94" s="21"/>
      <c r="ZI94" s="21"/>
      <c r="ZJ94" s="21"/>
      <c r="ZK94" s="21"/>
      <c r="ZL94" s="21"/>
      <c r="ZM94" s="21"/>
      <c r="ZN94" s="21"/>
      <c r="ZO94" s="21"/>
      <c r="ZP94" s="21"/>
      <c r="ZQ94" s="21"/>
      <c r="ZR94" s="21"/>
      <c r="ZS94" s="21"/>
      <c r="ZT94" s="21"/>
      <c r="ZU94" s="21"/>
      <c r="ZV94" s="21"/>
      <c r="ZW94" s="21"/>
      <c r="ZX94" s="21"/>
      <c r="ZY94" s="21"/>
      <c r="ZZ94" s="21"/>
      <c r="AAA94" s="21"/>
      <c r="AAB94" s="21"/>
      <c r="AAC94" s="21"/>
      <c r="AAD94" s="21"/>
      <c r="AAE94" s="21"/>
      <c r="AAF94" s="21"/>
      <c r="AAG94" s="21"/>
      <c r="AAH94" s="21"/>
      <c r="AAI94" s="21"/>
      <c r="AAJ94" s="21"/>
      <c r="AAK94" s="21"/>
      <c r="AAL94" s="21"/>
      <c r="AAM94" s="21"/>
      <c r="AAN94" s="21"/>
      <c r="AAO94" s="21"/>
      <c r="AAP94" s="21"/>
      <c r="AAQ94" s="21"/>
      <c r="AAR94" s="21"/>
      <c r="AAS94" s="21"/>
      <c r="AAT94" s="21"/>
      <c r="AAU94" s="21"/>
      <c r="AAV94" s="21"/>
      <c r="AAW94" s="21"/>
      <c r="AAX94" s="21"/>
      <c r="AAY94" s="21"/>
      <c r="AAZ94" s="21"/>
      <c r="ABA94" s="21"/>
      <c r="ABB94" s="21"/>
      <c r="ABC94" s="21"/>
      <c r="ABD94" s="21"/>
      <c r="ABE94" s="21"/>
      <c r="ABF94" s="21"/>
      <c r="ABG94" s="21"/>
      <c r="ABH94" s="21"/>
      <c r="ABI94" s="21"/>
      <c r="ABJ94" s="21"/>
      <c r="ABK94" s="21"/>
      <c r="ABL94" s="21"/>
      <c r="ABM94" s="21"/>
      <c r="ABN94" s="21"/>
      <c r="ABO94" s="21"/>
      <c r="ABP94" s="21"/>
      <c r="ABQ94" s="21"/>
      <c r="ABR94" s="21"/>
      <c r="ABS94" s="21"/>
      <c r="ABT94" s="21"/>
      <c r="ABU94" s="21"/>
      <c r="ABV94" s="21"/>
      <c r="ABW94" s="21"/>
      <c r="ABX94" s="21"/>
      <c r="ABY94" s="21"/>
      <c r="ABZ94" s="21"/>
      <c r="ACA94" s="21"/>
      <c r="ACB94" s="21"/>
      <c r="ACC94" s="21"/>
      <c r="ACD94" s="21"/>
      <c r="ACE94" s="21"/>
      <c r="ACF94" s="21"/>
      <c r="ACG94" s="21"/>
      <c r="ACH94" s="21"/>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row>
    <row r="95" spans="1:1024" s="23" customFormat="1" x14ac:dyDescent="0.3">
      <c r="A95" s="198" t="s">
        <v>61</v>
      </c>
      <c r="B95" s="223" t="s">
        <v>5</v>
      </c>
      <c r="T95" s="199"/>
      <c r="U95" s="199"/>
      <c r="V95" s="199"/>
      <c r="YU95" s="21"/>
      <c r="YV95" s="21"/>
      <c r="YW95" s="21"/>
      <c r="YX95" s="21"/>
      <c r="YY95" s="21"/>
      <c r="YZ95" s="21"/>
      <c r="ZA95" s="21"/>
      <c r="ZB95" s="21"/>
      <c r="ZC95" s="21"/>
      <c r="ZD95" s="21"/>
      <c r="ZE95" s="21"/>
      <c r="ZF95" s="21"/>
      <c r="ZG95" s="21"/>
      <c r="ZH95" s="21"/>
      <c r="ZI95" s="21"/>
      <c r="ZJ95" s="21"/>
      <c r="ZK95" s="21"/>
      <c r="ZL95" s="21"/>
      <c r="ZM95" s="21"/>
      <c r="ZN95" s="21"/>
      <c r="ZO95" s="21"/>
      <c r="ZP95" s="21"/>
      <c r="ZQ95" s="21"/>
      <c r="ZR95" s="21"/>
      <c r="ZS95" s="21"/>
      <c r="ZT95" s="21"/>
      <c r="ZU95" s="21"/>
      <c r="ZV95" s="21"/>
      <c r="ZW95" s="21"/>
      <c r="ZX95" s="21"/>
      <c r="ZY95" s="21"/>
      <c r="ZZ95" s="21"/>
      <c r="AAA95" s="21"/>
      <c r="AAB95" s="21"/>
      <c r="AAC95" s="21"/>
      <c r="AAD95" s="21"/>
      <c r="AAE95" s="21"/>
      <c r="AAF95" s="21"/>
      <c r="AAG95" s="21"/>
      <c r="AAH95" s="21"/>
      <c r="AAI95" s="21"/>
      <c r="AAJ95" s="21"/>
      <c r="AAK95" s="21"/>
      <c r="AAL95" s="21"/>
      <c r="AAM95" s="21"/>
      <c r="AAN95" s="21"/>
      <c r="AAO95" s="21"/>
      <c r="AAP95" s="21"/>
      <c r="AAQ95" s="21"/>
      <c r="AAR95" s="21"/>
      <c r="AAS95" s="21"/>
      <c r="AAT95" s="21"/>
      <c r="AAU95" s="21"/>
      <c r="AAV95" s="21"/>
      <c r="AAW95" s="21"/>
      <c r="AAX95" s="21"/>
      <c r="AAY95" s="21"/>
      <c r="AAZ95" s="21"/>
      <c r="ABA95" s="21"/>
      <c r="ABB95" s="21"/>
      <c r="ABC95" s="21"/>
      <c r="ABD95" s="21"/>
      <c r="ABE95" s="21"/>
      <c r="ABF95" s="21"/>
      <c r="ABG95" s="21"/>
      <c r="ABH95" s="21"/>
      <c r="ABI95" s="21"/>
      <c r="ABJ95" s="21"/>
      <c r="ABK95" s="21"/>
      <c r="ABL95" s="21"/>
      <c r="ABM95" s="21"/>
      <c r="ABN95" s="21"/>
      <c r="ABO95" s="21"/>
      <c r="ABP95" s="21"/>
      <c r="ABQ95" s="21"/>
      <c r="ABR95" s="21"/>
      <c r="ABS95" s="21"/>
      <c r="ABT95" s="21"/>
      <c r="ABU95" s="21"/>
      <c r="ABV95" s="21"/>
      <c r="ABW95" s="21"/>
      <c r="ABX95" s="21"/>
      <c r="ABY95" s="21"/>
      <c r="ABZ95" s="21"/>
      <c r="ACA95" s="21"/>
      <c r="ACB95" s="21"/>
      <c r="ACC95" s="21"/>
      <c r="ACD95" s="21"/>
      <c r="ACE95" s="21"/>
      <c r="ACF95" s="21"/>
      <c r="ACG95" s="21"/>
      <c r="ACH95" s="21"/>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s="23" customFormat="1" x14ac:dyDescent="0.3">
      <c r="A96" s="23" t="s">
        <v>108</v>
      </c>
      <c r="T96" s="199"/>
      <c r="U96" s="199"/>
      <c r="V96" s="199"/>
      <c r="YU96" s="21"/>
      <c r="YV96" s="21"/>
      <c r="YW96" s="21"/>
      <c r="YX96" s="21"/>
      <c r="YY96" s="21"/>
      <c r="YZ96" s="21"/>
      <c r="ZA96" s="21"/>
      <c r="ZB96" s="21"/>
      <c r="ZC96" s="21"/>
      <c r="ZD96" s="21"/>
      <c r="ZE96" s="21"/>
      <c r="ZF96" s="21"/>
      <c r="ZG96" s="21"/>
      <c r="ZH96" s="21"/>
      <c r="ZI96" s="21"/>
      <c r="ZJ96" s="21"/>
      <c r="ZK96" s="21"/>
      <c r="ZL96" s="21"/>
      <c r="ZM96" s="21"/>
      <c r="ZN96" s="21"/>
      <c r="ZO96" s="21"/>
      <c r="ZP96" s="21"/>
      <c r="ZQ96" s="21"/>
      <c r="ZR96" s="21"/>
      <c r="ZS96" s="21"/>
      <c r="ZT96" s="21"/>
      <c r="ZU96" s="21"/>
      <c r="ZV96" s="21"/>
      <c r="ZW96" s="21"/>
      <c r="ZX96" s="21"/>
      <c r="ZY96" s="21"/>
      <c r="ZZ96" s="21"/>
      <c r="AAA96" s="21"/>
      <c r="AAB96" s="21"/>
      <c r="AAC96" s="21"/>
      <c r="AAD96" s="21"/>
      <c r="AAE96" s="21"/>
      <c r="AAF96" s="21"/>
      <c r="AAG96" s="21"/>
      <c r="AAH96" s="21"/>
      <c r="AAI96" s="21"/>
      <c r="AAJ96" s="21"/>
      <c r="AAK96" s="21"/>
      <c r="AAL96" s="21"/>
      <c r="AAM96" s="21"/>
      <c r="AAN96" s="21"/>
      <c r="AAO96" s="21"/>
      <c r="AAP96" s="21"/>
      <c r="AAQ96" s="21"/>
      <c r="AAR96" s="21"/>
      <c r="AAS96" s="21"/>
      <c r="AAT96" s="21"/>
      <c r="AAU96" s="21"/>
      <c r="AAV96" s="21"/>
      <c r="AAW96" s="21"/>
      <c r="AAX96" s="21"/>
      <c r="AAY96" s="21"/>
      <c r="AAZ96" s="21"/>
      <c r="ABA96" s="21"/>
      <c r="ABB96" s="21"/>
      <c r="ABC96" s="21"/>
      <c r="ABD96" s="21"/>
      <c r="ABE96" s="21"/>
      <c r="ABF96" s="21"/>
      <c r="ABG96" s="21"/>
      <c r="ABH96" s="21"/>
      <c r="ABI96" s="21"/>
      <c r="ABJ96" s="21"/>
      <c r="ABK96" s="21"/>
      <c r="ABL96" s="21"/>
      <c r="ABM96" s="21"/>
      <c r="ABN96" s="21"/>
      <c r="ABO96" s="21"/>
      <c r="ABP96" s="21"/>
      <c r="ABQ96" s="21"/>
      <c r="ABR96" s="21"/>
      <c r="ABS96" s="21"/>
      <c r="ABT96" s="21"/>
      <c r="ABU96" s="21"/>
      <c r="ABV96" s="21"/>
      <c r="ABW96" s="21"/>
      <c r="ABX96" s="21"/>
      <c r="ABY96" s="21"/>
      <c r="ABZ96" s="21"/>
      <c r="ACA96" s="21"/>
      <c r="ACB96" s="21"/>
      <c r="ACC96" s="21"/>
      <c r="ACD96" s="21"/>
      <c r="ACE96" s="21"/>
      <c r="ACF96" s="21"/>
      <c r="ACG96" s="21"/>
      <c r="ACH96" s="21"/>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22" x14ac:dyDescent="0.3">
      <c r="A97" s="34" t="s">
        <v>109</v>
      </c>
      <c r="T97" s="199"/>
      <c r="U97" s="199"/>
      <c r="V97" s="199"/>
    </row>
    <row r="98" spans="1:22" x14ac:dyDescent="0.3">
      <c r="A98" s="198" t="s">
        <v>62</v>
      </c>
      <c r="B98" s="224" t="s">
        <v>80</v>
      </c>
    </row>
    <row r="99" spans="1:22" x14ac:dyDescent="0.3">
      <c r="A99" s="198" t="s">
        <v>61</v>
      </c>
      <c r="B99" s="225" t="s">
        <v>5</v>
      </c>
    </row>
    <row r="100" spans="1:22" x14ac:dyDescent="0.3">
      <c r="A100" s="23" t="s">
        <v>110</v>
      </c>
    </row>
    <row r="101" spans="1:22" x14ac:dyDescent="0.3">
      <c r="A101" s="198" t="s">
        <v>62</v>
      </c>
      <c r="B101" s="23" t="s">
        <v>111</v>
      </c>
      <c r="F101" s="23" t="s">
        <v>112</v>
      </c>
    </row>
    <row r="102" spans="1:22" x14ac:dyDescent="0.3">
      <c r="A102" s="198" t="s">
        <v>61</v>
      </c>
      <c r="B102" s="225"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5" r:id="rId1"/>
    <hyperlink ref="B99" r:id="rId2"/>
    <hyperlink ref="B102"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2739</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563</cp:revision>
  <dcterms:created xsi:type="dcterms:W3CDTF">2020-03-25T21:26:52Z</dcterms:created>
  <dcterms:modified xsi:type="dcterms:W3CDTF">2020-06-10T07:59:05Z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