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620"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U90" i="5"/>
  <c r="U89" i="5" s="1"/>
  <c r="U88" i="5" s="1"/>
  <c r="U87" i="5" s="1"/>
  <c r="U86" i="5" s="1"/>
  <c r="U85" i="5" s="1"/>
  <c r="U84" i="5" s="1"/>
  <c r="U83" i="5" s="1"/>
  <c r="U82" i="5" s="1"/>
  <c r="U81" i="5" s="1"/>
  <c r="U80" i="5" s="1"/>
  <c r="U79" i="5" s="1"/>
  <c r="T90" i="5"/>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90" i="5"/>
  <c r="S89" i="5" s="1"/>
  <c r="K90" i="5"/>
  <c r="K89" i="5"/>
  <c r="S88" i="5"/>
  <c r="S87" i="5" s="1"/>
  <c r="K88" i="5"/>
  <c r="K87" i="5"/>
  <c r="S86" i="5"/>
  <c r="S85" i="5" s="1"/>
  <c r="K86" i="5"/>
  <c r="L85" i="5" s="1"/>
  <c r="P85" i="5"/>
  <c r="O85" i="5"/>
  <c r="O78" i="5" s="1"/>
  <c r="O71" i="5" s="1"/>
  <c r="O64" i="5" s="1"/>
  <c r="O57" i="5" s="1"/>
  <c r="M85" i="5"/>
  <c r="K85" i="5"/>
  <c r="S84" i="5"/>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4" i="5"/>
  <c r="K83" i="5"/>
  <c r="K82" i="5"/>
  <c r="K81" i="5"/>
  <c r="K80" i="5"/>
  <c r="K79" i="5"/>
  <c r="P78" i="5"/>
  <c r="N78" i="5"/>
  <c r="N71" i="5" s="1"/>
  <c r="N64" i="5" s="1"/>
  <c r="N57" i="5" s="1"/>
  <c r="N50" i="5" s="1"/>
  <c r="N43" i="5" s="1"/>
  <c r="N36" i="5" s="1"/>
  <c r="M78" i="5"/>
  <c r="M71" i="5" s="1"/>
  <c r="K78" i="5"/>
  <c r="L78" i="5" s="1"/>
  <c r="K77" i="5"/>
  <c r="K76" i="5"/>
  <c r="K75" i="5"/>
  <c r="K74" i="5"/>
  <c r="K73" i="5"/>
  <c r="K72" i="5"/>
  <c r="P71" i="5"/>
  <c r="P64" i="5" s="1"/>
  <c r="P57" i="5" s="1"/>
  <c r="P50" i="5" s="1"/>
  <c r="P43" i="5" s="1"/>
  <c r="P36" i="5" s="1"/>
  <c r="P29" i="5" s="1"/>
  <c r="P22" i="5" s="1"/>
  <c r="K71" i="5"/>
  <c r="L71" i="5" s="1"/>
  <c r="K70" i="5"/>
  <c r="K69" i="5"/>
  <c r="K68" i="5"/>
  <c r="K67" i="5"/>
  <c r="K66" i="5"/>
  <c r="K65" i="5"/>
  <c r="M64" i="5"/>
  <c r="M57" i="5" s="1"/>
  <c r="M50" i="5" s="1"/>
  <c r="M43" i="5" s="1"/>
  <c r="M36" i="5" s="1"/>
  <c r="M29" i="5" s="1"/>
  <c r="M22" i="5" s="1"/>
  <c r="L64" i="5"/>
  <c r="K64" i="5"/>
  <c r="K63" i="5"/>
  <c r="K62" i="5"/>
  <c r="K61" i="5"/>
  <c r="K60" i="5"/>
  <c r="K59" i="5"/>
  <c r="K58" i="5"/>
  <c r="K57" i="5"/>
  <c r="K56" i="5"/>
  <c r="K55" i="5"/>
  <c r="K54" i="5"/>
  <c r="K53" i="5"/>
  <c r="K52" i="5"/>
  <c r="K51" i="5"/>
  <c r="L50" i="5" s="1"/>
  <c r="O50" i="5"/>
  <c r="O43" i="5" s="1"/>
  <c r="O36" i="5" s="1"/>
  <c r="O29" i="5" s="1"/>
  <c r="O22" i="5" s="1"/>
  <c r="K50" i="5"/>
  <c r="K49" i="5"/>
  <c r="K48" i="5"/>
  <c r="K47" i="5"/>
  <c r="K46" i="5"/>
  <c r="K45" i="5"/>
  <c r="K44" i="5"/>
  <c r="L43" i="5"/>
  <c r="K43" i="5"/>
  <c r="K42" i="5"/>
  <c r="K41" i="5"/>
  <c r="K40" i="5"/>
  <c r="K39" i="5"/>
  <c r="K38" i="5"/>
  <c r="K37" i="5"/>
  <c r="L36" i="5"/>
  <c r="K36" i="5"/>
  <c r="K35" i="5"/>
  <c r="K34" i="5"/>
  <c r="K33" i="5"/>
  <c r="K32" i="5"/>
  <c r="K31" i="5"/>
  <c r="K30" i="5"/>
  <c r="N29" i="5"/>
  <c r="N22" i="5" s="1"/>
  <c r="K29" i="5"/>
  <c r="K28" i="5"/>
  <c r="K27" i="5"/>
  <c r="K26" i="5"/>
  <c r="K25" i="5"/>
  <c r="K24" i="5"/>
  <c r="K23" i="5"/>
  <c r="K22" i="5"/>
  <c r="L22" i="5" s="1"/>
  <c r="K21" i="5"/>
  <c r="K20" i="5"/>
  <c r="K19" i="5"/>
  <c r="K18" i="5"/>
  <c r="K17" i="5"/>
  <c r="K16" i="5"/>
  <c r="K15" i="5"/>
  <c r="K14" i="5"/>
  <c r="K13" i="5"/>
  <c r="K12" i="5"/>
  <c r="U10" i="5"/>
  <c r="S10" i="5"/>
  <c r="K10" i="5"/>
  <c r="CB35" i="4"/>
  <c r="CA35" i="4"/>
  <c r="BY35" i="4"/>
  <c r="BT35" i="4"/>
  <c r="BS35" i="4"/>
  <c r="BQ35" i="4"/>
  <c r="BL35" i="4"/>
  <c r="BK35" i="4"/>
  <c r="BI35" i="4"/>
  <c r="BD35" i="4"/>
  <c r="BC35" i="4"/>
  <c r="BA35" i="4"/>
  <c r="AV35" i="4"/>
  <c r="AU35" i="4"/>
  <c r="AS35" i="4"/>
  <c r="AN35" i="4"/>
  <c r="AM35" i="4"/>
  <c r="AK35" i="4"/>
  <c r="AF35" i="4"/>
  <c r="AE35" i="4"/>
  <c r="AC35" i="4"/>
  <c r="X35" i="4"/>
  <c r="W35" i="4"/>
  <c r="U35" i="4"/>
  <c r="P35" i="4"/>
  <c r="O35" i="4"/>
  <c r="M35" i="4"/>
  <c r="H35" i="4"/>
  <c r="G35" i="4"/>
  <c r="E35" i="4"/>
  <c r="D35" i="4"/>
  <c r="C34" i="4"/>
  <c r="CF32" i="4"/>
  <c r="CF35" i="4" s="1"/>
  <c r="CE32" i="4"/>
  <c r="CE35" i="4" s="1"/>
  <c r="CD32" i="4"/>
  <c r="CD35" i="4" s="1"/>
  <c r="CC32" i="4"/>
  <c r="CC35" i="4" s="1"/>
  <c r="CB32" i="4"/>
  <c r="CA32" i="4"/>
  <c r="BZ32" i="4"/>
  <c r="BZ35" i="4" s="1"/>
  <c r="BY32" i="4"/>
  <c r="BX32" i="4"/>
  <c r="BX35" i="4" s="1"/>
  <c r="BW32" i="4"/>
  <c r="BW35" i="4" s="1"/>
  <c r="BV32" i="4"/>
  <c r="BV35" i="4" s="1"/>
  <c r="BU32" i="4"/>
  <c r="BU35" i="4" s="1"/>
  <c r="BT32" i="4"/>
  <c r="BS32" i="4"/>
  <c r="BR32" i="4"/>
  <c r="BR35" i="4" s="1"/>
  <c r="BQ32" i="4"/>
  <c r="BP32" i="4"/>
  <c r="BP35" i="4" s="1"/>
  <c r="BO32" i="4"/>
  <c r="BO35" i="4" s="1"/>
  <c r="BN32" i="4"/>
  <c r="BN35" i="4" s="1"/>
  <c r="BM32" i="4"/>
  <c r="BM35" i="4" s="1"/>
  <c r="BL32" i="4"/>
  <c r="BK32" i="4"/>
  <c r="BJ32" i="4"/>
  <c r="BJ35" i="4" s="1"/>
  <c r="BI32" i="4"/>
  <c r="BH32" i="4"/>
  <c r="BH35" i="4" s="1"/>
  <c r="BG32" i="4"/>
  <c r="BG35" i="4" s="1"/>
  <c r="BF32" i="4"/>
  <c r="BF35" i="4" s="1"/>
  <c r="BE32" i="4"/>
  <c r="BE35" i="4" s="1"/>
  <c r="BD32" i="4"/>
  <c r="BC32" i="4"/>
  <c r="BB32" i="4"/>
  <c r="BB35" i="4" s="1"/>
  <c r="BA32" i="4"/>
  <c r="AZ32" i="4"/>
  <c r="AZ35" i="4" s="1"/>
  <c r="AY32" i="4"/>
  <c r="AY35" i="4" s="1"/>
  <c r="AX32" i="4"/>
  <c r="AX35" i="4" s="1"/>
  <c r="AW32" i="4"/>
  <c r="AW35" i="4" s="1"/>
  <c r="AV32" i="4"/>
  <c r="AU32" i="4"/>
  <c r="AT32" i="4"/>
  <c r="AT35" i="4" s="1"/>
  <c r="AS32" i="4"/>
  <c r="AR32" i="4"/>
  <c r="AR35" i="4" s="1"/>
  <c r="AQ32" i="4"/>
  <c r="AQ35" i="4" s="1"/>
  <c r="AP32" i="4"/>
  <c r="AP35" i="4" s="1"/>
  <c r="AO32" i="4"/>
  <c r="AO35" i="4" s="1"/>
  <c r="AN32" i="4"/>
  <c r="AM32" i="4"/>
  <c r="AL32" i="4"/>
  <c r="AL35" i="4" s="1"/>
  <c r="AK32" i="4"/>
  <c r="AJ32" i="4"/>
  <c r="AJ35" i="4" s="1"/>
  <c r="AI32" i="4"/>
  <c r="AI35" i="4" s="1"/>
  <c r="AH32" i="4"/>
  <c r="AH35" i="4" s="1"/>
  <c r="AG32" i="4"/>
  <c r="AG35" i="4" s="1"/>
  <c r="AF32" i="4"/>
  <c r="AE32" i="4"/>
  <c r="AD32" i="4"/>
  <c r="AD35" i="4" s="1"/>
  <c r="AC32" i="4"/>
  <c r="AB32" i="4"/>
  <c r="AB35" i="4" s="1"/>
  <c r="AA32" i="4"/>
  <c r="AA35" i="4" s="1"/>
  <c r="Z32" i="4"/>
  <c r="Z35" i="4" s="1"/>
  <c r="Y32" i="4"/>
  <c r="Y35" i="4" s="1"/>
  <c r="X32" i="4"/>
  <c r="W32" i="4"/>
  <c r="V32" i="4"/>
  <c r="V35" i="4" s="1"/>
  <c r="U32" i="4"/>
  <c r="T32" i="4"/>
  <c r="T35" i="4" s="1"/>
  <c r="S32" i="4"/>
  <c r="S35" i="4" s="1"/>
  <c r="R32" i="4"/>
  <c r="R35" i="4" s="1"/>
  <c r="Q32" i="4"/>
  <c r="Q35" i="4" s="1"/>
  <c r="P32" i="4"/>
  <c r="O32" i="4"/>
  <c r="N32" i="4"/>
  <c r="N35" i="4" s="1"/>
  <c r="M32" i="4"/>
  <c r="L32" i="4"/>
  <c r="L35" i="4" s="1"/>
  <c r="K32" i="4"/>
  <c r="K35" i="4" s="1"/>
  <c r="J32" i="4"/>
  <c r="J35" i="4" s="1"/>
  <c r="I32" i="4"/>
  <c r="I35" i="4" s="1"/>
  <c r="H32" i="4"/>
  <c r="G32" i="4"/>
  <c r="F32" i="4"/>
  <c r="F35" i="4" s="1"/>
  <c r="E32" i="4"/>
  <c r="C32" i="4"/>
  <c r="B32" i="4"/>
  <c r="B35" i="4" s="1"/>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U33" i="3"/>
  <c r="BG33" i="3"/>
  <c r="AX33" i="3"/>
  <c r="AS33" i="3"/>
  <c r="AJ33" i="3"/>
  <c r="AE33" i="3"/>
  <c r="V33" i="3"/>
  <c r="H33" i="3"/>
  <c r="B33" i="3"/>
  <c r="BW30" i="3"/>
  <c r="BW33" i="3" s="1"/>
  <c r="BU30" i="3"/>
  <c r="BS30" i="3"/>
  <c r="BS33" i="3" s="1"/>
  <c r="BP30" i="3"/>
  <c r="BP33" i="3" s="1"/>
  <c r="BN30" i="3"/>
  <c r="BN33" i="3" s="1"/>
  <c r="BL30" i="3"/>
  <c r="BI30" i="3"/>
  <c r="BI33" i="3" s="1"/>
  <c r="BG30" i="3"/>
  <c r="BE30" i="3"/>
  <c r="BB30" i="3"/>
  <c r="BB33" i="3" s="1"/>
  <c r="AZ30" i="3"/>
  <c r="AZ33" i="3" s="1"/>
  <c r="AX30" i="3"/>
  <c r="AU30" i="3"/>
  <c r="AU33" i="3" s="1"/>
  <c r="AS30" i="3"/>
  <c r="AQ30" i="3"/>
  <c r="AQ33" i="3" s="1"/>
  <c r="AN30" i="3"/>
  <c r="AN33" i="3" s="1"/>
  <c r="AL30" i="3"/>
  <c r="AJ30" i="3"/>
  <c r="AG30" i="3"/>
  <c r="AG33" i="3" s="1"/>
  <c r="AE30" i="3"/>
  <c r="AC30" i="3"/>
  <c r="AC33" i="3" s="1"/>
  <c r="Z30" i="3"/>
  <c r="Z33" i="3" s="1"/>
  <c r="X30" i="3"/>
  <c r="Y22" i="3" s="1"/>
  <c r="V30" i="3"/>
  <c r="S30" i="3"/>
  <c r="S33" i="3" s="1"/>
  <c r="Q30" i="3"/>
  <c r="O30" i="3"/>
  <c r="O33" i="3" s="1"/>
  <c r="L30" i="3"/>
  <c r="L33" i="3" s="1"/>
  <c r="J30" i="3"/>
  <c r="J33" i="3" s="1"/>
  <c r="H30" i="3"/>
  <c r="D30" i="3"/>
  <c r="D33" i="3" s="1"/>
  <c r="B30" i="3"/>
  <c r="BX28" i="3"/>
  <c r="BT28" i="3"/>
  <c r="BQ28" i="3"/>
  <c r="BO28" i="3"/>
  <c r="BJ28" i="3"/>
  <c r="BH28" i="3"/>
  <c r="BF28" i="3"/>
  <c r="BC28" i="3"/>
  <c r="BA28" i="3"/>
  <c r="AY28" i="3"/>
  <c r="AV28" i="3"/>
  <c r="AT28" i="3"/>
  <c r="AR28" i="3"/>
  <c r="AO28" i="3"/>
  <c r="AK28" i="3"/>
  <c r="AH28" i="3"/>
  <c r="AF28" i="3"/>
  <c r="AD28" i="3"/>
  <c r="AA28" i="3"/>
  <c r="T28" i="3"/>
  <c r="P28" i="3"/>
  <c r="M28" i="3"/>
  <c r="K28" i="3"/>
  <c r="F28" i="3"/>
  <c r="E28" i="3"/>
  <c r="C28" i="3"/>
  <c r="BX27" i="3"/>
  <c r="BT27" i="3"/>
  <c r="BQ27" i="3"/>
  <c r="BO27" i="3"/>
  <c r="BJ27" i="3"/>
  <c r="BH27" i="3"/>
  <c r="BC27" i="3"/>
  <c r="BA27" i="3"/>
  <c r="AY27" i="3"/>
  <c r="AV27" i="3"/>
  <c r="AT27" i="3"/>
  <c r="AR27" i="3"/>
  <c r="AO27" i="3"/>
  <c r="AK27" i="3"/>
  <c r="AH27" i="3"/>
  <c r="AF27" i="3"/>
  <c r="AD27" i="3"/>
  <c r="AA27" i="3"/>
  <c r="W27" i="3"/>
  <c r="T27" i="3"/>
  <c r="P27" i="3"/>
  <c r="M27" i="3"/>
  <c r="K27" i="3"/>
  <c r="I27" i="3"/>
  <c r="F27" i="3"/>
  <c r="E27" i="3"/>
  <c r="C27" i="3"/>
  <c r="BX26" i="3"/>
  <c r="BT26" i="3"/>
  <c r="BQ26" i="3"/>
  <c r="BO26" i="3"/>
  <c r="BJ26" i="3"/>
  <c r="BH26" i="3"/>
  <c r="BF26" i="3"/>
  <c r="BC26" i="3"/>
  <c r="BA26" i="3"/>
  <c r="AY26" i="3"/>
  <c r="AV26" i="3"/>
  <c r="AT26" i="3"/>
  <c r="AR26" i="3"/>
  <c r="AO26" i="3"/>
  <c r="AK26" i="3"/>
  <c r="AH26" i="3"/>
  <c r="AF26" i="3"/>
  <c r="AD26" i="3"/>
  <c r="AA26" i="3"/>
  <c r="T26" i="3"/>
  <c r="P26" i="3"/>
  <c r="M26" i="3"/>
  <c r="K26" i="3"/>
  <c r="F26" i="3"/>
  <c r="E26" i="3"/>
  <c r="C26" i="3"/>
  <c r="BX25" i="3"/>
  <c r="BT25" i="3"/>
  <c r="BQ25" i="3"/>
  <c r="BO25" i="3"/>
  <c r="BJ25" i="3"/>
  <c r="BH25" i="3"/>
  <c r="BC25" i="3"/>
  <c r="BA25" i="3"/>
  <c r="AY25" i="3"/>
  <c r="AV25" i="3"/>
  <c r="AT25" i="3"/>
  <c r="AR25" i="3"/>
  <c r="AO25" i="3"/>
  <c r="AK25" i="3"/>
  <c r="AH25" i="3"/>
  <c r="AF25" i="3"/>
  <c r="AD25" i="3"/>
  <c r="AA25" i="3"/>
  <c r="W25" i="3"/>
  <c r="T25" i="3"/>
  <c r="P25" i="3"/>
  <c r="M25" i="3"/>
  <c r="K25" i="3"/>
  <c r="I25" i="3"/>
  <c r="F25" i="3"/>
  <c r="E25" i="3"/>
  <c r="C25" i="3"/>
  <c r="BX24" i="3"/>
  <c r="BT24" i="3"/>
  <c r="BQ24" i="3"/>
  <c r="BO24" i="3"/>
  <c r="BJ24" i="3"/>
  <c r="BH24" i="3"/>
  <c r="BF24" i="3"/>
  <c r="BC24" i="3"/>
  <c r="BA24" i="3"/>
  <c r="AY24" i="3"/>
  <c r="AV24" i="3"/>
  <c r="AT24" i="3"/>
  <c r="AR24" i="3"/>
  <c r="AO24" i="3"/>
  <c r="AK24" i="3"/>
  <c r="AH24" i="3"/>
  <c r="AF24" i="3"/>
  <c r="AD24" i="3"/>
  <c r="AA24" i="3"/>
  <c r="T24" i="3"/>
  <c r="P24" i="3"/>
  <c r="M24" i="3"/>
  <c r="K24" i="3"/>
  <c r="F24" i="3"/>
  <c r="E24" i="3"/>
  <c r="C24" i="3"/>
  <c r="BX23" i="3"/>
  <c r="BV23" i="3"/>
  <c r="BT23" i="3"/>
  <c r="BQ23" i="3"/>
  <c r="BO23" i="3"/>
  <c r="BJ23" i="3"/>
  <c r="BH23" i="3"/>
  <c r="BF23" i="3"/>
  <c r="BC23" i="3"/>
  <c r="BA23" i="3"/>
  <c r="AY23" i="3"/>
  <c r="AV23" i="3"/>
  <c r="AT23" i="3"/>
  <c r="AR23" i="3"/>
  <c r="AO23" i="3"/>
  <c r="AK23" i="3"/>
  <c r="AH23" i="3"/>
  <c r="AF23" i="3"/>
  <c r="AD23" i="3"/>
  <c r="AA23" i="3"/>
  <c r="Y23" i="3"/>
  <c r="W23" i="3"/>
  <c r="T23" i="3"/>
  <c r="R23" i="3"/>
  <c r="P23" i="3"/>
  <c r="M23" i="3"/>
  <c r="K23" i="3"/>
  <c r="I23" i="3"/>
  <c r="F23" i="3"/>
  <c r="E23" i="3"/>
  <c r="C23" i="3"/>
  <c r="BX22" i="3"/>
  <c r="BV22" i="3"/>
  <c r="BT22" i="3"/>
  <c r="BQ22" i="3"/>
  <c r="BO22" i="3"/>
  <c r="BJ22" i="3"/>
  <c r="BH22" i="3"/>
  <c r="BF22" i="3"/>
  <c r="BC22" i="3"/>
  <c r="BA22" i="3"/>
  <c r="AY22" i="3"/>
  <c r="AV22" i="3"/>
  <c r="AT22" i="3"/>
  <c r="AR22" i="3"/>
  <c r="AO22" i="3"/>
  <c r="AM22" i="3"/>
  <c r="AK22" i="3"/>
  <c r="AH22" i="3"/>
  <c r="AF22" i="3"/>
  <c r="AD22" i="3"/>
  <c r="AA22" i="3"/>
  <c r="W22" i="3"/>
  <c r="T22" i="3"/>
  <c r="R22" i="3"/>
  <c r="P22" i="3"/>
  <c r="M22" i="3"/>
  <c r="K22" i="3"/>
  <c r="I22" i="3"/>
  <c r="F22" i="3"/>
  <c r="E22" i="3"/>
  <c r="C22" i="3"/>
  <c r="BX21" i="3"/>
  <c r="BV21" i="3"/>
  <c r="BT21"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BX20" i="3"/>
  <c r="BV20" i="3"/>
  <c r="BT20" i="3"/>
  <c r="BQ20" i="3"/>
  <c r="BO20" i="3"/>
  <c r="BJ20" i="3"/>
  <c r="BH20" i="3"/>
  <c r="BF20" i="3"/>
  <c r="BC20" i="3"/>
  <c r="BA20" i="3"/>
  <c r="AY20" i="3"/>
  <c r="AV20" i="3"/>
  <c r="AT20" i="3"/>
  <c r="AR20" i="3"/>
  <c r="AO20" i="3"/>
  <c r="AM20" i="3"/>
  <c r="AK20" i="3"/>
  <c r="AH20" i="3"/>
  <c r="AF20" i="3"/>
  <c r="AD20" i="3"/>
  <c r="AA20" i="3"/>
  <c r="W20" i="3"/>
  <c r="T20" i="3"/>
  <c r="R20" i="3"/>
  <c r="P20" i="3"/>
  <c r="M20" i="3"/>
  <c r="K20" i="3"/>
  <c r="I20" i="3"/>
  <c r="F20" i="3"/>
  <c r="E20" i="3"/>
  <c r="C20" i="3"/>
  <c r="BX19" i="3"/>
  <c r="BV19" i="3"/>
  <c r="BT19"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X18" i="3"/>
  <c r="BV18" i="3"/>
  <c r="BT18" i="3"/>
  <c r="BQ18" i="3"/>
  <c r="BO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BX17" i="3"/>
  <c r="BV17" i="3"/>
  <c r="BT17" i="3"/>
  <c r="BQ17" i="3"/>
  <c r="BO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X16" i="3"/>
  <c r="BV16" i="3"/>
  <c r="BT16" i="3"/>
  <c r="BQ16" i="3"/>
  <c r="BO16" i="3"/>
  <c r="BJ16" i="3"/>
  <c r="BH16" i="3"/>
  <c r="BF16" i="3"/>
  <c r="BC16" i="3"/>
  <c r="BA16" i="3"/>
  <c r="AY16" i="3"/>
  <c r="AV16" i="3"/>
  <c r="AT16" i="3"/>
  <c r="AR16" i="3"/>
  <c r="AO16" i="3"/>
  <c r="AM16" i="3"/>
  <c r="AK16" i="3"/>
  <c r="AH16" i="3"/>
  <c r="AF16" i="3"/>
  <c r="AD16" i="3"/>
  <c r="AA16" i="3"/>
  <c r="Y16" i="3"/>
  <c r="W16" i="3"/>
  <c r="T16" i="3"/>
  <c r="R16" i="3"/>
  <c r="P16" i="3"/>
  <c r="M16" i="3"/>
  <c r="K16" i="3"/>
  <c r="I16" i="3"/>
  <c r="F16" i="3"/>
  <c r="E16" i="3"/>
  <c r="C16"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X14" i="3"/>
  <c r="BV14" i="3"/>
  <c r="BT14" i="3"/>
  <c r="BQ14" i="3"/>
  <c r="BO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X12" i="3"/>
  <c r="BV12" i="3"/>
  <c r="BT12" i="3"/>
  <c r="BQ12" i="3"/>
  <c r="BO12" i="3"/>
  <c r="BJ12" i="3"/>
  <c r="BH12" i="3"/>
  <c r="BF12" i="3"/>
  <c r="BC12" i="3"/>
  <c r="BA12" i="3"/>
  <c r="AY12" i="3"/>
  <c r="AV12" i="3"/>
  <c r="AT12" i="3"/>
  <c r="AR12" i="3"/>
  <c r="AO12" i="3"/>
  <c r="AO30" i="3" s="1"/>
  <c r="AM12" i="3"/>
  <c r="AK12" i="3"/>
  <c r="AH12" i="3"/>
  <c r="AF12" i="3"/>
  <c r="AD12" i="3"/>
  <c r="AA12" i="3"/>
  <c r="Y12" i="3"/>
  <c r="W12" i="3"/>
  <c r="T12" i="3"/>
  <c r="R12" i="3"/>
  <c r="P12" i="3"/>
  <c r="M12" i="3"/>
  <c r="K12" i="3"/>
  <c r="I12" i="3"/>
  <c r="F12" i="3"/>
  <c r="E12" i="3"/>
  <c r="C12"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X10" i="3"/>
  <c r="BV10" i="3"/>
  <c r="BT10" i="3"/>
  <c r="BQ10" i="3"/>
  <c r="BO10" i="3"/>
  <c r="BM10" i="3"/>
  <c r="BJ10" i="3"/>
  <c r="BH10" i="3"/>
  <c r="BF10" i="3"/>
  <c r="BC10" i="3"/>
  <c r="BA10" i="3"/>
  <c r="AY10" i="3"/>
  <c r="AY30" i="3" s="1"/>
  <c r="AV10" i="3"/>
  <c r="AT10" i="3"/>
  <c r="AR10" i="3"/>
  <c r="AO10" i="3"/>
  <c r="AM10" i="3"/>
  <c r="AK10" i="3"/>
  <c r="AK30" i="3" s="1"/>
  <c r="AH10" i="3"/>
  <c r="AF10" i="3"/>
  <c r="AD10" i="3"/>
  <c r="AA10" i="3"/>
  <c r="Y10" i="3"/>
  <c r="W10" i="3"/>
  <c r="T10" i="3"/>
  <c r="R10" i="3"/>
  <c r="P10" i="3"/>
  <c r="M10" i="3"/>
  <c r="K10" i="3"/>
  <c r="I10" i="3"/>
  <c r="F10" i="3"/>
  <c r="E10" i="3"/>
  <c r="C10" i="3"/>
  <c r="BW33" i="2"/>
  <c r="BU33" i="2"/>
  <c r="BS33" i="2"/>
  <c r="BP33" i="2"/>
  <c r="BL33" i="2"/>
  <c r="BG33" i="2"/>
  <c r="BE33" i="2"/>
  <c r="AS33" i="2"/>
  <c r="AQ33" i="2"/>
  <c r="AJ33" i="2"/>
  <c r="AG33" i="2"/>
  <c r="AE33" i="2"/>
  <c r="AC33" i="2"/>
  <c r="Q33" i="2"/>
  <c r="O33" i="2"/>
  <c r="L33" i="2"/>
  <c r="H33" i="2"/>
  <c r="BW30" i="2"/>
  <c r="BU30" i="2"/>
  <c r="BS30" i="2"/>
  <c r="BP30" i="2"/>
  <c r="BN30" i="2"/>
  <c r="BO25" i="2" s="1"/>
  <c r="BL30" i="2"/>
  <c r="BM24" i="2" s="1"/>
  <c r="BI30" i="2"/>
  <c r="BI33" i="2" s="1"/>
  <c r="BG30" i="2"/>
  <c r="BE30" i="2"/>
  <c r="BB30" i="2"/>
  <c r="BB33" i="2" s="1"/>
  <c r="AZ30" i="2"/>
  <c r="AZ33" i="2" s="1"/>
  <c r="AX30" i="2"/>
  <c r="AU30" i="2"/>
  <c r="AU33" i="2" s="1"/>
  <c r="AS30" i="2"/>
  <c r="AT27" i="2" s="1"/>
  <c r="AQ30" i="2"/>
  <c r="AN30" i="2"/>
  <c r="AN33" i="2" s="1"/>
  <c r="AL30" i="2"/>
  <c r="AM23" i="2" s="1"/>
  <c r="AJ30" i="2"/>
  <c r="AG30" i="2"/>
  <c r="AE30" i="2"/>
  <c r="AF27" i="2" s="1"/>
  <c r="AC30" i="2"/>
  <c r="AD28" i="2" s="1"/>
  <c r="Z30" i="2"/>
  <c r="Z33" i="2" s="1"/>
  <c r="X30" i="2"/>
  <c r="Y23" i="2" s="1"/>
  <c r="V30" i="2"/>
  <c r="W24" i="2" s="1"/>
  <c r="S30" i="2"/>
  <c r="S33" i="2" s="1"/>
  <c r="Q30" i="2"/>
  <c r="O30" i="2"/>
  <c r="P28" i="2" s="1"/>
  <c r="L30" i="2"/>
  <c r="J30" i="2"/>
  <c r="K16" i="2" s="1"/>
  <c r="H30" i="2"/>
  <c r="I24" i="2" s="1"/>
  <c r="D30" i="2"/>
  <c r="E27" i="2" s="1"/>
  <c r="B30" i="2"/>
  <c r="BX28" i="2"/>
  <c r="BQ28" i="2"/>
  <c r="BM28" i="2"/>
  <c r="BJ28" i="2"/>
  <c r="BF28" i="2"/>
  <c r="BC28" i="2"/>
  <c r="BA28" i="2"/>
  <c r="AV28" i="2"/>
  <c r="AT28" i="2"/>
  <c r="AO28" i="2"/>
  <c r="AM28" i="2"/>
  <c r="AK28" i="2"/>
  <c r="AH28" i="2"/>
  <c r="AF28" i="2"/>
  <c r="AA28" i="2"/>
  <c r="Y28" i="2"/>
  <c r="T28" i="2"/>
  <c r="R28" i="2"/>
  <c r="M28" i="2"/>
  <c r="I28" i="2"/>
  <c r="F28" i="2"/>
  <c r="E28" i="2"/>
  <c r="BX27" i="2"/>
  <c r="BQ27" i="2"/>
  <c r="BJ27" i="2"/>
  <c r="BF27" i="2"/>
  <c r="BC27" i="2"/>
  <c r="BA27" i="2"/>
  <c r="AV27" i="2"/>
  <c r="AO27" i="2"/>
  <c r="AK27" i="2"/>
  <c r="AH27" i="2"/>
  <c r="AD27" i="2"/>
  <c r="AA27" i="2"/>
  <c r="Y27" i="2"/>
  <c r="T27" i="2"/>
  <c r="R27" i="2"/>
  <c r="P27" i="2"/>
  <c r="M27" i="2"/>
  <c r="F27" i="2"/>
  <c r="G27" i="2" s="1"/>
  <c r="BX26" i="2"/>
  <c r="BQ26" i="2"/>
  <c r="BM26" i="2"/>
  <c r="BJ26" i="2"/>
  <c r="BF26" i="2"/>
  <c r="BC26" i="2"/>
  <c r="BA26" i="2"/>
  <c r="AY26" i="2"/>
  <c r="AV26" i="2"/>
  <c r="AT26" i="2"/>
  <c r="AO26" i="2"/>
  <c r="AK26" i="2"/>
  <c r="AH26" i="2"/>
  <c r="AF26" i="2"/>
  <c r="AD26" i="2"/>
  <c r="AA26" i="2"/>
  <c r="W26" i="2"/>
  <c r="T26" i="2"/>
  <c r="R26" i="2"/>
  <c r="P26" i="2"/>
  <c r="M26" i="2"/>
  <c r="I26" i="2"/>
  <c r="F26" i="2"/>
  <c r="E26" i="2"/>
  <c r="BX25" i="2"/>
  <c r="BQ25" i="2"/>
  <c r="BM25" i="2"/>
  <c r="BJ25" i="2"/>
  <c r="BF25" i="2"/>
  <c r="BC25" i="2"/>
  <c r="BA25" i="2"/>
  <c r="AY25" i="2"/>
  <c r="AV25" i="2"/>
  <c r="AT25" i="2"/>
  <c r="AO25" i="2"/>
  <c r="AM25" i="2"/>
  <c r="AK25" i="2"/>
  <c r="AH25" i="2"/>
  <c r="AF25" i="2"/>
  <c r="AD25" i="2"/>
  <c r="AA25" i="2"/>
  <c r="Y25" i="2"/>
  <c r="W25" i="2"/>
  <c r="T25" i="2"/>
  <c r="R25" i="2"/>
  <c r="P25" i="2"/>
  <c r="M25" i="2"/>
  <c r="I25" i="2"/>
  <c r="F25" i="2"/>
  <c r="E25" i="2"/>
  <c r="BX24" i="2"/>
  <c r="BQ24" i="2"/>
  <c r="BJ24" i="2"/>
  <c r="BF24" i="2"/>
  <c r="BC24" i="2"/>
  <c r="BA24" i="2"/>
  <c r="AV24" i="2"/>
  <c r="AT24" i="2"/>
  <c r="AO24" i="2"/>
  <c r="AM24" i="2"/>
  <c r="AK24" i="2"/>
  <c r="AH24" i="2"/>
  <c r="AF24" i="2"/>
  <c r="AD24" i="2"/>
  <c r="AA24" i="2"/>
  <c r="Y24" i="2"/>
  <c r="T24" i="2"/>
  <c r="R24" i="2"/>
  <c r="P24" i="2"/>
  <c r="M24" i="2"/>
  <c r="F24" i="2"/>
  <c r="E24" i="2"/>
  <c r="BX23" i="2"/>
  <c r="BQ23" i="2"/>
  <c r="BR23" i="2" s="1"/>
  <c r="BM23" i="2"/>
  <c r="BJ23" i="2"/>
  <c r="BF23" i="2"/>
  <c r="BC23" i="2"/>
  <c r="BA23" i="2"/>
  <c r="AV23" i="2"/>
  <c r="AT23" i="2"/>
  <c r="AO23" i="2"/>
  <c r="AK23" i="2"/>
  <c r="AH23" i="2"/>
  <c r="AF23" i="2"/>
  <c r="AD23" i="2"/>
  <c r="AA23" i="2"/>
  <c r="W23" i="2"/>
  <c r="T23" i="2"/>
  <c r="R23" i="2"/>
  <c r="P23" i="2"/>
  <c r="M23" i="2"/>
  <c r="I23" i="2"/>
  <c r="F23" i="2"/>
  <c r="E23" i="2"/>
  <c r="BX22" i="2"/>
  <c r="BQ22" i="2"/>
  <c r="BM22" i="2"/>
  <c r="BJ22" i="2"/>
  <c r="BF22" i="2"/>
  <c r="BC22" i="2"/>
  <c r="BA22" i="2"/>
  <c r="AV22" i="2"/>
  <c r="AT22" i="2"/>
  <c r="AR22" i="2"/>
  <c r="AO22" i="2"/>
  <c r="AM22" i="2"/>
  <c r="AK22" i="2"/>
  <c r="AH22" i="2"/>
  <c r="AF22" i="2"/>
  <c r="AD22" i="2"/>
  <c r="AA22" i="2"/>
  <c r="Y22" i="2"/>
  <c r="T22" i="2"/>
  <c r="R22" i="2"/>
  <c r="P22" i="2"/>
  <c r="M22" i="2"/>
  <c r="I22" i="2"/>
  <c r="F22" i="2"/>
  <c r="E22" i="2"/>
  <c r="C22" i="2"/>
  <c r="BX21" i="2"/>
  <c r="BQ21" i="2"/>
  <c r="BM21" i="2"/>
  <c r="BJ21" i="2"/>
  <c r="BH21" i="2"/>
  <c r="BF21" i="2"/>
  <c r="BC21" i="2"/>
  <c r="BA21" i="2"/>
  <c r="AV21" i="2"/>
  <c r="AT21" i="2"/>
  <c r="AR21" i="2"/>
  <c r="AO21" i="2"/>
  <c r="AM21" i="2"/>
  <c r="AK21" i="2"/>
  <c r="AH21" i="2"/>
  <c r="AF21" i="2"/>
  <c r="AD21" i="2"/>
  <c r="AA21" i="2"/>
  <c r="Y21" i="2"/>
  <c r="W21" i="2"/>
  <c r="T21" i="2"/>
  <c r="R21" i="2"/>
  <c r="P21" i="2"/>
  <c r="M21" i="2"/>
  <c r="I21" i="2"/>
  <c r="F21" i="2"/>
  <c r="E21" i="2"/>
  <c r="C21" i="2"/>
  <c r="BX20" i="2"/>
  <c r="BQ20" i="2"/>
  <c r="BM20" i="2"/>
  <c r="BJ20" i="2"/>
  <c r="BH20" i="2"/>
  <c r="BF20" i="2"/>
  <c r="BC20" i="2"/>
  <c r="BA20" i="2"/>
  <c r="AV20" i="2"/>
  <c r="AT20" i="2"/>
  <c r="AO20" i="2"/>
  <c r="AM20" i="2"/>
  <c r="AK20" i="2"/>
  <c r="AH20" i="2"/>
  <c r="AF20" i="2"/>
  <c r="AD20" i="2"/>
  <c r="AA20" i="2"/>
  <c r="Y20" i="2"/>
  <c r="W20" i="2"/>
  <c r="T20" i="2"/>
  <c r="R20" i="2"/>
  <c r="P20" i="2"/>
  <c r="M20" i="2"/>
  <c r="I20" i="2"/>
  <c r="F20" i="2"/>
  <c r="E20" i="2"/>
  <c r="BX19" i="2"/>
  <c r="BQ19" i="2"/>
  <c r="BM19" i="2"/>
  <c r="BJ19" i="2"/>
  <c r="BF19" i="2"/>
  <c r="BC19" i="2"/>
  <c r="BA19" i="2"/>
  <c r="AV19" i="2"/>
  <c r="AT19" i="2"/>
  <c r="AO19" i="2"/>
  <c r="AM19" i="2"/>
  <c r="AK19" i="2"/>
  <c r="AH19" i="2"/>
  <c r="AF19" i="2"/>
  <c r="AD19" i="2"/>
  <c r="AA19" i="2"/>
  <c r="Y19" i="2"/>
  <c r="W19" i="2"/>
  <c r="T19" i="2"/>
  <c r="R19" i="2"/>
  <c r="P19" i="2"/>
  <c r="M19" i="2"/>
  <c r="I19" i="2"/>
  <c r="F19" i="2"/>
  <c r="E19" i="2"/>
  <c r="BX18" i="2"/>
  <c r="BQ18" i="2"/>
  <c r="BM18" i="2"/>
  <c r="BJ18" i="2"/>
  <c r="BF18" i="2"/>
  <c r="BC18" i="2"/>
  <c r="BA18" i="2"/>
  <c r="AY18" i="2"/>
  <c r="AV18" i="2"/>
  <c r="AT18" i="2"/>
  <c r="AO18" i="2"/>
  <c r="AM18" i="2"/>
  <c r="AK18" i="2"/>
  <c r="AH18" i="2"/>
  <c r="AF18" i="2"/>
  <c r="AD18" i="2"/>
  <c r="AA18" i="2"/>
  <c r="Y18" i="2"/>
  <c r="W18" i="2"/>
  <c r="T18" i="2"/>
  <c r="R18" i="2"/>
  <c r="P18" i="2"/>
  <c r="M18" i="2"/>
  <c r="I18" i="2"/>
  <c r="F18" i="2"/>
  <c r="E18" i="2"/>
  <c r="BX17" i="2"/>
  <c r="BQ17" i="2"/>
  <c r="BM17" i="2"/>
  <c r="BJ17" i="2"/>
  <c r="BF17" i="2"/>
  <c r="BC17" i="2"/>
  <c r="BA17" i="2"/>
  <c r="AY17" i="2"/>
  <c r="AV17" i="2"/>
  <c r="AT17" i="2"/>
  <c r="AO17" i="2"/>
  <c r="AM17" i="2"/>
  <c r="AK17" i="2"/>
  <c r="AH17" i="2"/>
  <c r="AF17" i="2"/>
  <c r="AD17" i="2"/>
  <c r="AA17" i="2"/>
  <c r="Y17" i="2"/>
  <c r="W17" i="2"/>
  <c r="T17" i="2"/>
  <c r="R17" i="2"/>
  <c r="P17" i="2"/>
  <c r="M17" i="2"/>
  <c r="I17" i="2"/>
  <c r="F17" i="2"/>
  <c r="E17" i="2"/>
  <c r="BX16" i="2"/>
  <c r="BQ16" i="2"/>
  <c r="BO16" i="2"/>
  <c r="BM16" i="2"/>
  <c r="BJ16" i="2"/>
  <c r="BF16" i="2"/>
  <c r="BC16" i="2"/>
  <c r="BA16" i="2"/>
  <c r="AV16" i="2"/>
  <c r="AT16" i="2"/>
  <c r="AO16" i="2"/>
  <c r="AM16" i="2"/>
  <c r="AK16" i="2"/>
  <c r="AH16" i="2"/>
  <c r="AF16" i="2"/>
  <c r="AD16" i="2"/>
  <c r="AA16" i="2"/>
  <c r="Y16" i="2"/>
  <c r="W16" i="2"/>
  <c r="T16" i="2"/>
  <c r="R16" i="2"/>
  <c r="P16" i="2"/>
  <c r="M16" i="2"/>
  <c r="I16" i="2"/>
  <c r="F16" i="2"/>
  <c r="E16" i="2"/>
  <c r="BX15" i="2"/>
  <c r="BQ15" i="2"/>
  <c r="BM15" i="2"/>
  <c r="BJ15" i="2"/>
  <c r="BF15" i="2"/>
  <c r="BC15" i="2"/>
  <c r="BA15" i="2"/>
  <c r="AV15" i="2"/>
  <c r="AT15" i="2"/>
  <c r="AO15" i="2"/>
  <c r="AM15" i="2"/>
  <c r="AK15" i="2"/>
  <c r="AH15" i="2"/>
  <c r="AF15" i="2"/>
  <c r="AD15" i="2"/>
  <c r="AA15" i="2"/>
  <c r="Y15" i="2"/>
  <c r="W15" i="2"/>
  <c r="T15" i="2"/>
  <c r="R15" i="2"/>
  <c r="P15" i="2"/>
  <c r="M15" i="2"/>
  <c r="I15" i="2"/>
  <c r="F15" i="2"/>
  <c r="E15" i="2"/>
  <c r="BX14" i="2"/>
  <c r="BQ14" i="2"/>
  <c r="BM14" i="2"/>
  <c r="BJ14" i="2"/>
  <c r="BF14" i="2"/>
  <c r="BC14" i="2"/>
  <c r="BA14" i="2"/>
  <c r="AV14" i="2"/>
  <c r="AT14" i="2"/>
  <c r="AR14" i="2"/>
  <c r="AO14" i="2"/>
  <c r="AM14" i="2"/>
  <c r="AK14" i="2"/>
  <c r="AH14" i="2"/>
  <c r="AF14" i="2"/>
  <c r="AD14" i="2"/>
  <c r="AA14" i="2"/>
  <c r="Y14" i="2"/>
  <c r="W14" i="2"/>
  <c r="T14" i="2"/>
  <c r="R14" i="2"/>
  <c r="P14" i="2"/>
  <c r="M14" i="2"/>
  <c r="I14" i="2"/>
  <c r="F14" i="2"/>
  <c r="E14" i="2"/>
  <c r="C14" i="2"/>
  <c r="BX13" i="2"/>
  <c r="BX30" i="2" s="1"/>
  <c r="BX33" i="2" s="1"/>
  <c r="G85" i="5" s="1"/>
  <c r="Q85" i="5" s="1"/>
  <c r="BQ13" i="2"/>
  <c r="BM13" i="2"/>
  <c r="BJ13" i="2"/>
  <c r="BH13" i="2"/>
  <c r="BF13" i="2"/>
  <c r="BF30" i="2" s="1"/>
  <c r="BC13" i="2"/>
  <c r="BA13" i="2"/>
  <c r="AY13" i="2"/>
  <c r="AV13" i="2"/>
  <c r="AT13" i="2"/>
  <c r="AR13" i="2"/>
  <c r="AO13" i="2"/>
  <c r="AM13" i="2"/>
  <c r="AK13" i="2"/>
  <c r="AH13" i="2"/>
  <c r="AF13" i="2"/>
  <c r="AD13" i="2"/>
  <c r="AA13" i="2"/>
  <c r="Y13" i="2"/>
  <c r="W13" i="2"/>
  <c r="T13" i="2"/>
  <c r="R13" i="2"/>
  <c r="P13" i="2"/>
  <c r="M13" i="2"/>
  <c r="I13" i="2"/>
  <c r="F13" i="2"/>
  <c r="E13" i="2"/>
  <c r="C13" i="2"/>
  <c r="BX12" i="2"/>
  <c r="BQ12" i="2"/>
  <c r="BM12" i="2"/>
  <c r="BJ12" i="2"/>
  <c r="BH12" i="2"/>
  <c r="BF12" i="2"/>
  <c r="BC12" i="2"/>
  <c r="BA12" i="2"/>
  <c r="AV12" i="2"/>
  <c r="AT12" i="2"/>
  <c r="AO12" i="2"/>
  <c r="AM12" i="2"/>
  <c r="AK12" i="2"/>
  <c r="AH12" i="2"/>
  <c r="AF12" i="2"/>
  <c r="AD12" i="2"/>
  <c r="AA12" i="2"/>
  <c r="Y12" i="2"/>
  <c r="W12" i="2"/>
  <c r="T12" i="2"/>
  <c r="R12" i="2"/>
  <c r="R30" i="2" s="1"/>
  <c r="P12" i="2"/>
  <c r="M12" i="2"/>
  <c r="I12" i="2"/>
  <c r="F12" i="2"/>
  <c r="E12" i="2"/>
  <c r="BX11" i="2"/>
  <c r="BQ11" i="2"/>
  <c r="BM11" i="2"/>
  <c r="BJ11" i="2"/>
  <c r="BF11" i="2"/>
  <c r="BC11" i="2"/>
  <c r="BA11" i="2"/>
  <c r="AV11" i="2"/>
  <c r="AT11" i="2"/>
  <c r="AO11" i="2"/>
  <c r="AM11" i="2"/>
  <c r="AK11" i="2"/>
  <c r="AH11" i="2"/>
  <c r="AF11" i="2"/>
  <c r="AD11" i="2"/>
  <c r="AA11" i="2"/>
  <c r="Y11" i="2"/>
  <c r="W11" i="2"/>
  <c r="T11" i="2"/>
  <c r="R11" i="2"/>
  <c r="P11" i="2"/>
  <c r="M11" i="2"/>
  <c r="I11" i="2"/>
  <c r="F11" i="2"/>
  <c r="E11" i="2"/>
  <c r="BX10" i="2"/>
  <c r="BQ10" i="2"/>
  <c r="BQ30" i="2" s="1"/>
  <c r="BM10" i="2"/>
  <c r="BJ10" i="2"/>
  <c r="BF10" i="2"/>
  <c r="BC10" i="2"/>
  <c r="BA10" i="2"/>
  <c r="BA30" i="2" s="1"/>
  <c r="AY10" i="2"/>
  <c r="AV10" i="2"/>
  <c r="AT10" i="2"/>
  <c r="AO10" i="2"/>
  <c r="AM10" i="2"/>
  <c r="AK10" i="2"/>
  <c r="AH10" i="2"/>
  <c r="AF10" i="2"/>
  <c r="AD10" i="2"/>
  <c r="AA10" i="2"/>
  <c r="Y10" i="2"/>
  <c r="W10" i="2"/>
  <c r="T10" i="2"/>
  <c r="R10" i="2"/>
  <c r="P10" i="2"/>
  <c r="M10" i="2"/>
  <c r="I10" i="2"/>
  <c r="F10" i="2"/>
  <c r="F30" i="2" s="1"/>
  <c r="G26" i="2" s="1"/>
  <c r="E10" i="2"/>
  <c r="AI11" i="2" l="1"/>
  <c r="BY12" i="3"/>
  <c r="AO33" i="3"/>
  <c r="AP25" i="3"/>
  <c r="AP10" i="3"/>
  <c r="AB10" i="2"/>
  <c r="AK30" i="2"/>
  <c r="BR16" i="2"/>
  <c r="G18" i="2"/>
  <c r="AB20" i="3"/>
  <c r="AB21" i="3"/>
  <c r="BR13" i="2"/>
  <c r="AB21" i="2"/>
  <c r="U23" i="2"/>
  <c r="BO12" i="2"/>
  <c r="G23" i="2"/>
  <c r="BO24" i="2"/>
  <c r="AA30" i="2"/>
  <c r="AB23" i="2" s="1"/>
  <c r="N15" i="3"/>
  <c r="BR15" i="3"/>
  <c r="AW19" i="3"/>
  <c r="AW20" i="3"/>
  <c r="AP27" i="3"/>
  <c r="BQ33" i="2"/>
  <c r="G78" i="5" s="1"/>
  <c r="Q78" i="5" s="1"/>
  <c r="BR12" i="2"/>
  <c r="BR28" i="2"/>
  <c r="BR20" i="2"/>
  <c r="BR26" i="2"/>
  <c r="BR18" i="2"/>
  <c r="BR25" i="2"/>
  <c r="BR17" i="2"/>
  <c r="AI15" i="2"/>
  <c r="N24" i="2"/>
  <c r="BC30" i="2"/>
  <c r="M30" i="2"/>
  <c r="N13" i="2" s="1"/>
  <c r="BD10" i="2"/>
  <c r="AW12" i="2"/>
  <c r="BD13" i="2"/>
  <c r="G15" i="2"/>
  <c r="BD21" i="2"/>
  <c r="BR24" i="2"/>
  <c r="AP27" i="2"/>
  <c r="BR27" i="2"/>
  <c r="AP11" i="3"/>
  <c r="N16" i="3"/>
  <c r="N17" i="3"/>
  <c r="AP28" i="3"/>
  <c r="G24" i="2"/>
  <c r="G16" i="2"/>
  <c r="G22" i="2"/>
  <c r="G14" i="2"/>
  <c r="F33" i="2"/>
  <c r="G21" i="2"/>
  <c r="G13" i="2"/>
  <c r="BR14" i="2"/>
  <c r="K23" i="2"/>
  <c r="K15" i="2"/>
  <c r="K14" i="2"/>
  <c r="K22" i="2"/>
  <c r="J33" i="2"/>
  <c r="K21" i="2"/>
  <c r="K13" i="2"/>
  <c r="K28" i="2"/>
  <c r="K20" i="2"/>
  <c r="K27" i="2"/>
  <c r="K19" i="2"/>
  <c r="K11" i="2"/>
  <c r="K26" i="2"/>
  <c r="K18" i="2"/>
  <c r="K10" i="2"/>
  <c r="G12" i="2"/>
  <c r="AO30" i="2"/>
  <c r="AP23" i="2" s="1"/>
  <c r="N10" i="2"/>
  <c r="AP10" i="2"/>
  <c r="K12" i="2"/>
  <c r="N16" i="2"/>
  <c r="BD16" i="2"/>
  <c r="G17" i="2"/>
  <c r="BO17" i="2"/>
  <c r="C28" i="2"/>
  <c r="C20" i="2"/>
  <c r="C12" i="2"/>
  <c r="C27" i="2"/>
  <c r="C19" i="2"/>
  <c r="C11" i="2"/>
  <c r="C26" i="2"/>
  <c r="C18" i="2"/>
  <c r="C10" i="2"/>
  <c r="C25" i="2"/>
  <c r="C17" i="2"/>
  <c r="C24" i="2"/>
  <c r="C16" i="2"/>
  <c r="C23" i="2"/>
  <c r="C15" i="2"/>
  <c r="AR28" i="2"/>
  <c r="AR20" i="2"/>
  <c r="AR12" i="2"/>
  <c r="AR27" i="2"/>
  <c r="AR19" i="2"/>
  <c r="AR11" i="2"/>
  <c r="AR26" i="2"/>
  <c r="AR18" i="2"/>
  <c r="AR10" i="2"/>
  <c r="AR25" i="2"/>
  <c r="AR17" i="2"/>
  <c r="AR24" i="2"/>
  <c r="AR16" i="2"/>
  <c r="AR23" i="2"/>
  <c r="AR15" i="2"/>
  <c r="AP12" i="3"/>
  <c r="BK28" i="3"/>
  <c r="AI20" i="2"/>
  <c r="BR19" i="2"/>
  <c r="P30" i="2"/>
  <c r="AD30" i="2"/>
  <c r="AT30" i="2"/>
  <c r="BJ30" i="2"/>
  <c r="BK20" i="2" s="1"/>
  <c r="G11" i="2"/>
  <c r="AP11" i="2"/>
  <c r="BD19" i="2"/>
  <c r="G20" i="2"/>
  <c r="AB24" i="2"/>
  <c r="BH27" i="2"/>
  <c r="BH19" i="2"/>
  <c r="BH11" i="2"/>
  <c r="BH10" i="2"/>
  <c r="BH26" i="2"/>
  <c r="BH18" i="2"/>
  <c r="BH16" i="2"/>
  <c r="BH25" i="2"/>
  <c r="BH17" i="2"/>
  <c r="BH24" i="2"/>
  <c r="BH23" i="2"/>
  <c r="BH15" i="2"/>
  <c r="BH22" i="2"/>
  <c r="BH14" i="2"/>
  <c r="K30" i="3"/>
  <c r="BO30" i="3"/>
  <c r="AB11" i="3"/>
  <c r="AP16" i="2"/>
  <c r="BR21" i="2"/>
  <c r="K25" i="2"/>
  <c r="G10" i="2"/>
  <c r="BR10" i="2"/>
  <c r="AF30" i="2"/>
  <c r="BR15" i="2"/>
  <c r="AP21" i="2"/>
  <c r="G25" i="2"/>
  <c r="AB27" i="2"/>
  <c r="G28" i="2"/>
  <c r="AH30" i="2"/>
  <c r="AB12" i="3"/>
  <c r="G19" i="2"/>
  <c r="BO23" i="2"/>
  <c r="BO15" i="2"/>
  <c r="BO14" i="2"/>
  <c r="BO22" i="2"/>
  <c r="BN33" i="2"/>
  <c r="BO21" i="2"/>
  <c r="BO13" i="2"/>
  <c r="BO28" i="2"/>
  <c r="BO20" i="2"/>
  <c r="BO27" i="2"/>
  <c r="BO19" i="2"/>
  <c r="BO11" i="2"/>
  <c r="BO26" i="2"/>
  <c r="BO18" i="2"/>
  <c r="BO10" i="2"/>
  <c r="U15" i="2"/>
  <c r="AB19" i="2"/>
  <c r="AV30" i="2"/>
  <c r="AW23" i="2" s="1"/>
  <c r="AB11" i="2"/>
  <c r="K17" i="2"/>
  <c r="E30" i="2"/>
  <c r="T30" i="2"/>
  <c r="BM30" i="2"/>
  <c r="N11" i="2"/>
  <c r="BR11" i="2"/>
  <c r="AB13" i="2"/>
  <c r="BR22" i="2"/>
  <c r="K24" i="2"/>
  <c r="BD24" i="2"/>
  <c r="AW25" i="2"/>
  <c r="BD27" i="2"/>
  <c r="BH28" i="2"/>
  <c r="AY24" i="2"/>
  <c r="AY16" i="2"/>
  <c r="AY15" i="2"/>
  <c r="AY23" i="2"/>
  <c r="AY22" i="2"/>
  <c r="AY14" i="2"/>
  <c r="AX33" i="2"/>
  <c r="AY21" i="2"/>
  <c r="AY28" i="2"/>
  <c r="AY20" i="2"/>
  <c r="AY12" i="2"/>
  <c r="AY27" i="2"/>
  <c r="AY19" i="2"/>
  <c r="AY11" i="2"/>
  <c r="AY30" i="2" s="1"/>
  <c r="B33" i="2"/>
  <c r="BA30" i="3"/>
  <c r="Y26" i="2"/>
  <c r="Y30" i="2" s="1"/>
  <c r="AM26" i="2"/>
  <c r="AM30" i="2" s="1"/>
  <c r="I27" i="2"/>
  <c r="I30" i="2" s="1"/>
  <c r="W27" i="2"/>
  <c r="BM27" i="2"/>
  <c r="D33" i="2"/>
  <c r="M30" i="3"/>
  <c r="N23" i="3" s="1"/>
  <c r="AA30" i="3"/>
  <c r="BC30" i="3"/>
  <c r="BQ30" i="3"/>
  <c r="BR24" i="3" s="1"/>
  <c r="N12" i="3"/>
  <c r="AI17" i="3"/>
  <c r="N18" i="3"/>
  <c r="N21" i="3"/>
  <c r="U24" i="3"/>
  <c r="BY27" i="3"/>
  <c r="AM27" i="2"/>
  <c r="W28" i="2"/>
  <c r="AP13" i="3"/>
  <c r="U14" i="3"/>
  <c r="U15" i="3"/>
  <c r="BD16" i="3"/>
  <c r="BY16" i="3"/>
  <c r="BD17" i="3"/>
  <c r="N20" i="3"/>
  <c r="N22" i="3"/>
  <c r="AI22" i="3"/>
  <c r="AI23" i="3"/>
  <c r="AB26" i="3"/>
  <c r="AW28" i="3"/>
  <c r="BM28" i="3"/>
  <c r="BM26" i="3"/>
  <c r="BM24" i="3"/>
  <c r="BL33" i="3"/>
  <c r="BM23" i="3"/>
  <c r="BM22" i="3"/>
  <c r="BM20" i="3"/>
  <c r="BM18" i="3"/>
  <c r="BM16" i="3"/>
  <c r="BM14" i="3"/>
  <c r="BM12" i="3"/>
  <c r="BM30" i="3" s="1"/>
  <c r="BM27" i="3"/>
  <c r="BM25" i="3"/>
  <c r="C16" i="4"/>
  <c r="V33" i="2"/>
  <c r="C30" i="3"/>
  <c r="P30" i="3"/>
  <c r="AD30" i="3"/>
  <c r="AR30" i="3"/>
  <c r="BT30" i="3"/>
  <c r="G13" i="3"/>
  <c r="AP14" i="3"/>
  <c r="AP15" i="3"/>
  <c r="U16" i="3"/>
  <c r="U17" i="3"/>
  <c r="BD18" i="3"/>
  <c r="BD20" i="3"/>
  <c r="BY20" i="3"/>
  <c r="BD21" i="3"/>
  <c r="N25" i="3"/>
  <c r="W22" i="2"/>
  <c r="W30" i="2" s="1"/>
  <c r="X33" i="2"/>
  <c r="AL33" i="2"/>
  <c r="E30" i="3"/>
  <c r="AF30" i="3"/>
  <c r="AT30" i="3"/>
  <c r="BH30" i="3"/>
  <c r="AB13" i="3"/>
  <c r="G14" i="3"/>
  <c r="BK15" i="3"/>
  <c r="AP16" i="3"/>
  <c r="AP17" i="3"/>
  <c r="U18" i="3"/>
  <c r="U19" i="3"/>
  <c r="BY19" i="3"/>
  <c r="U21" i="3"/>
  <c r="U23" i="3"/>
  <c r="AP23" i="3"/>
  <c r="G26" i="3"/>
  <c r="U27" i="3"/>
  <c r="G28" i="3"/>
  <c r="F30" i="3"/>
  <c r="G15" i="3" s="1"/>
  <c r="T30" i="3"/>
  <c r="AH30" i="3"/>
  <c r="AI12" i="3" s="1"/>
  <c r="AV30" i="3"/>
  <c r="AW18" i="3" s="1"/>
  <c r="BJ30" i="3"/>
  <c r="BX30" i="3"/>
  <c r="BY26" i="3" s="1"/>
  <c r="AW13" i="3"/>
  <c r="AB14" i="3"/>
  <c r="AB15" i="3"/>
  <c r="BK16" i="3"/>
  <c r="G17" i="3"/>
  <c r="BK17" i="3"/>
  <c r="AP18" i="3"/>
  <c r="AP19" i="3"/>
  <c r="U20" i="3"/>
  <c r="AP20" i="3"/>
  <c r="AP21" i="3"/>
  <c r="U22" i="3"/>
  <c r="AP22" i="3"/>
  <c r="G24" i="3"/>
  <c r="AI24" i="3"/>
  <c r="BK25" i="3"/>
  <c r="AI26" i="3"/>
  <c r="G10" i="3"/>
  <c r="U10" i="3"/>
  <c r="AI10" i="3"/>
  <c r="AW10" i="3"/>
  <c r="BK10" i="3"/>
  <c r="BY10" i="3"/>
  <c r="BD12" i="3"/>
  <c r="N13" i="3"/>
  <c r="AW15" i="3"/>
  <c r="AB16" i="3"/>
  <c r="AB17" i="3"/>
  <c r="BM17" i="3"/>
  <c r="G18" i="3"/>
  <c r="BK18" i="3"/>
  <c r="BK19" i="3"/>
  <c r="BK20" i="3"/>
  <c r="G21" i="3"/>
  <c r="BK21" i="3"/>
  <c r="BK22" i="3"/>
  <c r="G23" i="3"/>
  <c r="AB27" i="3"/>
  <c r="BK27" i="3"/>
  <c r="AB28" i="3"/>
  <c r="AW25" i="3"/>
  <c r="R28" i="3"/>
  <c r="R26" i="3"/>
  <c r="R24" i="3"/>
  <c r="R30" i="3" s="1"/>
  <c r="R27" i="3"/>
  <c r="R25" i="3"/>
  <c r="C35" i="4"/>
  <c r="N24" i="3"/>
  <c r="AW27" i="3"/>
  <c r="I28" i="3"/>
  <c r="I26" i="3"/>
  <c r="I24" i="3"/>
  <c r="I30" i="3" s="1"/>
  <c r="BE33" i="3"/>
  <c r="BF27" i="3"/>
  <c r="BF25" i="3"/>
  <c r="BF30" i="3" s="1"/>
  <c r="Q33" i="3"/>
  <c r="Y20" i="3"/>
  <c r="Y30" i="3" s="1"/>
  <c r="BD24" i="3"/>
  <c r="N26" i="3"/>
  <c r="W28" i="3"/>
  <c r="W26" i="3"/>
  <c r="W24" i="3"/>
  <c r="W30" i="3" s="1"/>
  <c r="AP24" i="3"/>
  <c r="BD26" i="3"/>
  <c r="N28" i="3"/>
  <c r="Y27" i="3"/>
  <c r="Y25" i="3"/>
  <c r="Y28" i="3"/>
  <c r="Y26" i="3"/>
  <c r="Y24" i="3"/>
  <c r="X33" i="3"/>
  <c r="U25" i="3"/>
  <c r="AP26" i="3"/>
  <c r="BD28" i="3"/>
  <c r="AM27" i="3"/>
  <c r="AM25" i="3"/>
  <c r="AM23" i="3"/>
  <c r="AM30" i="3" s="1"/>
  <c r="AM28" i="3"/>
  <c r="AM26" i="3"/>
  <c r="AM24" i="3"/>
  <c r="AL33" i="3"/>
  <c r="BV28" i="3"/>
  <c r="BV26" i="3"/>
  <c r="BV24" i="3"/>
  <c r="BV30" i="3" s="1"/>
  <c r="BV27" i="3"/>
  <c r="BV25" i="3"/>
  <c r="L29" i="5"/>
  <c r="L57" i="5"/>
  <c r="U78" i="5"/>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U24" i="2" l="1"/>
  <c r="U16" i="2"/>
  <c r="U14" i="2"/>
  <c r="U22" i="2"/>
  <c r="T33" i="2"/>
  <c r="U21" i="2"/>
  <c r="U13" i="2"/>
  <c r="U18" i="2"/>
  <c r="U19" i="2"/>
  <c r="U26" i="2"/>
  <c r="U10" i="2"/>
  <c r="BR12" i="3"/>
  <c r="AI16" i="3"/>
  <c r="BC33" i="3"/>
  <c r="BD27" i="3"/>
  <c r="BD10" i="3"/>
  <c r="AI24" i="2"/>
  <c r="AI16" i="2"/>
  <c r="AI22" i="2"/>
  <c r="AI14" i="2"/>
  <c r="AH33" i="2"/>
  <c r="AI21" i="2"/>
  <c r="AI13" i="2"/>
  <c r="AI26" i="2"/>
  <c r="AI18" i="2"/>
  <c r="AI10" i="2"/>
  <c r="AI19" i="2"/>
  <c r="AW15" i="2"/>
  <c r="AW20" i="2"/>
  <c r="C30" i="2"/>
  <c r="AI15" i="3"/>
  <c r="BR18" i="3"/>
  <c r="N14" i="3"/>
  <c r="N21" i="2"/>
  <c r="G20" i="3"/>
  <c r="BK27" i="2"/>
  <c r="BY24" i="3"/>
  <c r="BY23" i="3"/>
  <c r="BY28" i="3"/>
  <c r="BX33" i="3"/>
  <c r="H85" i="5" s="1"/>
  <c r="R85" i="5" s="1"/>
  <c r="BY11" i="3"/>
  <c r="BY30" i="3" s="1"/>
  <c r="BJ33" i="3"/>
  <c r="BK23" i="3"/>
  <c r="BK12" i="3"/>
  <c r="BK30" i="3" s="1"/>
  <c r="BK11" i="3"/>
  <c r="BD19" i="3"/>
  <c r="BK13" i="3"/>
  <c r="AW26" i="3"/>
  <c r="AI21" i="3"/>
  <c r="BY15" i="3"/>
  <c r="BD15" i="3"/>
  <c r="AA33" i="3"/>
  <c r="H36" i="5" s="1"/>
  <c r="AB10" i="3"/>
  <c r="BK26" i="3"/>
  <c r="AI28" i="2"/>
  <c r="AI12" i="2"/>
  <c r="AI17" i="2"/>
  <c r="AR30" i="2"/>
  <c r="BK25" i="2"/>
  <c r="AI14" i="3"/>
  <c r="AP24" i="2"/>
  <c r="M33" i="2"/>
  <c r="G22" i="5" s="1"/>
  <c r="N12" i="2"/>
  <c r="N28" i="2"/>
  <c r="N20" i="2"/>
  <c r="N26" i="2"/>
  <c r="N18" i="2"/>
  <c r="N30" i="2" s="1"/>
  <c r="N25" i="2"/>
  <c r="N17" i="2"/>
  <c r="N22" i="2"/>
  <c r="N14" i="2"/>
  <c r="N15" i="2"/>
  <c r="N23" i="2"/>
  <c r="BK24" i="3"/>
  <c r="AI13" i="3"/>
  <c r="G25" i="3"/>
  <c r="AB19" i="3"/>
  <c r="BQ33" i="3"/>
  <c r="H78" i="5" s="1"/>
  <c r="BR27" i="3"/>
  <c r="BR10" i="3"/>
  <c r="BO30" i="2"/>
  <c r="AW23" i="3"/>
  <c r="AV33" i="3"/>
  <c r="H57" i="5" s="1"/>
  <c r="AW12" i="3"/>
  <c r="AW11" i="3"/>
  <c r="AW30" i="3" s="1"/>
  <c r="BD25" i="3"/>
  <c r="BY18" i="3"/>
  <c r="AI20" i="3"/>
  <c r="BR21" i="3"/>
  <c r="BY14" i="3"/>
  <c r="M33" i="3"/>
  <c r="N27" i="3"/>
  <c r="N10" i="3"/>
  <c r="BR25" i="3"/>
  <c r="U25" i="2"/>
  <c r="AO33" i="2"/>
  <c r="AP12" i="2"/>
  <c r="AP28" i="2"/>
  <c r="AP20" i="2"/>
  <c r="AP26" i="2"/>
  <c r="AP18" i="2"/>
  <c r="AP25" i="2"/>
  <c r="AP17" i="2"/>
  <c r="AP14" i="2"/>
  <c r="AP22" i="2"/>
  <c r="BD13" i="3"/>
  <c r="BC33" i="2"/>
  <c r="G64" i="5" s="1"/>
  <c r="BD28" i="2"/>
  <c r="BD20" i="2"/>
  <c r="BD12" i="2"/>
  <c r="BD26" i="2"/>
  <c r="BD18" i="2"/>
  <c r="BD25" i="2"/>
  <c r="BD17" i="2"/>
  <c r="BD23" i="2"/>
  <c r="BD14" i="2"/>
  <c r="BD22" i="2"/>
  <c r="BR22" i="3"/>
  <c r="BR17" i="3"/>
  <c r="U20" i="2"/>
  <c r="BR23" i="3"/>
  <c r="AB18" i="3"/>
  <c r="N27" i="2"/>
  <c r="U27" i="2"/>
  <c r="BK24" i="2"/>
  <c r="BK16" i="2"/>
  <c r="BK14" i="2"/>
  <c r="BK22" i="2"/>
  <c r="BJ33" i="2"/>
  <c r="G71" i="5" s="1"/>
  <c r="Q71" i="5" s="1"/>
  <c r="Q64" i="5" s="1"/>
  <c r="BK21" i="2"/>
  <c r="BK13" i="2"/>
  <c r="BK10" i="2"/>
  <c r="BK19" i="2"/>
  <c r="BK11" i="2"/>
  <c r="BK26" i="2"/>
  <c r="BK18" i="2"/>
  <c r="BR26" i="3"/>
  <c r="BR14" i="3"/>
  <c r="AW24" i="3"/>
  <c r="BD14" i="3"/>
  <c r="BR11" i="3"/>
  <c r="AW16" i="2"/>
  <c r="AW24" i="2"/>
  <c r="AW14" i="2"/>
  <c r="AW22" i="2"/>
  <c r="AV33" i="2"/>
  <c r="AW21" i="2"/>
  <c r="AW13" i="2"/>
  <c r="AW10" i="2"/>
  <c r="AW27" i="2"/>
  <c r="AW26" i="2"/>
  <c r="AW18" i="2"/>
  <c r="AW11" i="2"/>
  <c r="U12" i="2"/>
  <c r="BH30" i="2"/>
  <c r="AW17" i="2"/>
  <c r="BK17" i="2"/>
  <c r="AW22" i="3"/>
  <c r="AW17" i="3"/>
  <c r="AA33" i="2"/>
  <c r="G36" i="5" s="1"/>
  <c r="AB28" i="2"/>
  <c r="AB20" i="2"/>
  <c r="AB12" i="2"/>
  <c r="AB30" i="2" s="1"/>
  <c r="AB26" i="2"/>
  <c r="AB18" i="2"/>
  <c r="AB25" i="2"/>
  <c r="AB17" i="2"/>
  <c r="AB14" i="2"/>
  <c r="AB22" i="2"/>
  <c r="AB15" i="2"/>
  <c r="N19" i="2"/>
  <c r="AB23" i="3"/>
  <c r="AP19" i="2"/>
  <c r="BD15" i="2"/>
  <c r="AW19" i="2"/>
  <c r="K30" i="2"/>
  <c r="BK23" i="2"/>
  <c r="AP30" i="3"/>
  <c r="BR28" i="3"/>
  <c r="AI28" i="3"/>
  <c r="AH33" i="3"/>
  <c r="H43" i="5" s="1"/>
  <c r="AI11" i="3"/>
  <c r="AI30" i="3" s="1"/>
  <c r="BY25" i="3"/>
  <c r="G27" i="3"/>
  <c r="G19" i="3"/>
  <c r="AW14" i="3"/>
  <c r="G16" i="3"/>
  <c r="T33" i="3"/>
  <c r="U12" i="3"/>
  <c r="U30" i="3" s="1"/>
  <c r="U11" i="3"/>
  <c r="U26" i="3"/>
  <c r="BY21" i="3"/>
  <c r="BY22" i="3"/>
  <c r="BY17" i="3"/>
  <c r="AB24" i="3"/>
  <c r="AI19" i="3"/>
  <c r="BR19" i="3"/>
  <c r="BY13" i="3"/>
  <c r="N11" i="3"/>
  <c r="BR30" i="2"/>
  <c r="U28" i="3"/>
  <c r="AP13" i="2"/>
  <c r="U17" i="2"/>
  <c r="AB16" i="2"/>
  <c r="BK15" i="2"/>
  <c r="AB25" i="3"/>
  <c r="AW21" i="3"/>
  <c r="BR16" i="3"/>
  <c r="U28" i="2"/>
  <c r="AB22" i="3"/>
  <c r="BD11" i="3"/>
  <c r="BK12" i="2"/>
  <c r="U11" i="2"/>
  <c r="AI27" i="2"/>
  <c r="AI27" i="3"/>
  <c r="AI25" i="3"/>
  <c r="BR13" i="3"/>
  <c r="F33" i="3"/>
  <c r="G11" i="3"/>
  <c r="BK14" i="3"/>
  <c r="BD22" i="3"/>
  <c r="BD23" i="3"/>
  <c r="AI18" i="3"/>
  <c r="N19" i="3"/>
  <c r="U13" i="3"/>
  <c r="AI23" i="2"/>
  <c r="G30" i="2"/>
  <c r="G12" i="3"/>
  <c r="G30" i="3" s="1"/>
  <c r="AW28" i="2"/>
  <c r="BK28" i="2"/>
  <c r="BR20" i="3"/>
  <c r="AW16" i="3"/>
  <c r="AI25" i="2"/>
  <c r="BD11" i="2"/>
  <c r="BD30" i="2" s="1"/>
  <c r="G22" i="3"/>
  <c r="AP15" i="2"/>
  <c r="AP30" i="2" s="1"/>
  <c r="H29" i="5" l="1"/>
  <c r="BR30" i="3"/>
  <c r="H64" i="5"/>
  <c r="AW30" i="2"/>
  <c r="N30" i="3"/>
  <c r="H71" i="5"/>
  <c r="G43" i="5"/>
  <c r="G29" i="5"/>
  <c r="BK30" i="2"/>
  <c r="H22" i="5"/>
  <c r="U30" i="2"/>
  <c r="G57" i="5"/>
  <c r="Q57" i="5" s="1"/>
  <c r="Q50" i="5" s="1"/>
  <c r="Q43" i="5" s="1"/>
  <c r="Q36" i="5" s="1"/>
  <c r="Q29" i="5" s="1"/>
  <c r="Q22" i="5" s="1"/>
  <c r="H50" i="5"/>
  <c r="R78" i="5"/>
  <c r="R71" i="5" s="1"/>
  <c r="R64" i="5" s="1"/>
  <c r="R57" i="5" s="1"/>
  <c r="R50" i="5" s="1"/>
  <c r="R43" i="5" s="1"/>
  <c r="R36" i="5" s="1"/>
  <c r="R29" i="5" s="1"/>
  <c r="R22" i="5" s="1"/>
  <c r="AI30" i="2"/>
  <c r="G50" i="5"/>
  <c r="AB30" i="3"/>
  <c r="BD30" i="3"/>
</calcChain>
</file>

<file path=xl/sharedStrings.xml><?xml version="1.0" encoding="utf-8"?>
<sst xmlns="http://schemas.openxmlformats.org/spreadsheetml/2006/main" count="597" uniqueCount="114">
  <si>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</si>
  <si>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</si>
  <si>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</si>
  <si>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</si>
  <si>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</si>
  <si>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</si>
  <si>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</si>
  <si>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</si>
  <si>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</si>
  <si>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</si>
  <si>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</si>
  <si>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</si>
  <si>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</si>
  <si>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</si>
  <si>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</si>
  <si>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</si>
  <si>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</si>
  <si>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</si>
  <si>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</si>
  <si>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</si>
  <si>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</si>
  <si>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</si>
  <si>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</si>
  <si>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</si>
  <si>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</si>
  <si>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</si>
  <si>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</si>
  <si>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</si>
  <si>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</si>
  <si>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</si>
  <si>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</si>
  <si>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</si>
  <si>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</si>
  <si>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</si>
  <si>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</si>
  <si>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</si>
  <si>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</si>
  <si>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</si>
  <si>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</si>
  <si>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</si>
  <si>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</si>
  <si>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</si>
  <si>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</si>
  <si>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</si>
  <si>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</si>
  <si>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</si>
  <si>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</si>
  <si>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</si>
  <si>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</si>
  <si>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</si>
  <si>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</si>
  <si>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</si>
  <si>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</si>
  <si>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</si>
  <si>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</si>
  <si>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</si>
  <si>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</si>
  <si>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</si>
  <si>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</si>
  <si>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</si>
  <si>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</si>
  <si>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</si>
  <si>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</si>
  <si>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</si>
  <si>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</si>
  <si>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</si>
  <si>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</si>
  <si>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</si>
  <si>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</si>
  <si>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</si>
  <si>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18 May 2020 </t>
  </si>
  <si>
    <t>Total</t>
  </si>
  <si>
    <t>Awaiting verification</t>
  </si>
  <si>
    <t>0-19</t>
  </si>
  <si>
    <t>20-39</t>
  </si>
  <si>
    <t>40-59</t>
  </si>
  <si>
    <t>60-79</t>
  </si>
  <si>
    <t>80+</t>
  </si>
  <si>
    <t xml:space="preserve">Cumulative deaths up to 5pm 18 May 2020 </t>
  </si>
  <si>
    <t>National Health Service (NHS)</t>
  </si>
  <si>
    <t>COVID-19-total-announced-deaths-20-May-2020-1.xlsx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</si>
  <si>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</si>
  <si>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</si>
  <si>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</si>
  <si>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</si>
  <si>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</si>
  <si>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</si>
  <si>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</si>
  <si>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</si>
  <si>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</si>
  <si>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</si>
  <si>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</si>
  <si>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</si>
  <si>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</si>
  <si>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</si>
  <si>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</si>
  <si>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</si>
  <si>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</si>
  <si>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</si>
  <si>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</si>
  <si>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</si>
  <si>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</si>
  <si>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</si>
  <si>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</si>
  <si>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</si>
  <si>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</si>
  <si>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</si>
  <si>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</si>
  <si>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</si>
  <si>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</si>
  <si>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</si>
  <si>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data_18may.xlsx</t>
  </si>
  <si>
    <t>For 05/05/2020, 19/05/2020 and 20/05/2020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</si>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</sst>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1"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4">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9">
    <xf numFmtId="0" fontId="0" fillId="0" borderId="0" xfId="0"/>
    <xf numFmtId="0" fontId="21" fillId="2" borderId="22" xfId="0" applyFont="1" applyFill="1" applyBorder="1" applyAlignment="1">
      <alignment horizontal="left" vertical="center"/>
    </xf>
    <xf numFmtId="164" fontId="23" fillId="2" borderId="27" xfId="0" applyNumberFormat="1" applyFont="1" applyFill="1" applyBorder="1" applyAlignment="1">
      <alignment horizontal="center" vertical="center"/>
    </xf>
    <xf numFmtId="0" fontId="21" fillId="2" borderId="24" xfId="0" applyFont="1" applyFill="1" applyBorder="1" applyAlignment="1">
      <alignment horizontal="left" vertical="center"/>
    </xf>
    <xf numFmtId="164" fontId="23" fillId="2" borderId="10"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5" fontId="24" fillId="2" borderId="0" xfId="0" applyNumberFormat="1" applyFont="1" applyFill="1" applyBorder="1"/>
    <xf numFmtId="0" fontId="13" fillId="2" borderId="0" xfId="0" applyFont="1" applyFill="1" applyBorder="1"/>
    <xf numFmtId="165" fontId="24" fillId="2" borderId="13"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5" xfId="0" applyNumberFormat="1" applyFont="1" applyFill="1" applyBorder="1" applyAlignment="1">
      <alignment horizontal="center"/>
    </xf>
    <xf numFmtId="164" fontId="21" fillId="3" borderId="6" xfId="0" applyNumberFormat="1" applyFont="1" applyFill="1" applyBorder="1" applyAlignment="1">
      <alignment horizontal="center" wrapText="1"/>
    </xf>
    <xf numFmtId="164" fontId="22" fillId="3" borderId="6" xfId="0" applyNumberFormat="1" applyFont="1" applyFill="1" applyBorder="1" applyAlignment="1">
      <alignment horizontal="center"/>
    </xf>
    <xf numFmtId="164" fontId="22" fillId="0" borderId="6" xfId="0" applyNumberFormat="1" applyFont="1" applyBorder="1" applyAlignment="1">
      <alignment horizontal="center"/>
    </xf>
    <xf numFmtId="164" fontId="22" fillId="0" borderId="6" xfId="0" applyNumberFormat="1" applyFont="1" applyBorder="1" applyAlignment="1">
      <alignment horizontal="center"/>
    </xf>
    <xf numFmtId="164" fontId="22" fillId="2" borderId="6" xfId="0" applyNumberFormat="1" applyFont="1" applyFill="1" applyBorder="1" applyAlignment="1">
      <alignment horizontal="center"/>
    </xf>
    <xf numFmtId="164" fontId="0" fillId="0" borderId="0" xfId="0" applyNumberFormat="1"/>
    <xf numFmtId="164" fontId="21" fillId="2" borderId="7" xfId="0" applyNumberFormat="1" applyFont="1" applyFill="1" applyBorder="1" applyAlignment="1">
      <alignment horizontal="right" vertical="center"/>
    </xf>
    <xf numFmtId="164" fontId="21" fillId="2" borderId="7" xfId="0" applyNumberFormat="1" applyFont="1" applyFill="1" applyBorder="1" applyAlignment="1">
      <alignment horizontal="center"/>
    </xf>
    <xf numFmtId="164" fontId="22" fillId="3" borderId="18" xfId="0" applyNumberFormat="1" applyFont="1" applyFill="1" applyBorder="1" applyAlignment="1">
      <alignment horizontal="center"/>
    </xf>
    <xf numFmtId="164" fontId="22" fillId="0" borderId="18" xfId="0" applyNumberFormat="1" applyFont="1" applyBorder="1" applyAlignment="1">
      <alignment horizontal="center"/>
    </xf>
    <xf numFmtId="164" fontId="22" fillId="0" borderId="18" xfId="0" applyNumberFormat="1" applyFont="1" applyBorder="1" applyAlignment="1">
      <alignment horizontal="center"/>
    </xf>
    <xf numFmtId="164"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13" fillId="0" borderId="3" xfId="0" applyFont="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6" xfId="0" applyFont="1" applyFill="1" applyBorder="1"/>
    <xf numFmtId="0" fontId="21" fillId="3" borderId="7" xfId="0" applyFont="1" applyFill="1" applyBorder="1"/>
    <xf numFmtId="0" fontId="21" fillId="0" borderId="7" xfId="0" applyFont="1" applyBorder="1"/>
    <xf numFmtId="0" fontId="21" fillId="0" borderId="7" xfId="0" applyFont="1" applyBorder="1"/>
    <xf numFmtId="0" fontId="21" fillId="2" borderId="7" xfId="0" applyFont="1" applyFill="1" applyBorder="1"/>
    <xf numFmtId="49" fontId="21" fillId="2" borderId="0" xfId="0" applyNumberFormat="1" applyFont="1" applyFill="1" applyBorder="1" applyAlignment="1">
      <alignment horizontal="right"/>
    </xf>
    <xf numFmtId="0" fontId="13" fillId="0" borderId="0" xfId="0" applyFont="1" applyBorder="1"/>
    <xf numFmtId="0" fontId="13" fillId="0" borderId="0" xfId="0" applyFont="1" applyBorder="1"/>
    <xf numFmtId="164"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0" borderId="3" xfId="0" applyNumberFormat="1" applyFont="1" applyBorder="1"/>
    <xf numFmtId="166"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164" fontId="1" fillId="2" borderId="0" xfId="0" applyNumberFormat="1" applyFont="1" applyFill="1"/>
    <xf numFmtId="0" fontId="35" fillId="2" borderId="0" xfId="2" applyFont="1" applyFill="1" applyBorder="1" applyProtection="1"/>
    <xf numFmtId="164" fontId="33" fillId="2" borderId="0" xfId="0" applyNumberFormat="1" applyFont="1" applyFill="1"/>
    <xf numFmtId="0" fontId="36" fillId="2" borderId="0" xfId="0" applyFont="1" applyFill="1" applyAlignment="1">
      <alignment vertical="top"/>
    </xf>
    <xf numFmtId="0" fontId="21" fillId="2" borderId="0" xfId="0" applyFont="1" applyFill="1"/>
    <xf numFmtId="0" fontId="13" fillId="2" borderId="22" xfId="0" applyFont="1" applyFill="1" applyBorder="1"/>
    <xf numFmtId="0" fontId="13" fillId="2" borderId="23"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40" xfId="0" applyNumberFormat="1" applyFont="1" applyFill="1" applyBorder="1" applyAlignment="1">
      <alignment horizontal="center"/>
    </xf>
    <xf numFmtId="49" fontId="13" fillId="2" borderId="36" xfId="0" applyNumberFormat="1" applyFont="1" applyFill="1" applyBorder="1" applyAlignment="1">
      <alignment horizontal="center"/>
    </xf>
    <xf numFmtId="0" fontId="13" fillId="2" borderId="36" xfId="0" applyFont="1" applyFill="1" applyBorder="1" applyAlignment="1">
      <alignment horizontal="center"/>
    </xf>
    <xf numFmtId="49" fontId="13" fillId="2" borderId="41" xfId="0" applyNumberFormat="1" applyFont="1" applyFill="1" applyBorder="1" applyAlignment="1">
      <alignment horizontal="center"/>
    </xf>
    <xf numFmtId="49" fontId="13" fillId="2" borderId="42" xfId="0" applyNumberFormat="1" applyFont="1" applyFill="1" applyBorder="1" applyAlignment="1">
      <alignment horizontal="center" vertical="center" wrapText="1"/>
    </xf>
    <xf numFmtId="49" fontId="21" fillId="2" borderId="43" xfId="0" applyNumberFormat="1" applyFont="1" applyFill="1" applyBorder="1" applyAlignment="1">
      <alignment horizontal="center" vertical="center" wrapText="1"/>
    </xf>
    <xf numFmtId="49" fontId="13" fillId="2" borderId="42"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45" xfId="0" applyFont="1" applyFill="1" applyBorder="1" applyAlignment="1">
      <alignment horizontal="right" vertical="center" wrapText="1"/>
    </xf>
    <xf numFmtId="0" fontId="21" fillId="2" borderId="43" xfId="0" applyFont="1" applyFill="1" applyBorder="1" applyAlignment="1">
      <alignment horizontal="center" vertical="center" wrapText="1"/>
    </xf>
    <xf numFmtId="0" fontId="13" fillId="2" borderId="36" xfId="0" applyFont="1" applyFill="1" applyBorder="1" applyAlignment="1">
      <alignment horizontal="right" vertical="center" wrapText="1"/>
    </xf>
    <xf numFmtId="0" fontId="13" fillId="2" borderId="38"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9"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applyAlignment="1">
      <alignment horizontal="center"/>
    </xf>
    <xf numFmtId="0" fontId="21" fillId="2" borderId="47" xfId="0" applyFont="1" applyFill="1" applyBorder="1" applyAlignment="1">
      <alignment horizontal="center" vertical="center" wrapText="1"/>
    </xf>
    <xf numFmtId="0" fontId="13" fillId="2" borderId="47" xfId="0" applyFont="1" applyFill="1" applyBorder="1" applyAlignment="1">
      <alignment horizontal="right" vertical="center" wrapText="1"/>
    </xf>
    <xf numFmtId="0" fontId="21" fillId="2" borderId="46" xfId="0" applyFont="1" applyFill="1" applyBorder="1" applyAlignment="1">
      <alignment horizontal="center" vertical="center" wrapText="1"/>
    </xf>
    <xf numFmtId="169" fontId="0" fillId="2" borderId="0" xfId="1" applyNumberFormat="1" applyFont="1" applyFill="1" applyBorder="1" applyAlignment="1" applyProtection="1"/>
    <xf numFmtId="1" fontId="13" fillId="2" borderId="49" xfId="0" applyNumberFormat="1" applyFont="1" applyFill="1" applyBorder="1"/>
    <xf numFmtId="1" fontId="13" fillId="2" borderId="47" xfId="0" applyNumberFormat="1" applyFont="1" applyFill="1" applyBorder="1"/>
    <xf numFmtId="0" fontId="13" fillId="2" borderId="47" xfId="0" applyFont="1" applyFill="1" applyBorder="1"/>
    <xf numFmtId="1" fontId="13" fillId="2" borderId="46" xfId="0" applyNumberFormat="1" applyFont="1" applyFill="1" applyBorder="1"/>
    <xf numFmtId="1" fontId="13" fillId="2" borderId="48" xfId="0" applyNumberFormat="1" applyFont="1" applyFill="1" applyBorder="1"/>
    <xf numFmtId="169" fontId="0" fillId="2" borderId="48"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7" xfId="0" applyNumberFormat="1" applyFont="1" applyFill="1" applyBorder="1" applyAlignment="1">
      <alignment horizontal="center"/>
    </xf>
    <xf numFmtId="49" fontId="13" fillId="2" borderId="49"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7" xfId="0" applyNumberFormat="1" applyFont="1" applyFill="1" applyBorder="1" applyAlignment="1">
      <alignment horizontal="right"/>
    </xf>
    <xf numFmtId="0" fontId="0" fillId="2" borderId="47" xfId="0" applyFill="1" applyBorder="1"/>
    <xf numFmtId="49" fontId="13" fillId="2" borderId="48" xfId="0" applyNumberFormat="1" applyFont="1" applyFill="1" applyBorder="1" applyAlignment="1">
      <alignment horizontal="center"/>
    </xf>
    <xf numFmtId="0" fontId="13" fillId="2" borderId="0" xfId="0" applyFont="1" applyFill="1" applyBorder="1" applyAlignment="1">
      <alignment horizontal="center"/>
    </xf>
    <xf numFmtId="0" fontId="22" fillId="2" borderId="48" xfId="0" applyFont="1" applyFill="1" applyBorder="1"/>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167" fontId="13" fillId="2" borderId="49" xfId="0" applyNumberFormat="1" applyFont="1" applyFill="1" applyBorder="1" applyAlignment="1">
      <alignment horizontal="center"/>
    </xf>
    <xf numFmtId="0" fontId="13" fillId="2" borderId="48"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7" xfId="0" applyFont="1" applyFill="1" applyBorder="1" applyAlignment="1">
      <alignment horizontal="right"/>
    </xf>
    <xf numFmtId="0" fontId="13" fillId="2" borderId="46" xfId="0" applyFont="1" applyFill="1" applyBorder="1" applyAlignment="1">
      <alignment horizontal="right"/>
    </xf>
    <xf numFmtId="0" fontId="13" fillId="2" borderId="49" xfId="0" applyFont="1" applyFill="1" applyBorder="1" applyAlignment="1">
      <alignment horizontal="right"/>
    </xf>
    <xf numFmtId="1" fontId="13" fillId="2" borderId="47" xfId="0" applyNumberFormat="1" applyFont="1" applyFill="1" applyBorder="1" applyAlignment="1">
      <alignment horizontal="right"/>
    </xf>
    <xf numFmtId="0" fontId="13" fillId="2" borderId="46" xfId="0" applyFont="1" applyFill="1" applyBorder="1"/>
    <xf numFmtId="0" fontId="22" fillId="2" borderId="47" xfId="0" applyFont="1" applyFill="1" applyBorder="1"/>
    <xf numFmtId="167" fontId="13" fillId="2" borderId="50"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52" xfId="0" applyNumberFormat="1" applyFont="1" applyFill="1" applyBorder="1" applyAlignment="1">
      <alignment horizontal="center"/>
    </xf>
    <xf numFmtId="0" fontId="13" fillId="2" borderId="52" xfId="0" applyFont="1" applyFill="1" applyBorder="1"/>
    <xf numFmtId="0" fontId="13" fillId="2" borderId="52" xfId="0" applyFont="1" applyFill="1" applyBorder="1" applyAlignment="1">
      <alignment horizontal="right"/>
    </xf>
    <xf numFmtId="0" fontId="22" fillId="2" borderId="53" xfId="0" applyFont="1" applyFill="1" applyBorder="1"/>
    <xf numFmtId="0" fontId="22" fillId="2" borderId="19" xfId="0" applyFont="1" applyFill="1" applyBorder="1"/>
    <xf numFmtId="0" fontId="13" fillId="2" borderId="51" xfId="0" applyFont="1" applyFill="1" applyBorder="1"/>
    <xf numFmtId="49" fontId="13" fillId="2" borderId="53" xfId="0" applyNumberFormat="1" applyFont="1" applyFill="1" applyBorder="1" applyAlignment="1">
      <alignment horizontal="center"/>
    </xf>
    <xf numFmtId="0" fontId="13" fillId="2" borderId="52" xfId="0" applyFont="1" applyFill="1" applyBorder="1" applyAlignment="1">
      <alignment horizontal="right" vertical="center"/>
    </xf>
    <xf numFmtId="0" fontId="13" fillId="2" borderId="53"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39" fillId="2" borderId="0" xfId="2" applyFont="1" applyFill="1" applyBorder="1" applyProtection="1"/>
    <xf numFmtId="0" fontId="0" fillId="2" borderId="0" xfId="0" applyFont="1" applyFill="1"/>
    <xf numFmtId="0" fontId="4" fillId="2" borderId="0" xfId="2" applyFont="1" applyFill="1" applyBorder="1" applyProtection="1"/>
    <xf numFmtId="164" fontId="1" fillId="2" borderId="0" xfId="0" applyNumberFormat="1" applyFont="1" applyFill="1" applyBorder="1" applyAlignment="1">
      <alignment wrapText="1"/>
    </xf>
    <xf numFmtId="0" fontId="15" fillId="2" borderId="0" xfId="0" applyFont="1" applyFill="1" applyBorder="1" applyAlignment="1">
      <alignment wrapText="1"/>
    </xf>
    <xf numFmtId="0" fontId="21" fillId="2" borderId="28" xfId="0" applyFont="1" applyFill="1" applyBorder="1" applyAlignment="1">
      <alignment horizontal="center" vertical="center"/>
    </xf>
    <xf numFmtId="0" fontId="21" fillId="2" borderId="29" xfId="0" applyFont="1" applyFill="1" applyBorder="1" applyAlignment="1">
      <alignment horizontal="center" vertical="center"/>
    </xf>
    <xf numFmtId="0" fontId="38"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36" xfId="0" applyFont="1" applyFill="1" applyBorder="1" applyAlignment="1">
      <alignment horizontal="center" vertical="center" wrapText="1"/>
    </xf>
    <xf numFmtId="0" fontId="38"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49" fontId="21" fillId="2" borderId="39" xfId="0" applyNumberFormat="1" applyFont="1" applyFill="1" applyBorder="1" applyAlignment="1">
      <alignment horizontal="center" vertical="center" wrapText="1"/>
    </xf>
    <xf numFmtId="0" fontId="38"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80" zoomScaleNormal="8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8" zoomScale="80" zoomScaleNormal="80" workbookViewId="0">
      <selection activeCell="I45" sqref="I45"/>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4.7395611166405997E-3</v>
      </c>
      <c r="J10" s="48">
        <v>1</v>
      </c>
      <c r="K10" s="47">
        <f t="shared" ref="K10:K28" si="5">J10/J$30*100</f>
        <v>6.1743640405038276E-3</v>
      </c>
      <c r="L10" s="49">
        <v>0</v>
      </c>
      <c r="M10" s="50">
        <f t="shared" ref="M10:M28" si="6">H10+J10</f>
        <v>2</v>
      </c>
      <c r="N10" s="51">
        <f t="shared" ref="N10:N28" si="7">M10/M$30*100</f>
        <v>5.3626491486794478E-3</v>
      </c>
      <c r="O10" s="46">
        <v>0</v>
      </c>
      <c r="P10" s="47">
        <f t="shared" ref="P10:P28" si="8">O10/O$30*100</f>
        <v>0</v>
      </c>
      <c r="Q10" s="48">
        <v>1</v>
      </c>
      <c r="R10" s="47">
        <f t="shared" ref="R10:R28" si="9">Q10/Q$30*100</f>
        <v>7.0136063964090336E-3</v>
      </c>
      <c r="S10" s="49">
        <v>0</v>
      </c>
      <c r="T10" s="50">
        <f t="shared" ref="T10:T28" si="10">O10+Q10</f>
        <v>1</v>
      </c>
      <c r="U10" s="51">
        <f t="shared" ref="U10:U28" si="11">T10/T$30*100</f>
        <v>2.9971527049303163E-3</v>
      </c>
      <c r="V10" s="52">
        <v>0</v>
      </c>
      <c r="W10" s="47">
        <f t="shared" ref="W10:W28" si="12">V10/V$30*100</f>
        <v>0</v>
      </c>
      <c r="X10" s="48">
        <v>1</v>
      </c>
      <c r="Y10" s="47">
        <f t="shared" ref="Y10:Y28" si="13">X10/X$30*100</f>
        <v>8.7896633558934706E-3</v>
      </c>
      <c r="Z10" s="49">
        <v>0</v>
      </c>
      <c r="AA10" s="50">
        <f t="shared" ref="AA10:AA28" si="14">V10+X10</f>
        <v>1</v>
      </c>
      <c r="AB10" s="51">
        <f t="shared" ref="AB10:AB28" si="15">AA10/AA$30*100</f>
        <v>3.6589828027808269E-3</v>
      </c>
      <c r="AC10" s="52">
        <v>0</v>
      </c>
      <c r="AD10" s="47">
        <f t="shared" ref="AD10:AD28" si="16">AC10/AC$30*100</f>
        <v>0</v>
      </c>
      <c r="AE10" s="48">
        <v>1</v>
      </c>
      <c r="AF10" s="47">
        <f t="shared" ref="AF10:AF28" si="17">AE10/AE$30*100</f>
        <v>1.2997140629061606E-2</v>
      </c>
      <c r="AG10" s="49">
        <v>0</v>
      </c>
      <c r="AH10" s="50">
        <f t="shared" ref="AH10:AH28" si="18">AC10+AE10</f>
        <v>1</v>
      </c>
      <c r="AI10" s="51">
        <f t="shared" ref="AI10:AI28" si="19">AH10/AH$30*100</f>
        <v>5.2375216047766196E-3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52">
        <v>0</v>
      </c>
      <c r="BO10" s="47">
        <f t="shared" ref="BO10:BO28" si="37">BN10/BN$30*100</f>
        <v>0</v>
      </c>
      <c r="BP10" s="49">
        <v>0</v>
      </c>
      <c r="BQ10" s="50">
        <f t="shared" ref="BQ10:BQ28" si="38">BL10+BN10</f>
        <v>0</v>
      </c>
      <c r="BR10" s="51">
        <f t="shared" ref="BR10:BR28" si="39">BQ10/BQ$30*100</f>
        <v>0</v>
      </c>
      <c r="BS10" s="52">
        <v>0</v>
      </c>
      <c r="BT10" s="47"/>
      <c r="BU10" s="48">
        <v>0</v>
      </c>
      <c r="BV10" s="47"/>
      <c r="BW10" s="49">
        <v>0</v>
      </c>
      <c r="BX10" s="50">
        <f t="shared" ref="BX10:BX28" si="40">BS10+BU10</f>
        <v>0</v>
      </c>
      <c r="BY10" s="51"/>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52">
        <v>0</v>
      </c>
      <c r="BO11" s="47">
        <f t="shared" si="37"/>
        <v>0</v>
      </c>
      <c r="BP11" s="49">
        <v>0</v>
      </c>
      <c r="BQ11" s="50">
        <f t="shared" si="38"/>
        <v>0</v>
      </c>
      <c r="BR11" s="51">
        <f t="shared" si="39"/>
        <v>0</v>
      </c>
      <c r="BS11" s="52">
        <v>0</v>
      </c>
      <c r="BT11" s="47"/>
      <c r="BU11" s="46">
        <v>0</v>
      </c>
      <c r="BV11" s="47"/>
      <c r="BW11" s="49">
        <v>0</v>
      </c>
      <c r="BX11" s="50">
        <f t="shared" si="40"/>
        <v>0</v>
      </c>
      <c r="BY11" s="51"/>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6.1743640405038276E-3</v>
      </c>
      <c r="L12" s="49">
        <v>0</v>
      </c>
      <c r="M12" s="50">
        <f t="shared" si="6"/>
        <v>1</v>
      </c>
      <c r="N12" s="51">
        <f t="shared" si="7"/>
        <v>2.6813245743397239E-3</v>
      </c>
      <c r="O12" s="46">
        <v>0</v>
      </c>
      <c r="P12" s="47">
        <f t="shared" si="8"/>
        <v>0</v>
      </c>
      <c r="Q12" s="48">
        <v>1</v>
      </c>
      <c r="R12" s="47">
        <f t="shared" si="9"/>
        <v>7.0136063964090336E-3</v>
      </c>
      <c r="S12" s="49">
        <v>0</v>
      </c>
      <c r="T12" s="50">
        <f t="shared" si="10"/>
        <v>1</v>
      </c>
      <c r="U12" s="51">
        <f t="shared" si="11"/>
        <v>2.9971527049303163E-3</v>
      </c>
      <c r="V12" s="52">
        <v>0</v>
      </c>
      <c r="W12" s="47">
        <f t="shared" si="12"/>
        <v>0</v>
      </c>
      <c r="X12" s="48">
        <v>1</v>
      </c>
      <c r="Y12" s="47">
        <f t="shared" si="13"/>
        <v>8.7896633558934706E-3</v>
      </c>
      <c r="Z12" s="49">
        <v>0</v>
      </c>
      <c r="AA12" s="50">
        <f t="shared" si="14"/>
        <v>1</v>
      </c>
      <c r="AB12" s="51">
        <f t="shared" si="15"/>
        <v>3.6589828027808269E-3</v>
      </c>
      <c r="AC12" s="52">
        <v>0</v>
      </c>
      <c r="AD12" s="47">
        <f t="shared" si="16"/>
        <v>0</v>
      </c>
      <c r="AE12" s="48">
        <v>1</v>
      </c>
      <c r="AF12" s="47">
        <f t="shared" si="17"/>
        <v>1.2997140629061606E-2</v>
      </c>
      <c r="AG12" s="49">
        <v>0</v>
      </c>
      <c r="AH12" s="50">
        <f t="shared" si="18"/>
        <v>1</v>
      </c>
      <c r="AI12" s="51">
        <f t="shared" si="19"/>
        <v>5.2375216047766196E-3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52">
        <v>0</v>
      </c>
      <c r="BO12" s="47">
        <f t="shared" si="37"/>
        <v>0</v>
      </c>
      <c r="BP12" s="49">
        <v>0</v>
      </c>
      <c r="BQ12" s="50">
        <f t="shared" si="38"/>
        <v>0</v>
      </c>
      <c r="BR12" s="51">
        <f t="shared" si="39"/>
        <v>0</v>
      </c>
      <c r="BS12" s="52">
        <v>0</v>
      </c>
      <c r="BT12" s="47"/>
      <c r="BU12" s="46">
        <v>0</v>
      </c>
      <c r="BV12" s="47"/>
      <c r="BW12" s="49">
        <v>0</v>
      </c>
      <c r="BX12" s="50">
        <f t="shared" si="40"/>
        <v>0</v>
      </c>
      <c r="BY12" s="51"/>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2.3697805583202995E-2</v>
      </c>
      <c r="J13" s="48">
        <v>3</v>
      </c>
      <c r="K13" s="47">
        <f t="shared" si="5"/>
        <v>1.8523092121511483E-2</v>
      </c>
      <c r="L13" s="49">
        <v>0</v>
      </c>
      <c r="M13" s="50">
        <f t="shared" si="6"/>
        <v>8</v>
      </c>
      <c r="N13" s="51">
        <f t="shared" si="7"/>
        <v>2.1450596594717791E-2</v>
      </c>
      <c r="O13" s="46">
        <v>5</v>
      </c>
      <c r="P13" s="47">
        <f t="shared" si="8"/>
        <v>2.6168419950803372E-2</v>
      </c>
      <c r="Q13" s="48">
        <v>3</v>
      </c>
      <c r="R13" s="47">
        <f t="shared" si="9"/>
        <v>2.1040819189227102E-2</v>
      </c>
      <c r="S13" s="49">
        <v>0</v>
      </c>
      <c r="T13" s="50">
        <f t="shared" si="10"/>
        <v>8</v>
      </c>
      <c r="U13" s="51">
        <f t="shared" si="11"/>
        <v>2.397722163944253E-2</v>
      </c>
      <c r="V13" s="52">
        <v>4</v>
      </c>
      <c r="W13" s="47">
        <f t="shared" si="12"/>
        <v>2.5073653858208485E-2</v>
      </c>
      <c r="X13" s="48">
        <v>3</v>
      </c>
      <c r="Y13" s="47">
        <f t="shared" si="13"/>
        <v>2.6368990067680408E-2</v>
      </c>
      <c r="Z13" s="49">
        <v>0</v>
      </c>
      <c r="AA13" s="50">
        <f t="shared" si="14"/>
        <v>7</v>
      </c>
      <c r="AB13" s="51">
        <f t="shared" si="15"/>
        <v>2.5612879619465789E-2</v>
      </c>
      <c r="AC13" s="52">
        <v>4</v>
      </c>
      <c r="AD13" s="47">
        <f t="shared" si="16"/>
        <v>3.509079743837179E-2</v>
      </c>
      <c r="AE13" s="48">
        <v>3</v>
      </c>
      <c r="AF13" s="47">
        <f t="shared" si="17"/>
        <v>3.8991421887184824E-2</v>
      </c>
      <c r="AG13" s="49">
        <v>0</v>
      </c>
      <c r="AH13" s="50">
        <f t="shared" si="18"/>
        <v>7</v>
      </c>
      <c r="AI13" s="51">
        <f t="shared" si="19"/>
        <v>3.6662651233436337E-2</v>
      </c>
      <c r="AJ13" s="52">
        <v>3</v>
      </c>
      <c r="AK13" s="47">
        <f t="shared" si="20"/>
        <v>4.730368968779565E-2</v>
      </c>
      <c r="AL13" s="48">
        <v>3</v>
      </c>
      <c r="AM13" s="47">
        <f t="shared" si="21"/>
        <v>7.5131480090157785E-2</v>
      </c>
      <c r="AN13" s="49">
        <v>0</v>
      </c>
      <c r="AO13" s="50">
        <f t="shared" si="22"/>
        <v>6</v>
      </c>
      <c r="AP13" s="51">
        <f t="shared" si="23"/>
        <v>5.8055152394775031E-2</v>
      </c>
      <c r="AQ13" s="52">
        <v>1</v>
      </c>
      <c r="AR13" s="47">
        <f t="shared" si="24"/>
        <v>3.9635354736424891E-2</v>
      </c>
      <c r="AS13" s="48">
        <v>2</v>
      </c>
      <c r="AT13" s="47">
        <f t="shared" si="25"/>
        <v>0.12507817385866166</v>
      </c>
      <c r="AU13" s="49">
        <v>0</v>
      </c>
      <c r="AV13" s="50">
        <f t="shared" si="26"/>
        <v>3</v>
      </c>
      <c r="AW13" s="51">
        <f t="shared" si="27"/>
        <v>7.2780203784570605E-2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52">
        <v>0</v>
      </c>
      <c r="BM13" s="47">
        <f t="shared" si="36"/>
        <v>0</v>
      </c>
      <c r="BN13" s="52">
        <v>0</v>
      </c>
      <c r="BO13" s="47">
        <f t="shared" si="37"/>
        <v>0</v>
      </c>
      <c r="BP13" s="49">
        <v>0</v>
      </c>
      <c r="BQ13" s="50">
        <f t="shared" si="38"/>
        <v>0</v>
      </c>
      <c r="BR13" s="51">
        <f t="shared" si="39"/>
        <v>0</v>
      </c>
      <c r="BS13" s="52">
        <v>0</v>
      </c>
      <c r="BT13" s="47"/>
      <c r="BU13" s="46">
        <v>0</v>
      </c>
      <c r="BV13" s="47"/>
      <c r="BW13" s="49">
        <v>0</v>
      </c>
      <c r="BX13" s="50">
        <f t="shared" si="40"/>
        <v>0</v>
      </c>
      <c r="BY13" s="51"/>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5.2135172283046594E-2</v>
      </c>
      <c r="J14" s="48">
        <v>9</v>
      </c>
      <c r="K14" s="47">
        <f t="shared" si="5"/>
        <v>5.5569276364534452E-2</v>
      </c>
      <c r="L14" s="49">
        <v>0</v>
      </c>
      <c r="M14" s="50">
        <f t="shared" si="6"/>
        <v>20</v>
      </c>
      <c r="N14" s="51">
        <f t="shared" si="7"/>
        <v>5.3626491486794478E-2</v>
      </c>
      <c r="O14" s="46">
        <v>10</v>
      </c>
      <c r="P14" s="47">
        <f t="shared" si="8"/>
        <v>5.2336839901606744E-2</v>
      </c>
      <c r="Q14" s="48">
        <v>7</v>
      </c>
      <c r="R14" s="47">
        <f t="shared" si="9"/>
        <v>4.9095244774863232E-2</v>
      </c>
      <c r="S14" s="49">
        <v>0</v>
      </c>
      <c r="T14" s="50">
        <f t="shared" si="10"/>
        <v>17</v>
      </c>
      <c r="U14" s="51">
        <f t="shared" si="11"/>
        <v>5.0951595983815372E-2</v>
      </c>
      <c r="V14" s="52">
        <v>8</v>
      </c>
      <c r="W14" s="47">
        <f t="shared" si="12"/>
        <v>5.0147307716416969E-2</v>
      </c>
      <c r="X14" s="48">
        <v>7</v>
      </c>
      <c r="Y14" s="47">
        <f t="shared" si="13"/>
        <v>6.152764349125428E-2</v>
      </c>
      <c r="Z14" s="49">
        <v>0</v>
      </c>
      <c r="AA14" s="50">
        <f t="shared" si="14"/>
        <v>15</v>
      </c>
      <c r="AB14" s="51">
        <f t="shared" si="15"/>
        <v>5.4884742041712405E-2</v>
      </c>
      <c r="AC14" s="52">
        <v>6</v>
      </c>
      <c r="AD14" s="47">
        <f t="shared" si="16"/>
        <v>5.2636196157557678E-2</v>
      </c>
      <c r="AE14" s="48">
        <v>5</v>
      </c>
      <c r="AF14" s="47">
        <f t="shared" si="17"/>
        <v>6.4985703145308035E-2</v>
      </c>
      <c r="AG14" s="49">
        <v>0</v>
      </c>
      <c r="AH14" s="50">
        <f t="shared" si="18"/>
        <v>11</v>
      </c>
      <c r="AI14" s="51">
        <f t="shared" si="19"/>
        <v>5.7612737652542823E-2</v>
      </c>
      <c r="AJ14" s="52">
        <v>4</v>
      </c>
      <c r="AK14" s="47">
        <f t="shared" si="20"/>
        <v>6.307158625039419E-2</v>
      </c>
      <c r="AL14" s="48">
        <v>4</v>
      </c>
      <c r="AM14" s="47">
        <f t="shared" si="21"/>
        <v>0.10017530678687703</v>
      </c>
      <c r="AN14" s="49">
        <v>0</v>
      </c>
      <c r="AO14" s="50">
        <f t="shared" si="22"/>
        <v>8</v>
      </c>
      <c r="AP14" s="51">
        <f t="shared" si="23"/>
        <v>7.740686985970005E-2</v>
      </c>
      <c r="AQ14" s="52">
        <v>0</v>
      </c>
      <c r="AR14" s="47">
        <f t="shared" si="24"/>
        <v>0</v>
      </c>
      <c r="AS14" s="48">
        <v>3</v>
      </c>
      <c r="AT14" s="47">
        <f t="shared" si="25"/>
        <v>0.18761726078799248</v>
      </c>
      <c r="AU14" s="49">
        <v>0</v>
      </c>
      <c r="AV14" s="50">
        <f t="shared" si="26"/>
        <v>3</v>
      </c>
      <c r="AW14" s="51">
        <f t="shared" si="27"/>
        <v>7.2780203784570605E-2</v>
      </c>
      <c r="AX14" s="52">
        <v>0</v>
      </c>
      <c r="AY14" s="47">
        <f t="shared" si="28"/>
        <v>0</v>
      </c>
      <c r="AZ14" s="48">
        <v>0</v>
      </c>
      <c r="BA14" s="47">
        <f t="shared" si="29"/>
        <v>0</v>
      </c>
      <c r="BB14" s="49">
        <v>0</v>
      </c>
      <c r="BC14" s="50">
        <f t="shared" si="30"/>
        <v>0</v>
      </c>
      <c r="BD14" s="51">
        <f t="shared" si="31"/>
        <v>0</v>
      </c>
      <c r="BE14" s="52">
        <v>0</v>
      </c>
      <c r="BF14" s="47">
        <f t="shared" si="32"/>
        <v>0</v>
      </c>
      <c r="BG14" s="48">
        <v>0</v>
      </c>
      <c r="BH14" s="47">
        <f t="shared" si="33"/>
        <v>0</v>
      </c>
      <c r="BI14" s="49">
        <v>0</v>
      </c>
      <c r="BJ14" s="50">
        <f t="shared" si="34"/>
        <v>0</v>
      </c>
      <c r="BK14" s="51">
        <f t="shared" si="35"/>
        <v>0</v>
      </c>
      <c r="BL14" s="52">
        <v>0</v>
      </c>
      <c r="BM14" s="47">
        <f t="shared" si="36"/>
        <v>0</v>
      </c>
      <c r="BN14" s="52">
        <v>0</v>
      </c>
      <c r="BO14" s="47">
        <f t="shared" si="37"/>
        <v>0</v>
      </c>
      <c r="BP14" s="49">
        <v>0</v>
      </c>
      <c r="BQ14" s="50">
        <f t="shared" si="38"/>
        <v>0</v>
      </c>
      <c r="BR14" s="51">
        <f t="shared" si="39"/>
        <v>0</v>
      </c>
      <c r="BS14" s="52">
        <v>0</v>
      </c>
      <c r="BT14" s="47"/>
      <c r="BU14" s="46">
        <v>0</v>
      </c>
      <c r="BV14" s="47"/>
      <c r="BW14" s="49">
        <v>0</v>
      </c>
      <c r="BX14" s="50">
        <f t="shared" si="40"/>
        <v>0</v>
      </c>
      <c r="BY14" s="51"/>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22</v>
      </c>
      <c r="I15" s="47">
        <f t="shared" si="4"/>
        <v>0.10427034456609319</v>
      </c>
      <c r="J15" s="48">
        <v>15</v>
      </c>
      <c r="K15" s="47">
        <f t="shared" si="5"/>
        <v>9.2615460607557418E-2</v>
      </c>
      <c r="L15" s="49">
        <v>0</v>
      </c>
      <c r="M15" s="50">
        <f t="shared" si="6"/>
        <v>37</v>
      </c>
      <c r="N15" s="51">
        <f t="shared" si="7"/>
        <v>9.9209009250569788E-2</v>
      </c>
      <c r="O15" s="46">
        <v>18</v>
      </c>
      <c r="P15" s="47">
        <f t="shared" si="8"/>
        <v>9.420631182289213E-2</v>
      </c>
      <c r="Q15" s="48">
        <v>15</v>
      </c>
      <c r="R15" s="47">
        <f t="shared" si="9"/>
        <v>0.1052040959461355</v>
      </c>
      <c r="S15" s="49">
        <v>0</v>
      </c>
      <c r="T15" s="50">
        <f t="shared" si="10"/>
        <v>33</v>
      </c>
      <c r="U15" s="51">
        <f t="shared" si="11"/>
        <v>9.8906039262700446E-2</v>
      </c>
      <c r="V15" s="52">
        <v>17</v>
      </c>
      <c r="W15" s="47">
        <f t="shared" si="12"/>
        <v>0.10656302889738609</v>
      </c>
      <c r="X15" s="48">
        <v>14</v>
      </c>
      <c r="Y15" s="47">
        <f t="shared" si="13"/>
        <v>0.12305528698250856</v>
      </c>
      <c r="Z15" s="49">
        <v>0</v>
      </c>
      <c r="AA15" s="50">
        <f t="shared" si="14"/>
        <v>31</v>
      </c>
      <c r="AB15" s="51">
        <f t="shared" si="15"/>
        <v>0.11342846688620564</v>
      </c>
      <c r="AC15" s="52">
        <v>12</v>
      </c>
      <c r="AD15" s="47">
        <f t="shared" si="16"/>
        <v>0.10527239231511536</v>
      </c>
      <c r="AE15" s="48">
        <v>10</v>
      </c>
      <c r="AF15" s="47">
        <f t="shared" si="17"/>
        <v>0.12997140629061607</v>
      </c>
      <c r="AG15" s="49">
        <v>0</v>
      </c>
      <c r="AH15" s="50">
        <f t="shared" si="18"/>
        <v>22</v>
      </c>
      <c r="AI15" s="51">
        <f t="shared" si="19"/>
        <v>0.11522547530508565</v>
      </c>
      <c r="AJ15" s="52">
        <v>7</v>
      </c>
      <c r="AK15" s="47">
        <f t="shared" si="20"/>
        <v>0.11037527593818984</v>
      </c>
      <c r="AL15" s="48">
        <v>7</v>
      </c>
      <c r="AM15" s="47">
        <f t="shared" si="21"/>
        <v>0.1753067868770348</v>
      </c>
      <c r="AN15" s="49">
        <v>0</v>
      </c>
      <c r="AO15" s="50">
        <f t="shared" si="22"/>
        <v>14</v>
      </c>
      <c r="AP15" s="51">
        <f t="shared" si="23"/>
        <v>0.13546202225447507</v>
      </c>
      <c r="AQ15" s="52">
        <v>2</v>
      </c>
      <c r="AR15" s="47">
        <f t="shared" si="24"/>
        <v>7.9270709472849782E-2</v>
      </c>
      <c r="AS15" s="48">
        <v>4</v>
      </c>
      <c r="AT15" s="47">
        <f t="shared" si="25"/>
        <v>0.25015634771732331</v>
      </c>
      <c r="AU15" s="49">
        <v>0</v>
      </c>
      <c r="AV15" s="50">
        <f t="shared" si="26"/>
        <v>6</v>
      </c>
      <c r="AW15" s="51">
        <f t="shared" si="27"/>
        <v>0.14556040756914121</v>
      </c>
      <c r="AX15" s="52">
        <v>0</v>
      </c>
      <c r="AY15" s="47">
        <f t="shared" si="28"/>
        <v>0</v>
      </c>
      <c r="AZ15" s="48">
        <v>1</v>
      </c>
      <c r="BA15" s="47">
        <f t="shared" si="29"/>
        <v>0.4</v>
      </c>
      <c r="BB15" s="49">
        <v>0</v>
      </c>
      <c r="BC15" s="50">
        <f t="shared" si="30"/>
        <v>1</v>
      </c>
      <c r="BD15" s="51">
        <f t="shared" si="31"/>
        <v>0.15455950540958269</v>
      </c>
      <c r="BE15" s="52">
        <v>0</v>
      </c>
      <c r="BF15" s="47">
        <f t="shared" si="32"/>
        <v>0</v>
      </c>
      <c r="BG15" s="48">
        <v>0</v>
      </c>
      <c r="BH15" s="47">
        <f t="shared" si="33"/>
        <v>0</v>
      </c>
      <c r="BI15" s="49">
        <v>0</v>
      </c>
      <c r="BJ15" s="50">
        <f t="shared" si="34"/>
        <v>0</v>
      </c>
      <c r="BK15" s="51">
        <f t="shared" si="35"/>
        <v>0</v>
      </c>
      <c r="BL15" s="52">
        <v>0</v>
      </c>
      <c r="BM15" s="47">
        <f t="shared" si="36"/>
        <v>0</v>
      </c>
      <c r="BN15" s="52">
        <v>0</v>
      </c>
      <c r="BO15" s="47">
        <f t="shared" si="37"/>
        <v>0</v>
      </c>
      <c r="BP15" s="49">
        <v>0</v>
      </c>
      <c r="BQ15" s="50">
        <f t="shared" si="38"/>
        <v>0</v>
      </c>
      <c r="BR15" s="51">
        <f t="shared" si="39"/>
        <v>0</v>
      </c>
      <c r="BS15" s="52">
        <v>0</v>
      </c>
      <c r="BT15" s="47"/>
      <c r="BU15" s="46">
        <v>0</v>
      </c>
      <c r="BV15" s="47"/>
      <c r="BW15" s="49">
        <v>0</v>
      </c>
      <c r="BX15" s="50">
        <f t="shared" si="40"/>
        <v>0</v>
      </c>
      <c r="BY15" s="51"/>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0.19432200578226455</v>
      </c>
      <c r="J16" s="48">
        <v>26</v>
      </c>
      <c r="K16" s="47">
        <f t="shared" si="5"/>
        <v>0.16053346505309954</v>
      </c>
      <c r="L16" s="49">
        <v>0</v>
      </c>
      <c r="M16" s="50">
        <f t="shared" si="6"/>
        <v>67</v>
      </c>
      <c r="N16" s="51">
        <f t="shared" si="7"/>
        <v>0.17964874648076148</v>
      </c>
      <c r="O16" s="46">
        <v>38</v>
      </c>
      <c r="P16" s="47">
        <f t="shared" si="8"/>
        <v>0.19887999162610559</v>
      </c>
      <c r="Q16" s="48">
        <v>21</v>
      </c>
      <c r="R16" s="47">
        <f t="shared" si="9"/>
        <v>0.14728573432458972</v>
      </c>
      <c r="S16" s="49">
        <v>0</v>
      </c>
      <c r="T16" s="50">
        <f t="shared" si="10"/>
        <v>59</v>
      </c>
      <c r="U16" s="51">
        <f t="shared" si="11"/>
        <v>0.17683200959088866</v>
      </c>
      <c r="V16" s="52">
        <v>33</v>
      </c>
      <c r="W16" s="47">
        <f t="shared" si="12"/>
        <v>0.20685764433022005</v>
      </c>
      <c r="X16" s="48">
        <v>20</v>
      </c>
      <c r="Y16" s="47">
        <f t="shared" si="13"/>
        <v>0.17579326711786938</v>
      </c>
      <c r="Z16" s="49">
        <v>0</v>
      </c>
      <c r="AA16" s="50">
        <f t="shared" si="14"/>
        <v>53</v>
      </c>
      <c r="AB16" s="51">
        <f t="shared" si="15"/>
        <v>0.19392608854738383</v>
      </c>
      <c r="AC16" s="52">
        <v>21</v>
      </c>
      <c r="AD16" s="47">
        <f t="shared" si="16"/>
        <v>0.18422668655145188</v>
      </c>
      <c r="AE16" s="48">
        <v>12</v>
      </c>
      <c r="AF16" s="47">
        <f t="shared" si="17"/>
        <v>0.1559656875487393</v>
      </c>
      <c r="AG16" s="49">
        <v>0</v>
      </c>
      <c r="AH16" s="50">
        <f t="shared" si="18"/>
        <v>33</v>
      </c>
      <c r="AI16" s="51">
        <f t="shared" si="19"/>
        <v>0.17283821295762844</v>
      </c>
      <c r="AJ16" s="52">
        <v>14</v>
      </c>
      <c r="AK16" s="47">
        <f t="shared" si="20"/>
        <v>0.22075055187637968</v>
      </c>
      <c r="AL16" s="48">
        <v>6</v>
      </c>
      <c r="AM16" s="47">
        <f t="shared" si="21"/>
        <v>0.15026296018031557</v>
      </c>
      <c r="AN16" s="49">
        <v>0</v>
      </c>
      <c r="AO16" s="50">
        <f t="shared" si="22"/>
        <v>20</v>
      </c>
      <c r="AP16" s="51">
        <f t="shared" si="23"/>
        <v>0.19351717464925011</v>
      </c>
      <c r="AQ16" s="52">
        <v>10</v>
      </c>
      <c r="AR16" s="47">
        <f t="shared" si="24"/>
        <v>0.39635354736424888</v>
      </c>
      <c r="AS16" s="48">
        <v>3</v>
      </c>
      <c r="AT16" s="47">
        <f t="shared" si="25"/>
        <v>0.18761726078799248</v>
      </c>
      <c r="AU16" s="49">
        <v>0</v>
      </c>
      <c r="AV16" s="50">
        <f t="shared" si="26"/>
        <v>13</v>
      </c>
      <c r="AW16" s="51">
        <f t="shared" si="27"/>
        <v>0.31538088306647261</v>
      </c>
      <c r="AX16" s="52">
        <v>4</v>
      </c>
      <c r="AY16" s="47">
        <f t="shared" si="28"/>
        <v>1.0075566750629723</v>
      </c>
      <c r="AZ16" s="48">
        <v>0</v>
      </c>
      <c r="BA16" s="47">
        <f t="shared" si="29"/>
        <v>0</v>
      </c>
      <c r="BB16" s="49">
        <v>0</v>
      </c>
      <c r="BC16" s="50">
        <f t="shared" si="30"/>
        <v>4</v>
      </c>
      <c r="BD16" s="51">
        <f t="shared" si="31"/>
        <v>0.61823802163833075</v>
      </c>
      <c r="BE16" s="52">
        <v>0</v>
      </c>
      <c r="BF16" s="47">
        <f t="shared" si="32"/>
        <v>0</v>
      </c>
      <c r="BG16" s="48">
        <v>0</v>
      </c>
      <c r="BH16" s="47">
        <f t="shared" si="33"/>
        <v>0</v>
      </c>
      <c r="BI16" s="49">
        <v>0</v>
      </c>
      <c r="BJ16" s="50">
        <f t="shared" si="34"/>
        <v>0</v>
      </c>
      <c r="BK16" s="51">
        <f t="shared" si="35"/>
        <v>0</v>
      </c>
      <c r="BL16" s="52">
        <v>0</v>
      </c>
      <c r="BM16" s="47">
        <f t="shared" si="36"/>
        <v>0</v>
      </c>
      <c r="BN16" s="52">
        <v>0</v>
      </c>
      <c r="BO16" s="47">
        <f t="shared" si="37"/>
        <v>0</v>
      </c>
      <c r="BP16" s="49">
        <v>0</v>
      </c>
      <c r="BQ16" s="50">
        <f t="shared" si="38"/>
        <v>0</v>
      </c>
      <c r="BR16" s="51">
        <f t="shared" si="39"/>
        <v>0</v>
      </c>
      <c r="BS16" s="52">
        <v>0</v>
      </c>
      <c r="BT16" s="47"/>
      <c r="BU16" s="46">
        <v>0</v>
      </c>
      <c r="BV16" s="47"/>
      <c r="BW16" s="49">
        <v>0</v>
      </c>
      <c r="BX16" s="50">
        <f t="shared" si="40"/>
        <v>0</v>
      </c>
      <c r="BY16" s="51"/>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56</v>
      </c>
      <c r="I17" s="47">
        <f t="shared" si="4"/>
        <v>0.26541542253187356</v>
      </c>
      <c r="J17" s="48">
        <v>47</v>
      </c>
      <c r="K17" s="47">
        <f t="shared" si="5"/>
        <v>0.29019510990367992</v>
      </c>
      <c r="L17" s="49">
        <v>0</v>
      </c>
      <c r="M17" s="50">
        <f t="shared" si="6"/>
        <v>103</v>
      </c>
      <c r="N17" s="51">
        <f t="shared" si="7"/>
        <v>0.27617643115699153</v>
      </c>
      <c r="O17" s="46">
        <v>54</v>
      </c>
      <c r="P17" s="47">
        <f t="shared" si="8"/>
        <v>0.28261893546867639</v>
      </c>
      <c r="Q17" s="48">
        <v>42</v>
      </c>
      <c r="R17" s="47">
        <f t="shared" si="9"/>
        <v>0.29457146864917944</v>
      </c>
      <c r="S17" s="49">
        <v>0</v>
      </c>
      <c r="T17" s="50">
        <f t="shared" si="10"/>
        <v>96</v>
      </c>
      <c r="U17" s="51">
        <f t="shared" si="11"/>
        <v>0.28772665967331035</v>
      </c>
      <c r="V17" s="52">
        <v>44</v>
      </c>
      <c r="W17" s="47">
        <f t="shared" si="12"/>
        <v>0.27581019244029337</v>
      </c>
      <c r="X17" s="48">
        <v>34</v>
      </c>
      <c r="Y17" s="47">
        <f t="shared" si="13"/>
        <v>0.29884855410037797</v>
      </c>
      <c r="Z17" s="49">
        <v>0</v>
      </c>
      <c r="AA17" s="50">
        <f t="shared" si="14"/>
        <v>78</v>
      </c>
      <c r="AB17" s="51">
        <f t="shared" si="15"/>
        <v>0.2854006586169045</v>
      </c>
      <c r="AC17" s="52">
        <v>37</v>
      </c>
      <c r="AD17" s="47">
        <f t="shared" si="16"/>
        <v>0.32458987630493902</v>
      </c>
      <c r="AE17" s="48">
        <v>24</v>
      </c>
      <c r="AF17" s="47">
        <f t="shared" si="17"/>
        <v>0.31193137509747859</v>
      </c>
      <c r="AG17" s="49">
        <v>0</v>
      </c>
      <c r="AH17" s="50">
        <f t="shared" si="18"/>
        <v>61</v>
      </c>
      <c r="AI17" s="51">
        <f t="shared" si="19"/>
        <v>0.31948881789137379</v>
      </c>
      <c r="AJ17" s="52">
        <v>22</v>
      </c>
      <c r="AK17" s="47">
        <f t="shared" si="20"/>
        <v>0.34689372437716809</v>
      </c>
      <c r="AL17" s="48">
        <v>12</v>
      </c>
      <c r="AM17" s="47">
        <f t="shared" si="21"/>
        <v>0.30052592036063114</v>
      </c>
      <c r="AN17" s="49">
        <v>0</v>
      </c>
      <c r="AO17" s="50">
        <f t="shared" si="22"/>
        <v>34</v>
      </c>
      <c r="AP17" s="51">
        <f t="shared" si="23"/>
        <v>0.32897919690372524</v>
      </c>
      <c r="AQ17" s="52">
        <v>9</v>
      </c>
      <c r="AR17" s="47">
        <f t="shared" si="24"/>
        <v>0.356718192627824</v>
      </c>
      <c r="AS17" s="48">
        <v>6</v>
      </c>
      <c r="AT17" s="47">
        <f t="shared" si="25"/>
        <v>0.37523452157598497</v>
      </c>
      <c r="AU17" s="49">
        <v>0</v>
      </c>
      <c r="AV17" s="50">
        <f t="shared" si="26"/>
        <v>15</v>
      </c>
      <c r="AW17" s="51">
        <f t="shared" si="27"/>
        <v>0.36390101892285298</v>
      </c>
      <c r="AX17" s="52">
        <v>2</v>
      </c>
      <c r="AY17" s="47">
        <f t="shared" si="28"/>
        <v>0.50377833753148615</v>
      </c>
      <c r="AZ17" s="48">
        <v>1</v>
      </c>
      <c r="BA17" s="47">
        <f t="shared" si="29"/>
        <v>0.4</v>
      </c>
      <c r="BB17" s="49">
        <v>0</v>
      </c>
      <c r="BC17" s="50">
        <f t="shared" si="30"/>
        <v>3</v>
      </c>
      <c r="BD17" s="51">
        <f t="shared" si="31"/>
        <v>0.46367851622874806</v>
      </c>
      <c r="BE17" s="52">
        <v>0</v>
      </c>
      <c r="BF17" s="47">
        <f t="shared" si="32"/>
        <v>0</v>
      </c>
      <c r="BG17" s="48">
        <v>0</v>
      </c>
      <c r="BH17" s="47">
        <f t="shared" si="33"/>
        <v>0</v>
      </c>
      <c r="BI17" s="49">
        <v>0</v>
      </c>
      <c r="BJ17" s="50">
        <f t="shared" si="34"/>
        <v>0</v>
      </c>
      <c r="BK17" s="51">
        <f t="shared" si="35"/>
        <v>0</v>
      </c>
      <c r="BL17" s="52">
        <v>0</v>
      </c>
      <c r="BM17" s="47">
        <f t="shared" si="36"/>
        <v>0</v>
      </c>
      <c r="BN17" s="52">
        <v>0</v>
      </c>
      <c r="BO17" s="47">
        <f t="shared" si="37"/>
        <v>0</v>
      </c>
      <c r="BP17" s="49">
        <v>0</v>
      </c>
      <c r="BQ17" s="50">
        <f t="shared" si="38"/>
        <v>0</v>
      </c>
      <c r="BR17" s="51">
        <f t="shared" si="39"/>
        <v>0</v>
      </c>
      <c r="BS17" s="52">
        <v>0</v>
      </c>
      <c r="BT17" s="47"/>
      <c r="BU17" s="46">
        <v>0</v>
      </c>
      <c r="BV17" s="47"/>
      <c r="BW17" s="49">
        <v>0</v>
      </c>
      <c r="BX17" s="50">
        <f t="shared" si="40"/>
        <v>0</v>
      </c>
      <c r="BY17" s="51"/>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121</v>
      </c>
      <c r="I18" s="47">
        <f t="shared" si="4"/>
        <v>0.57348689511351247</v>
      </c>
      <c r="J18" s="48">
        <v>66</v>
      </c>
      <c r="K18" s="47">
        <f t="shared" si="5"/>
        <v>0.4075080266732527</v>
      </c>
      <c r="L18" s="49">
        <v>0</v>
      </c>
      <c r="M18" s="50">
        <f t="shared" si="6"/>
        <v>187</v>
      </c>
      <c r="N18" s="51">
        <f t="shared" si="7"/>
        <v>0.50140769540152841</v>
      </c>
      <c r="O18" s="46">
        <v>111</v>
      </c>
      <c r="P18" s="47">
        <f t="shared" si="8"/>
        <v>0.58093892290783478</v>
      </c>
      <c r="Q18" s="48">
        <v>58</v>
      </c>
      <c r="R18" s="47">
        <f t="shared" si="9"/>
        <v>0.4067891709917239</v>
      </c>
      <c r="S18" s="49">
        <v>0</v>
      </c>
      <c r="T18" s="50">
        <f t="shared" si="10"/>
        <v>169</v>
      </c>
      <c r="U18" s="51">
        <f t="shared" si="11"/>
        <v>0.50651880713322339</v>
      </c>
      <c r="V18" s="52">
        <v>95</v>
      </c>
      <c r="W18" s="47">
        <f t="shared" si="12"/>
        <v>0.5954992791324516</v>
      </c>
      <c r="X18" s="48">
        <v>51</v>
      </c>
      <c r="Y18" s="47">
        <f t="shared" si="13"/>
        <v>0.44827283115056693</v>
      </c>
      <c r="Z18" s="49">
        <v>0</v>
      </c>
      <c r="AA18" s="50">
        <f t="shared" si="14"/>
        <v>146</v>
      </c>
      <c r="AB18" s="51">
        <f t="shared" si="15"/>
        <v>0.53421148920600081</v>
      </c>
      <c r="AC18" s="52">
        <v>57</v>
      </c>
      <c r="AD18" s="47">
        <f t="shared" si="16"/>
        <v>0.50004386349679797</v>
      </c>
      <c r="AE18" s="48">
        <v>36</v>
      </c>
      <c r="AF18" s="47">
        <f t="shared" si="17"/>
        <v>0.46789706264621783</v>
      </c>
      <c r="AG18" s="49">
        <v>0</v>
      </c>
      <c r="AH18" s="50">
        <f t="shared" si="18"/>
        <v>93</v>
      </c>
      <c r="AI18" s="51">
        <f t="shared" si="19"/>
        <v>0.48708950924422562</v>
      </c>
      <c r="AJ18" s="52">
        <v>26</v>
      </c>
      <c r="AK18" s="47">
        <f t="shared" si="20"/>
        <v>0.40996531062756231</v>
      </c>
      <c r="AL18" s="48">
        <v>18</v>
      </c>
      <c r="AM18" s="47">
        <f t="shared" si="21"/>
        <v>0.45078888054094662</v>
      </c>
      <c r="AN18" s="49">
        <v>0</v>
      </c>
      <c r="AO18" s="50">
        <f t="shared" si="22"/>
        <v>44</v>
      </c>
      <c r="AP18" s="51">
        <f t="shared" si="23"/>
        <v>0.42573778422835029</v>
      </c>
      <c r="AQ18" s="52">
        <v>7</v>
      </c>
      <c r="AR18" s="47">
        <f t="shared" si="24"/>
        <v>0.27744748315497425</v>
      </c>
      <c r="AS18" s="48">
        <v>5</v>
      </c>
      <c r="AT18" s="47">
        <f t="shared" si="25"/>
        <v>0.31269543464665417</v>
      </c>
      <c r="AU18" s="49">
        <v>0</v>
      </c>
      <c r="AV18" s="50">
        <f t="shared" si="26"/>
        <v>12</v>
      </c>
      <c r="AW18" s="51">
        <f t="shared" si="27"/>
        <v>0.29112081513828242</v>
      </c>
      <c r="AX18" s="52">
        <v>0</v>
      </c>
      <c r="AY18" s="47">
        <f t="shared" si="28"/>
        <v>0</v>
      </c>
      <c r="AZ18" s="48">
        <v>1</v>
      </c>
      <c r="BA18" s="47">
        <f t="shared" si="29"/>
        <v>0.4</v>
      </c>
      <c r="BB18" s="49">
        <v>0</v>
      </c>
      <c r="BC18" s="50">
        <f t="shared" si="30"/>
        <v>1</v>
      </c>
      <c r="BD18" s="51">
        <f t="shared" si="31"/>
        <v>0.15455950540958269</v>
      </c>
      <c r="BE18" s="52">
        <v>0</v>
      </c>
      <c r="BF18" s="47">
        <f t="shared" si="32"/>
        <v>0</v>
      </c>
      <c r="BG18" s="48">
        <v>1</v>
      </c>
      <c r="BH18" s="47">
        <f t="shared" si="33"/>
        <v>2.2727272727272729</v>
      </c>
      <c r="BI18" s="49">
        <v>0</v>
      </c>
      <c r="BJ18" s="50">
        <f t="shared" si="34"/>
        <v>1</v>
      </c>
      <c r="BK18" s="51">
        <f t="shared" si="35"/>
        <v>0.92592592592592582</v>
      </c>
      <c r="BL18" s="52">
        <v>0</v>
      </c>
      <c r="BM18" s="47">
        <f t="shared" si="36"/>
        <v>0</v>
      </c>
      <c r="BN18" s="52">
        <v>0</v>
      </c>
      <c r="BO18" s="47">
        <f t="shared" si="37"/>
        <v>0</v>
      </c>
      <c r="BP18" s="49">
        <v>0</v>
      </c>
      <c r="BQ18" s="50">
        <f t="shared" si="38"/>
        <v>0</v>
      </c>
      <c r="BR18" s="51">
        <f t="shared" si="39"/>
        <v>0</v>
      </c>
      <c r="BS18" s="52">
        <v>0</v>
      </c>
      <c r="BT18" s="47"/>
      <c r="BU18" s="46">
        <v>0</v>
      </c>
      <c r="BV18" s="47"/>
      <c r="BW18" s="49">
        <v>0</v>
      </c>
      <c r="BX18" s="50">
        <f t="shared" si="40"/>
        <v>0</v>
      </c>
      <c r="BY18" s="51"/>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231</v>
      </c>
      <c r="I19" s="47">
        <f t="shared" si="4"/>
        <v>1.0948386179439784</v>
      </c>
      <c r="J19" s="48">
        <v>134</v>
      </c>
      <c r="K19" s="47">
        <f t="shared" si="5"/>
        <v>0.82736478142751302</v>
      </c>
      <c r="L19" s="49">
        <v>0</v>
      </c>
      <c r="M19" s="50">
        <f t="shared" si="6"/>
        <v>365</v>
      </c>
      <c r="N19" s="51">
        <f t="shared" si="7"/>
        <v>0.97868346963399921</v>
      </c>
      <c r="O19" s="46">
        <v>212</v>
      </c>
      <c r="P19" s="47">
        <f t="shared" si="8"/>
        <v>1.1095410059140629</v>
      </c>
      <c r="Q19" s="48">
        <v>127</v>
      </c>
      <c r="R19" s="47">
        <f t="shared" si="9"/>
        <v>0.89072801234394727</v>
      </c>
      <c r="S19" s="49">
        <v>0</v>
      </c>
      <c r="T19" s="50">
        <f t="shared" si="10"/>
        <v>339</v>
      </c>
      <c r="U19" s="51">
        <f t="shared" si="11"/>
        <v>1.0160347669713772</v>
      </c>
      <c r="V19" s="52">
        <v>179</v>
      </c>
      <c r="W19" s="47">
        <f t="shared" si="12"/>
        <v>1.1220460101548297</v>
      </c>
      <c r="X19" s="48">
        <v>104</v>
      </c>
      <c r="Y19" s="47">
        <f t="shared" si="13"/>
        <v>0.91412498901292083</v>
      </c>
      <c r="Z19" s="49">
        <v>0</v>
      </c>
      <c r="AA19" s="50">
        <f t="shared" si="14"/>
        <v>283</v>
      </c>
      <c r="AB19" s="51">
        <f t="shared" si="15"/>
        <v>1.035492133186974</v>
      </c>
      <c r="AC19" s="52">
        <v>122</v>
      </c>
      <c r="AD19" s="47">
        <f t="shared" si="16"/>
        <v>1.0702693218703394</v>
      </c>
      <c r="AE19" s="48">
        <v>79</v>
      </c>
      <c r="AF19" s="47">
        <f t="shared" si="17"/>
        <v>1.0267741096958669</v>
      </c>
      <c r="AG19" s="49">
        <v>0</v>
      </c>
      <c r="AH19" s="50">
        <f t="shared" si="18"/>
        <v>201</v>
      </c>
      <c r="AI19" s="51">
        <f t="shared" si="19"/>
        <v>1.0527418425601005</v>
      </c>
      <c r="AJ19" s="52">
        <v>68</v>
      </c>
      <c r="AK19" s="47">
        <f t="shared" si="20"/>
        <v>1.0722169662567014</v>
      </c>
      <c r="AL19" s="48">
        <v>57</v>
      </c>
      <c r="AM19" s="47">
        <f t="shared" si="21"/>
        <v>1.4274981217129978</v>
      </c>
      <c r="AN19" s="49">
        <v>0</v>
      </c>
      <c r="AO19" s="50">
        <f t="shared" si="22"/>
        <v>125</v>
      </c>
      <c r="AP19" s="51">
        <f t="shared" si="23"/>
        <v>1.2094823415578131</v>
      </c>
      <c r="AQ19" s="52">
        <v>22</v>
      </c>
      <c r="AR19" s="47">
        <f t="shared" si="24"/>
        <v>0.87197780420134752</v>
      </c>
      <c r="AS19" s="48">
        <v>28</v>
      </c>
      <c r="AT19" s="47">
        <f t="shared" si="25"/>
        <v>1.7510944340212633</v>
      </c>
      <c r="AU19" s="49">
        <v>0</v>
      </c>
      <c r="AV19" s="50">
        <f t="shared" si="26"/>
        <v>50</v>
      </c>
      <c r="AW19" s="51">
        <f t="shared" si="27"/>
        <v>1.2130033964095099</v>
      </c>
      <c r="AX19" s="52">
        <v>4</v>
      </c>
      <c r="AY19" s="47">
        <f t="shared" si="28"/>
        <v>1.0075566750629723</v>
      </c>
      <c r="AZ19" s="48">
        <v>4</v>
      </c>
      <c r="BA19" s="47">
        <f t="shared" si="29"/>
        <v>1.6</v>
      </c>
      <c r="BB19" s="49">
        <v>0</v>
      </c>
      <c r="BC19" s="50">
        <f t="shared" si="30"/>
        <v>8</v>
      </c>
      <c r="BD19" s="51">
        <f t="shared" si="31"/>
        <v>1.2364760432766615</v>
      </c>
      <c r="BE19" s="52">
        <v>0</v>
      </c>
      <c r="BF19" s="47">
        <f t="shared" si="32"/>
        <v>0</v>
      </c>
      <c r="BG19" s="48">
        <v>0</v>
      </c>
      <c r="BH19" s="47">
        <f t="shared" si="33"/>
        <v>0</v>
      </c>
      <c r="BI19" s="49">
        <v>0</v>
      </c>
      <c r="BJ19" s="50">
        <f t="shared" si="34"/>
        <v>0</v>
      </c>
      <c r="BK19" s="51">
        <f t="shared" si="35"/>
        <v>0</v>
      </c>
      <c r="BL19" s="52">
        <v>0</v>
      </c>
      <c r="BM19" s="47">
        <f t="shared" si="36"/>
        <v>0</v>
      </c>
      <c r="BN19" s="52">
        <v>0</v>
      </c>
      <c r="BO19" s="47">
        <f t="shared" si="37"/>
        <v>0</v>
      </c>
      <c r="BP19" s="49">
        <v>0</v>
      </c>
      <c r="BQ19" s="50">
        <f t="shared" si="38"/>
        <v>0</v>
      </c>
      <c r="BR19" s="51">
        <f t="shared" si="39"/>
        <v>0</v>
      </c>
      <c r="BS19" s="52">
        <v>0</v>
      </c>
      <c r="BT19" s="47"/>
      <c r="BU19" s="46">
        <v>0</v>
      </c>
      <c r="BV19" s="47"/>
      <c r="BW19" s="49">
        <v>0</v>
      </c>
      <c r="BX19" s="50">
        <f t="shared" si="40"/>
        <v>0</v>
      </c>
      <c r="BY19" s="51"/>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428</v>
      </c>
      <c r="I20" s="47">
        <f t="shared" si="4"/>
        <v>2.0285321579221764</v>
      </c>
      <c r="J20" s="48">
        <v>255</v>
      </c>
      <c r="K20" s="47">
        <f t="shared" si="5"/>
        <v>1.5744628303284762</v>
      </c>
      <c r="L20" s="49">
        <v>0</v>
      </c>
      <c r="M20" s="50">
        <f t="shared" si="6"/>
        <v>683</v>
      </c>
      <c r="N20" s="51">
        <f t="shared" si="7"/>
        <v>1.8313446842740313</v>
      </c>
      <c r="O20" s="46">
        <v>394</v>
      </c>
      <c r="P20" s="47">
        <f t="shared" si="8"/>
        <v>2.0620714921233056</v>
      </c>
      <c r="Q20" s="48">
        <v>230</v>
      </c>
      <c r="R20" s="47">
        <f t="shared" si="9"/>
        <v>1.6131294711740778</v>
      </c>
      <c r="S20" s="49">
        <v>0</v>
      </c>
      <c r="T20" s="50">
        <f t="shared" si="10"/>
        <v>624</v>
      </c>
      <c r="U20" s="51">
        <f t="shared" si="11"/>
        <v>1.8702232878765175</v>
      </c>
      <c r="V20" s="52">
        <v>332</v>
      </c>
      <c r="W20" s="47">
        <f t="shared" si="12"/>
        <v>2.0811132702313042</v>
      </c>
      <c r="X20" s="48">
        <v>198</v>
      </c>
      <c r="Y20" s="47">
        <f t="shared" si="13"/>
        <v>1.7403533444669068</v>
      </c>
      <c r="Z20" s="49">
        <v>0</v>
      </c>
      <c r="AA20" s="50">
        <f t="shared" si="14"/>
        <v>530</v>
      </c>
      <c r="AB20" s="51">
        <f t="shared" si="15"/>
        <v>1.9392608854738382</v>
      </c>
      <c r="AC20" s="52">
        <v>237</v>
      </c>
      <c r="AD20" s="47">
        <f t="shared" si="16"/>
        <v>2.0791297482235285</v>
      </c>
      <c r="AE20" s="48">
        <v>154</v>
      </c>
      <c r="AF20" s="47">
        <f t="shared" si="17"/>
        <v>2.0015596568754872</v>
      </c>
      <c r="AG20" s="49">
        <v>0</v>
      </c>
      <c r="AH20" s="50">
        <f t="shared" si="18"/>
        <v>391</v>
      </c>
      <c r="AI20" s="51">
        <f t="shared" si="19"/>
        <v>2.0478709474676582</v>
      </c>
      <c r="AJ20" s="52">
        <v>126</v>
      </c>
      <c r="AK20" s="47">
        <f t="shared" si="20"/>
        <v>1.9867549668874174</v>
      </c>
      <c r="AL20" s="48">
        <v>75</v>
      </c>
      <c r="AM20" s="47">
        <f t="shared" si="21"/>
        <v>1.8782870022539442</v>
      </c>
      <c r="AN20" s="49">
        <v>0</v>
      </c>
      <c r="AO20" s="50">
        <f t="shared" si="22"/>
        <v>201</v>
      </c>
      <c r="AP20" s="51">
        <f t="shared" si="23"/>
        <v>1.9448476052249637</v>
      </c>
      <c r="AQ20" s="52">
        <v>50</v>
      </c>
      <c r="AR20" s="47">
        <f t="shared" si="24"/>
        <v>1.9817677368212445</v>
      </c>
      <c r="AS20" s="48">
        <v>25</v>
      </c>
      <c r="AT20" s="47">
        <f t="shared" si="25"/>
        <v>1.5634771732332706</v>
      </c>
      <c r="AU20" s="49">
        <v>0</v>
      </c>
      <c r="AV20" s="50">
        <f t="shared" si="26"/>
        <v>75</v>
      </c>
      <c r="AW20" s="51">
        <f t="shared" si="27"/>
        <v>1.8195050946142648</v>
      </c>
      <c r="AX20" s="52">
        <v>7</v>
      </c>
      <c r="AY20" s="47">
        <f t="shared" si="28"/>
        <v>1.7632241813602016</v>
      </c>
      <c r="AZ20" s="48">
        <v>4</v>
      </c>
      <c r="BA20" s="47">
        <f t="shared" si="29"/>
        <v>1.6</v>
      </c>
      <c r="BB20" s="49">
        <v>0</v>
      </c>
      <c r="BC20" s="50">
        <f t="shared" si="30"/>
        <v>11</v>
      </c>
      <c r="BD20" s="51">
        <f t="shared" si="31"/>
        <v>1.7001545595054095</v>
      </c>
      <c r="BE20" s="52">
        <v>2</v>
      </c>
      <c r="BF20" s="47">
        <f t="shared" si="32"/>
        <v>3.125</v>
      </c>
      <c r="BG20" s="48">
        <v>0</v>
      </c>
      <c r="BH20" s="47">
        <f t="shared" si="33"/>
        <v>0</v>
      </c>
      <c r="BI20" s="49">
        <v>0</v>
      </c>
      <c r="BJ20" s="50">
        <f t="shared" si="34"/>
        <v>2</v>
      </c>
      <c r="BK20" s="51">
        <f t="shared" si="35"/>
        <v>1.8518518518518516</v>
      </c>
      <c r="BL20" s="52">
        <v>0</v>
      </c>
      <c r="BM20" s="47">
        <f t="shared" si="36"/>
        <v>0</v>
      </c>
      <c r="BN20" s="52">
        <v>0</v>
      </c>
      <c r="BO20" s="47">
        <f t="shared" si="37"/>
        <v>0</v>
      </c>
      <c r="BP20" s="49">
        <v>0</v>
      </c>
      <c r="BQ20" s="50">
        <f t="shared" si="38"/>
        <v>0</v>
      </c>
      <c r="BR20" s="51">
        <f t="shared" si="39"/>
        <v>0</v>
      </c>
      <c r="BS20" s="52">
        <v>0</v>
      </c>
      <c r="BT20" s="47"/>
      <c r="BU20" s="46">
        <v>0</v>
      </c>
      <c r="BV20" s="47"/>
      <c r="BW20" s="49">
        <v>0</v>
      </c>
      <c r="BX20" s="50">
        <f t="shared" si="40"/>
        <v>0</v>
      </c>
      <c r="BY20" s="51"/>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780</v>
      </c>
      <c r="I21" s="47">
        <f t="shared" si="4"/>
        <v>3.6968576709796674</v>
      </c>
      <c r="J21" s="48">
        <v>371</v>
      </c>
      <c r="K21" s="47">
        <f t="shared" si="5"/>
        <v>2.2906890590269202</v>
      </c>
      <c r="L21" s="49">
        <v>0</v>
      </c>
      <c r="M21" s="50">
        <f t="shared" si="6"/>
        <v>1151</v>
      </c>
      <c r="N21" s="51">
        <f t="shared" si="7"/>
        <v>3.0862045850650222</v>
      </c>
      <c r="O21" s="46">
        <v>711</v>
      </c>
      <c r="P21" s="47">
        <f t="shared" si="8"/>
        <v>3.7211493170042393</v>
      </c>
      <c r="Q21" s="48">
        <v>343</v>
      </c>
      <c r="R21" s="47">
        <f t="shared" si="9"/>
        <v>2.4056669939682984</v>
      </c>
      <c r="S21" s="49">
        <v>0</v>
      </c>
      <c r="T21" s="50">
        <f t="shared" si="10"/>
        <v>1054</v>
      </c>
      <c r="U21" s="51">
        <f t="shared" si="11"/>
        <v>3.1589989509965535</v>
      </c>
      <c r="V21" s="52">
        <v>599</v>
      </c>
      <c r="W21" s="47">
        <f t="shared" si="12"/>
        <v>3.7547796652667214</v>
      </c>
      <c r="X21" s="48">
        <v>291</v>
      </c>
      <c r="Y21" s="47">
        <f t="shared" si="13"/>
        <v>2.5577920365649995</v>
      </c>
      <c r="Z21" s="49">
        <v>0</v>
      </c>
      <c r="AA21" s="50">
        <f t="shared" si="14"/>
        <v>890</v>
      </c>
      <c r="AB21" s="51">
        <f t="shared" si="15"/>
        <v>3.2564946944749358</v>
      </c>
      <c r="AC21" s="52">
        <v>437</v>
      </c>
      <c r="AD21" s="47">
        <f t="shared" si="16"/>
        <v>3.8336696201421177</v>
      </c>
      <c r="AE21" s="48">
        <v>213</v>
      </c>
      <c r="AF21" s="47">
        <f t="shared" si="17"/>
        <v>2.7683909539901221</v>
      </c>
      <c r="AG21" s="49">
        <v>0</v>
      </c>
      <c r="AH21" s="50">
        <f t="shared" si="18"/>
        <v>650</v>
      </c>
      <c r="AI21" s="51">
        <f t="shared" si="19"/>
        <v>3.4043890431048029</v>
      </c>
      <c r="AJ21" s="52">
        <v>234</v>
      </c>
      <c r="AK21" s="47">
        <f t="shared" si="20"/>
        <v>3.6896877956480605</v>
      </c>
      <c r="AL21" s="48">
        <v>129</v>
      </c>
      <c r="AM21" s="47">
        <f t="shared" si="21"/>
        <v>3.2306536438767846</v>
      </c>
      <c r="AN21" s="49">
        <v>0</v>
      </c>
      <c r="AO21" s="50">
        <f t="shared" si="22"/>
        <v>363</v>
      </c>
      <c r="AP21" s="51">
        <f t="shared" si="23"/>
        <v>3.5123367198838897</v>
      </c>
      <c r="AQ21" s="52">
        <v>99</v>
      </c>
      <c r="AR21" s="47">
        <f t="shared" si="24"/>
        <v>3.9239001189060643</v>
      </c>
      <c r="AS21" s="48">
        <v>56</v>
      </c>
      <c r="AT21" s="47">
        <f t="shared" si="25"/>
        <v>3.5021888680425266</v>
      </c>
      <c r="AU21" s="49">
        <v>0</v>
      </c>
      <c r="AV21" s="50">
        <f t="shared" si="26"/>
        <v>155</v>
      </c>
      <c r="AW21" s="51">
        <f t="shared" si="27"/>
        <v>3.7603105288694807</v>
      </c>
      <c r="AX21" s="52">
        <v>13</v>
      </c>
      <c r="AY21" s="47">
        <f t="shared" si="28"/>
        <v>3.2745591939546599</v>
      </c>
      <c r="AZ21" s="48">
        <v>5</v>
      </c>
      <c r="BA21" s="47">
        <f t="shared" si="29"/>
        <v>2</v>
      </c>
      <c r="BB21" s="49">
        <v>0</v>
      </c>
      <c r="BC21" s="50">
        <f t="shared" si="30"/>
        <v>18</v>
      </c>
      <c r="BD21" s="51">
        <f t="shared" si="31"/>
        <v>2.7820710973724885</v>
      </c>
      <c r="BE21" s="52">
        <v>1</v>
      </c>
      <c r="BF21" s="47">
        <f t="shared" si="32"/>
        <v>1.5625</v>
      </c>
      <c r="BG21" s="48">
        <v>1</v>
      </c>
      <c r="BH21" s="47">
        <f t="shared" si="33"/>
        <v>2.2727272727272729</v>
      </c>
      <c r="BI21" s="49">
        <v>0</v>
      </c>
      <c r="BJ21" s="50">
        <f t="shared" si="34"/>
        <v>2</v>
      </c>
      <c r="BK21" s="51">
        <f t="shared" si="35"/>
        <v>1.8518518518518516</v>
      </c>
      <c r="BL21" s="52">
        <v>0</v>
      </c>
      <c r="BM21" s="47">
        <f t="shared" si="36"/>
        <v>0</v>
      </c>
      <c r="BN21" s="52">
        <v>0</v>
      </c>
      <c r="BO21" s="47">
        <f t="shared" si="37"/>
        <v>0</v>
      </c>
      <c r="BP21" s="49">
        <v>0</v>
      </c>
      <c r="BQ21" s="50">
        <f t="shared" si="38"/>
        <v>0</v>
      </c>
      <c r="BR21" s="51">
        <f t="shared" si="39"/>
        <v>0</v>
      </c>
      <c r="BS21" s="52">
        <v>0</v>
      </c>
      <c r="BT21" s="47"/>
      <c r="BU21" s="46">
        <v>0</v>
      </c>
      <c r="BV21" s="47"/>
      <c r="BW21" s="49">
        <v>0</v>
      </c>
      <c r="BX21" s="50">
        <f t="shared" si="40"/>
        <v>0</v>
      </c>
      <c r="BY21" s="51"/>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1102</v>
      </c>
      <c r="I22" s="47">
        <f t="shared" si="4"/>
        <v>5.2229963505379402</v>
      </c>
      <c r="J22" s="48">
        <v>541</v>
      </c>
      <c r="K22" s="47">
        <f t="shared" si="5"/>
        <v>3.3403309459125707</v>
      </c>
      <c r="L22" s="49">
        <v>0</v>
      </c>
      <c r="M22" s="50">
        <f t="shared" si="6"/>
        <v>1643</v>
      </c>
      <c r="N22" s="51">
        <f t="shared" si="7"/>
        <v>4.4054162756401665</v>
      </c>
      <c r="O22" s="46">
        <v>1011</v>
      </c>
      <c r="P22" s="47">
        <f t="shared" si="8"/>
        <v>5.2912545140524418</v>
      </c>
      <c r="Q22" s="48">
        <v>497</v>
      </c>
      <c r="R22" s="47">
        <f t="shared" si="9"/>
        <v>3.4857623790152901</v>
      </c>
      <c r="S22" s="49">
        <v>0</v>
      </c>
      <c r="T22" s="50">
        <f t="shared" si="10"/>
        <v>1508</v>
      </c>
      <c r="U22" s="51">
        <f t="shared" si="11"/>
        <v>4.5197062790349172</v>
      </c>
      <c r="V22" s="52">
        <v>874</v>
      </c>
      <c r="W22" s="47">
        <f t="shared" si="12"/>
        <v>5.4785933680185543</v>
      </c>
      <c r="X22" s="48">
        <v>436</v>
      </c>
      <c r="Y22" s="47">
        <f t="shared" si="13"/>
        <v>3.832293223169553</v>
      </c>
      <c r="Z22" s="49">
        <v>0</v>
      </c>
      <c r="AA22" s="50">
        <f t="shared" si="14"/>
        <v>1310</v>
      </c>
      <c r="AB22" s="51">
        <f t="shared" si="15"/>
        <v>4.7932674716428831</v>
      </c>
      <c r="AC22" s="52">
        <v>635</v>
      </c>
      <c r="AD22" s="47">
        <f t="shared" si="16"/>
        <v>5.5706640933415219</v>
      </c>
      <c r="AE22" s="48">
        <v>313</v>
      </c>
      <c r="AF22" s="47">
        <f t="shared" si="17"/>
        <v>4.0681050168962827</v>
      </c>
      <c r="AG22" s="49">
        <v>0</v>
      </c>
      <c r="AH22" s="50">
        <f t="shared" si="18"/>
        <v>948</v>
      </c>
      <c r="AI22" s="51">
        <f t="shared" si="19"/>
        <v>4.9651704813282356</v>
      </c>
      <c r="AJ22" s="52">
        <v>363</v>
      </c>
      <c r="AK22" s="47">
        <f t="shared" si="20"/>
        <v>5.7237464522232733</v>
      </c>
      <c r="AL22" s="48">
        <v>172</v>
      </c>
      <c r="AM22" s="47">
        <f t="shared" si="21"/>
        <v>4.3075381918357118</v>
      </c>
      <c r="AN22" s="49">
        <v>0</v>
      </c>
      <c r="AO22" s="50">
        <f t="shared" si="22"/>
        <v>535</v>
      </c>
      <c r="AP22" s="51">
        <f t="shared" si="23"/>
        <v>5.1765844218674406</v>
      </c>
      <c r="AQ22" s="52">
        <v>138</v>
      </c>
      <c r="AR22" s="47">
        <f t="shared" si="24"/>
        <v>5.4696789536266346</v>
      </c>
      <c r="AS22" s="48">
        <v>64</v>
      </c>
      <c r="AT22" s="47">
        <f t="shared" si="25"/>
        <v>4.002501563477173</v>
      </c>
      <c r="AU22" s="49">
        <v>0</v>
      </c>
      <c r="AV22" s="50">
        <f t="shared" si="26"/>
        <v>202</v>
      </c>
      <c r="AW22" s="51">
        <f t="shared" si="27"/>
        <v>4.90053372149442</v>
      </c>
      <c r="AX22" s="52">
        <v>20</v>
      </c>
      <c r="AY22" s="47">
        <f t="shared" si="28"/>
        <v>5.037783375314862</v>
      </c>
      <c r="AZ22" s="48">
        <v>13</v>
      </c>
      <c r="BA22" s="47">
        <f t="shared" si="29"/>
        <v>5.2</v>
      </c>
      <c r="BB22" s="49">
        <v>0</v>
      </c>
      <c r="BC22" s="50">
        <f t="shared" si="30"/>
        <v>33</v>
      </c>
      <c r="BD22" s="51">
        <f t="shared" si="31"/>
        <v>5.1004636785162285</v>
      </c>
      <c r="BE22" s="52">
        <v>1</v>
      </c>
      <c r="BF22" s="47">
        <f t="shared" si="32"/>
        <v>1.5625</v>
      </c>
      <c r="BG22" s="48">
        <v>2</v>
      </c>
      <c r="BH22" s="47">
        <f t="shared" si="33"/>
        <v>4.5454545454545459</v>
      </c>
      <c r="BI22" s="49">
        <v>0</v>
      </c>
      <c r="BJ22" s="50">
        <f t="shared" si="34"/>
        <v>3</v>
      </c>
      <c r="BK22" s="51">
        <f t="shared" si="35"/>
        <v>2.7777777777777777</v>
      </c>
      <c r="BL22" s="52">
        <v>1</v>
      </c>
      <c r="BM22" s="47">
        <f t="shared" si="36"/>
        <v>50</v>
      </c>
      <c r="BN22" s="52">
        <v>0</v>
      </c>
      <c r="BO22" s="47">
        <f t="shared" si="37"/>
        <v>0</v>
      </c>
      <c r="BP22" s="49">
        <v>0</v>
      </c>
      <c r="BQ22" s="50">
        <f t="shared" si="38"/>
        <v>1</v>
      </c>
      <c r="BR22" s="51">
        <f t="shared" si="39"/>
        <v>20</v>
      </c>
      <c r="BS22" s="52">
        <v>0</v>
      </c>
      <c r="BT22" s="47"/>
      <c r="BU22" s="46">
        <v>0</v>
      </c>
      <c r="BV22" s="47"/>
      <c r="BW22" s="49">
        <v>0</v>
      </c>
      <c r="BX22" s="50">
        <f t="shared" si="40"/>
        <v>0</v>
      </c>
      <c r="BY22" s="51"/>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1466</v>
      </c>
      <c r="I23" s="47">
        <f t="shared" si="4"/>
        <v>6.9481965969951185</v>
      </c>
      <c r="J23" s="48">
        <v>738</v>
      </c>
      <c r="K23" s="47">
        <f t="shared" si="5"/>
        <v>4.556680661891825</v>
      </c>
      <c r="L23" s="49">
        <v>0</v>
      </c>
      <c r="M23" s="50">
        <f t="shared" si="6"/>
        <v>2204</v>
      </c>
      <c r="N23" s="51">
        <f t="shared" si="7"/>
        <v>5.9096393618447509</v>
      </c>
      <c r="O23" s="46">
        <v>1355</v>
      </c>
      <c r="P23" s="47">
        <f t="shared" si="8"/>
        <v>7.0916418066677132</v>
      </c>
      <c r="Q23" s="48">
        <v>670</v>
      </c>
      <c r="R23" s="47">
        <f t="shared" si="9"/>
        <v>4.6991162855940525</v>
      </c>
      <c r="S23" s="49">
        <v>0</v>
      </c>
      <c r="T23" s="50">
        <f t="shared" si="10"/>
        <v>2025</v>
      </c>
      <c r="U23" s="51">
        <f t="shared" si="11"/>
        <v>6.0692342274838902</v>
      </c>
      <c r="V23" s="52">
        <v>1146</v>
      </c>
      <c r="W23" s="47">
        <f t="shared" si="12"/>
        <v>7.1836018303767322</v>
      </c>
      <c r="X23" s="48">
        <v>569</v>
      </c>
      <c r="Y23" s="47">
        <f t="shared" si="13"/>
        <v>5.0013184495033842</v>
      </c>
      <c r="Z23" s="49">
        <v>0</v>
      </c>
      <c r="AA23" s="50">
        <f t="shared" si="14"/>
        <v>1715</v>
      </c>
      <c r="AB23" s="51">
        <f t="shared" si="15"/>
        <v>6.2751555067691189</v>
      </c>
      <c r="AC23" s="52">
        <v>839</v>
      </c>
      <c r="AD23" s="47">
        <f t="shared" si="16"/>
        <v>7.3602947626984827</v>
      </c>
      <c r="AE23" s="48">
        <v>418</v>
      </c>
      <c r="AF23" s="47">
        <f t="shared" si="17"/>
        <v>5.432804782947751</v>
      </c>
      <c r="AG23" s="49">
        <v>0</v>
      </c>
      <c r="AH23" s="50">
        <f t="shared" si="18"/>
        <v>1257</v>
      </c>
      <c r="AI23" s="51">
        <f t="shared" si="19"/>
        <v>6.5835646572042101</v>
      </c>
      <c r="AJ23" s="52">
        <v>469</v>
      </c>
      <c r="AK23" s="47">
        <f t="shared" si="20"/>
        <v>7.3951434878587197</v>
      </c>
      <c r="AL23" s="48">
        <v>235</v>
      </c>
      <c r="AM23" s="47">
        <f t="shared" si="21"/>
        <v>5.8852992737290259</v>
      </c>
      <c r="AN23" s="49">
        <v>0</v>
      </c>
      <c r="AO23" s="50">
        <f t="shared" si="22"/>
        <v>704</v>
      </c>
      <c r="AP23" s="51">
        <f t="shared" si="23"/>
        <v>6.8118045476536047</v>
      </c>
      <c r="AQ23" s="52">
        <v>190</v>
      </c>
      <c r="AR23" s="47">
        <f t="shared" si="24"/>
        <v>7.5307173999207295</v>
      </c>
      <c r="AS23" s="48">
        <v>87</v>
      </c>
      <c r="AT23" s="47">
        <f t="shared" si="25"/>
        <v>5.4409005628517821</v>
      </c>
      <c r="AU23" s="49">
        <v>0</v>
      </c>
      <c r="AV23" s="50">
        <f t="shared" si="26"/>
        <v>277</v>
      </c>
      <c r="AW23" s="51">
        <f t="shared" si="27"/>
        <v>6.7200388161086853</v>
      </c>
      <c r="AX23" s="52">
        <v>37</v>
      </c>
      <c r="AY23" s="47">
        <f t="shared" si="28"/>
        <v>9.3198992443324933</v>
      </c>
      <c r="AZ23" s="48">
        <v>16</v>
      </c>
      <c r="BA23" s="47">
        <f t="shared" si="29"/>
        <v>6.4</v>
      </c>
      <c r="BB23" s="49">
        <v>0</v>
      </c>
      <c r="BC23" s="50">
        <f t="shared" si="30"/>
        <v>53</v>
      </c>
      <c r="BD23" s="51">
        <f t="shared" si="31"/>
        <v>8.1916537867078816</v>
      </c>
      <c r="BE23" s="52">
        <v>7</v>
      </c>
      <c r="BF23" s="47">
        <f t="shared" si="32"/>
        <v>10.9375</v>
      </c>
      <c r="BG23" s="48">
        <v>4</v>
      </c>
      <c r="BH23" s="47">
        <f t="shared" si="33"/>
        <v>9.0909090909090917</v>
      </c>
      <c r="BI23" s="49">
        <v>0</v>
      </c>
      <c r="BJ23" s="50">
        <f t="shared" si="34"/>
        <v>11</v>
      </c>
      <c r="BK23" s="51">
        <f t="shared" si="35"/>
        <v>10.185185185185185</v>
      </c>
      <c r="BL23" s="52">
        <v>0</v>
      </c>
      <c r="BM23" s="47">
        <f t="shared" si="36"/>
        <v>0</v>
      </c>
      <c r="BN23" s="52">
        <v>0</v>
      </c>
      <c r="BO23" s="47">
        <f t="shared" si="37"/>
        <v>0</v>
      </c>
      <c r="BP23" s="49">
        <v>0</v>
      </c>
      <c r="BQ23" s="50">
        <f t="shared" si="38"/>
        <v>0</v>
      </c>
      <c r="BR23" s="51">
        <f t="shared" si="39"/>
        <v>0</v>
      </c>
      <c r="BS23" s="52">
        <v>0</v>
      </c>
      <c r="BT23" s="47"/>
      <c r="BU23" s="46">
        <v>0</v>
      </c>
      <c r="BV23" s="47"/>
      <c r="BW23" s="49">
        <v>0</v>
      </c>
      <c r="BX23" s="50">
        <f t="shared" si="40"/>
        <v>0</v>
      </c>
      <c r="BY23" s="51"/>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2333</v>
      </c>
      <c r="I24" s="47">
        <f t="shared" si="4"/>
        <v>11.057396085122518</v>
      </c>
      <c r="J24" s="48">
        <v>1235</v>
      </c>
      <c r="K24" s="47">
        <f t="shared" si="5"/>
        <v>7.6253395900222269</v>
      </c>
      <c r="L24" s="49">
        <v>0</v>
      </c>
      <c r="M24" s="50">
        <f t="shared" si="6"/>
        <v>3568</v>
      </c>
      <c r="N24" s="51">
        <f t="shared" si="7"/>
        <v>9.5669660812441339</v>
      </c>
      <c r="O24" s="46">
        <v>2144</v>
      </c>
      <c r="P24" s="47">
        <f t="shared" si="8"/>
        <v>11.221018474904486</v>
      </c>
      <c r="Q24" s="48">
        <v>1117</v>
      </c>
      <c r="R24" s="47">
        <f t="shared" si="9"/>
        <v>7.8341983447888914</v>
      </c>
      <c r="S24" s="49">
        <v>0</v>
      </c>
      <c r="T24" s="50">
        <f t="shared" si="10"/>
        <v>3261</v>
      </c>
      <c r="U24" s="51">
        <f t="shared" si="11"/>
        <v>9.7737149707777604</v>
      </c>
      <c r="V24" s="52">
        <v>1817</v>
      </c>
      <c r="W24" s="47">
        <f t="shared" si="12"/>
        <v>11.389707265091205</v>
      </c>
      <c r="X24" s="48">
        <v>949</v>
      </c>
      <c r="Y24" s="47">
        <f t="shared" si="13"/>
        <v>8.3413905247429021</v>
      </c>
      <c r="Z24" s="49">
        <v>0</v>
      </c>
      <c r="AA24" s="50">
        <f t="shared" si="14"/>
        <v>2766</v>
      </c>
      <c r="AB24" s="51">
        <f t="shared" si="15"/>
        <v>10.120746432491767</v>
      </c>
      <c r="AC24" s="52">
        <v>1347</v>
      </c>
      <c r="AD24" s="47">
        <f t="shared" si="16"/>
        <v>11.816826037371699</v>
      </c>
      <c r="AE24" s="48">
        <v>688</v>
      </c>
      <c r="AF24" s="47">
        <f t="shared" si="17"/>
        <v>8.9420327527943844</v>
      </c>
      <c r="AG24" s="49">
        <v>0</v>
      </c>
      <c r="AH24" s="50">
        <f t="shared" si="18"/>
        <v>2035</v>
      </c>
      <c r="AI24" s="51">
        <f t="shared" si="19"/>
        <v>10.658356465720422</v>
      </c>
      <c r="AJ24" s="52">
        <v>756</v>
      </c>
      <c r="AK24" s="47">
        <f t="shared" si="20"/>
        <v>11.920529801324504</v>
      </c>
      <c r="AL24" s="48">
        <v>390</v>
      </c>
      <c r="AM24" s="47">
        <f t="shared" si="21"/>
        <v>9.7670924117205118</v>
      </c>
      <c r="AN24" s="49">
        <v>0</v>
      </c>
      <c r="AO24" s="50">
        <f t="shared" si="22"/>
        <v>1146</v>
      </c>
      <c r="AP24" s="51">
        <f t="shared" si="23"/>
        <v>11.088534107402031</v>
      </c>
      <c r="AQ24" s="52">
        <v>310</v>
      </c>
      <c r="AR24" s="47">
        <f t="shared" si="24"/>
        <v>12.286959968291717</v>
      </c>
      <c r="AS24" s="48">
        <v>159</v>
      </c>
      <c r="AT24" s="47">
        <f t="shared" si="25"/>
        <v>9.9437148217636029</v>
      </c>
      <c r="AU24" s="49">
        <v>0</v>
      </c>
      <c r="AV24" s="50">
        <f t="shared" si="26"/>
        <v>469</v>
      </c>
      <c r="AW24" s="51">
        <f t="shared" si="27"/>
        <v>11.377971858321203</v>
      </c>
      <c r="AX24" s="52">
        <v>44</v>
      </c>
      <c r="AY24" s="47">
        <f t="shared" si="28"/>
        <v>11.083123425692696</v>
      </c>
      <c r="AZ24" s="48">
        <v>23</v>
      </c>
      <c r="BA24" s="47">
        <f t="shared" si="29"/>
        <v>9.1999999999999993</v>
      </c>
      <c r="BB24" s="49">
        <v>0</v>
      </c>
      <c r="BC24" s="50">
        <f t="shared" si="30"/>
        <v>67</v>
      </c>
      <c r="BD24" s="51">
        <f t="shared" si="31"/>
        <v>10.35548686244204</v>
      </c>
      <c r="BE24" s="52">
        <v>6</v>
      </c>
      <c r="BF24" s="47">
        <f t="shared" si="32"/>
        <v>9.375</v>
      </c>
      <c r="BG24" s="48">
        <v>4</v>
      </c>
      <c r="BH24" s="47">
        <f t="shared" si="33"/>
        <v>9.0909090909090917</v>
      </c>
      <c r="BI24" s="49">
        <v>0</v>
      </c>
      <c r="BJ24" s="50">
        <f t="shared" si="34"/>
        <v>10</v>
      </c>
      <c r="BK24" s="51">
        <f t="shared" si="35"/>
        <v>9.2592592592592595</v>
      </c>
      <c r="BL24" s="52">
        <v>0</v>
      </c>
      <c r="BM24" s="47">
        <f t="shared" si="36"/>
        <v>0</v>
      </c>
      <c r="BN24" s="52">
        <v>1</v>
      </c>
      <c r="BO24" s="47">
        <f t="shared" si="37"/>
        <v>33.333333333333329</v>
      </c>
      <c r="BP24" s="49">
        <v>0</v>
      </c>
      <c r="BQ24" s="50">
        <f t="shared" si="38"/>
        <v>1</v>
      </c>
      <c r="BR24" s="51">
        <f t="shared" si="39"/>
        <v>20</v>
      </c>
      <c r="BS24" s="52">
        <v>0</v>
      </c>
      <c r="BT24" s="47"/>
      <c r="BU24" s="46">
        <v>0</v>
      </c>
      <c r="BV24" s="47"/>
      <c r="BW24" s="49">
        <v>0</v>
      </c>
      <c r="BX24" s="50">
        <f t="shared" si="40"/>
        <v>0</v>
      </c>
      <c r="BY24" s="51"/>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3165</v>
      </c>
      <c r="I25" s="47">
        <f t="shared" si="4"/>
        <v>15.000710934167497</v>
      </c>
      <c r="J25" s="48">
        <v>1925</v>
      </c>
      <c r="K25" s="47">
        <f t="shared" si="5"/>
        <v>11.88565077796987</v>
      </c>
      <c r="L25" s="49">
        <v>0</v>
      </c>
      <c r="M25" s="50">
        <f t="shared" si="6"/>
        <v>5090</v>
      </c>
      <c r="N25" s="51">
        <f t="shared" si="7"/>
        <v>13.647942083389195</v>
      </c>
      <c r="O25" s="46">
        <v>2889</v>
      </c>
      <c r="P25" s="47">
        <f t="shared" si="8"/>
        <v>15.120113047574188</v>
      </c>
      <c r="Q25" s="48">
        <v>1737</v>
      </c>
      <c r="R25" s="47">
        <f t="shared" si="9"/>
        <v>12.182634310562491</v>
      </c>
      <c r="S25" s="49">
        <v>0</v>
      </c>
      <c r="T25" s="50">
        <f t="shared" si="10"/>
        <v>4626</v>
      </c>
      <c r="U25" s="51">
        <f t="shared" si="11"/>
        <v>13.864828413007643</v>
      </c>
      <c r="V25" s="52">
        <v>2451</v>
      </c>
      <c r="W25" s="47">
        <f t="shared" si="12"/>
        <v>15.363881401617252</v>
      </c>
      <c r="X25" s="48">
        <v>1405</v>
      </c>
      <c r="Y25" s="47">
        <f t="shared" si="13"/>
        <v>12.349477015030324</v>
      </c>
      <c r="Z25" s="49">
        <v>0</v>
      </c>
      <c r="AA25" s="50">
        <f t="shared" si="14"/>
        <v>3856</v>
      </c>
      <c r="AB25" s="51">
        <f t="shared" si="15"/>
        <v>14.109037687522868</v>
      </c>
      <c r="AC25" s="52">
        <v>1794</v>
      </c>
      <c r="AD25" s="47">
        <f t="shared" si="16"/>
        <v>15.738222651109746</v>
      </c>
      <c r="AE25" s="48">
        <v>1022</v>
      </c>
      <c r="AF25" s="47">
        <f t="shared" si="17"/>
        <v>13.283077722900963</v>
      </c>
      <c r="AG25" s="49">
        <v>0</v>
      </c>
      <c r="AH25" s="50">
        <f t="shared" si="18"/>
        <v>2816</v>
      </c>
      <c r="AI25" s="51">
        <f t="shared" si="19"/>
        <v>14.748860839050963</v>
      </c>
      <c r="AJ25" s="52">
        <v>1062</v>
      </c>
      <c r="AK25" s="47">
        <f t="shared" si="20"/>
        <v>16.74550614947966</v>
      </c>
      <c r="AL25" s="48">
        <v>557</v>
      </c>
      <c r="AM25" s="47">
        <f t="shared" si="21"/>
        <v>13.949411470072626</v>
      </c>
      <c r="AN25" s="49">
        <v>0</v>
      </c>
      <c r="AO25" s="50">
        <f t="shared" si="22"/>
        <v>1619</v>
      </c>
      <c r="AP25" s="51">
        <f t="shared" si="23"/>
        <v>15.665215287856798</v>
      </c>
      <c r="AQ25" s="52">
        <v>421</v>
      </c>
      <c r="AR25" s="47">
        <f t="shared" si="24"/>
        <v>16.686484344034881</v>
      </c>
      <c r="AS25" s="48">
        <v>225</v>
      </c>
      <c r="AT25" s="47">
        <f t="shared" si="25"/>
        <v>14.071294559099437</v>
      </c>
      <c r="AU25" s="49">
        <v>0</v>
      </c>
      <c r="AV25" s="50">
        <f t="shared" si="26"/>
        <v>646</v>
      </c>
      <c r="AW25" s="51">
        <f t="shared" si="27"/>
        <v>15.672003881610868</v>
      </c>
      <c r="AX25" s="52">
        <v>69</v>
      </c>
      <c r="AY25" s="47">
        <f t="shared" si="28"/>
        <v>17.380352644836272</v>
      </c>
      <c r="AZ25" s="48">
        <v>28</v>
      </c>
      <c r="BA25" s="47">
        <f t="shared" si="29"/>
        <v>11.200000000000001</v>
      </c>
      <c r="BB25" s="49">
        <v>0</v>
      </c>
      <c r="BC25" s="50">
        <f t="shared" si="30"/>
        <v>97</v>
      </c>
      <c r="BD25" s="51">
        <f t="shared" si="31"/>
        <v>14.992272024729521</v>
      </c>
      <c r="BE25" s="52">
        <v>6</v>
      </c>
      <c r="BF25" s="47">
        <f t="shared" si="32"/>
        <v>9.375</v>
      </c>
      <c r="BG25" s="48">
        <v>7</v>
      </c>
      <c r="BH25" s="47">
        <f t="shared" si="33"/>
        <v>15.909090909090908</v>
      </c>
      <c r="BI25" s="49">
        <v>0</v>
      </c>
      <c r="BJ25" s="50">
        <f t="shared" si="34"/>
        <v>13</v>
      </c>
      <c r="BK25" s="51">
        <f t="shared" si="35"/>
        <v>12.037037037037036</v>
      </c>
      <c r="BL25" s="52">
        <v>0</v>
      </c>
      <c r="BM25" s="47">
        <f t="shared" si="36"/>
        <v>0</v>
      </c>
      <c r="BN25" s="52">
        <v>2</v>
      </c>
      <c r="BO25" s="47">
        <f t="shared" si="37"/>
        <v>66.666666666666657</v>
      </c>
      <c r="BP25" s="49">
        <v>0</v>
      </c>
      <c r="BQ25" s="50">
        <f t="shared" si="38"/>
        <v>2</v>
      </c>
      <c r="BR25" s="51">
        <f t="shared" si="39"/>
        <v>40</v>
      </c>
      <c r="BS25" s="52">
        <v>0</v>
      </c>
      <c r="BT25" s="47"/>
      <c r="BU25" s="46">
        <v>0</v>
      </c>
      <c r="BV25" s="47"/>
      <c r="BW25" s="49">
        <v>0</v>
      </c>
      <c r="BX25" s="50">
        <f t="shared" si="40"/>
        <v>0</v>
      </c>
      <c r="BY25" s="51"/>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4161</v>
      </c>
      <c r="I26" s="47">
        <f t="shared" si="4"/>
        <v>19.721313806341534</v>
      </c>
      <c r="J26" s="48">
        <v>2956</v>
      </c>
      <c r="K26" s="47">
        <f t="shared" si="5"/>
        <v>18.251420103729316</v>
      </c>
      <c r="L26" s="49">
        <v>0</v>
      </c>
      <c r="M26" s="50">
        <f t="shared" si="6"/>
        <v>7117</v>
      </c>
      <c r="N26" s="51">
        <f t="shared" si="7"/>
        <v>19.082986995575816</v>
      </c>
      <c r="O26" s="46">
        <v>3728</v>
      </c>
      <c r="P26" s="47">
        <f t="shared" si="8"/>
        <v>19.511173915318995</v>
      </c>
      <c r="Q26" s="48">
        <v>2617</v>
      </c>
      <c r="R26" s="47">
        <f t="shared" si="9"/>
        <v>18.354607939402438</v>
      </c>
      <c r="S26" s="49">
        <v>0</v>
      </c>
      <c r="T26" s="50">
        <f t="shared" si="10"/>
        <v>6345</v>
      </c>
      <c r="U26" s="51">
        <f t="shared" si="11"/>
        <v>19.016933912782857</v>
      </c>
      <c r="V26" s="52">
        <v>3149</v>
      </c>
      <c r="W26" s="47">
        <f t="shared" si="12"/>
        <v>19.739233999874632</v>
      </c>
      <c r="X26" s="48">
        <v>2100</v>
      </c>
      <c r="Y26" s="47">
        <f t="shared" si="13"/>
        <v>18.458293047376287</v>
      </c>
      <c r="Z26" s="49">
        <v>0</v>
      </c>
      <c r="AA26" s="50">
        <f t="shared" si="14"/>
        <v>5249</v>
      </c>
      <c r="AB26" s="51">
        <f t="shared" si="15"/>
        <v>19.206000731796561</v>
      </c>
      <c r="AC26" s="52">
        <v>2267</v>
      </c>
      <c r="AD26" s="47">
        <f t="shared" si="16"/>
        <v>19.88770944819721</v>
      </c>
      <c r="AE26" s="48">
        <v>1407</v>
      </c>
      <c r="AF26" s="47">
        <f t="shared" si="17"/>
        <v>18.286976865089681</v>
      </c>
      <c r="AG26" s="49">
        <v>0</v>
      </c>
      <c r="AH26" s="50">
        <f t="shared" si="18"/>
        <v>3674</v>
      </c>
      <c r="AI26" s="51">
        <f t="shared" si="19"/>
        <v>19.2426543759493</v>
      </c>
      <c r="AJ26" s="52">
        <v>1282</v>
      </c>
      <c r="AK26" s="47">
        <f t="shared" si="20"/>
        <v>20.21444339325134</v>
      </c>
      <c r="AL26" s="48">
        <v>755</v>
      </c>
      <c r="AM26" s="47">
        <f t="shared" si="21"/>
        <v>18.908089156023038</v>
      </c>
      <c r="AN26" s="49">
        <v>0</v>
      </c>
      <c r="AO26" s="50">
        <f t="shared" si="22"/>
        <v>2037</v>
      </c>
      <c r="AP26" s="51">
        <f t="shared" si="23"/>
        <v>19.709724238026123</v>
      </c>
      <c r="AQ26" s="52">
        <v>510</v>
      </c>
      <c r="AR26" s="47">
        <f t="shared" si="24"/>
        <v>20.214030915576693</v>
      </c>
      <c r="AS26" s="48">
        <v>290</v>
      </c>
      <c r="AT26" s="47">
        <f t="shared" si="25"/>
        <v>18.13633520950594</v>
      </c>
      <c r="AU26" s="49">
        <v>0</v>
      </c>
      <c r="AV26" s="50">
        <f t="shared" si="26"/>
        <v>800</v>
      </c>
      <c r="AW26" s="51">
        <f t="shared" si="27"/>
        <v>19.408054342552159</v>
      </c>
      <c r="AX26" s="52">
        <v>69</v>
      </c>
      <c r="AY26" s="47">
        <f t="shared" si="28"/>
        <v>17.380352644836272</v>
      </c>
      <c r="AZ26" s="48">
        <v>49</v>
      </c>
      <c r="BA26" s="47">
        <f t="shared" si="29"/>
        <v>19.600000000000001</v>
      </c>
      <c r="BB26" s="49">
        <v>0</v>
      </c>
      <c r="BC26" s="50">
        <f t="shared" si="30"/>
        <v>118</v>
      </c>
      <c r="BD26" s="51">
        <f t="shared" si="31"/>
        <v>18.238021638330757</v>
      </c>
      <c r="BE26" s="52">
        <v>14</v>
      </c>
      <c r="BF26" s="47">
        <f t="shared" si="32"/>
        <v>21.875</v>
      </c>
      <c r="BG26" s="48">
        <v>7</v>
      </c>
      <c r="BH26" s="47">
        <f t="shared" si="33"/>
        <v>15.909090909090908</v>
      </c>
      <c r="BI26" s="49">
        <v>0</v>
      </c>
      <c r="BJ26" s="50">
        <f t="shared" si="34"/>
        <v>21</v>
      </c>
      <c r="BK26" s="51">
        <f t="shared" si="35"/>
        <v>19.444444444444446</v>
      </c>
      <c r="BL26" s="52">
        <v>1</v>
      </c>
      <c r="BM26" s="47">
        <f t="shared" si="36"/>
        <v>50</v>
      </c>
      <c r="BN26" s="52">
        <v>0</v>
      </c>
      <c r="BO26" s="47">
        <f t="shared" si="37"/>
        <v>0</v>
      </c>
      <c r="BP26" s="49">
        <v>0</v>
      </c>
      <c r="BQ26" s="50">
        <f t="shared" si="38"/>
        <v>1</v>
      </c>
      <c r="BR26" s="51">
        <f t="shared" si="39"/>
        <v>20</v>
      </c>
      <c r="BS26" s="52">
        <v>0</v>
      </c>
      <c r="BT26" s="47"/>
      <c r="BU26" s="46">
        <v>0</v>
      </c>
      <c r="BV26" s="47"/>
      <c r="BW26" s="49">
        <v>0</v>
      </c>
      <c r="BX26" s="50">
        <f t="shared" si="40"/>
        <v>0</v>
      </c>
      <c r="BY26" s="51"/>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3969</v>
      </c>
      <c r="I27" s="47">
        <f t="shared" si="4"/>
        <v>18.811318071946538</v>
      </c>
      <c r="J27" s="48">
        <v>3454</v>
      </c>
      <c r="K27" s="47">
        <f t="shared" si="5"/>
        <v>21.326253395900221</v>
      </c>
      <c r="L27" s="49">
        <v>0</v>
      </c>
      <c r="M27" s="50">
        <f t="shared" si="6"/>
        <v>7423</v>
      </c>
      <c r="N27" s="51">
        <f t="shared" si="7"/>
        <v>19.903472315323771</v>
      </c>
      <c r="O27" s="46">
        <v>3589</v>
      </c>
      <c r="P27" s="47">
        <f t="shared" si="8"/>
        <v>18.783691840686657</v>
      </c>
      <c r="Q27" s="48">
        <v>2999</v>
      </c>
      <c r="R27" s="47">
        <f t="shared" si="9"/>
        <v>21.033805582830691</v>
      </c>
      <c r="S27" s="49">
        <v>0</v>
      </c>
      <c r="T27" s="50">
        <f t="shared" si="10"/>
        <v>6588</v>
      </c>
      <c r="U27" s="51">
        <f t="shared" si="11"/>
        <v>19.745242020080923</v>
      </c>
      <c r="V27" s="52">
        <v>2951</v>
      </c>
      <c r="W27" s="47">
        <f t="shared" si="12"/>
        <v>18.498088133893312</v>
      </c>
      <c r="X27" s="48">
        <v>2331</v>
      </c>
      <c r="Y27" s="47">
        <f t="shared" si="13"/>
        <v>20.488705282587677</v>
      </c>
      <c r="Z27" s="49">
        <v>0</v>
      </c>
      <c r="AA27" s="50">
        <f t="shared" si="14"/>
        <v>5282</v>
      </c>
      <c r="AB27" s="51">
        <f t="shared" si="15"/>
        <v>19.326747164288328</v>
      </c>
      <c r="AC27" s="52">
        <v>2055</v>
      </c>
      <c r="AD27" s="47">
        <f t="shared" si="16"/>
        <v>18.027897183963507</v>
      </c>
      <c r="AE27" s="48">
        <v>1518</v>
      </c>
      <c r="AF27" s="47">
        <f t="shared" si="17"/>
        <v>19.729659474915518</v>
      </c>
      <c r="AG27" s="49">
        <v>0</v>
      </c>
      <c r="AH27" s="50">
        <f t="shared" si="18"/>
        <v>3573</v>
      </c>
      <c r="AI27" s="51">
        <f t="shared" si="19"/>
        <v>18.713664693866864</v>
      </c>
      <c r="AJ27" s="52">
        <v>1097</v>
      </c>
      <c r="AK27" s="47">
        <f t="shared" si="20"/>
        <v>17.297382529170608</v>
      </c>
      <c r="AL27" s="48">
        <v>737</v>
      </c>
      <c r="AM27" s="47">
        <f t="shared" si="21"/>
        <v>18.457300275482094</v>
      </c>
      <c r="AN27" s="49">
        <v>0</v>
      </c>
      <c r="AO27" s="50">
        <f t="shared" si="22"/>
        <v>1834</v>
      </c>
      <c r="AP27" s="51">
        <f t="shared" si="23"/>
        <v>17.745524915336237</v>
      </c>
      <c r="AQ27" s="52">
        <v>429</v>
      </c>
      <c r="AR27" s="47">
        <f t="shared" si="24"/>
        <v>17.003567181926279</v>
      </c>
      <c r="AS27" s="48">
        <v>314</v>
      </c>
      <c r="AT27" s="47">
        <f t="shared" si="25"/>
        <v>19.63727329580988</v>
      </c>
      <c r="AU27" s="49">
        <v>0</v>
      </c>
      <c r="AV27" s="50">
        <f t="shared" si="26"/>
        <v>743</v>
      </c>
      <c r="AW27" s="51">
        <f t="shared" si="27"/>
        <v>18.025230470645319</v>
      </c>
      <c r="AX27" s="52">
        <v>75</v>
      </c>
      <c r="AY27" s="47">
        <f t="shared" si="28"/>
        <v>18.89168765743073</v>
      </c>
      <c r="AZ27" s="48">
        <v>51</v>
      </c>
      <c r="BA27" s="47">
        <f t="shared" si="29"/>
        <v>20.399999999999999</v>
      </c>
      <c r="BB27" s="49">
        <v>0</v>
      </c>
      <c r="BC27" s="50">
        <f t="shared" si="30"/>
        <v>126</v>
      </c>
      <c r="BD27" s="51">
        <f t="shared" si="31"/>
        <v>19.474497681607421</v>
      </c>
      <c r="BE27" s="52">
        <v>16</v>
      </c>
      <c r="BF27" s="47">
        <f t="shared" si="32"/>
        <v>25</v>
      </c>
      <c r="BG27" s="48">
        <v>8</v>
      </c>
      <c r="BH27" s="47">
        <f t="shared" si="33"/>
        <v>18.181818181818183</v>
      </c>
      <c r="BI27" s="49">
        <v>0</v>
      </c>
      <c r="BJ27" s="50">
        <f t="shared" si="34"/>
        <v>24</v>
      </c>
      <c r="BK27" s="51">
        <f t="shared" si="35"/>
        <v>22.222222222222221</v>
      </c>
      <c r="BL27" s="52">
        <v>0</v>
      </c>
      <c r="BM27" s="47">
        <f t="shared" si="36"/>
        <v>0</v>
      </c>
      <c r="BN27" s="52">
        <v>0</v>
      </c>
      <c r="BO27" s="47">
        <f t="shared" si="37"/>
        <v>0</v>
      </c>
      <c r="BP27" s="49">
        <v>0</v>
      </c>
      <c r="BQ27" s="50">
        <f t="shared" si="38"/>
        <v>0</v>
      </c>
      <c r="BR27" s="51">
        <f t="shared" si="39"/>
        <v>0</v>
      </c>
      <c r="BS27" s="52">
        <v>0</v>
      </c>
      <c r="BT27" s="47"/>
      <c r="BU27" s="46">
        <v>0</v>
      </c>
      <c r="BV27" s="47"/>
      <c r="BW27" s="49">
        <v>0</v>
      </c>
      <c r="BX27" s="50">
        <f t="shared" si="40"/>
        <v>0</v>
      </c>
      <c r="BY27" s="51"/>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3207</v>
      </c>
      <c r="I28" s="47">
        <f t="shared" si="4"/>
        <v>15.199772501066402</v>
      </c>
      <c r="J28" s="48">
        <v>4419</v>
      </c>
      <c r="K28" s="47">
        <f t="shared" si="5"/>
        <v>27.284514694986417</v>
      </c>
      <c r="L28" s="49">
        <v>0</v>
      </c>
      <c r="M28" s="50">
        <f t="shared" si="6"/>
        <v>7626</v>
      </c>
      <c r="N28" s="51">
        <f t="shared" si="7"/>
        <v>20.447781203914733</v>
      </c>
      <c r="O28" s="46">
        <v>2838</v>
      </c>
      <c r="P28" s="47">
        <f t="shared" si="8"/>
        <v>14.853195164075995</v>
      </c>
      <c r="Q28" s="48">
        <v>3773</v>
      </c>
      <c r="R28" s="47">
        <f t="shared" si="9"/>
        <v>26.462336933651283</v>
      </c>
      <c r="S28" s="49">
        <v>0</v>
      </c>
      <c r="T28" s="50">
        <f t="shared" si="10"/>
        <v>6611</v>
      </c>
      <c r="U28" s="51">
        <f t="shared" si="11"/>
        <v>19.814176532294319</v>
      </c>
      <c r="V28" s="52">
        <v>2254</v>
      </c>
      <c r="W28" s="47">
        <f t="shared" si="12"/>
        <v>14.129003949100483</v>
      </c>
      <c r="X28" s="48">
        <v>2863</v>
      </c>
      <c r="Y28" s="47">
        <f t="shared" si="13"/>
        <v>25.164806187922999</v>
      </c>
      <c r="Z28" s="49">
        <v>0</v>
      </c>
      <c r="AA28" s="50">
        <f t="shared" si="14"/>
        <v>5117</v>
      </c>
      <c r="AB28" s="51">
        <f t="shared" si="15"/>
        <v>18.723015001829491</v>
      </c>
      <c r="AC28" s="52">
        <v>1529</v>
      </c>
      <c r="AD28" s="47">
        <f t="shared" si="16"/>
        <v>13.413457320817615</v>
      </c>
      <c r="AE28" s="48">
        <v>1790</v>
      </c>
      <c r="AF28" s="47">
        <f t="shared" si="17"/>
        <v>23.264881726020274</v>
      </c>
      <c r="AG28" s="49">
        <v>0</v>
      </c>
      <c r="AH28" s="50">
        <f t="shared" si="18"/>
        <v>3319</v>
      </c>
      <c r="AI28" s="51">
        <f t="shared" si="19"/>
        <v>17.3833342062536</v>
      </c>
      <c r="AJ28" s="52">
        <v>809</v>
      </c>
      <c r="AK28" s="47">
        <f t="shared" si="20"/>
        <v>12.756228319142227</v>
      </c>
      <c r="AL28" s="48">
        <v>836</v>
      </c>
      <c r="AM28" s="47">
        <f t="shared" si="21"/>
        <v>20.9366391184573</v>
      </c>
      <c r="AN28" s="49">
        <v>0</v>
      </c>
      <c r="AO28" s="50">
        <f t="shared" si="22"/>
        <v>1645</v>
      </c>
      <c r="AP28" s="51">
        <f t="shared" si="23"/>
        <v>15.916787614900823</v>
      </c>
      <c r="AQ28" s="52">
        <v>325</v>
      </c>
      <c r="AR28" s="47">
        <f t="shared" si="24"/>
        <v>12.881490289338091</v>
      </c>
      <c r="AS28" s="48">
        <v>328</v>
      </c>
      <c r="AT28" s="47">
        <f t="shared" si="25"/>
        <v>20.512820512820511</v>
      </c>
      <c r="AU28" s="49">
        <v>0</v>
      </c>
      <c r="AV28" s="50">
        <f t="shared" si="26"/>
        <v>653</v>
      </c>
      <c r="AW28" s="51">
        <f t="shared" si="27"/>
        <v>15.8418243571082</v>
      </c>
      <c r="AX28" s="52">
        <v>53</v>
      </c>
      <c r="AY28" s="47">
        <f t="shared" si="28"/>
        <v>13.350125944584383</v>
      </c>
      <c r="AZ28" s="48">
        <v>54</v>
      </c>
      <c r="BA28" s="47">
        <f t="shared" si="29"/>
        <v>21.6</v>
      </c>
      <c r="BB28" s="49">
        <v>0</v>
      </c>
      <c r="BC28" s="50">
        <f t="shared" si="30"/>
        <v>107</v>
      </c>
      <c r="BD28" s="51">
        <f t="shared" si="31"/>
        <v>16.537867078825347</v>
      </c>
      <c r="BE28" s="52">
        <v>11</v>
      </c>
      <c r="BF28" s="47">
        <f t="shared" si="32"/>
        <v>17.1875</v>
      </c>
      <c r="BG28" s="48">
        <v>10</v>
      </c>
      <c r="BH28" s="47">
        <f t="shared" si="33"/>
        <v>22.727272727272727</v>
      </c>
      <c r="BI28" s="49">
        <v>0</v>
      </c>
      <c r="BJ28" s="50">
        <f t="shared" si="34"/>
        <v>21</v>
      </c>
      <c r="BK28" s="51">
        <f t="shared" si="35"/>
        <v>19.444444444444446</v>
      </c>
      <c r="BL28" s="52">
        <v>0</v>
      </c>
      <c r="BM28" s="47">
        <f t="shared" si="36"/>
        <v>0</v>
      </c>
      <c r="BN28" s="52">
        <v>0</v>
      </c>
      <c r="BO28" s="47">
        <f t="shared" si="37"/>
        <v>0</v>
      </c>
      <c r="BP28" s="49">
        <v>0</v>
      </c>
      <c r="BQ28" s="50">
        <f t="shared" si="38"/>
        <v>0</v>
      </c>
      <c r="BR28" s="51">
        <f t="shared" si="39"/>
        <v>0</v>
      </c>
      <c r="BS28" s="52">
        <v>0</v>
      </c>
      <c r="BT28" s="47"/>
      <c r="BU28" s="46">
        <v>0</v>
      </c>
      <c r="BV28" s="47"/>
      <c r="BW28" s="49">
        <v>0</v>
      </c>
      <c r="BX28" s="50">
        <f t="shared" si="40"/>
        <v>0</v>
      </c>
      <c r="BY28" s="51"/>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41">SUM(B10:B28)</f>
        <v>29215251</v>
      </c>
      <c r="C30" s="63">
        <f t="shared" si="41"/>
        <v>99.999999999999986</v>
      </c>
      <c r="D30" s="44">
        <f t="shared" si="41"/>
        <v>29900558</v>
      </c>
      <c r="E30" s="63">
        <f t="shared" si="41"/>
        <v>100</v>
      </c>
      <c r="F30" s="44">
        <f t="shared" si="41"/>
        <v>59115809</v>
      </c>
      <c r="G30" s="64">
        <f t="shared" si="41"/>
        <v>100</v>
      </c>
      <c r="H30" s="65">
        <f t="shared" si="41"/>
        <v>21099</v>
      </c>
      <c r="I30" s="66">
        <f t="shared" si="41"/>
        <v>100.00000000000003</v>
      </c>
      <c r="J30" s="65">
        <f t="shared" si="41"/>
        <v>16196</v>
      </c>
      <c r="K30" s="67">
        <f t="shared" si="41"/>
        <v>100</v>
      </c>
      <c r="L30" s="68">
        <f t="shared" si="41"/>
        <v>0</v>
      </c>
      <c r="M30" s="65">
        <f t="shared" si="41"/>
        <v>37295</v>
      </c>
      <c r="N30" s="69">
        <f t="shared" si="41"/>
        <v>100</v>
      </c>
      <c r="O30" s="65">
        <f t="shared" si="41"/>
        <v>19107</v>
      </c>
      <c r="P30" s="66">
        <f t="shared" si="41"/>
        <v>100.00000000000001</v>
      </c>
      <c r="Q30" s="65">
        <f t="shared" si="41"/>
        <v>14258</v>
      </c>
      <c r="R30" s="67">
        <f t="shared" si="41"/>
        <v>100.00000000000001</v>
      </c>
      <c r="S30" s="68">
        <f t="shared" si="41"/>
        <v>0</v>
      </c>
      <c r="T30" s="65">
        <f t="shared" si="41"/>
        <v>33365</v>
      </c>
      <c r="U30" s="69">
        <f t="shared" si="41"/>
        <v>100</v>
      </c>
      <c r="V30" s="70">
        <f t="shared" si="41"/>
        <v>15953</v>
      </c>
      <c r="W30" s="66">
        <f t="shared" si="41"/>
        <v>100</v>
      </c>
      <c r="X30" s="65">
        <f t="shared" si="41"/>
        <v>11377</v>
      </c>
      <c r="Y30" s="67">
        <f t="shared" si="41"/>
        <v>100</v>
      </c>
      <c r="Z30" s="68">
        <f t="shared" si="41"/>
        <v>0</v>
      </c>
      <c r="AA30" s="65">
        <f t="shared" si="41"/>
        <v>27330</v>
      </c>
      <c r="AB30" s="69">
        <f t="shared" si="41"/>
        <v>100.00000000000001</v>
      </c>
      <c r="AC30" s="70">
        <f t="shared" si="41"/>
        <v>11399</v>
      </c>
      <c r="AD30" s="66">
        <f t="shared" si="41"/>
        <v>100</v>
      </c>
      <c r="AE30" s="65">
        <f t="shared" si="41"/>
        <v>7694</v>
      </c>
      <c r="AF30" s="67">
        <f t="shared" si="41"/>
        <v>100</v>
      </c>
      <c r="AG30" s="68">
        <f t="shared" si="41"/>
        <v>0</v>
      </c>
      <c r="AH30" s="65">
        <f t="shared" ref="AH30:BM30" si="42">SUM(AH10:AH28)</f>
        <v>19093</v>
      </c>
      <c r="AI30" s="69">
        <f t="shared" si="42"/>
        <v>100</v>
      </c>
      <c r="AJ30" s="70">
        <f t="shared" si="42"/>
        <v>6342</v>
      </c>
      <c r="AK30" s="66">
        <f t="shared" si="42"/>
        <v>100</v>
      </c>
      <c r="AL30" s="65">
        <f t="shared" si="42"/>
        <v>3993</v>
      </c>
      <c r="AM30" s="67">
        <f t="shared" si="42"/>
        <v>100</v>
      </c>
      <c r="AN30" s="68">
        <f t="shared" si="42"/>
        <v>0</v>
      </c>
      <c r="AO30" s="65">
        <f t="shared" si="42"/>
        <v>10335</v>
      </c>
      <c r="AP30" s="69">
        <f t="shared" si="42"/>
        <v>100</v>
      </c>
      <c r="AQ30" s="70">
        <f t="shared" si="42"/>
        <v>2523</v>
      </c>
      <c r="AR30" s="66">
        <f t="shared" si="42"/>
        <v>100.00000000000001</v>
      </c>
      <c r="AS30" s="65">
        <f t="shared" si="42"/>
        <v>1599</v>
      </c>
      <c r="AT30" s="67">
        <f t="shared" si="42"/>
        <v>100</v>
      </c>
      <c r="AU30" s="68">
        <f t="shared" si="42"/>
        <v>0</v>
      </c>
      <c r="AV30" s="65">
        <f t="shared" si="42"/>
        <v>4122</v>
      </c>
      <c r="AW30" s="69">
        <f t="shared" si="42"/>
        <v>99.999999999999986</v>
      </c>
      <c r="AX30" s="70">
        <f t="shared" si="42"/>
        <v>397</v>
      </c>
      <c r="AY30" s="66">
        <f t="shared" si="42"/>
        <v>99.999999999999986</v>
      </c>
      <c r="AZ30" s="65">
        <f t="shared" si="42"/>
        <v>250</v>
      </c>
      <c r="BA30" s="67">
        <f t="shared" si="42"/>
        <v>100</v>
      </c>
      <c r="BB30" s="68">
        <f t="shared" si="42"/>
        <v>0</v>
      </c>
      <c r="BC30" s="65">
        <f t="shared" si="42"/>
        <v>647</v>
      </c>
      <c r="BD30" s="69">
        <f t="shared" si="42"/>
        <v>100</v>
      </c>
      <c r="BE30" s="70">
        <f t="shared" si="42"/>
        <v>64</v>
      </c>
      <c r="BF30" s="66">
        <f t="shared" si="42"/>
        <v>100</v>
      </c>
      <c r="BG30" s="65">
        <f t="shared" si="42"/>
        <v>44</v>
      </c>
      <c r="BH30" s="67">
        <f t="shared" si="42"/>
        <v>100</v>
      </c>
      <c r="BI30" s="68">
        <f t="shared" si="42"/>
        <v>0</v>
      </c>
      <c r="BJ30" s="65">
        <f t="shared" si="42"/>
        <v>108</v>
      </c>
      <c r="BK30" s="69">
        <f t="shared" si="42"/>
        <v>99.999999999999986</v>
      </c>
      <c r="BL30" s="70">
        <f t="shared" si="42"/>
        <v>2</v>
      </c>
      <c r="BM30" s="66">
        <f t="shared" si="42"/>
        <v>100</v>
      </c>
      <c r="BN30" s="65">
        <f t="shared" ref="BN30:BS30" si="43">SUM(BN10:BN28)</f>
        <v>3</v>
      </c>
      <c r="BO30" s="67">
        <f t="shared" si="43"/>
        <v>99.999999999999986</v>
      </c>
      <c r="BP30" s="68">
        <f t="shared" si="43"/>
        <v>0</v>
      </c>
      <c r="BQ30" s="65">
        <f t="shared" si="43"/>
        <v>5</v>
      </c>
      <c r="BR30" s="69">
        <f t="shared" si="43"/>
        <v>100</v>
      </c>
      <c r="BS30" s="70">
        <f t="shared" si="43"/>
        <v>0</v>
      </c>
      <c r="BT30" s="66"/>
      <c r="BU30" s="65">
        <f>SUM(BU10:BU28)</f>
        <v>0</v>
      </c>
      <c r="BV30" s="67"/>
      <c r="BW30" s="68">
        <f>SUM(BW10:BW28)</f>
        <v>0</v>
      </c>
      <c r="BX30" s="65">
        <f>SUM(BX10:BX28)</f>
        <v>0</v>
      </c>
      <c r="BY30" s="69"/>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21099</v>
      </c>
      <c r="I33" s="85"/>
      <c r="J33" s="85">
        <f>J30+J32</f>
        <v>16196</v>
      </c>
      <c r="K33" s="85"/>
      <c r="L33" s="86">
        <f>L30+L32</f>
        <v>0</v>
      </c>
      <c r="M33" s="86">
        <f>M30+M32</f>
        <v>37295</v>
      </c>
      <c r="N33" s="87"/>
      <c r="O33" s="84">
        <f>O30+O32</f>
        <v>19107</v>
      </c>
      <c r="P33" s="85"/>
      <c r="Q33" s="85">
        <f>Q30+Q32</f>
        <v>14258</v>
      </c>
      <c r="R33" s="85"/>
      <c r="S33" s="86">
        <f>S30+S32</f>
        <v>0</v>
      </c>
      <c r="T33" s="86">
        <f>T30+T32</f>
        <v>33365</v>
      </c>
      <c r="U33" s="87"/>
      <c r="V33" s="84">
        <f>V30+V32</f>
        <v>15953</v>
      </c>
      <c r="W33" s="85"/>
      <c r="X33" s="85">
        <f>X30+X32</f>
        <v>11377</v>
      </c>
      <c r="Y33" s="85"/>
      <c r="Z33" s="86">
        <f>Z30+Z32</f>
        <v>0</v>
      </c>
      <c r="AA33" s="86">
        <f>AA30+AA32</f>
        <v>27330</v>
      </c>
      <c r="AB33" s="87"/>
      <c r="AC33" s="84">
        <f>AC30+AC32</f>
        <v>11399</v>
      </c>
      <c r="AD33" s="85"/>
      <c r="AE33" s="85">
        <f>AE30+AE32</f>
        <v>7694</v>
      </c>
      <c r="AF33" s="85"/>
      <c r="AG33" s="86">
        <f>AG30+AG32</f>
        <v>0</v>
      </c>
      <c r="AH33" s="86">
        <f>AH30+AH32</f>
        <v>19093</v>
      </c>
      <c r="AI33" s="87"/>
      <c r="AJ33" s="84">
        <f>AJ30+AJ32</f>
        <v>6342</v>
      </c>
      <c r="AK33" s="85"/>
      <c r="AL33" s="85">
        <f>AL30+AL32</f>
        <v>3993</v>
      </c>
      <c r="AM33" s="85"/>
      <c r="AN33" s="86">
        <f>AN30+AN32</f>
        <v>0</v>
      </c>
      <c r="AO33" s="86">
        <f>AO30+AO32</f>
        <v>10335</v>
      </c>
      <c r="AP33" s="87"/>
      <c r="AQ33" s="84">
        <f>AQ30+AQ32</f>
        <v>2523</v>
      </c>
      <c r="AR33" s="85"/>
      <c r="AS33" s="85">
        <f>AS30+AS32</f>
        <v>1599</v>
      </c>
      <c r="AT33" s="85"/>
      <c r="AU33" s="86">
        <f>AU30+AU32</f>
        <v>0</v>
      </c>
      <c r="AV33" s="86">
        <f>AV30+AV32</f>
        <v>4122</v>
      </c>
      <c r="AW33" s="87"/>
      <c r="AX33" s="84">
        <f>AX30+AX32</f>
        <v>397</v>
      </c>
      <c r="AY33" s="85"/>
      <c r="AZ33" s="85">
        <f>AZ30+AZ32</f>
        <v>250</v>
      </c>
      <c r="BA33" s="85"/>
      <c r="BB33" s="86">
        <f>BB30+BB32</f>
        <v>0</v>
      </c>
      <c r="BC33" s="86">
        <f>BC30+BC32</f>
        <v>647</v>
      </c>
      <c r="BD33" s="87"/>
      <c r="BE33" s="84">
        <f>BE30+BE32</f>
        <v>64</v>
      </c>
      <c r="BF33" s="85"/>
      <c r="BG33" s="85">
        <f>BG30+BG32</f>
        <v>44</v>
      </c>
      <c r="BH33" s="85"/>
      <c r="BI33" s="86">
        <f>BI30+BI32</f>
        <v>0</v>
      </c>
      <c r="BJ33" s="86">
        <f>BJ30+BJ32</f>
        <v>108</v>
      </c>
      <c r="BK33" s="87"/>
      <c r="BL33" s="84">
        <f>BL30+BL32</f>
        <v>2</v>
      </c>
      <c r="BM33" s="85"/>
      <c r="BN33" s="85">
        <f>BN30+BN32</f>
        <v>3</v>
      </c>
      <c r="BO33" s="85"/>
      <c r="BP33" s="86">
        <f>BP30+BP32</f>
        <v>0</v>
      </c>
      <c r="BQ33" s="86">
        <f>BQ30+BQ32</f>
        <v>5</v>
      </c>
      <c r="BR33" s="87"/>
      <c r="BS33" s="84">
        <f>BS30+BS32</f>
        <v>0</v>
      </c>
      <c r="BT33" s="85"/>
      <c r="BU33" s="85">
        <f>BU30+BU32</f>
        <v>0</v>
      </c>
      <c r="BV33" s="85"/>
      <c r="BW33" s="86">
        <f>BW30+BW32</f>
        <v>0</v>
      </c>
      <c r="BX33" s="86">
        <f>BX30+BX32</f>
        <v>0</v>
      </c>
      <c r="BY33" s="87"/>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H34" s="88"/>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C1" zoomScale="80" zoomScaleNormal="80" workbookViewId="0">
      <selection activeCell="Q49" sqref="Q49"/>
    </sheetView>
  </sheetViews>
  <sheetFormatPr baseColWidth="10" defaultColWidth="8.7265625" defaultRowHeight="12.5" x14ac:dyDescent="0.25"/>
  <cols>
    <col min="1" max="1" width="11.81640625" style="20" customWidth="1"/>
    <col min="2" max="1025" width="11.54296875" style="20"/>
  </cols>
  <sheetData>
    <row r="1" spans="1:109"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row>
    <row r="2" spans="1:109"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row>
    <row r="3" spans="1:109"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109"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row>
    <row r="5" spans="1:109"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row>
    <row r="6" spans="1:109"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row>
    <row r="7" spans="1:109" ht="13" x14ac:dyDescent="0.3">
      <c r="A7" s="29"/>
      <c r="B7" s="92"/>
      <c r="C7" s="93"/>
      <c r="D7" s="93"/>
      <c r="E7" s="93"/>
      <c r="F7" s="93"/>
      <c r="G7" s="94"/>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row>
    <row r="8" spans="1:109" s="34" customFormat="1" ht="13" x14ac:dyDescent="0.3">
      <c r="A8" s="32"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3"/>
      <c r="CA8" s="33"/>
      <c r="CB8" s="33"/>
      <c r="CC8" s="33"/>
    </row>
    <row r="9" spans="1:109"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8"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36" t="s">
        <v>32</v>
      </c>
      <c r="BT9" s="37" t="s">
        <v>33</v>
      </c>
      <c r="BU9" s="38" t="s">
        <v>34</v>
      </c>
      <c r="BV9" s="37" t="s">
        <v>33</v>
      </c>
      <c r="BW9" s="38" t="s">
        <v>36</v>
      </c>
      <c r="BX9" s="38" t="s">
        <v>35</v>
      </c>
      <c r="BY9" s="40" t="s">
        <v>33</v>
      </c>
      <c r="BZ9" s="22"/>
      <c r="CA9" s="22"/>
      <c r="CB9" s="22"/>
      <c r="CC9" s="22"/>
    </row>
    <row r="10" spans="1:109"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1</v>
      </c>
      <c r="I10" s="47">
        <f t="shared" ref="I10:I28" si="4">H10/H$30*100</f>
        <v>4.5409136318227223E-3</v>
      </c>
      <c r="J10" s="48">
        <v>1</v>
      </c>
      <c r="K10" s="47">
        <f t="shared" ref="K10:K28" si="5">J10/J$30*100</f>
        <v>5.8654466537626845E-3</v>
      </c>
      <c r="L10" s="49">
        <v>0</v>
      </c>
      <c r="M10" s="50">
        <f t="shared" ref="M10:M28" si="6">H10+J10</f>
        <v>2</v>
      </c>
      <c r="N10" s="51">
        <f t="shared" ref="N10:N28" si="7">M10/M$30*100</f>
        <v>5.11888613037803E-3</v>
      </c>
      <c r="O10" s="46">
        <v>0</v>
      </c>
      <c r="P10" s="47">
        <f t="shared" ref="P10:P28" si="8">O10/O$30*100</f>
        <v>0</v>
      </c>
      <c r="Q10" s="48">
        <v>1</v>
      </c>
      <c r="R10" s="47">
        <f t="shared" ref="R10:R28" si="9">Q10/Q$30*100</f>
        <v>6.5487884741322853E-3</v>
      </c>
      <c r="S10" s="49">
        <v>0</v>
      </c>
      <c r="T10" s="50">
        <f t="shared" ref="T10:T28" si="10">O10+Q10</f>
        <v>1</v>
      </c>
      <c r="U10" s="51">
        <f t="shared" ref="U10:U28" si="11">T10/T$30*100</f>
        <v>2.8171394765754854E-3</v>
      </c>
      <c r="V10" s="52">
        <v>0</v>
      </c>
      <c r="W10" s="47">
        <f t="shared" ref="W10:W28" si="12">V10/V$30*100</f>
        <v>0</v>
      </c>
      <c r="X10" s="48">
        <v>1</v>
      </c>
      <c r="Y10" s="47">
        <f t="shared" ref="Y10:Y28" si="13">X10/X$30*100</f>
        <v>7.8070106956046534E-3</v>
      </c>
      <c r="Z10" s="49">
        <v>0</v>
      </c>
      <c r="AA10" s="50">
        <f t="shared" ref="AA10:AA28" si="14">V10+X10</f>
        <v>1</v>
      </c>
      <c r="AB10" s="51">
        <f t="shared" ref="AB10:AB28" si="15">AA10/AA$30*100</f>
        <v>3.2841801044369272E-3</v>
      </c>
      <c r="AC10" s="52">
        <v>0</v>
      </c>
      <c r="AD10" s="47">
        <f t="shared" ref="AD10:AD28" si="16">AC10/AC$30*100</f>
        <v>0</v>
      </c>
      <c r="AE10" s="48">
        <v>1</v>
      </c>
      <c r="AF10" s="47">
        <f t="shared" ref="AF10:AF28" si="17">AE10/AE$30*100</f>
        <v>1.034875297526648E-2</v>
      </c>
      <c r="AG10" s="49">
        <v>0</v>
      </c>
      <c r="AH10" s="50">
        <f t="shared" ref="AH10:AH28" si="18">AC10+AE10</f>
        <v>1</v>
      </c>
      <c r="AI10" s="51">
        <f t="shared" ref="AI10:AI28" si="19">AH10/AH$30*100</f>
        <v>4.2267213322625639E-3</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52">
        <v>0</v>
      </c>
      <c r="BT10" s="47">
        <f t="shared" ref="BT10:BT28" si="40">BS10/BS$30*100</f>
        <v>0</v>
      </c>
      <c r="BU10" s="48">
        <v>0</v>
      </c>
      <c r="BV10" s="47">
        <f t="shared" ref="BV10:BV28" si="41">BU10/BU$30*100</f>
        <v>0</v>
      </c>
      <c r="BW10" s="49">
        <v>0</v>
      </c>
      <c r="BX10" s="50">
        <f t="shared" ref="BX10:BX28" si="42">BS10+BU10</f>
        <v>0</v>
      </c>
      <c r="BY10" s="51">
        <f t="shared" ref="BY10:BY28" si="43">BX10/BX$30*100</f>
        <v>0</v>
      </c>
      <c r="BZ10" s="22"/>
      <c r="CA10" s="22"/>
      <c r="CB10" s="22"/>
      <c r="CC10" s="22"/>
    </row>
    <row r="11" spans="1:109"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46">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52">
        <v>0</v>
      </c>
      <c r="BM11" s="47">
        <f t="shared" si="36"/>
        <v>0</v>
      </c>
      <c r="BN11" s="48">
        <v>0</v>
      </c>
      <c r="BO11" s="47">
        <f t="shared" si="37"/>
        <v>0</v>
      </c>
      <c r="BP11" s="49">
        <v>0</v>
      </c>
      <c r="BQ11" s="50">
        <f t="shared" si="38"/>
        <v>0</v>
      </c>
      <c r="BR11" s="51">
        <f t="shared" si="39"/>
        <v>0</v>
      </c>
      <c r="BS11" s="95">
        <v>0</v>
      </c>
      <c r="BT11" s="47">
        <f t="shared" si="40"/>
        <v>0</v>
      </c>
      <c r="BU11" s="95">
        <v>0</v>
      </c>
      <c r="BV11" s="47">
        <f t="shared" si="41"/>
        <v>0</v>
      </c>
      <c r="BW11" s="49">
        <v>0</v>
      </c>
      <c r="BX11" s="50">
        <f t="shared" si="42"/>
        <v>0</v>
      </c>
      <c r="BY11" s="51">
        <f t="shared" si="43"/>
        <v>0</v>
      </c>
      <c r="BZ11" s="22"/>
      <c r="CA11" s="22"/>
      <c r="CB11" s="22"/>
      <c r="CC11" s="22"/>
    </row>
    <row r="12" spans="1:109"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5.8654466537626845E-3</v>
      </c>
      <c r="L12" s="49">
        <v>0</v>
      </c>
      <c r="M12" s="50">
        <f t="shared" si="6"/>
        <v>1</v>
      </c>
      <c r="N12" s="51">
        <f t="shared" si="7"/>
        <v>2.559443065189015E-3</v>
      </c>
      <c r="O12" s="46">
        <v>0</v>
      </c>
      <c r="P12" s="47">
        <f t="shared" si="8"/>
        <v>0</v>
      </c>
      <c r="Q12" s="48">
        <v>1</v>
      </c>
      <c r="R12" s="47">
        <f t="shared" si="9"/>
        <v>6.5487884741322853E-3</v>
      </c>
      <c r="S12" s="49">
        <v>0</v>
      </c>
      <c r="T12" s="50">
        <f t="shared" si="10"/>
        <v>1</v>
      </c>
      <c r="U12" s="51">
        <f t="shared" si="11"/>
        <v>2.8171394765754854E-3</v>
      </c>
      <c r="V12" s="52">
        <v>0</v>
      </c>
      <c r="W12" s="47">
        <f t="shared" si="12"/>
        <v>0</v>
      </c>
      <c r="X12" s="48">
        <v>1</v>
      </c>
      <c r="Y12" s="47">
        <f t="shared" si="13"/>
        <v>7.8070106956046534E-3</v>
      </c>
      <c r="Z12" s="49">
        <v>0</v>
      </c>
      <c r="AA12" s="50">
        <f t="shared" si="14"/>
        <v>1</v>
      </c>
      <c r="AB12" s="51">
        <f t="shared" si="15"/>
        <v>3.2841801044369272E-3</v>
      </c>
      <c r="AC12" s="52">
        <v>0</v>
      </c>
      <c r="AD12" s="47">
        <f t="shared" si="16"/>
        <v>0</v>
      </c>
      <c r="AE12" s="48">
        <v>1</v>
      </c>
      <c r="AF12" s="47">
        <f t="shared" si="17"/>
        <v>1.034875297526648E-2</v>
      </c>
      <c r="AG12" s="49">
        <v>0</v>
      </c>
      <c r="AH12" s="50">
        <f t="shared" si="18"/>
        <v>1</v>
      </c>
      <c r="AI12" s="51">
        <f t="shared" si="19"/>
        <v>4.2267213322625639E-3</v>
      </c>
      <c r="AJ12" s="52">
        <v>0</v>
      </c>
      <c r="AK12" s="47">
        <f t="shared" si="20"/>
        <v>0</v>
      </c>
      <c r="AL12" s="48">
        <v>1</v>
      </c>
      <c r="AM12" s="47">
        <f t="shared" si="21"/>
        <v>1.6414970453053183E-2</v>
      </c>
      <c r="AN12" s="49">
        <v>0</v>
      </c>
      <c r="AO12" s="50">
        <f t="shared" si="22"/>
        <v>1</v>
      </c>
      <c r="AP12" s="51">
        <f t="shared" si="23"/>
        <v>6.4487005868317532E-3</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52">
        <v>0</v>
      </c>
      <c r="BM12" s="47">
        <f t="shared" si="36"/>
        <v>0</v>
      </c>
      <c r="BN12" s="48">
        <v>0</v>
      </c>
      <c r="BO12" s="47">
        <f t="shared" si="37"/>
        <v>0</v>
      </c>
      <c r="BP12" s="49">
        <v>0</v>
      </c>
      <c r="BQ12" s="50">
        <f t="shared" si="38"/>
        <v>0</v>
      </c>
      <c r="BR12" s="51">
        <f t="shared" si="39"/>
        <v>0</v>
      </c>
      <c r="BS12" s="95">
        <v>0</v>
      </c>
      <c r="BT12" s="47">
        <f t="shared" si="40"/>
        <v>0</v>
      </c>
      <c r="BU12" s="95">
        <v>0</v>
      </c>
      <c r="BV12" s="47">
        <f t="shared" si="41"/>
        <v>0</v>
      </c>
      <c r="BW12" s="49">
        <v>0</v>
      </c>
      <c r="BX12" s="50">
        <f t="shared" si="42"/>
        <v>0</v>
      </c>
      <c r="BY12" s="51">
        <f t="shared" si="43"/>
        <v>0</v>
      </c>
      <c r="BZ12" s="22"/>
      <c r="CA12" s="22"/>
      <c r="CB12" s="22"/>
      <c r="CC12" s="22"/>
    </row>
    <row r="13" spans="1:109"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2.2704568159113616E-2</v>
      </c>
      <c r="J13" s="48">
        <v>3</v>
      </c>
      <c r="K13" s="47">
        <f t="shared" si="5"/>
        <v>1.7596339961288052E-2</v>
      </c>
      <c r="L13" s="49">
        <v>0</v>
      </c>
      <c r="M13" s="50">
        <f t="shared" si="6"/>
        <v>8</v>
      </c>
      <c r="N13" s="51">
        <f t="shared" si="7"/>
        <v>2.047554452151212E-2</v>
      </c>
      <c r="O13" s="46">
        <v>5</v>
      </c>
      <c r="P13" s="47">
        <f t="shared" si="8"/>
        <v>2.4719434419340484E-2</v>
      </c>
      <c r="Q13" s="48">
        <v>3</v>
      </c>
      <c r="R13" s="47">
        <f t="shared" si="9"/>
        <v>1.9646365422396856E-2</v>
      </c>
      <c r="S13" s="49">
        <v>0</v>
      </c>
      <c r="T13" s="50">
        <f t="shared" si="10"/>
        <v>8</v>
      </c>
      <c r="U13" s="51">
        <f t="shared" si="11"/>
        <v>2.2537115812603883E-2</v>
      </c>
      <c r="V13" s="52">
        <v>5</v>
      </c>
      <c r="W13" s="47">
        <f t="shared" si="12"/>
        <v>2.834467120181406E-2</v>
      </c>
      <c r="X13" s="48">
        <v>3</v>
      </c>
      <c r="Y13" s="47">
        <f t="shared" si="13"/>
        <v>2.342103208681396E-2</v>
      </c>
      <c r="Z13" s="49">
        <v>0</v>
      </c>
      <c r="AA13" s="50">
        <f t="shared" si="14"/>
        <v>8</v>
      </c>
      <c r="AB13" s="51">
        <f t="shared" si="15"/>
        <v>2.6273440835495418E-2</v>
      </c>
      <c r="AC13" s="52">
        <v>5</v>
      </c>
      <c r="AD13" s="47">
        <f t="shared" si="16"/>
        <v>3.5724492712203487E-2</v>
      </c>
      <c r="AE13" s="48">
        <v>3</v>
      </c>
      <c r="AF13" s="47">
        <f t="shared" si="17"/>
        <v>3.1046258925799441E-2</v>
      </c>
      <c r="AG13" s="49">
        <v>0</v>
      </c>
      <c r="AH13" s="50">
        <f t="shared" si="18"/>
        <v>8</v>
      </c>
      <c r="AI13" s="51">
        <f t="shared" si="19"/>
        <v>3.3813770658100512E-2</v>
      </c>
      <c r="AJ13" s="52">
        <v>3</v>
      </c>
      <c r="AK13" s="47">
        <f t="shared" si="20"/>
        <v>3.1864046733935211E-2</v>
      </c>
      <c r="AL13" s="48">
        <v>3</v>
      </c>
      <c r="AM13" s="47">
        <f t="shared" si="21"/>
        <v>4.9244911359159552E-2</v>
      </c>
      <c r="AN13" s="49">
        <v>0</v>
      </c>
      <c r="AO13" s="50">
        <f t="shared" si="22"/>
        <v>6</v>
      </c>
      <c r="AP13" s="51">
        <f t="shared" si="23"/>
        <v>3.8692203520990516E-2</v>
      </c>
      <c r="AQ13" s="52">
        <v>2</v>
      </c>
      <c r="AR13" s="47">
        <f t="shared" si="24"/>
        <v>4.3792423910663458E-2</v>
      </c>
      <c r="AS13" s="48">
        <v>3</v>
      </c>
      <c r="AT13" s="47">
        <f t="shared" si="25"/>
        <v>0.10578279266572638</v>
      </c>
      <c r="AU13" s="49">
        <v>0</v>
      </c>
      <c r="AV13" s="50">
        <f t="shared" si="26"/>
        <v>5</v>
      </c>
      <c r="AW13" s="51">
        <f t="shared" si="27"/>
        <v>6.7540186410914499E-2</v>
      </c>
      <c r="AX13" s="52">
        <v>1</v>
      </c>
      <c r="AY13" s="47">
        <f t="shared" si="28"/>
        <v>7.1736011477761846E-2</v>
      </c>
      <c r="AZ13" s="48">
        <v>1</v>
      </c>
      <c r="BA13" s="47">
        <f t="shared" si="29"/>
        <v>0.1111111111111111</v>
      </c>
      <c r="BB13" s="49">
        <v>0</v>
      </c>
      <c r="BC13" s="50">
        <f t="shared" si="30"/>
        <v>2</v>
      </c>
      <c r="BD13" s="51">
        <f t="shared" si="31"/>
        <v>8.7183958151700089E-2</v>
      </c>
      <c r="BE13" s="52">
        <v>0</v>
      </c>
      <c r="BF13" s="47">
        <f t="shared" si="32"/>
        <v>0</v>
      </c>
      <c r="BG13" s="48">
        <v>0</v>
      </c>
      <c r="BH13" s="47">
        <f t="shared" si="33"/>
        <v>0</v>
      </c>
      <c r="BI13" s="49">
        <v>0</v>
      </c>
      <c r="BJ13" s="50">
        <f t="shared" si="34"/>
        <v>0</v>
      </c>
      <c r="BK13" s="51">
        <f t="shared" si="35"/>
        <v>0</v>
      </c>
      <c r="BL13" s="52">
        <v>0</v>
      </c>
      <c r="BM13" s="47">
        <f t="shared" si="36"/>
        <v>0</v>
      </c>
      <c r="BN13" s="48">
        <v>0</v>
      </c>
      <c r="BO13" s="47">
        <f t="shared" si="37"/>
        <v>0</v>
      </c>
      <c r="BP13" s="49">
        <v>0</v>
      </c>
      <c r="BQ13" s="50">
        <f t="shared" si="38"/>
        <v>0</v>
      </c>
      <c r="BR13" s="51">
        <f t="shared" si="39"/>
        <v>0</v>
      </c>
      <c r="BS13" s="20">
        <v>0</v>
      </c>
      <c r="BT13" s="47">
        <f t="shared" si="40"/>
        <v>0</v>
      </c>
      <c r="BU13" s="20">
        <v>0</v>
      </c>
      <c r="BV13" s="47">
        <f t="shared" si="41"/>
        <v>0</v>
      </c>
      <c r="BW13" s="49">
        <v>0</v>
      </c>
      <c r="BX13" s="50">
        <f t="shared" si="42"/>
        <v>0</v>
      </c>
      <c r="BY13" s="51">
        <f t="shared" si="43"/>
        <v>0</v>
      </c>
      <c r="BZ13" s="22"/>
      <c r="CA13" s="22"/>
      <c r="CB13" s="22"/>
      <c r="CC13" s="22"/>
    </row>
    <row r="14" spans="1:109"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4.9950049950049952E-2</v>
      </c>
      <c r="J14" s="48">
        <v>9</v>
      </c>
      <c r="K14" s="47">
        <f t="shared" si="5"/>
        <v>5.2789019883864155E-2</v>
      </c>
      <c r="L14" s="49">
        <v>0</v>
      </c>
      <c r="M14" s="50">
        <f t="shared" si="6"/>
        <v>20</v>
      </c>
      <c r="N14" s="51">
        <f t="shared" si="7"/>
        <v>5.1188861303780295E-2</v>
      </c>
      <c r="O14" s="46">
        <v>11</v>
      </c>
      <c r="P14" s="47">
        <f t="shared" si="8"/>
        <v>5.4382755722549067E-2</v>
      </c>
      <c r="Q14" s="48">
        <v>8</v>
      </c>
      <c r="R14" s="47">
        <f t="shared" si="9"/>
        <v>5.2390307793058283E-2</v>
      </c>
      <c r="S14" s="49">
        <v>0</v>
      </c>
      <c r="T14" s="50">
        <f t="shared" si="10"/>
        <v>19</v>
      </c>
      <c r="U14" s="51">
        <f t="shared" si="11"/>
        <v>5.3525650054934225E-2</v>
      </c>
      <c r="V14" s="52">
        <v>9</v>
      </c>
      <c r="W14" s="47">
        <f t="shared" si="12"/>
        <v>5.1020408163265307E-2</v>
      </c>
      <c r="X14" s="48">
        <v>7</v>
      </c>
      <c r="Y14" s="47">
        <f t="shared" si="13"/>
        <v>5.4649074869232574E-2</v>
      </c>
      <c r="Z14" s="49">
        <v>0</v>
      </c>
      <c r="AA14" s="50">
        <f t="shared" si="14"/>
        <v>16</v>
      </c>
      <c r="AB14" s="51">
        <f t="shared" si="15"/>
        <v>5.2546881670990836E-2</v>
      </c>
      <c r="AC14" s="52">
        <v>6</v>
      </c>
      <c r="AD14" s="47">
        <f t="shared" si="16"/>
        <v>4.2869391254644187E-2</v>
      </c>
      <c r="AE14" s="48">
        <v>6</v>
      </c>
      <c r="AF14" s="47">
        <f t="shared" si="17"/>
        <v>6.2092517851598882E-2</v>
      </c>
      <c r="AG14" s="49">
        <v>0</v>
      </c>
      <c r="AH14" s="50">
        <f t="shared" si="18"/>
        <v>12</v>
      </c>
      <c r="AI14" s="51">
        <f t="shared" si="19"/>
        <v>5.0720655987150774E-2</v>
      </c>
      <c r="AJ14" s="52">
        <v>5</v>
      </c>
      <c r="AK14" s="47">
        <f t="shared" si="20"/>
        <v>5.3106744556558678E-2</v>
      </c>
      <c r="AL14" s="48">
        <v>4</v>
      </c>
      <c r="AM14" s="47">
        <f t="shared" si="21"/>
        <v>6.5659881812212731E-2</v>
      </c>
      <c r="AN14" s="49">
        <v>0</v>
      </c>
      <c r="AO14" s="50">
        <f t="shared" si="22"/>
        <v>9</v>
      </c>
      <c r="AP14" s="51">
        <f t="shared" si="23"/>
        <v>5.8038305281485777E-2</v>
      </c>
      <c r="AQ14" s="52">
        <v>3</v>
      </c>
      <c r="AR14" s="47">
        <f t="shared" si="24"/>
        <v>6.5688635865995187E-2</v>
      </c>
      <c r="AS14" s="48">
        <v>4</v>
      </c>
      <c r="AT14" s="47">
        <f t="shared" si="25"/>
        <v>0.14104372355430184</v>
      </c>
      <c r="AU14" s="49">
        <v>0</v>
      </c>
      <c r="AV14" s="50">
        <f t="shared" si="26"/>
        <v>7</v>
      </c>
      <c r="AW14" s="51">
        <f t="shared" si="27"/>
        <v>9.455626097528029E-2</v>
      </c>
      <c r="AX14" s="52">
        <v>0</v>
      </c>
      <c r="AY14" s="47">
        <f t="shared" si="28"/>
        <v>0</v>
      </c>
      <c r="AZ14" s="48">
        <v>2</v>
      </c>
      <c r="BA14" s="47">
        <f t="shared" si="29"/>
        <v>0.22222222222222221</v>
      </c>
      <c r="BB14" s="49">
        <v>0</v>
      </c>
      <c r="BC14" s="50">
        <f t="shared" si="30"/>
        <v>2</v>
      </c>
      <c r="BD14" s="51">
        <f t="shared" si="31"/>
        <v>8.7183958151700089E-2</v>
      </c>
      <c r="BE14" s="52">
        <v>0</v>
      </c>
      <c r="BF14" s="47">
        <f t="shared" si="32"/>
        <v>0</v>
      </c>
      <c r="BG14" s="48">
        <v>1</v>
      </c>
      <c r="BH14" s="47">
        <f t="shared" si="33"/>
        <v>0.5181347150259068</v>
      </c>
      <c r="BI14" s="49">
        <v>0</v>
      </c>
      <c r="BJ14" s="50">
        <f t="shared" si="34"/>
        <v>1</v>
      </c>
      <c r="BK14" s="51">
        <f t="shared" si="35"/>
        <v>0.22573363431151239</v>
      </c>
      <c r="BL14" s="52">
        <v>0</v>
      </c>
      <c r="BM14" s="47">
        <f t="shared" si="36"/>
        <v>0</v>
      </c>
      <c r="BN14" s="48">
        <v>0</v>
      </c>
      <c r="BO14" s="47">
        <f t="shared" si="37"/>
        <v>0</v>
      </c>
      <c r="BP14" s="49">
        <v>0</v>
      </c>
      <c r="BQ14" s="50">
        <f t="shared" si="38"/>
        <v>0</v>
      </c>
      <c r="BR14" s="51">
        <f t="shared" si="39"/>
        <v>0</v>
      </c>
      <c r="BS14" s="20">
        <v>0</v>
      </c>
      <c r="BT14" s="47">
        <f t="shared" si="40"/>
        <v>0</v>
      </c>
      <c r="BU14" s="20">
        <v>0</v>
      </c>
      <c r="BV14" s="47">
        <f t="shared" si="41"/>
        <v>0</v>
      </c>
      <c r="BW14" s="49">
        <v>0</v>
      </c>
      <c r="BX14" s="50">
        <f t="shared" si="42"/>
        <v>0</v>
      </c>
      <c r="BY14" s="51">
        <f t="shared" si="43"/>
        <v>0</v>
      </c>
      <c r="BZ14" s="22"/>
      <c r="CA14" s="22"/>
      <c r="CB14" s="22"/>
      <c r="CC14" s="22"/>
    </row>
    <row r="15" spans="1:109"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25</v>
      </c>
      <c r="I15" s="47">
        <f t="shared" si="4"/>
        <v>0.11352284079556806</v>
      </c>
      <c r="J15" s="48">
        <v>16</v>
      </c>
      <c r="K15" s="47">
        <f t="shared" si="5"/>
        <v>9.3847146460202951E-2</v>
      </c>
      <c r="L15" s="49">
        <v>0</v>
      </c>
      <c r="M15" s="50">
        <f t="shared" si="6"/>
        <v>41</v>
      </c>
      <c r="N15" s="51">
        <f t="shared" si="7"/>
        <v>0.1049371656727496</v>
      </c>
      <c r="O15" s="46">
        <v>22</v>
      </c>
      <c r="P15" s="47">
        <f t="shared" si="8"/>
        <v>0.10876551144509813</v>
      </c>
      <c r="Q15" s="48">
        <v>16</v>
      </c>
      <c r="R15" s="47">
        <f t="shared" si="9"/>
        <v>0.10478061558611657</v>
      </c>
      <c r="S15" s="49">
        <v>0</v>
      </c>
      <c r="T15" s="50">
        <f t="shared" si="10"/>
        <v>38</v>
      </c>
      <c r="U15" s="51">
        <f t="shared" si="11"/>
        <v>0.10705130010986845</v>
      </c>
      <c r="V15" s="52">
        <v>21</v>
      </c>
      <c r="W15" s="47">
        <f t="shared" si="12"/>
        <v>0.11904761904761905</v>
      </c>
      <c r="X15" s="48">
        <v>16</v>
      </c>
      <c r="Y15" s="47">
        <f t="shared" si="13"/>
        <v>0.12491217112967445</v>
      </c>
      <c r="Z15" s="49">
        <v>0</v>
      </c>
      <c r="AA15" s="50">
        <f t="shared" si="14"/>
        <v>37</v>
      </c>
      <c r="AB15" s="51">
        <f t="shared" si="15"/>
        <v>0.1215146638641663</v>
      </c>
      <c r="AC15" s="52">
        <v>16</v>
      </c>
      <c r="AD15" s="47">
        <f t="shared" si="16"/>
        <v>0.11431837667905116</v>
      </c>
      <c r="AE15" s="48">
        <v>13</v>
      </c>
      <c r="AF15" s="47">
        <f t="shared" si="17"/>
        <v>0.13453378867846424</v>
      </c>
      <c r="AG15" s="49">
        <v>0</v>
      </c>
      <c r="AH15" s="50">
        <f t="shared" si="18"/>
        <v>29</v>
      </c>
      <c r="AI15" s="51">
        <f t="shared" si="19"/>
        <v>0.12257491863561436</v>
      </c>
      <c r="AJ15" s="52">
        <v>12</v>
      </c>
      <c r="AK15" s="47">
        <f t="shared" si="20"/>
        <v>0.12745618693574085</v>
      </c>
      <c r="AL15" s="48">
        <v>11</v>
      </c>
      <c r="AM15" s="47">
        <f t="shared" si="21"/>
        <v>0.18056467498358503</v>
      </c>
      <c r="AN15" s="49">
        <v>0</v>
      </c>
      <c r="AO15" s="50">
        <f t="shared" si="22"/>
        <v>23</v>
      </c>
      <c r="AP15" s="51">
        <f t="shared" si="23"/>
        <v>0.14832011349713031</v>
      </c>
      <c r="AQ15" s="52">
        <v>4</v>
      </c>
      <c r="AR15" s="47">
        <f t="shared" si="24"/>
        <v>8.7584847821326917E-2</v>
      </c>
      <c r="AS15" s="48">
        <v>6</v>
      </c>
      <c r="AT15" s="47">
        <f t="shared" si="25"/>
        <v>0.21156558533145275</v>
      </c>
      <c r="AU15" s="49">
        <v>0</v>
      </c>
      <c r="AV15" s="50">
        <f t="shared" si="26"/>
        <v>10</v>
      </c>
      <c r="AW15" s="51">
        <f t="shared" si="27"/>
        <v>0.135080372821829</v>
      </c>
      <c r="AX15" s="52">
        <v>1</v>
      </c>
      <c r="AY15" s="47">
        <f t="shared" si="28"/>
        <v>7.1736011477761846E-2</v>
      </c>
      <c r="AZ15" s="48">
        <v>3</v>
      </c>
      <c r="BA15" s="47">
        <f t="shared" si="29"/>
        <v>0.33333333333333337</v>
      </c>
      <c r="BB15" s="49">
        <v>0</v>
      </c>
      <c r="BC15" s="50">
        <f t="shared" si="30"/>
        <v>4</v>
      </c>
      <c r="BD15" s="51">
        <f t="shared" si="31"/>
        <v>0.17436791630340018</v>
      </c>
      <c r="BE15" s="52">
        <v>0</v>
      </c>
      <c r="BF15" s="47">
        <f t="shared" si="32"/>
        <v>0</v>
      </c>
      <c r="BG15" s="48">
        <v>1</v>
      </c>
      <c r="BH15" s="47">
        <f t="shared" si="33"/>
        <v>0.5181347150259068</v>
      </c>
      <c r="BI15" s="49">
        <v>0</v>
      </c>
      <c r="BJ15" s="50">
        <f t="shared" si="34"/>
        <v>1</v>
      </c>
      <c r="BK15" s="51">
        <f t="shared" si="35"/>
        <v>0.22573363431151239</v>
      </c>
      <c r="BL15" s="52">
        <v>0</v>
      </c>
      <c r="BM15" s="47">
        <f t="shared" si="36"/>
        <v>0</v>
      </c>
      <c r="BN15" s="48">
        <v>0</v>
      </c>
      <c r="BO15" s="47">
        <f t="shared" si="37"/>
        <v>0</v>
      </c>
      <c r="BP15" s="49">
        <v>0</v>
      </c>
      <c r="BQ15" s="50">
        <f t="shared" si="38"/>
        <v>0</v>
      </c>
      <c r="BR15" s="51">
        <f t="shared" si="39"/>
        <v>0</v>
      </c>
      <c r="BS15" s="20">
        <v>0</v>
      </c>
      <c r="BT15" s="47">
        <f t="shared" si="40"/>
        <v>0</v>
      </c>
      <c r="BU15" s="20">
        <v>0</v>
      </c>
      <c r="BV15" s="47">
        <f t="shared" si="41"/>
        <v>0</v>
      </c>
      <c r="BW15" s="49">
        <v>0</v>
      </c>
      <c r="BX15" s="50">
        <f t="shared" si="42"/>
        <v>0</v>
      </c>
      <c r="BY15" s="51">
        <f t="shared" si="43"/>
        <v>0</v>
      </c>
      <c r="BZ15" s="22"/>
      <c r="CA15" s="22"/>
      <c r="CB15" s="22"/>
      <c r="CC15" s="22"/>
    </row>
    <row r="16" spans="1:109"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42</v>
      </c>
      <c r="I16" s="47">
        <f t="shared" si="4"/>
        <v>0.19071837253655435</v>
      </c>
      <c r="J16" s="48">
        <v>26</v>
      </c>
      <c r="K16" s="47">
        <f t="shared" si="5"/>
        <v>0.15250161299782977</v>
      </c>
      <c r="L16" s="49">
        <v>0</v>
      </c>
      <c r="M16" s="50">
        <f t="shared" si="6"/>
        <v>68</v>
      </c>
      <c r="N16" s="51">
        <f t="shared" si="7"/>
        <v>0.17404212843285302</v>
      </c>
      <c r="O16" s="46">
        <v>42</v>
      </c>
      <c r="P16" s="47">
        <f t="shared" si="8"/>
        <v>0.2076432491224601</v>
      </c>
      <c r="Q16" s="48">
        <v>23</v>
      </c>
      <c r="R16" s="47">
        <f t="shared" si="9"/>
        <v>0.15062213490504256</v>
      </c>
      <c r="S16" s="49">
        <v>0</v>
      </c>
      <c r="T16" s="50">
        <f t="shared" si="10"/>
        <v>65</v>
      </c>
      <c r="U16" s="51">
        <f t="shared" si="11"/>
        <v>0.18311406597740654</v>
      </c>
      <c r="V16" s="52">
        <v>36</v>
      </c>
      <c r="W16" s="47">
        <f t="shared" si="12"/>
        <v>0.20408163265306123</v>
      </c>
      <c r="X16" s="48">
        <v>20</v>
      </c>
      <c r="Y16" s="47">
        <f t="shared" si="13"/>
        <v>0.15614021391209307</v>
      </c>
      <c r="Z16" s="49">
        <v>0</v>
      </c>
      <c r="AA16" s="50">
        <f t="shared" si="14"/>
        <v>56</v>
      </c>
      <c r="AB16" s="51">
        <f t="shared" si="15"/>
        <v>0.18391408584846794</v>
      </c>
      <c r="AC16" s="52">
        <v>29</v>
      </c>
      <c r="AD16" s="47">
        <f t="shared" si="16"/>
        <v>0.20720205773078021</v>
      </c>
      <c r="AE16" s="48">
        <v>15</v>
      </c>
      <c r="AF16" s="47">
        <f t="shared" si="17"/>
        <v>0.15523129462899721</v>
      </c>
      <c r="AG16" s="49">
        <v>0</v>
      </c>
      <c r="AH16" s="50">
        <f t="shared" si="18"/>
        <v>44</v>
      </c>
      <c r="AI16" s="51">
        <f t="shared" si="19"/>
        <v>0.1859757386195528</v>
      </c>
      <c r="AJ16" s="52">
        <v>21</v>
      </c>
      <c r="AK16" s="47">
        <f t="shared" si="20"/>
        <v>0.22304832713754646</v>
      </c>
      <c r="AL16" s="48">
        <v>13</v>
      </c>
      <c r="AM16" s="47">
        <f t="shared" si="21"/>
        <v>0.21339461588969141</v>
      </c>
      <c r="AN16" s="49">
        <v>0</v>
      </c>
      <c r="AO16" s="50">
        <f t="shared" si="22"/>
        <v>34</v>
      </c>
      <c r="AP16" s="51">
        <f t="shared" si="23"/>
        <v>0.21925581995227961</v>
      </c>
      <c r="AQ16" s="52">
        <v>17</v>
      </c>
      <c r="AR16" s="47">
        <f t="shared" si="24"/>
        <v>0.37223560324063937</v>
      </c>
      <c r="AS16" s="48">
        <v>7</v>
      </c>
      <c r="AT16" s="47">
        <f t="shared" si="25"/>
        <v>0.24682651622002821</v>
      </c>
      <c r="AU16" s="49">
        <v>0</v>
      </c>
      <c r="AV16" s="50">
        <f t="shared" si="26"/>
        <v>24</v>
      </c>
      <c r="AW16" s="51">
        <f t="shared" si="27"/>
        <v>0.32419289477238955</v>
      </c>
      <c r="AX16" s="52">
        <v>9</v>
      </c>
      <c r="AY16" s="47">
        <f t="shared" si="28"/>
        <v>0.64562410329985653</v>
      </c>
      <c r="AZ16" s="48">
        <v>3</v>
      </c>
      <c r="BA16" s="47">
        <f t="shared" si="29"/>
        <v>0.33333333333333337</v>
      </c>
      <c r="BB16" s="49">
        <v>0</v>
      </c>
      <c r="BC16" s="50">
        <f t="shared" si="30"/>
        <v>12</v>
      </c>
      <c r="BD16" s="51">
        <f t="shared" si="31"/>
        <v>0.52310374891020051</v>
      </c>
      <c r="BE16" s="52">
        <v>0</v>
      </c>
      <c r="BF16" s="47">
        <f t="shared" si="32"/>
        <v>0</v>
      </c>
      <c r="BG16" s="48">
        <v>0</v>
      </c>
      <c r="BH16" s="47">
        <f t="shared" si="33"/>
        <v>0</v>
      </c>
      <c r="BI16" s="49">
        <v>0</v>
      </c>
      <c r="BJ16" s="50">
        <f t="shared" si="34"/>
        <v>0</v>
      </c>
      <c r="BK16" s="51">
        <f t="shared" si="35"/>
        <v>0</v>
      </c>
      <c r="BL16" s="52">
        <v>0</v>
      </c>
      <c r="BM16" s="47">
        <f t="shared" si="36"/>
        <v>0</v>
      </c>
      <c r="BN16" s="48">
        <v>0</v>
      </c>
      <c r="BO16" s="47">
        <f t="shared" si="37"/>
        <v>0</v>
      </c>
      <c r="BP16" s="49">
        <v>0</v>
      </c>
      <c r="BQ16" s="50">
        <f t="shared" si="38"/>
        <v>0</v>
      </c>
      <c r="BR16" s="51">
        <f t="shared" si="39"/>
        <v>0</v>
      </c>
      <c r="BS16" s="20">
        <v>0</v>
      </c>
      <c r="BT16" s="47">
        <f t="shared" si="40"/>
        <v>0</v>
      </c>
      <c r="BU16" s="20">
        <v>0</v>
      </c>
      <c r="BV16" s="47">
        <f t="shared" si="41"/>
        <v>0</v>
      </c>
      <c r="BW16" s="49">
        <v>0</v>
      </c>
      <c r="BX16" s="50">
        <f t="shared" si="42"/>
        <v>0</v>
      </c>
      <c r="BY16" s="51">
        <f t="shared" si="43"/>
        <v>0</v>
      </c>
      <c r="BZ16" s="22"/>
      <c r="CA16" s="22"/>
      <c r="CB16" s="22"/>
      <c r="CC16" s="22"/>
    </row>
    <row r="17" spans="1:8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61</v>
      </c>
      <c r="I17" s="47">
        <f t="shared" si="4"/>
        <v>0.27699573154118606</v>
      </c>
      <c r="J17" s="48">
        <v>47</v>
      </c>
      <c r="K17" s="47">
        <f t="shared" si="5"/>
        <v>0.27567599272684612</v>
      </c>
      <c r="L17" s="49">
        <v>0</v>
      </c>
      <c r="M17" s="50">
        <f t="shared" si="6"/>
        <v>108</v>
      </c>
      <c r="N17" s="51">
        <f t="shared" si="7"/>
        <v>0.27641985104041361</v>
      </c>
      <c r="O17" s="46">
        <v>56</v>
      </c>
      <c r="P17" s="47">
        <f t="shared" si="8"/>
        <v>0.27685766549661345</v>
      </c>
      <c r="Q17" s="48">
        <v>44</v>
      </c>
      <c r="R17" s="47">
        <f t="shared" si="9"/>
        <v>0.2881466928618206</v>
      </c>
      <c r="S17" s="49">
        <v>0</v>
      </c>
      <c r="T17" s="50">
        <f t="shared" si="10"/>
        <v>100</v>
      </c>
      <c r="U17" s="51">
        <f t="shared" si="11"/>
        <v>0.28171394765754854</v>
      </c>
      <c r="V17" s="52">
        <v>51</v>
      </c>
      <c r="W17" s="47">
        <f t="shared" si="12"/>
        <v>0.28911564625850339</v>
      </c>
      <c r="X17" s="48">
        <v>39</v>
      </c>
      <c r="Y17" s="47">
        <f t="shared" si="13"/>
        <v>0.3044734171285815</v>
      </c>
      <c r="Z17" s="49">
        <v>0</v>
      </c>
      <c r="AA17" s="50">
        <f t="shared" si="14"/>
        <v>90</v>
      </c>
      <c r="AB17" s="51">
        <f t="shared" si="15"/>
        <v>0.29557620939932344</v>
      </c>
      <c r="AC17" s="52">
        <v>46</v>
      </c>
      <c r="AD17" s="47">
        <f t="shared" si="16"/>
        <v>0.32866533295227207</v>
      </c>
      <c r="AE17" s="48">
        <v>30</v>
      </c>
      <c r="AF17" s="47">
        <f t="shared" si="17"/>
        <v>0.31046258925799441</v>
      </c>
      <c r="AG17" s="49">
        <v>0</v>
      </c>
      <c r="AH17" s="50">
        <f t="shared" si="18"/>
        <v>76</v>
      </c>
      <c r="AI17" s="51">
        <f t="shared" si="19"/>
        <v>0.32123082125195485</v>
      </c>
      <c r="AJ17" s="52">
        <v>34</v>
      </c>
      <c r="AK17" s="47">
        <f t="shared" si="20"/>
        <v>0.36112586298459903</v>
      </c>
      <c r="AL17" s="48">
        <v>18</v>
      </c>
      <c r="AM17" s="47">
        <f t="shared" si="21"/>
        <v>0.29546946815495734</v>
      </c>
      <c r="AN17" s="49">
        <v>0</v>
      </c>
      <c r="AO17" s="50">
        <f t="shared" si="22"/>
        <v>52</v>
      </c>
      <c r="AP17" s="51">
        <f t="shared" si="23"/>
        <v>0.33533243051525119</v>
      </c>
      <c r="AQ17" s="52">
        <v>16</v>
      </c>
      <c r="AR17" s="47">
        <f t="shared" si="24"/>
        <v>0.35033939128530767</v>
      </c>
      <c r="AS17" s="48">
        <v>8</v>
      </c>
      <c r="AT17" s="47">
        <f t="shared" si="25"/>
        <v>0.28208744710860367</v>
      </c>
      <c r="AU17" s="49">
        <v>0</v>
      </c>
      <c r="AV17" s="50">
        <f t="shared" si="26"/>
        <v>24</v>
      </c>
      <c r="AW17" s="51">
        <f t="shared" si="27"/>
        <v>0.32419289477238955</v>
      </c>
      <c r="AX17" s="52">
        <v>5</v>
      </c>
      <c r="AY17" s="47">
        <f t="shared" si="28"/>
        <v>0.3586800573888092</v>
      </c>
      <c r="AZ17" s="48">
        <v>4</v>
      </c>
      <c r="BA17" s="47">
        <f t="shared" si="29"/>
        <v>0.44444444444444442</v>
      </c>
      <c r="BB17" s="49">
        <v>0</v>
      </c>
      <c r="BC17" s="50">
        <f t="shared" si="30"/>
        <v>9</v>
      </c>
      <c r="BD17" s="51">
        <f t="shared" si="31"/>
        <v>0.39232781168265041</v>
      </c>
      <c r="BE17" s="52">
        <v>0</v>
      </c>
      <c r="BF17" s="47">
        <f t="shared" si="32"/>
        <v>0</v>
      </c>
      <c r="BG17" s="48">
        <v>0</v>
      </c>
      <c r="BH17" s="47">
        <f t="shared" si="33"/>
        <v>0</v>
      </c>
      <c r="BI17" s="49">
        <v>0</v>
      </c>
      <c r="BJ17" s="50">
        <f t="shared" si="34"/>
        <v>0</v>
      </c>
      <c r="BK17" s="51">
        <f t="shared" si="35"/>
        <v>0</v>
      </c>
      <c r="BL17" s="52">
        <v>0</v>
      </c>
      <c r="BM17" s="47">
        <f t="shared" si="36"/>
        <v>0</v>
      </c>
      <c r="BN17" s="48">
        <v>0</v>
      </c>
      <c r="BO17" s="47">
        <f t="shared" si="37"/>
        <v>0</v>
      </c>
      <c r="BP17" s="49">
        <v>0</v>
      </c>
      <c r="BQ17" s="50">
        <f t="shared" si="38"/>
        <v>0</v>
      </c>
      <c r="BR17" s="51">
        <f t="shared" si="39"/>
        <v>0</v>
      </c>
      <c r="BS17" s="20">
        <v>0</v>
      </c>
      <c r="BT17" s="47">
        <f t="shared" si="40"/>
        <v>0</v>
      </c>
      <c r="BU17" s="20">
        <v>0</v>
      </c>
      <c r="BV17" s="47">
        <f t="shared" si="41"/>
        <v>0</v>
      </c>
      <c r="BW17" s="49">
        <v>0</v>
      </c>
      <c r="BX17" s="50">
        <f t="shared" si="42"/>
        <v>0</v>
      </c>
      <c r="BY17" s="51">
        <f t="shared" si="43"/>
        <v>0</v>
      </c>
      <c r="BZ17" s="22"/>
      <c r="CA17" s="22"/>
      <c r="CB17" s="22"/>
      <c r="CC17" s="22"/>
    </row>
    <row r="18" spans="1:81" ht="13" x14ac:dyDescent="0.3">
      <c r="A18" s="41" t="s">
        <v>45</v>
      </c>
      <c r="B18" s="42">
        <v>1769761</v>
      </c>
      <c r="C18" s="43">
        <f t="shared" si="0"/>
        <v>6.057661459078342</v>
      </c>
      <c r="D18" s="44">
        <v>1790194</v>
      </c>
      <c r="E18" s="43">
        <f t="shared" si="1"/>
        <v>5.98715916940413</v>
      </c>
      <c r="F18" s="44">
        <f t="shared" si="2"/>
        <v>3559955</v>
      </c>
      <c r="G18" s="45">
        <f t="shared" si="3"/>
        <v>6.0220016611800071</v>
      </c>
      <c r="H18" s="46">
        <v>125</v>
      </c>
      <c r="I18" s="47">
        <f t="shared" si="4"/>
        <v>0.56761420397784035</v>
      </c>
      <c r="J18" s="48">
        <v>67</v>
      </c>
      <c r="K18" s="47">
        <f t="shared" si="5"/>
        <v>0.39298492580209987</v>
      </c>
      <c r="L18" s="49">
        <v>0</v>
      </c>
      <c r="M18" s="50">
        <f t="shared" si="6"/>
        <v>192</v>
      </c>
      <c r="N18" s="51">
        <f t="shared" si="7"/>
        <v>0.49141306851629085</v>
      </c>
      <c r="O18" s="46">
        <v>119</v>
      </c>
      <c r="P18" s="47">
        <f t="shared" si="8"/>
        <v>0.58832253918030364</v>
      </c>
      <c r="Q18" s="48">
        <v>60</v>
      </c>
      <c r="R18" s="47">
        <f t="shared" si="9"/>
        <v>0.39292730844793711</v>
      </c>
      <c r="S18" s="49">
        <v>0</v>
      </c>
      <c r="T18" s="50">
        <f t="shared" si="10"/>
        <v>179</v>
      </c>
      <c r="U18" s="51">
        <f t="shared" si="11"/>
        <v>0.50426796630701187</v>
      </c>
      <c r="V18" s="52">
        <v>110</v>
      </c>
      <c r="W18" s="47">
        <f t="shared" si="12"/>
        <v>0.62358276643990929</v>
      </c>
      <c r="X18" s="48">
        <v>56</v>
      </c>
      <c r="Y18" s="47">
        <f t="shared" si="13"/>
        <v>0.43719259895386059</v>
      </c>
      <c r="Z18" s="49">
        <v>0</v>
      </c>
      <c r="AA18" s="50">
        <f t="shared" si="14"/>
        <v>166</v>
      </c>
      <c r="AB18" s="51">
        <f t="shared" si="15"/>
        <v>0.54517389733652988</v>
      </c>
      <c r="AC18" s="52">
        <v>87</v>
      </c>
      <c r="AD18" s="47">
        <f t="shared" si="16"/>
        <v>0.62160617319234068</v>
      </c>
      <c r="AE18" s="48">
        <v>47</v>
      </c>
      <c r="AF18" s="47">
        <f t="shared" si="17"/>
        <v>0.48639138983752456</v>
      </c>
      <c r="AG18" s="49">
        <v>0</v>
      </c>
      <c r="AH18" s="50">
        <f t="shared" si="18"/>
        <v>134</v>
      </c>
      <c r="AI18" s="51">
        <f t="shared" si="19"/>
        <v>0.56638065852318353</v>
      </c>
      <c r="AJ18" s="52">
        <v>57</v>
      </c>
      <c r="AK18" s="47">
        <f t="shared" si="20"/>
        <v>0.605416887944769</v>
      </c>
      <c r="AL18" s="48">
        <v>33</v>
      </c>
      <c r="AM18" s="47">
        <f t="shared" si="21"/>
        <v>0.54169402495075514</v>
      </c>
      <c r="AN18" s="49">
        <v>0</v>
      </c>
      <c r="AO18" s="50">
        <f t="shared" si="22"/>
        <v>90</v>
      </c>
      <c r="AP18" s="51">
        <f t="shared" si="23"/>
        <v>0.5803830528148578</v>
      </c>
      <c r="AQ18" s="52">
        <v>26</v>
      </c>
      <c r="AR18" s="47">
        <f t="shared" si="24"/>
        <v>0.5693015108386249</v>
      </c>
      <c r="AS18" s="48">
        <v>15</v>
      </c>
      <c r="AT18" s="47">
        <f t="shared" si="25"/>
        <v>0.52891396332863183</v>
      </c>
      <c r="AU18" s="49">
        <v>0</v>
      </c>
      <c r="AV18" s="50">
        <f t="shared" si="26"/>
        <v>41</v>
      </c>
      <c r="AW18" s="51">
        <f t="shared" si="27"/>
        <v>0.55382952856949885</v>
      </c>
      <c r="AX18" s="52">
        <v>9</v>
      </c>
      <c r="AY18" s="47">
        <f t="shared" si="28"/>
        <v>0.64562410329985653</v>
      </c>
      <c r="AZ18" s="48">
        <v>4</v>
      </c>
      <c r="BA18" s="47">
        <f t="shared" si="29"/>
        <v>0.44444444444444442</v>
      </c>
      <c r="BB18" s="49">
        <v>0</v>
      </c>
      <c r="BC18" s="50">
        <f t="shared" si="30"/>
        <v>13</v>
      </c>
      <c r="BD18" s="51">
        <f t="shared" si="31"/>
        <v>0.56669572798605061</v>
      </c>
      <c r="BE18" s="52">
        <v>1</v>
      </c>
      <c r="BF18" s="47">
        <f t="shared" si="32"/>
        <v>0.4</v>
      </c>
      <c r="BG18" s="48">
        <v>2</v>
      </c>
      <c r="BH18" s="47">
        <f t="shared" si="33"/>
        <v>1.0362694300518136</v>
      </c>
      <c r="BI18" s="49">
        <v>0</v>
      </c>
      <c r="BJ18" s="50">
        <f t="shared" si="34"/>
        <v>3</v>
      </c>
      <c r="BK18" s="51">
        <f t="shared" si="35"/>
        <v>0.67720090293453727</v>
      </c>
      <c r="BL18" s="52">
        <v>0</v>
      </c>
      <c r="BM18" s="47">
        <f t="shared" si="36"/>
        <v>0</v>
      </c>
      <c r="BN18" s="48">
        <v>1</v>
      </c>
      <c r="BO18" s="47">
        <f t="shared" si="37"/>
        <v>6.666666666666667</v>
      </c>
      <c r="BP18" s="49">
        <v>0</v>
      </c>
      <c r="BQ18" s="50">
        <f t="shared" si="38"/>
        <v>1</v>
      </c>
      <c r="BR18" s="51">
        <f t="shared" si="39"/>
        <v>2.1739130434782608</v>
      </c>
      <c r="BS18" s="20">
        <v>0</v>
      </c>
      <c r="BT18" s="47">
        <f t="shared" si="40"/>
        <v>0</v>
      </c>
      <c r="BU18" s="20">
        <v>0</v>
      </c>
      <c r="BV18" s="47">
        <f t="shared" si="41"/>
        <v>0</v>
      </c>
      <c r="BW18" s="49">
        <v>0</v>
      </c>
      <c r="BX18" s="50">
        <f t="shared" si="42"/>
        <v>0</v>
      </c>
      <c r="BY18" s="51">
        <f t="shared" si="43"/>
        <v>0</v>
      </c>
      <c r="BZ18" s="22"/>
      <c r="CA18" s="22"/>
      <c r="CB18" s="22"/>
      <c r="CC18" s="22"/>
    </row>
    <row r="19" spans="1:8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235</v>
      </c>
      <c r="I19" s="47">
        <f t="shared" si="4"/>
        <v>1.0671147034783399</v>
      </c>
      <c r="J19" s="48">
        <v>142</v>
      </c>
      <c r="K19" s="47">
        <f t="shared" si="5"/>
        <v>0.83289342483430107</v>
      </c>
      <c r="L19" s="49">
        <v>0</v>
      </c>
      <c r="M19" s="50">
        <f t="shared" si="6"/>
        <v>377</v>
      </c>
      <c r="N19" s="51">
        <f t="shared" si="7"/>
        <v>0.96491003557625865</v>
      </c>
      <c r="O19" s="46">
        <v>219</v>
      </c>
      <c r="P19" s="47">
        <f t="shared" si="8"/>
        <v>1.0827112275671134</v>
      </c>
      <c r="Q19" s="48">
        <v>135</v>
      </c>
      <c r="R19" s="47">
        <f t="shared" si="9"/>
        <v>0.88408644400785852</v>
      </c>
      <c r="S19" s="49">
        <v>0</v>
      </c>
      <c r="T19" s="50">
        <f t="shared" si="10"/>
        <v>354</v>
      </c>
      <c r="U19" s="51">
        <f t="shared" si="11"/>
        <v>0.99726737470772175</v>
      </c>
      <c r="V19" s="52">
        <v>198</v>
      </c>
      <c r="W19" s="47">
        <f t="shared" si="12"/>
        <v>1.1224489795918366</v>
      </c>
      <c r="X19" s="48">
        <v>116</v>
      </c>
      <c r="Y19" s="47">
        <f t="shared" si="13"/>
        <v>0.90561324069013982</v>
      </c>
      <c r="Z19" s="49">
        <v>0</v>
      </c>
      <c r="AA19" s="50">
        <f t="shared" si="14"/>
        <v>314</v>
      </c>
      <c r="AB19" s="51">
        <f t="shared" si="15"/>
        <v>1.0312325527931951</v>
      </c>
      <c r="AC19" s="52">
        <v>163</v>
      </c>
      <c r="AD19" s="47">
        <f t="shared" si="16"/>
        <v>1.1646184624178335</v>
      </c>
      <c r="AE19" s="48">
        <v>99</v>
      </c>
      <c r="AF19" s="47">
        <f t="shared" si="17"/>
        <v>1.0245265445513816</v>
      </c>
      <c r="AG19" s="49">
        <v>0</v>
      </c>
      <c r="AH19" s="50">
        <f t="shared" si="18"/>
        <v>262</v>
      </c>
      <c r="AI19" s="51">
        <f t="shared" si="19"/>
        <v>1.1074009890527918</v>
      </c>
      <c r="AJ19" s="52">
        <v>115</v>
      </c>
      <c r="AK19" s="47">
        <f t="shared" si="20"/>
        <v>1.2214551248008496</v>
      </c>
      <c r="AL19" s="48">
        <v>76</v>
      </c>
      <c r="AM19" s="47">
        <f t="shared" si="21"/>
        <v>1.2475377544320421</v>
      </c>
      <c r="AN19" s="49">
        <v>0</v>
      </c>
      <c r="AO19" s="50">
        <f t="shared" si="22"/>
        <v>191</v>
      </c>
      <c r="AP19" s="51">
        <f t="shared" si="23"/>
        <v>1.2317018120848648</v>
      </c>
      <c r="AQ19" s="52">
        <v>56</v>
      </c>
      <c r="AR19" s="47">
        <f t="shared" si="24"/>
        <v>1.2261878694985766</v>
      </c>
      <c r="AS19" s="48">
        <v>47</v>
      </c>
      <c r="AT19" s="47">
        <f t="shared" si="25"/>
        <v>1.6572637517630464</v>
      </c>
      <c r="AU19" s="49">
        <v>0</v>
      </c>
      <c r="AV19" s="50">
        <f t="shared" si="26"/>
        <v>103</v>
      </c>
      <c r="AW19" s="51">
        <f t="shared" si="27"/>
        <v>1.3913278400648386</v>
      </c>
      <c r="AX19" s="52">
        <v>15</v>
      </c>
      <c r="AY19" s="47">
        <f t="shared" si="28"/>
        <v>1.0760401721664277</v>
      </c>
      <c r="AZ19" s="48">
        <v>18</v>
      </c>
      <c r="BA19" s="47">
        <f t="shared" si="29"/>
        <v>2</v>
      </c>
      <c r="BB19" s="49">
        <v>0</v>
      </c>
      <c r="BC19" s="50">
        <f t="shared" si="30"/>
        <v>33</v>
      </c>
      <c r="BD19" s="51">
        <f t="shared" si="31"/>
        <v>1.4385353095030515</v>
      </c>
      <c r="BE19" s="52">
        <v>2</v>
      </c>
      <c r="BF19" s="47">
        <f t="shared" si="32"/>
        <v>0.8</v>
      </c>
      <c r="BG19" s="48">
        <v>5</v>
      </c>
      <c r="BH19" s="47">
        <f t="shared" si="33"/>
        <v>2.5906735751295336</v>
      </c>
      <c r="BI19" s="49">
        <v>0</v>
      </c>
      <c r="BJ19" s="50">
        <f t="shared" si="34"/>
        <v>7</v>
      </c>
      <c r="BK19" s="51">
        <f t="shared" si="35"/>
        <v>1.5801354401805869</v>
      </c>
      <c r="BL19" s="52">
        <v>0</v>
      </c>
      <c r="BM19" s="47">
        <f t="shared" si="36"/>
        <v>0</v>
      </c>
      <c r="BN19" s="48">
        <v>0</v>
      </c>
      <c r="BO19" s="47">
        <f t="shared" si="37"/>
        <v>0</v>
      </c>
      <c r="BP19" s="49">
        <v>0</v>
      </c>
      <c r="BQ19" s="50">
        <f t="shared" si="38"/>
        <v>0</v>
      </c>
      <c r="BR19" s="51">
        <f t="shared" si="39"/>
        <v>0</v>
      </c>
      <c r="BS19" s="20">
        <v>0</v>
      </c>
      <c r="BT19" s="47">
        <f t="shared" si="40"/>
        <v>0</v>
      </c>
      <c r="BU19" s="20">
        <v>0</v>
      </c>
      <c r="BV19" s="47">
        <f t="shared" si="41"/>
        <v>0</v>
      </c>
      <c r="BW19" s="49">
        <v>0</v>
      </c>
      <c r="BX19" s="50">
        <f t="shared" si="42"/>
        <v>0</v>
      </c>
      <c r="BY19" s="51">
        <f t="shared" si="43"/>
        <v>0</v>
      </c>
      <c r="BZ19" s="22"/>
      <c r="CA19" s="22"/>
      <c r="CB19" s="22"/>
      <c r="CC19" s="22"/>
    </row>
    <row r="20" spans="1:8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437</v>
      </c>
      <c r="I20" s="47">
        <f t="shared" si="4"/>
        <v>1.9843792571065297</v>
      </c>
      <c r="J20" s="48">
        <v>266</v>
      </c>
      <c r="K20" s="47">
        <f t="shared" si="5"/>
        <v>1.560208809900874</v>
      </c>
      <c r="L20" s="49">
        <v>0</v>
      </c>
      <c r="M20" s="50">
        <f t="shared" si="6"/>
        <v>703</v>
      </c>
      <c r="N20" s="51">
        <f t="shared" si="7"/>
        <v>1.7992884748278772</v>
      </c>
      <c r="O20" s="46">
        <v>412</v>
      </c>
      <c r="P20" s="47">
        <f t="shared" si="8"/>
        <v>2.0368813961536563</v>
      </c>
      <c r="Q20" s="48">
        <v>247</v>
      </c>
      <c r="R20" s="47">
        <f t="shared" si="9"/>
        <v>1.6175507531106743</v>
      </c>
      <c r="S20" s="49">
        <v>0</v>
      </c>
      <c r="T20" s="50">
        <f t="shared" si="10"/>
        <v>659</v>
      </c>
      <c r="U20" s="51">
        <f t="shared" si="11"/>
        <v>1.8564949150632448</v>
      </c>
      <c r="V20" s="52">
        <v>370</v>
      </c>
      <c r="W20" s="47">
        <f t="shared" si="12"/>
        <v>2.0975056689342404</v>
      </c>
      <c r="X20" s="48">
        <v>218</v>
      </c>
      <c r="Y20" s="47">
        <f t="shared" si="13"/>
        <v>1.7019283316418146</v>
      </c>
      <c r="Z20" s="49">
        <v>0</v>
      </c>
      <c r="AA20" s="50">
        <f t="shared" si="14"/>
        <v>588</v>
      </c>
      <c r="AB20" s="51">
        <f t="shared" si="15"/>
        <v>1.9310979014089131</v>
      </c>
      <c r="AC20" s="52">
        <v>288</v>
      </c>
      <c r="AD20" s="47">
        <f t="shared" si="16"/>
        <v>2.0577307802229208</v>
      </c>
      <c r="AE20" s="48">
        <v>185</v>
      </c>
      <c r="AF20" s="47">
        <f t="shared" si="17"/>
        <v>1.9145193004242989</v>
      </c>
      <c r="AG20" s="49">
        <v>0</v>
      </c>
      <c r="AH20" s="50">
        <f t="shared" si="18"/>
        <v>473</v>
      </c>
      <c r="AI20" s="51">
        <f t="shared" si="19"/>
        <v>1.9992391901601927</v>
      </c>
      <c r="AJ20" s="52">
        <v>199</v>
      </c>
      <c r="AK20" s="47">
        <f t="shared" si="20"/>
        <v>2.1136484333510355</v>
      </c>
      <c r="AL20" s="48">
        <v>122</v>
      </c>
      <c r="AM20" s="47">
        <f t="shared" si="21"/>
        <v>2.0026263952724883</v>
      </c>
      <c r="AN20" s="49">
        <v>0</v>
      </c>
      <c r="AO20" s="50">
        <f t="shared" si="22"/>
        <v>321</v>
      </c>
      <c r="AP20" s="51">
        <f t="shared" si="23"/>
        <v>2.0700328883729928</v>
      </c>
      <c r="AQ20" s="52">
        <v>98</v>
      </c>
      <c r="AR20" s="47">
        <f t="shared" si="24"/>
        <v>2.1458287716225093</v>
      </c>
      <c r="AS20" s="48">
        <v>54</v>
      </c>
      <c r="AT20" s="47">
        <f t="shared" si="25"/>
        <v>1.9040902679830749</v>
      </c>
      <c r="AU20" s="49">
        <v>0</v>
      </c>
      <c r="AV20" s="50">
        <f t="shared" si="26"/>
        <v>152</v>
      </c>
      <c r="AW20" s="51">
        <f t="shared" si="27"/>
        <v>2.0532216668918006</v>
      </c>
      <c r="AX20" s="52">
        <v>35</v>
      </c>
      <c r="AY20" s="47">
        <f t="shared" si="28"/>
        <v>2.5107604017216643</v>
      </c>
      <c r="AZ20" s="48">
        <v>22</v>
      </c>
      <c r="BA20" s="47">
        <f t="shared" si="29"/>
        <v>2.4444444444444446</v>
      </c>
      <c r="BB20" s="49">
        <v>0</v>
      </c>
      <c r="BC20" s="50">
        <f t="shared" si="30"/>
        <v>57</v>
      </c>
      <c r="BD20" s="51">
        <f t="shared" si="31"/>
        <v>2.4847428073234523</v>
      </c>
      <c r="BE20" s="52">
        <v>8</v>
      </c>
      <c r="BF20" s="47">
        <f t="shared" si="32"/>
        <v>3.2</v>
      </c>
      <c r="BG20" s="48">
        <v>8</v>
      </c>
      <c r="BH20" s="47">
        <f t="shared" si="33"/>
        <v>4.1450777202072544</v>
      </c>
      <c r="BI20" s="49">
        <v>0</v>
      </c>
      <c r="BJ20" s="50">
        <f t="shared" si="34"/>
        <v>16</v>
      </c>
      <c r="BK20" s="51">
        <f t="shared" si="35"/>
        <v>3.6117381489841982</v>
      </c>
      <c r="BL20" s="52">
        <v>0</v>
      </c>
      <c r="BM20" s="47">
        <f t="shared" si="36"/>
        <v>0</v>
      </c>
      <c r="BN20" s="48">
        <v>0</v>
      </c>
      <c r="BO20" s="47">
        <f t="shared" si="37"/>
        <v>0</v>
      </c>
      <c r="BP20" s="49">
        <v>0</v>
      </c>
      <c r="BQ20" s="50">
        <f t="shared" si="38"/>
        <v>0</v>
      </c>
      <c r="BR20" s="51">
        <f t="shared" si="39"/>
        <v>0</v>
      </c>
      <c r="BS20" s="20">
        <v>0</v>
      </c>
      <c r="BT20" s="47">
        <f t="shared" si="40"/>
        <v>0</v>
      </c>
      <c r="BU20" s="20">
        <v>0</v>
      </c>
      <c r="BV20" s="47">
        <f t="shared" si="41"/>
        <v>0</v>
      </c>
      <c r="BW20" s="49">
        <v>0</v>
      </c>
      <c r="BX20" s="50">
        <f t="shared" si="42"/>
        <v>0</v>
      </c>
      <c r="BY20" s="51">
        <f t="shared" si="43"/>
        <v>0</v>
      </c>
      <c r="BZ20" s="22"/>
      <c r="CA20" s="22"/>
      <c r="CB20" s="22"/>
      <c r="CC20" s="22"/>
    </row>
    <row r="21" spans="1:8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806</v>
      </c>
      <c r="I21" s="47">
        <f t="shared" si="4"/>
        <v>3.659976387249114</v>
      </c>
      <c r="J21" s="48">
        <v>385</v>
      </c>
      <c r="K21" s="47">
        <f t="shared" si="5"/>
        <v>2.2581969616986335</v>
      </c>
      <c r="L21" s="49">
        <v>0</v>
      </c>
      <c r="M21" s="50">
        <f t="shared" si="6"/>
        <v>1191</v>
      </c>
      <c r="N21" s="51">
        <f t="shared" si="7"/>
        <v>3.0482966906401168</v>
      </c>
      <c r="O21" s="46">
        <v>756</v>
      </c>
      <c r="P21" s="47">
        <f t="shared" si="8"/>
        <v>3.7375784842042812</v>
      </c>
      <c r="Q21" s="48">
        <v>361</v>
      </c>
      <c r="R21" s="47">
        <f t="shared" si="9"/>
        <v>2.3641126391617551</v>
      </c>
      <c r="S21" s="49">
        <v>0</v>
      </c>
      <c r="T21" s="50">
        <f t="shared" si="10"/>
        <v>1117</v>
      </c>
      <c r="U21" s="51">
        <f t="shared" si="11"/>
        <v>3.1467447953348167</v>
      </c>
      <c r="V21" s="52">
        <v>675</v>
      </c>
      <c r="W21" s="47">
        <f t="shared" si="12"/>
        <v>3.8265306122448979</v>
      </c>
      <c r="X21" s="48">
        <v>328</v>
      </c>
      <c r="Y21" s="47">
        <f t="shared" si="13"/>
        <v>2.5606995081583261</v>
      </c>
      <c r="Z21" s="49">
        <v>0</v>
      </c>
      <c r="AA21" s="50">
        <f t="shared" si="14"/>
        <v>1003</v>
      </c>
      <c r="AB21" s="51">
        <f t="shared" si="15"/>
        <v>3.2940326447502382</v>
      </c>
      <c r="AC21" s="52">
        <v>531</v>
      </c>
      <c r="AD21" s="47">
        <f t="shared" si="16"/>
        <v>3.7939411260360103</v>
      </c>
      <c r="AE21" s="48">
        <v>261</v>
      </c>
      <c r="AF21" s="47">
        <f t="shared" si="17"/>
        <v>2.7010245265445514</v>
      </c>
      <c r="AG21" s="49">
        <v>0</v>
      </c>
      <c r="AH21" s="50">
        <f t="shared" si="18"/>
        <v>792</v>
      </c>
      <c r="AI21" s="51">
        <f t="shared" si="19"/>
        <v>3.3475632951519509</v>
      </c>
      <c r="AJ21" s="52">
        <v>362</v>
      </c>
      <c r="AK21" s="47">
        <f t="shared" si="20"/>
        <v>3.8449283058948485</v>
      </c>
      <c r="AL21" s="48">
        <v>188</v>
      </c>
      <c r="AM21" s="47">
        <f t="shared" si="21"/>
        <v>3.086014445173999</v>
      </c>
      <c r="AN21" s="49">
        <v>0</v>
      </c>
      <c r="AO21" s="50">
        <f t="shared" si="22"/>
        <v>550</v>
      </c>
      <c r="AP21" s="51">
        <f t="shared" si="23"/>
        <v>3.5467853227574642</v>
      </c>
      <c r="AQ21" s="52">
        <v>183</v>
      </c>
      <c r="AR21" s="47">
        <f t="shared" si="24"/>
        <v>4.0070067878257056</v>
      </c>
      <c r="AS21" s="48">
        <v>106</v>
      </c>
      <c r="AT21" s="47">
        <f t="shared" si="25"/>
        <v>3.7376586741889986</v>
      </c>
      <c r="AU21" s="49">
        <v>0</v>
      </c>
      <c r="AV21" s="50">
        <f t="shared" si="26"/>
        <v>289</v>
      </c>
      <c r="AW21" s="51">
        <f t="shared" si="27"/>
        <v>3.903822774550858</v>
      </c>
      <c r="AX21" s="52">
        <v>58</v>
      </c>
      <c r="AY21" s="47">
        <f t="shared" si="28"/>
        <v>4.160688665710186</v>
      </c>
      <c r="AZ21" s="48">
        <v>31</v>
      </c>
      <c r="BA21" s="47">
        <f t="shared" si="29"/>
        <v>3.4444444444444446</v>
      </c>
      <c r="BB21" s="49">
        <v>0</v>
      </c>
      <c r="BC21" s="50">
        <f t="shared" si="30"/>
        <v>89</v>
      </c>
      <c r="BD21" s="51">
        <f t="shared" si="31"/>
        <v>3.879686137750654</v>
      </c>
      <c r="BE21" s="52">
        <v>9</v>
      </c>
      <c r="BF21" s="47">
        <f t="shared" si="32"/>
        <v>3.5999999999999996</v>
      </c>
      <c r="BG21" s="48">
        <v>5</v>
      </c>
      <c r="BH21" s="47">
        <f t="shared" si="33"/>
        <v>2.5906735751295336</v>
      </c>
      <c r="BI21" s="49">
        <v>0</v>
      </c>
      <c r="BJ21" s="50">
        <f t="shared" si="34"/>
        <v>14</v>
      </c>
      <c r="BK21" s="51">
        <f t="shared" si="35"/>
        <v>3.1602708803611739</v>
      </c>
      <c r="BL21" s="52">
        <v>1</v>
      </c>
      <c r="BM21" s="47">
        <f t="shared" si="36"/>
        <v>3.225806451612903</v>
      </c>
      <c r="BN21" s="48">
        <v>0</v>
      </c>
      <c r="BO21" s="47">
        <f t="shared" si="37"/>
        <v>0</v>
      </c>
      <c r="BP21" s="49">
        <v>0</v>
      </c>
      <c r="BQ21" s="50">
        <f t="shared" si="38"/>
        <v>1</v>
      </c>
      <c r="BR21" s="51">
        <f t="shared" si="39"/>
        <v>2.1739130434782608</v>
      </c>
      <c r="BS21" s="20">
        <v>0</v>
      </c>
      <c r="BT21" s="47">
        <f t="shared" si="40"/>
        <v>0</v>
      </c>
      <c r="BU21" s="20">
        <v>0</v>
      </c>
      <c r="BV21" s="47">
        <f t="shared" si="41"/>
        <v>0</v>
      </c>
      <c r="BW21" s="49">
        <v>0</v>
      </c>
      <c r="BX21" s="50">
        <f t="shared" si="42"/>
        <v>0</v>
      </c>
      <c r="BY21" s="51">
        <f t="shared" si="43"/>
        <v>0</v>
      </c>
      <c r="BZ21" s="22"/>
      <c r="CA21" s="22"/>
      <c r="CB21" s="22"/>
      <c r="CC21" s="22"/>
    </row>
    <row r="22" spans="1:8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1148</v>
      </c>
      <c r="I22" s="47">
        <f t="shared" si="4"/>
        <v>5.2129688493324853</v>
      </c>
      <c r="J22" s="48">
        <v>560</v>
      </c>
      <c r="K22" s="47">
        <f t="shared" si="5"/>
        <v>3.2846501261071035</v>
      </c>
      <c r="L22" s="49">
        <v>0</v>
      </c>
      <c r="M22" s="50">
        <f t="shared" si="6"/>
        <v>1708</v>
      </c>
      <c r="N22" s="51">
        <f t="shared" si="7"/>
        <v>4.3715287553428368</v>
      </c>
      <c r="O22" s="46">
        <v>1056</v>
      </c>
      <c r="P22" s="47">
        <f t="shared" si="8"/>
        <v>5.2207445493647109</v>
      </c>
      <c r="Q22" s="48">
        <v>532</v>
      </c>
      <c r="R22" s="47">
        <f t="shared" si="9"/>
        <v>3.4839554682383764</v>
      </c>
      <c r="S22" s="49">
        <v>0</v>
      </c>
      <c r="T22" s="50">
        <f t="shared" si="10"/>
        <v>1588</v>
      </c>
      <c r="U22" s="51">
        <f t="shared" si="11"/>
        <v>4.47361748880187</v>
      </c>
      <c r="V22" s="52">
        <v>957</v>
      </c>
      <c r="W22" s="47">
        <f t="shared" si="12"/>
        <v>5.425170068027211</v>
      </c>
      <c r="X22" s="48">
        <v>473</v>
      </c>
      <c r="Y22" s="47">
        <f t="shared" si="13"/>
        <v>3.6927160590210004</v>
      </c>
      <c r="Z22" s="49">
        <v>0</v>
      </c>
      <c r="AA22" s="50">
        <f t="shared" si="14"/>
        <v>1430</v>
      </c>
      <c r="AB22" s="51">
        <f t="shared" si="15"/>
        <v>4.6963775493448061</v>
      </c>
      <c r="AC22" s="52">
        <v>787</v>
      </c>
      <c r="AD22" s="47">
        <f t="shared" si="16"/>
        <v>5.6230351529008287</v>
      </c>
      <c r="AE22" s="48">
        <v>392</v>
      </c>
      <c r="AF22" s="47">
        <f t="shared" si="17"/>
        <v>4.0567111663044599</v>
      </c>
      <c r="AG22" s="49">
        <v>0</v>
      </c>
      <c r="AH22" s="50">
        <f t="shared" si="18"/>
        <v>1179</v>
      </c>
      <c r="AI22" s="51">
        <f t="shared" si="19"/>
        <v>4.9833044507375623</v>
      </c>
      <c r="AJ22" s="52">
        <v>550</v>
      </c>
      <c r="AK22" s="47">
        <f t="shared" si="20"/>
        <v>5.8417419012214555</v>
      </c>
      <c r="AL22" s="48">
        <v>270</v>
      </c>
      <c r="AM22" s="47">
        <f t="shared" si="21"/>
        <v>4.4320420223243593</v>
      </c>
      <c r="AN22" s="49">
        <v>0</v>
      </c>
      <c r="AO22" s="50">
        <f t="shared" si="22"/>
        <v>820</v>
      </c>
      <c r="AP22" s="51">
        <f t="shared" si="23"/>
        <v>5.2879344812020372</v>
      </c>
      <c r="AQ22" s="52">
        <v>262</v>
      </c>
      <c r="AR22" s="47">
        <f t="shared" si="24"/>
        <v>5.736807532296913</v>
      </c>
      <c r="AS22" s="48">
        <v>128</v>
      </c>
      <c r="AT22" s="47">
        <f t="shared" si="25"/>
        <v>4.5133991537376588</v>
      </c>
      <c r="AU22" s="49">
        <v>0</v>
      </c>
      <c r="AV22" s="50">
        <f t="shared" si="26"/>
        <v>390</v>
      </c>
      <c r="AW22" s="51">
        <f t="shared" si="27"/>
        <v>5.2681345400513306</v>
      </c>
      <c r="AX22" s="52">
        <v>74</v>
      </c>
      <c r="AY22" s="47">
        <f t="shared" si="28"/>
        <v>5.308464849354376</v>
      </c>
      <c r="AZ22" s="48">
        <v>42</v>
      </c>
      <c r="BA22" s="47">
        <f t="shared" si="29"/>
        <v>4.666666666666667</v>
      </c>
      <c r="BB22" s="49">
        <v>0</v>
      </c>
      <c r="BC22" s="50">
        <f t="shared" si="30"/>
        <v>116</v>
      </c>
      <c r="BD22" s="51">
        <f t="shared" si="31"/>
        <v>5.0566695727986044</v>
      </c>
      <c r="BE22" s="52">
        <v>12</v>
      </c>
      <c r="BF22" s="47">
        <f t="shared" si="32"/>
        <v>4.8</v>
      </c>
      <c r="BG22" s="48">
        <v>12</v>
      </c>
      <c r="BH22" s="47">
        <f t="shared" si="33"/>
        <v>6.2176165803108807</v>
      </c>
      <c r="BI22" s="49">
        <v>0</v>
      </c>
      <c r="BJ22" s="50">
        <f t="shared" si="34"/>
        <v>24</v>
      </c>
      <c r="BK22" s="51">
        <f t="shared" si="35"/>
        <v>5.4176072234762982</v>
      </c>
      <c r="BL22" s="52">
        <v>1</v>
      </c>
      <c r="BM22" s="47">
        <f t="shared" si="36"/>
        <v>3.225806451612903</v>
      </c>
      <c r="BN22" s="48">
        <v>3</v>
      </c>
      <c r="BO22" s="47">
        <f t="shared" si="37"/>
        <v>20</v>
      </c>
      <c r="BP22" s="49">
        <v>0</v>
      </c>
      <c r="BQ22" s="50">
        <f t="shared" si="38"/>
        <v>4</v>
      </c>
      <c r="BR22" s="51">
        <f t="shared" si="39"/>
        <v>8.695652173913043</v>
      </c>
      <c r="BS22" s="20">
        <v>0</v>
      </c>
      <c r="BT22" s="47">
        <f t="shared" si="40"/>
        <v>0</v>
      </c>
      <c r="BU22" s="20">
        <v>0</v>
      </c>
      <c r="BV22" s="47">
        <f t="shared" si="41"/>
        <v>0</v>
      </c>
      <c r="BW22" s="49">
        <v>0</v>
      </c>
      <c r="BX22" s="50">
        <f t="shared" si="42"/>
        <v>0</v>
      </c>
      <c r="BY22" s="51">
        <f t="shared" si="43"/>
        <v>0</v>
      </c>
      <c r="BZ22" s="22"/>
      <c r="CA22" s="22"/>
      <c r="CB22" s="22"/>
      <c r="CC22" s="22"/>
    </row>
    <row r="23" spans="1:8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1523</v>
      </c>
      <c r="I23" s="47">
        <f t="shared" si="4"/>
        <v>6.9158114612660064</v>
      </c>
      <c r="J23" s="48">
        <v>770</v>
      </c>
      <c r="K23" s="47">
        <f t="shared" si="5"/>
        <v>4.516393923397267</v>
      </c>
      <c r="L23" s="49">
        <v>0</v>
      </c>
      <c r="M23" s="50">
        <f t="shared" si="6"/>
        <v>2293</v>
      </c>
      <c r="N23" s="51">
        <f t="shared" si="7"/>
        <v>5.868802948478411</v>
      </c>
      <c r="O23" s="46">
        <v>1424</v>
      </c>
      <c r="P23" s="47">
        <f t="shared" si="8"/>
        <v>7.040094922628171</v>
      </c>
      <c r="Q23" s="48">
        <v>715</v>
      </c>
      <c r="R23" s="47">
        <f t="shared" si="9"/>
        <v>4.6823837590045843</v>
      </c>
      <c r="S23" s="49">
        <v>0</v>
      </c>
      <c r="T23" s="50">
        <f t="shared" si="10"/>
        <v>2139</v>
      </c>
      <c r="U23" s="51">
        <f t="shared" si="11"/>
        <v>6.0258613403949628</v>
      </c>
      <c r="V23" s="52">
        <v>1256</v>
      </c>
      <c r="W23" s="47">
        <f t="shared" si="12"/>
        <v>7.1201814058956909</v>
      </c>
      <c r="X23" s="48">
        <v>625</v>
      </c>
      <c r="Y23" s="47">
        <f t="shared" si="13"/>
        <v>4.8793816847529081</v>
      </c>
      <c r="Z23" s="49">
        <v>0</v>
      </c>
      <c r="AA23" s="50">
        <f t="shared" si="14"/>
        <v>1881</v>
      </c>
      <c r="AB23" s="51">
        <f t="shared" si="15"/>
        <v>6.1775427764458604</v>
      </c>
      <c r="AC23" s="52">
        <v>1026</v>
      </c>
      <c r="AD23" s="47">
        <f t="shared" si="16"/>
        <v>7.3306659045441549</v>
      </c>
      <c r="AE23" s="48">
        <v>514</v>
      </c>
      <c r="AF23" s="47">
        <f t="shared" si="17"/>
        <v>5.3192590292869717</v>
      </c>
      <c r="AG23" s="49">
        <v>0</v>
      </c>
      <c r="AH23" s="50">
        <f t="shared" si="18"/>
        <v>1540</v>
      </c>
      <c r="AI23" s="51">
        <f t="shared" si="19"/>
        <v>6.5091508516843488</v>
      </c>
      <c r="AJ23" s="52">
        <v>703</v>
      </c>
      <c r="AK23" s="47">
        <f t="shared" si="20"/>
        <v>7.4668082846521502</v>
      </c>
      <c r="AL23" s="48">
        <v>352</v>
      </c>
      <c r="AM23" s="47">
        <f t="shared" si="21"/>
        <v>5.7780695994747209</v>
      </c>
      <c r="AN23" s="49">
        <v>0</v>
      </c>
      <c r="AO23" s="50">
        <f t="shared" si="22"/>
        <v>1055</v>
      </c>
      <c r="AP23" s="51">
        <f t="shared" si="23"/>
        <v>6.8033791191075004</v>
      </c>
      <c r="AQ23" s="52">
        <v>355</v>
      </c>
      <c r="AR23" s="47">
        <f t="shared" si="24"/>
        <v>7.7731552441427638</v>
      </c>
      <c r="AS23" s="48">
        <v>172</v>
      </c>
      <c r="AT23" s="47">
        <f t="shared" si="25"/>
        <v>6.0648801128349792</v>
      </c>
      <c r="AU23" s="49">
        <v>0</v>
      </c>
      <c r="AV23" s="50">
        <f t="shared" si="26"/>
        <v>527</v>
      </c>
      <c r="AW23" s="51">
        <f t="shared" si="27"/>
        <v>7.1187356477103876</v>
      </c>
      <c r="AX23" s="52">
        <v>106</v>
      </c>
      <c r="AY23" s="47">
        <f t="shared" si="28"/>
        <v>7.6040172166427542</v>
      </c>
      <c r="AZ23" s="48">
        <v>57</v>
      </c>
      <c r="BA23" s="47">
        <f t="shared" si="29"/>
        <v>6.3333333333333339</v>
      </c>
      <c r="BB23" s="49">
        <v>0</v>
      </c>
      <c r="BC23" s="50">
        <f t="shared" si="30"/>
        <v>163</v>
      </c>
      <c r="BD23" s="51">
        <f t="shared" si="31"/>
        <v>7.105492589363557</v>
      </c>
      <c r="BE23" s="52">
        <v>20</v>
      </c>
      <c r="BF23" s="47">
        <f t="shared" si="32"/>
        <v>8</v>
      </c>
      <c r="BG23" s="48">
        <v>12</v>
      </c>
      <c r="BH23" s="47">
        <f t="shared" si="33"/>
        <v>6.2176165803108807</v>
      </c>
      <c r="BI23" s="49">
        <v>0</v>
      </c>
      <c r="BJ23" s="50">
        <f t="shared" si="34"/>
        <v>32</v>
      </c>
      <c r="BK23" s="51">
        <f t="shared" si="35"/>
        <v>7.2234762979683964</v>
      </c>
      <c r="BL23" s="52">
        <v>4</v>
      </c>
      <c r="BM23" s="47">
        <f t="shared" si="36"/>
        <v>12.903225806451612</v>
      </c>
      <c r="BN23" s="48">
        <v>1</v>
      </c>
      <c r="BO23" s="47">
        <f t="shared" si="37"/>
        <v>6.666666666666667</v>
      </c>
      <c r="BP23" s="49">
        <v>0</v>
      </c>
      <c r="BQ23" s="50">
        <f t="shared" si="38"/>
        <v>5</v>
      </c>
      <c r="BR23" s="51">
        <f t="shared" si="39"/>
        <v>10.869565217391305</v>
      </c>
      <c r="BS23" s="20">
        <v>0</v>
      </c>
      <c r="BT23" s="47">
        <f t="shared" si="40"/>
        <v>0</v>
      </c>
      <c r="BU23" s="20">
        <v>0</v>
      </c>
      <c r="BV23" s="47">
        <f t="shared" si="41"/>
        <v>0</v>
      </c>
      <c r="BW23" s="49">
        <v>0</v>
      </c>
      <c r="BX23" s="50">
        <f t="shared" si="42"/>
        <v>0</v>
      </c>
      <c r="BY23" s="51">
        <f t="shared" si="43"/>
        <v>0</v>
      </c>
      <c r="BZ23" s="22"/>
      <c r="CA23" s="22"/>
      <c r="CB23" s="22"/>
      <c r="CC23" s="22"/>
    </row>
    <row r="24" spans="1:8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2427</v>
      </c>
      <c r="I24" s="47">
        <f t="shared" si="4"/>
        <v>11.020797384433747</v>
      </c>
      <c r="J24" s="48">
        <v>1290</v>
      </c>
      <c r="K24" s="47">
        <f t="shared" si="5"/>
        <v>7.5664261833538626</v>
      </c>
      <c r="L24" s="49">
        <v>0</v>
      </c>
      <c r="M24" s="50">
        <f t="shared" si="6"/>
        <v>3717</v>
      </c>
      <c r="N24" s="51">
        <f t="shared" si="7"/>
        <v>9.5134498733075681</v>
      </c>
      <c r="O24" s="46">
        <v>2235</v>
      </c>
      <c r="P24" s="47">
        <f t="shared" si="8"/>
        <v>11.049587185445198</v>
      </c>
      <c r="Q24" s="48">
        <v>1172</v>
      </c>
      <c r="R24" s="47">
        <f t="shared" si="9"/>
        <v>7.6751800916830382</v>
      </c>
      <c r="S24" s="49">
        <v>0</v>
      </c>
      <c r="T24" s="50">
        <f t="shared" si="10"/>
        <v>3407</v>
      </c>
      <c r="U24" s="51">
        <f t="shared" si="11"/>
        <v>9.5979941966926781</v>
      </c>
      <c r="V24" s="52">
        <v>1998</v>
      </c>
      <c r="W24" s="47">
        <f t="shared" si="12"/>
        <v>11.326530612244898</v>
      </c>
      <c r="X24" s="48">
        <v>1032</v>
      </c>
      <c r="Y24" s="47">
        <f t="shared" si="13"/>
        <v>8.0568350378640012</v>
      </c>
      <c r="Z24" s="49">
        <v>0</v>
      </c>
      <c r="AA24" s="50">
        <f t="shared" si="14"/>
        <v>3030</v>
      </c>
      <c r="AB24" s="51">
        <f t="shared" si="15"/>
        <v>9.9510657164438889</v>
      </c>
      <c r="AC24" s="52">
        <v>1637</v>
      </c>
      <c r="AD24" s="47">
        <f t="shared" si="16"/>
        <v>11.696198913975421</v>
      </c>
      <c r="AE24" s="48">
        <v>828</v>
      </c>
      <c r="AF24" s="47">
        <f t="shared" si="17"/>
        <v>8.568767463520647</v>
      </c>
      <c r="AG24" s="49">
        <v>0</v>
      </c>
      <c r="AH24" s="50">
        <f t="shared" si="18"/>
        <v>2465</v>
      </c>
      <c r="AI24" s="51">
        <f t="shared" si="19"/>
        <v>10.418868084027221</v>
      </c>
      <c r="AJ24" s="52">
        <v>1129</v>
      </c>
      <c r="AK24" s="47">
        <f t="shared" si="20"/>
        <v>11.99150292087095</v>
      </c>
      <c r="AL24" s="48">
        <v>570</v>
      </c>
      <c r="AM24" s="47">
        <f t="shared" si="21"/>
        <v>9.3565331582403157</v>
      </c>
      <c r="AN24" s="49">
        <v>0</v>
      </c>
      <c r="AO24" s="50">
        <f t="shared" si="22"/>
        <v>1699</v>
      </c>
      <c r="AP24" s="51">
        <f t="shared" si="23"/>
        <v>10.956342297027149</v>
      </c>
      <c r="AQ24" s="52">
        <v>569</v>
      </c>
      <c r="AR24" s="47">
        <f t="shared" si="24"/>
        <v>12.458944602583752</v>
      </c>
      <c r="AS24" s="48">
        <v>277</v>
      </c>
      <c r="AT24" s="47">
        <f t="shared" si="25"/>
        <v>9.7672778561354026</v>
      </c>
      <c r="AU24" s="49">
        <v>0</v>
      </c>
      <c r="AV24" s="50">
        <f t="shared" si="26"/>
        <v>846</v>
      </c>
      <c r="AW24" s="51">
        <f t="shared" si="27"/>
        <v>11.427799540726733</v>
      </c>
      <c r="AX24" s="52">
        <v>169</v>
      </c>
      <c r="AY24" s="47">
        <f t="shared" si="28"/>
        <v>12.12338593974175</v>
      </c>
      <c r="AZ24" s="48">
        <v>89</v>
      </c>
      <c r="BA24" s="47">
        <f t="shared" si="29"/>
        <v>9.8888888888888893</v>
      </c>
      <c r="BB24" s="49">
        <v>0</v>
      </c>
      <c r="BC24" s="50">
        <f t="shared" si="30"/>
        <v>258</v>
      </c>
      <c r="BD24" s="51">
        <f t="shared" si="31"/>
        <v>11.246730601569311</v>
      </c>
      <c r="BE24" s="52">
        <v>29</v>
      </c>
      <c r="BF24" s="47">
        <f t="shared" si="32"/>
        <v>11.600000000000001</v>
      </c>
      <c r="BG24" s="48">
        <v>15</v>
      </c>
      <c r="BH24" s="47">
        <f t="shared" si="33"/>
        <v>7.7720207253886011</v>
      </c>
      <c r="BI24" s="49">
        <v>0</v>
      </c>
      <c r="BJ24" s="50">
        <f t="shared" si="34"/>
        <v>44</v>
      </c>
      <c r="BK24" s="51">
        <f t="shared" si="35"/>
        <v>9.932279909706546</v>
      </c>
      <c r="BL24" s="52">
        <v>5</v>
      </c>
      <c r="BM24" s="47">
        <f t="shared" si="36"/>
        <v>16.129032258064516</v>
      </c>
      <c r="BN24" s="48">
        <v>2</v>
      </c>
      <c r="BO24" s="47">
        <f t="shared" si="37"/>
        <v>13.333333333333334</v>
      </c>
      <c r="BP24" s="49">
        <v>0</v>
      </c>
      <c r="BQ24" s="50">
        <f t="shared" si="38"/>
        <v>7</v>
      </c>
      <c r="BR24" s="51">
        <f t="shared" si="39"/>
        <v>15.217391304347828</v>
      </c>
      <c r="BS24" s="20">
        <v>1</v>
      </c>
      <c r="BT24" s="47">
        <f t="shared" si="40"/>
        <v>50</v>
      </c>
      <c r="BU24" s="20">
        <v>0</v>
      </c>
      <c r="BV24" s="47">
        <f t="shared" si="41"/>
        <v>0</v>
      </c>
      <c r="BW24" s="49">
        <v>0</v>
      </c>
      <c r="BX24" s="50">
        <f t="shared" si="42"/>
        <v>1</v>
      </c>
      <c r="BY24" s="51">
        <f t="shared" si="43"/>
        <v>20</v>
      </c>
      <c r="BZ24" s="22"/>
      <c r="CA24" s="22"/>
      <c r="CB24" s="22"/>
      <c r="CC24" s="22"/>
    </row>
    <row r="25" spans="1:8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3315</v>
      </c>
      <c r="I25" s="47">
        <f t="shared" si="4"/>
        <v>15.053128689492326</v>
      </c>
      <c r="J25" s="48">
        <v>2006</v>
      </c>
      <c r="K25" s="47">
        <f t="shared" si="5"/>
        <v>11.766085987447944</v>
      </c>
      <c r="L25" s="49">
        <v>0</v>
      </c>
      <c r="M25" s="50">
        <f t="shared" si="6"/>
        <v>5321</v>
      </c>
      <c r="N25" s="51">
        <f t="shared" si="7"/>
        <v>13.618796549870748</v>
      </c>
      <c r="O25" s="46">
        <v>3053</v>
      </c>
      <c r="P25" s="47">
        <f t="shared" si="8"/>
        <v>15.0936866564493</v>
      </c>
      <c r="Q25" s="48">
        <v>1832</v>
      </c>
      <c r="R25" s="47">
        <f t="shared" si="9"/>
        <v>11.997380484610346</v>
      </c>
      <c r="S25" s="49">
        <v>0</v>
      </c>
      <c r="T25" s="50">
        <f t="shared" si="10"/>
        <v>4885</v>
      </c>
      <c r="U25" s="51">
        <f t="shared" si="11"/>
        <v>13.761726343071246</v>
      </c>
      <c r="V25" s="52">
        <v>2681</v>
      </c>
      <c r="W25" s="47">
        <f t="shared" si="12"/>
        <v>15.198412698412698</v>
      </c>
      <c r="X25" s="48">
        <v>1557</v>
      </c>
      <c r="Y25" s="47">
        <f t="shared" si="13"/>
        <v>12.155515653056446</v>
      </c>
      <c r="Z25" s="49">
        <v>0</v>
      </c>
      <c r="AA25" s="50">
        <f t="shared" si="14"/>
        <v>4238</v>
      </c>
      <c r="AB25" s="51">
        <f t="shared" si="15"/>
        <v>13.918355282603697</v>
      </c>
      <c r="AC25" s="52">
        <v>2189</v>
      </c>
      <c r="AD25" s="47">
        <f t="shared" si="16"/>
        <v>15.640182909402686</v>
      </c>
      <c r="AE25" s="48">
        <v>1224</v>
      </c>
      <c r="AF25" s="47">
        <f t="shared" si="17"/>
        <v>12.666873641726173</v>
      </c>
      <c r="AG25" s="49">
        <v>0</v>
      </c>
      <c r="AH25" s="50">
        <f t="shared" si="18"/>
        <v>3413</v>
      </c>
      <c r="AI25" s="51">
        <f t="shared" si="19"/>
        <v>14.425799907012129</v>
      </c>
      <c r="AJ25" s="52">
        <v>1516</v>
      </c>
      <c r="AK25" s="47">
        <f t="shared" si="20"/>
        <v>16.101964949548591</v>
      </c>
      <c r="AL25" s="48">
        <v>826</v>
      </c>
      <c r="AM25" s="47">
        <f t="shared" si="21"/>
        <v>13.55876559422193</v>
      </c>
      <c r="AN25" s="49">
        <v>0</v>
      </c>
      <c r="AO25" s="50">
        <f t="shared" si="22"/>
        <v>2342</v>
      </c>
      <c r="AP25" s="51">
        <f t="shared" si="23"/>
        <v>15.102856774359966</v>
      </c>
      <c r="AQ25" s="52">
        <v>745</v>
      </c>
      <c r="AR25" s="47">
        <f t="shared" si="24"/>
        <v>16.312677906722136</v>
      </c>
      <c r="AS25" s="48">
        <v>396</v>
      </c>
      <c r="AT25" s="47">
        <f t="shared" si="25"/>
        <v>13.963328631875882</v>
      </c>
      <c r="AU25" s="49">
        <v>0</v>
      </c>
      <c r="AV25" s="50">
        <f t="shared" si="26"/>
        <v>1141</v>
      </c>
      <c r="AW25" s="51">
        <f t="shared" si="27"/>
        <v>15.412670538970689</v>
      </c>
      <c r="AX25" s="52">
        <v>224</v>
      </c>
      <c r="AY25" s="47">
        <f t="shared" si="28"/>
        <v>16.068866571018649</v>
      </c>
      <c r="AZ25" s="48">
        <v>116</v>
      </c>
      <c r="BA25" s="47">
        <f t="shared" si="29"/>
        <v>12.888888888888889</v>
      </c>
      <c r="BB25" s="49">
        <v>0</v>
      </c>
      <c r="BC25" s="50">
        <f t="shared" si="30"/>
        <v>340</v>
      </c>
      <c r="BD25" s="51">
        <f t="shared" si="31"/>
        <v>14.821272885789014</v>
      </c>
      <c r="BE25" s="52">
        <v>32</v>
      </c>
      <c r="BF25" s="47">
        <f t="shared" si="32"/>
        <v>12.8</v>
      </c>
      <c r="BG25" s="48">
        <v>19</v>
      </c>
      <c r="BH25" s="47">
        <f t="shared" si="33"/>
        <v>9.8445595854922274</v>
      </c>
      <c r="BI25" s="49">
        <v>0</v>
      </c>
      <c r="BJ25" s="50">
        <f t="shared" si="34"/>
        <v>51</v>
      </c>
      <c r="BK25" s="51">
        <f t="shared" si="35"/>
        <v>11.512415349887133</v>
      </c>
      <c r="BL25" s="52">
        <v>1</v>
      </c>
      <c r="BM25" s="47">
        <f t="shared" si="36"/>
        <v>3.225806451612903</v>
      </c>
      <c r="BN25" s="48">
        <v>3</v>
      </c>
      <c r="BO25" s="47">
        <f t="shared" si="37"/>
        <v>20</v>
      </c>
      <c r="BP25" s="49">
        <v>0</v>
      </c>
      <c r="BQ25" s="50">
        <f t="shared" si="38"/>
        <v>4</v>
      </c>
      <c r="BR25" s="51">
        <f t="shared" si="39"/>
        <v>8.695652173913043</v>
      </c>
      <c r="BS25" s="20">
        <v>0</v>
      </c>
      <c r="BT25" s="47">
        <f t="shared" si="40"/>
        <v>0</v>
      </c>
      <c r="BU25" s="20">
        <v>2</v>
      </c>
      <c r="BV25" s="47">
        <f t="shared" si="41"/>
        <v>66.666666666666657</v>
      </c>
      <c r="BW25" s="49">
        <v>0</v>
      </c>
      <c r="BX25" s="50">
        <f t="shared" si="42"/>
        <v>2</v>
      </c>
      <c r="BY25" s="51">
        <f t="shared" si="43"/>
        <v>40</v>
      </c>
      <c r="BZ25" s="22"/>
      <c r="CA25" s="22"/>
      <c r="CB25" s="22"/>
      <c r="CC25" s="22"/>
    </row>
    <row r="26" spans="1:81" ht="13" x14ac:dyDescent="0.3">
      <c r="A26" s="41" t="s">
        <v>53</v>
      </c>
      <c r="B26" s="42">
        <v>655504</v>
      </c>
      <c r="C26" s="43">
        <f t="shared" si="0"/>
        <v>2.2437048375863688</v>
      </c>
      <c r="D26" s="44">
        <v>836293</v>
      </c>
      <c r="E26" s="43">
        <f t="shared" si="1"/>
        <v>2.7969143585882246</v>
      </c>
      <c r="F26" s="44">
        <f t="shared" si="2"/>
        <v>1491797</v>
      </c>
      <c r="G26" s="45">
        <f t="shared" si="3"/>
        <v>2.5235161714525467</v>
      </c>
      <c r="H26" s="46">
        <v>4324</v>
      </c>
      <c r="I26" s="47">
        <f t="shared" si="4"/>
        <v>19.634910544001453</v>
      </c>
      <c r="J26" s="48">
        <v>3095</v>
      </c>
      <c r="K26" s="47">
        <f t="shared" si="5"/>
        <v>18.153557393395506</v>
      </c>
      <c r="L26" s="49">
        <v>0</v>
      </c>
      <c r="M26" s="50">
        <f t="shared" si="6"/>
        <v>7419</v>
      </c>
      <c r="N26" s="51">
        <f t="shared" si="7"/>
        <v>18.988508100637304</v>
      </c>
      <c r="O26" s="46">
        <v>3969</v>
      </c>
      <c r="P26" s="47">
        <f t="shared" si="8"/>
        <v>19.622287042072479</v>
      </c>
      <c r="Q26" s="48">
        <v>2805</v>
      </c>
      <c r="R26" s="47">
        <f t="shared" si="9"/>
        <v>18.369351669941061</v>
      </c>
      <c r="S26" s="49">
        <v>0</v>
      </c>
      <c r="T26" s="50">
        <f t="shared" si="10"/>
        <v>6774</v>
      </c>
      <c r="U26" s="51">
        <f t="shared" si="11"/>
        <v>19.083302814322337</v>
      </c>
      <c r="V26" s="52">
        <v>3442</v>
      </c>
      <c r="W26" s="47">
        <f t="shared" si="12"/>
        <v>19.512471655328799</v>
      </c>
      <c r="X26" s="48">
        <v>2372</v>
      </c>
      <c r="Y26" s="47">
        <f t="shared" si="13"/>
        <v>18.518229369974236</v>
      </c>
      <c r="Z26" s="49">
        <v>0</v>
      </c>
      <c r="AA26" s="50">
        <f t="shared" si="14"/>
        <v>5814</v>
      </c>
      <c r="AB26" s="51">
        <f t="shared" si="15"/>
        <v>19.094223127196294</v>
      </c>
      <c r="AC26" s="52">
        <v>2750</v>
      </c>
      <c r="AD26" s="47">
        <f t="shared" si="16"/>
        <v>19.648470991711918</v>
      </c>
      <c r="AE26" s="48">
        <v>1760</v>
      </c>
      <c r="AF26" s="47">
        <f t="shared" si="17"/>
        <v>18.213805236469007</v>
      </c>
      <c r="AG26" s="49">
        <v>0</v>
      </c>
      <c r="AH26" s="50">
        <f t="shared" si="18"/>
        <v>4510</v>
      </c>
      <c r="AI26" s="51">
        <f t="shared" si="19"/>
        <v>19.062513208504164</v>
      </c>
      <c r="AJ26" s="52">
        <v>1859</v>
      </c>
      <c r="AK26" s="47">
        <f t="shared" si="20"/>
        <v>19.74508762612852</v>
      </c>
      <c r="AL26" s="48">
        <v>1115</v>
      </c>
      <c r="AM26" s="47">
        <f t="shared" si="21"/>
        <v>18.302692055154303</v>
      </c>
      <c r="AN26" s="49">
        <v>0</v>
      </c>
      <c r="AO26" s="50">
        <f t="shared" si="22"/>
        <v>2974</v>
      </c>
      <c r="AP26" s="51">
        <f t="shared" si="23"/>
        <v>19.178435545237633</v>
      </c>
      <c r="AQ26" s="52">
        <v>910</v>
      </c>
      <c r="AR26" s="47">
        <f t="shared" si="24"/>
        <v>19.925552879351869</v>
      </c>
      <c r="AS26" s="48">
        <v>522</v>
      </c>
      <c r="AT26" s="47">
        <f t="shared" si="25"/>
        <v>18.406205923836389</v>
      </c>
      <c r="AU26" s="49">
        <v>0</v>
      </c>
      <c r="AV26" s="50">
        <f t="shared" si="26"/>
        <v>1432</v>
      </c>
      <c r="AW26" s="51">
        <f t="shared" si="27"/>
        <v>19.343509388085913</v>
      </c>
      <c r="AX26" s="52">
        <v>272</v>
      </c>
      <c r="AY26" s="47">
        <f t="shared" si="28"/>
        <v>19.512195121951219</v>
      </c>
      <c r="AZ26" s="48">
        <v>156</v>
      </c>
      <c r="BA26" s="47">
        <f t="shared" si="29"/>
        <v>17.333333333333336</v>
      </c>
      <c r="BB26" s="49">
        <v>0</v>
      </c>
      <c r="BC26" s="50">
        <f t="shared" si="30"/>
        <v>428</v>
      </c>
      <c r="BD26" s="51">
        <f t="shared" si="31"/>
        <v>18.657367044463818</v>
      </c>
      <c r="BE26" s="52">
        <v>47</v>
      </c>
      <c r="BF26" s="47">
        <f t="shared" si="32"/>
        <v>18.8</v>
      </c>
      <c r="BG26" s="48">
        <v>34</v>
      </c>
      <c r="BH26" s="47">
        <f t="shared" si="33"/>
        <v>17.616580310880828</v>
      </c>
      <c r="BI26" s="49">
        <v>0</v>
      </c>
      <c r="BJ26" s="50">
        <f t="shared" si="34"/>
        <v>81</v>
      </c>
      <c r="BK26" s="51">
        <f t="shared" si="35"/>
        <v>18.284424379232505</v>
      </c>
      <c r="BL26" s="52">
        <v>7</v>
      </c>
      <c r="BM26" s="47">
        <f t="shared" si="36"/>
        <v>22.58064516129032</v>
      </c>
      <c r="BN26" s="48">
        <v>1</v>
      </c>
      <c r="BO26" s="47">
        <f t="shared" si="37"/>
        <v>6.666666666666667</v>
      </c>
      <c r="BP26" s="49">
        <v>0</v>
      </c>
      <c r="BQ26" s="50">
        <f t="shared" si="38"/>
        <v>8</v>
      </c>
      <c r="BR26" s="51">
        <f t="shared" si="39"/>
        <v>17.391304347826086</v>
      </c>
      <c r="BS26" s="20">
        <v>1</v>
      </c>
      <c r="BT26" s="47">
        <f t="shared" si="40"/>
        <v>50</v>
      </c>
      <c r="BU26" s="20">
        <v>0</v>
      </c>
      <c r="BV26" s="47">
        <f t="shared" si="41"/>
        <v>0</v>
      </c>
      <c r="BW26" s="49">
        <v>0</v>
      </c>
      <c r="BX26" s="50">
        <f t="shared" si="42"/>
        <v>1</v>
      </c>
      <c r="BY26" s="51">
        <f t="shared" si="43"/>
        <v>20</v>
      </c>
      <c r="BZ26" s="22"/>
      <c r="CA26" s="22"/>
      <c r="CB26" s="22"/>
      <c r="CC26" s="22"/>
    </row>
    <row r="27" spans="1:81" ht="13" x14ac:dyDescent="0.3">
      <c r="A27" s="41" t="s">
        <v>54</v>
      </c>
      <c r="B27" s="42">
        <v>362168</v>
      </c>
      <c r="C27" s="43">
        <f t="shared" si="0"/>
        <v>1.2396539054208364</v>
      </c>
      <c r="D27" s="44">
        <v>556269</v>
      </c>
      <c r="E27" s="43">
        <f t="shared" si="1"/>
        <v>1.8603967190177522</v>
      </c>
      <c r="F27" s="44">
        <f t="shared" si="2"/>
        <v>918437</v>
      </c>
      <c r="G27" s="45">
        <f t="shared" si="3"/>
        <v>1.5536233294210691</v>
      </c>
      <c r="H27" s="46">
        <v>4157</v>
      </c>
      <c r="I27" s="47">
        <f t="shared" si="4"/>
        <v>18.876577967487059</v>
      </c>
      <c r="J27" s="48">
        <v>3669</v>
      </c>
      <c r="K27" s="47">
        <f t="shared" si="5"/>
        <v>21.520323772655285</v>
      </c>
      <c r="L27" s="49">
        <v>0</v>
      </c>
      <c r="M27" s="50">
        <f t="shared" si="6"/>
        <v>7826</v>
      </c>
      <c r="N27" s="51">
        <f t="shared" si="7"/>
        <v>20.030201428169232</v>
      </c>
      <c r="O27" s="46">
        <v>3808</v>
      </c>
      <c r="P27" s="47">
        <f t="shared" si="8"/>
        <v>18.826321253769716</v>
      </c>
      <c r="Q27" s="48">
        <v>3214</v>
      </c>
      <c r="R27" s="47">
        <f t="shared" si="9"/>
        <v>21.047806155861164</v>
      </c>
      <c r="S27" s="49">
        <v>0</v>
      </c>
      <c r="T27" s="50">
        <f t="shared" si="10"/>
        <v>7022</v>
      </c>
      <c r="U27" s="51">
        <f t="shared" si="11"/>
        <v>19.781953404513057</v>
      </c>
      <c r="V27" s="52">
        <v>3288</v>
      </c>
      <c r="W27" s="47">
        <f t="shared" si="12"/>
        <v>18.639455782312925</v>
      </c>
      <c r="X27" s="48">
        <v>2652</v>
      </c>
      <c r="Y27" s="47">
        <f t="shared" si="13"/>
        <v>20.704192364743541</v>
      </c>
      <c r="Z27" s="49">
        <v>0</v>
      </c>
      <c r="AA27" s="50">
        <f t="shared" si="14"/>
        <v>5940</v>
      </c>
      <c r="AB27" s="51">
        <f t="shared" si="15"/>
        <v>19.50802982035535</v>
      </c>
      <c r="AC27" s="52">
        <v>2528</v>
      </c>
      <c r="AD27" s="47">
        <f t="shared" si="16"/>
        <v>18.062303515290083</v>
      </c>
      <c r="AE27" s="48">
        <v>1967</v>
      </c>
      <c r="AF27" s="47">
        <f t="shared" si="17"/>
        <v>20.355997102349164</v>
      </c>
      <c r="AG27" s="49">
        <v>0</v>
      </c>
      <c r="AH27" s="50">
        <f t="shared" si="18"/>
        <v>4495</v>
      </c>
      <c r="AI27" s="51">
        <f t="shared" si="19"/>
        <v>18.999112388520224</v>
      </c>
      <c r="AJ27" s="52">
        <v>1647</v>
      </c>
      <c r="AK27" s="47">
        <f t="shared" si="20"/>
        <v>17.493361656930432</v>
      </c>
      <c r="AL27" s="48">
        <v>1148</v>
      </c>
      <c r="AM27" s="47">
        <f t="shared" si="21"/>
        <v>18.844386080105053</v>
      </c>
      <c r="AN27" s="49">
        <v>0</v>
      </c>
      <c r="AO27" s="50">
        <f t="shared" si="22"/>
        <v>2795</v>
      </c>
      <c r="AP27" s="51">
        <f t="shared" si="23"/>
        <v>18.024118140194751</v>
      </c>
      <c r="AQ27" s="52">
        <v>754</v>
      </c>
      <c r="AR27" s="47">
        <f t="shared" si="24"/>
        <v>16.509743814320121</v>
      </c>
      <c r="AS27" s="48">
        <v>526</v>
      </c>
      <c r="AT27" s="47">
        <f t="shared" si="25"/>
        <v>18.547249647390689</v>
      </c>
      <c r="AU27" s="49">
        <v>0</v>
      </c>
      <c r="AV27" s="50">
        <f t="shared" si="26"/>
        <v>1280</v>
      </c>
      <c r="AW27" s="51">
        <f t="shared" si="27"/>
        <v>17.290287721194112</v>
      </c>
      <c r="AX27" s="52">
        <v>237</v>
      </c>
      <c r="AY27" s="47">
        <f t="shared" si="28"/>
        <v>17.001434720229554</v>
      </c>
      <c r="AZ27" s="48">
        <v>187</v>
      </c>
      <c r="BA27" s="47">
        <f t="shared" si="29"/>
        <v>20.777777777777779</v>
      </c>
      <c r="BB27" s="49">
        <v>0</v>
      </c>
      <c r="BC27" s="50">
        <f t="shared" si="30"/>
        <v>424</v>
      </c>
      <c r="BD27" s="51">
        <f t="shared" si="31"/>
        <v>18.482999128160419</v>
      </c>
      <c r="BE27" s="52">
        <v>52</v>
      </c>
      <c r="BF27" s="47">
        <f t="shared" si="32"/>
        <v>20.8</v>
      </c>
      <c r="BG27" s="48">
        <v>40</v>
      </c>
      <c r="BH27" s="47">
        <f t="shared" si="33"/>
        <v>20.725388601036268</v>
      </c>
      <c r="BI27" s="49">
        <v>0</v>
      </c>
      <c r="BJ27" s="50">
        <f t="shared" si="34"/>
        <v>92</v>
      </c>
      <c r="BK27" s="51">
        <f t="shared" si="35"/>
        <v>20.767494356659142</v>
      </c>
      <c r="BL27" s="52">
        <v>7</v>
      </c>
      <c r="BM27" s="47">
        <f t="shared" si="36"/>
        <v>22.58064516129032</v>
      </c>
      <c r="BN27" s="48">
        <v>1</v>
      </c>
      <c r="BO27" s="47">
        <f t="shared" si="37"/>
        <v>6.666666666666667</v>
      </c>
      <c r="BP27" s="49">
        <v>0</v>
      </c>
      <c r="BQ27" s="50">
        <f t="shared" si="38"/>
        <v>8</v>
      </c>
      <c r="BR27" s="51">
        <f t="shared" si="39"/>
        <v>17.391304347826086</v>
      </c>
      <c r="BS27" s="20">
        <v>0</v>
      </c>
      <c r="BT27" s="47">
        <f t="shared" si="40"/>
        <v>0</v>
      </c>
      <c r="BU27" s="20">
        <v>0</v>
      </c>
      <c r="BV27" s="47">
        <f t="shared" si="41"/>
        <v>0</v>
      </c>
      <c r="BW27" s="49">
        <v>0</v>
      </c>
      <c r="BX27" s="50">
        <f t="shared" si="42"/>
        <v>0</v>
      </c>
      <c r="BY27" s="51">
        <f t="shared" si="43"/>
        <v>0</v>
      </c>
      <c r="BZ27" s="22"/>
      <c r="CA27" s="22"/>
      <c r="CB27" s="22"/>
      <c r="CC27" s="22"/>
    </row>
    <row r="28" spans="1:8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3380</v>
      </c>
      <c r="I28" s="47">
        <f t="shared" si="4"/>
        <v>15.348288075560804</v>
      </c>
      <c r="J28" s="48">
        <v>4696</v>
      </c>
      <c r="K28" s="47">
        <f t="shared" si="5"/>
        <v>27.544137486069566</v>
      </c>
      <c r="L28" s="49">
        <v>0</v>
      </c>
      <c r="M28" s="50">
        <f t="shared" si="6"/>
        <v>8076</v>
      </c>
      <c r="N28" s="51">
        <f t="shared" si="7"/>
        <v>20.670062194466485</v>
      </c>
      <c r="O28" s="46">
        <v>3040</v>
      </c>
      <c r="P28" s="47">
        <f t="shared" si="8"/>
        <v>15.029416126959017</v>
      </c>
      <c r="Q28" s="48">
        <v>4101</v>
      </c>
      <c r="R28" s="47">
        <f t="shared" si="9"/>
        <v>26.856581532416502</v>
      </c>
      <c r="S28" s="49">
        <v>0</v>
      </c>
      <c r="T28" s="50">
        <f t="shared" si="10"/>
        <v>7141</v>
      </c>
      <c r="U28" s="51">
        <f t="shared" si="11"/>
        <v>20.117193002225537</v>
      </c>
      <c r="V28" s="52">
        <v>2543</v>
      </c>
      <c r="W28" s="47">
        <f t="shared" si="12"/>
        <v>14.41609977324263</v>
      </c>
      <c r="X28" s="48">
        <v>3293</v>
      </c>
      <c r="Y28" s="47">
        <f t="shared" si="13"/>
        <v>25.708486220626121</v>
      </c>
      <c r="Z28" s="49">
        <v>0</v>
      </c>
      <c r="AA28" s="50">
        <f t="shared" si="14"/>
        <v>5836</v>
      </c>
      <c r="AB28" s="51">
        <f t="shared" si="15"/>
        <v>19.166475089493908</v>
      </c>
      <c r="AC28" s="52">
        <v>1908</v>
      </c>
      <c r="AD28" s="47">
        <f t="shared" si="16"/>
        <v>13.632466418976852</v>
      </c>
      <c r="AE28" s="48">
        <v>2317</v>
      </c>
      <c r="AF28" s="47">
        <f t="shared" si="17"/>
        <v>23.978060643692434</v>
      </c>
      <c r="AG28" s="49">
        <v>0</v>
      </c>
      <c r="AH28" s="50">
        <f t="shared" si="18"/>
        <v>4225</v>
      </c>
      <c r="AI28" s="51">
        <f t="shared" si="19"/>
        <v>17.857897628809333</v>
      </c>
      <c r="AJ28" s="52">
        <v>1203</v>
      </c>
      <c r="AK28" s="47">
        <f t="shared" si="20"/>
        <v>12.777482740308018</v>
      </c>
      <c r="AL28" s="48">
        <v>1342</v>
      </c>
      <c r="AM28" s="47">
        <f t="shared" si="21"/>
        <v>22.028890347997372</v>
      </c>
      <c r="AN28" s="49">
        <v>0</v>
      </c>
      <c r="AO28" s="50">
        <f t="shared" si="22"/>
        <v>2545</v>
      </c>
      <c r="AP28" s="51">
        <f t="shared" si="23"/>
        <v>16.411942993486811</v>
      </c>
      <c r="AQ28" s="52">
        <v>567</v>
      </c>
      <c r="AR28" s="47">
        <f t="shared" si="24"/>
        <v>12.41515217867309</v>
      </c>
      <c r="AS28" s="48">
        <v>565</v>
      </c>
      <c r="AT28" s="47">
        <f t="shared" si="25"/>
        <v>19.922425952045135</v>
      </c>
      <c r="AU28" s="49">
        <v>0</v>
      </c>
      <c r="AV28" s="50">
        <f t="shared" si="26"/>
        <v>1132</v>
      </c>
      <c r="AW28" s="51">
        <f t="shared" si="27"/>
        <v>15.291098203431041</v>
      </c>
      <c r="AX28" s="52">
        <v>179</v>
      </c>
      <c r="AY28" s="47">
        <f t="shared" si="28"/>
        <v>12.84074605451937</v>
      </c>
      <c r="AZ28" s="48">
        <v>165</v>
      </c>
      <c r="BA28" s="47">
        <f t="shared" si="29"/>
        <v>18.333333333333332</v>
      </c>
      <c r="BB28" s="49">
        <v>0</v>
      </c>
      <c r="BC28" s="50">
        <f t="shared" si="30"/>
        <v>344</v>
      </c>
      <c r="BD28" s="51">
        <f t="shared" si="31"/>
        <v>14.995640802092414</v>
      </c>
      <c r="BE28" s="52">
        <v>38</v>
      </c>
      <c r="BF28" s="47">
        <f t="shared" si="32"/>
        <v>15.2</v>
      </c>
      <c r="BG28" s="48">
        <v>39</v>
      </c>
      <c r="BH28" s="47">
        <f t="shared" si="33"/>
        <v>20.207253886010363</v>
      </c>
      <c r="BI28" s="49">
        <v>0</v>
      </c>
      <c r="BJ28" s="50">
        <f t="shared" si="34"/>
        <v>77</v>
      </c>
      <c r="BK28" s="51">
        <f t="shared" si="35"/>
        <v>17.381489841986454</v>
      </c>
      <c r="BL28" s="52">
        <v>5</v>
      </c>
      <c r="BM28" s="47">
        <f t="shared" si="36"/>
        <v>16.129032258064516</v>
      </c>
      <c r="BN28" s="48">
        <v>3</v>
      </c>
      <c r="BO28" s="47">
        <f t="shared" si="37"/>
        <v>20</v>
      </c>
      <c r="BP28" s="49">
        <v>0</v>
      </c>
      <c r="BQ28" s="50">
        <f t="shared" si="38"/>
        <v>8</v>
      </c>
      <c r="BR28" s="51">
        <f t="shared" si="39"/>
        <v>17.391304347826086</v>
      </c>
      <c r="BS28" s="20">
        <v>0</v>
      </c>
      <c r="BT28" s="47">
        <f t="shared" si="40"/>
        <v>0</v>
      </c>
      <c r="BU28" s="20">
        <v>1</v>
      </c>
      <c r="BV28" s="47">
        <f t="shared" si="41"/>
        <v>33.333333333333329</v>
      </c>
      <c r="BW28" s="49">
        <v>0</v>
      </c>
      <c r="BX28" s="50">
        <f t="shared" si="42"/>
        <v>1</v>
      </c>
      <c r="BY28" s="51">
        <f t="shared" si="43"/>
        <v>20</v>
      </c>
      <c r="BZ28" s="22"/>
      <c r="CA28" s="22"/>
      <c r="CB28" s="22"/>
      <c r="CC28" s="22"/>
    </row>
    <row r="29" spans="1:81" ht="13" x14ac:dyDescent="0.3">
      <c r="A29" s="53"/>
      <c r="B29" s="54"/>
      <c r="C29" s="55"/>
      <c r="D29" s="56"/>
      <c r="E29" s="55"/>
      <c r="F29" s="56"/>
      <c r="G29" s="57"/>
      <c r="H29" s="50"/>
      <c r="I29" s="58"/>
      <c r="J29" s="50"/>
      <c r="K29" s="58"/>
      <c r="L29" s="59"/>
      <c r="M29" s="50"/>
      <c r="N29" s="60"/>
      <c r="O29" s="50"/>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61"/>
      <c r="BT29" s="58"/>
      <c r="BU29" s="50"/>
      <c r="BV29" s="58"/>
      <c r="BW29" s="59"/>
      <c r="BX29" s="50"/>
      <c r="BY29" s="60"/>
      <c r="BZ29" s="22"/>
      <c r="CA29" s="22"/>
      <c r="CB29" s="22"/>
      <c r="CC29" s="22"/>
    </row>
    <row r="30" spans="1:81" ht="13" x14ac:dyDescent="0.3">
      <c r="A30" s="62" t="s">
        <v>56</v>
      </c>
      <c r="B30" s="42">
        <f t="shared" ref="B30:AG30" si="44">SUM(B10:B28)</f>
        <v>29215251</v>
      </c>
      <c r="C30" s="63">
        <f t="shared" si="44"/>
        <v>99.999999999999986</v>
      </c>
      <c r="D30" s="44">
        <f t="shared" si="44"/>
        <v>29900558</v>
      </c>
      <c r="E30" s="63">
        <f t="shared" si="44"/>
        <v>100</v>
      </c>
      <c r="F30" s="44">
        <f t="shared" si="44"/>
        <v>59115809</v>
      </c>
      <c r="G30" s="64">
        <f t="shared" si="44"/>
        <v>100</v>
      </c>
      <c r="H30" s="65">
        <f t="shared" si="44"/>
        <v>22022</v>
      </c>
      <c r="I30" s="66">
        <f t="shared" si="44"/>
        <v>99.999999999999986</v>
      </c>
      <c r="J30" s="65">
        <f t="shared" si="44"/>
        <v>17049</v>
      </c>
      <c r="K30" s="67">
        <f t="shared" si="44"/>
        <v>100</v>
      </c>
      <c r="L30" s="68">
        <f t="shared" si="44"/>
        <v>0</v>
      </c>
      <c r="M30" s="65">
        <f t="shared" si="44"/>
        <v>39071</v>
      </c>
      <c r="N30" s="69">
        <f t="shared" si="44"/>
        <v>100</v>
      </c>
      <c r="O30" s="65">
        <f t="shared" si="44"/>
        <v>20227</v>
      </c>
      <c r="P30" s="66">
        <f t="shared" si="44"/>
        <v>100.00000000000001</v>
      </c>
      <c r="Q30" s="65">
        <f t="shared" si="44"/>
        <v>15270</v>
      </c>
      <c r="R30" s="67">
        <f t="shared" si="44"/>
        <v>99.999999999999986</v>
      </c>
      <c r="S30" s="68">
        <f t="shared" si="44"/>
        <v>0</v>
      </c>
      <c r="T30" s="65">
        <f t="shared" si="44"/>
        <v>35497</v>
      </c>
      <c r="U30" s="69">
        <f t="shared" si="44"/>
        <v>100</v>
      </c>
      <c r="V30" s="70">
        <f t="shared" si="44"/>
        <v>17640</v>
      </c>
      <c r="W30" s="66">
        <f t="shared" si="44"/>
        <v>100</v>
      </c>
      <c r="X30" s="65">
        <f t="shared" si="44"/>
        <v>12809</v>
      </c>
      <c r="Y30" s="67">
        <f t="shared" si="44"/>
        <v>100</v>
      </c>
      <c r="Z30" s="68">
        <f t="shared" si="44"/>
        <v>0</v>
      </c>
      <c r="AA30" s="65">
        <f t="shared" si="44"/>
        <v>30449</v>
      </c>
      <c r="AB30" s="69">
        <f t="shared" si="44"/>
        <v>100</v>
      </c>
      <c r="AC30" s="70">
        <f t="shared" si="44"/>
        <v>13996</v>
      </c>
      <c r="AD30" s="66">
        <f t="shared" si="44"/>
        <v>100</v>
      </c>
      <c r="AE30" s="65">
        <f t="shared" si="44"/>
        <v>9663</v>
      </c>
      <c r="AF30" s="67">
        <f t="shared" si="44"/>
        <v>100</v>
      </c>
      <c r="AG30" s="68">
        <f t="shared" si="44"/>
        <v>0</v>
      </c>
      <c r="AH30" s="65">
        <f t="shared" ref="AH30:BM30" si="45">SUM(AH10:AH28)</f>
        <v>23659</v>
      </c>
      <c r="AI30" s="69">
        <f t="shared" si="45"/>
        <v>100</v>
      </c>
      <c r="AJ30" s="70">
        <f t="shared" si="45"/>
        <v>9415</v>
      </c>
      <c r="AK30" s="66">
        <f t="shared" si="45"/>
        <v>100</v>
      </c>
      <c r="AL30" s="65">
        <f t="shared" si="45"/>
        <v>6092</v>
      </c>
      <c r="AM30" s="67">
        <f t="shared" si="45"/>
        <v>100.00000000000001</v>
      </c>
      <c r="AN30" s="68">
        <f t="shared" si="45"/>
        <v>0</v>
      </c>
      <c r="AO30" s="65">
        <f t="shared" si="45"/>
        <v>15507</v>
      </c>
      <c r="AP30" s="69">
        <f t="shared" si="45"/>
        <v>100</v>
      </c>
      <c r="AQ30" s="70">
        <f t="shared" si="45"/>
        <v>4567</v>
      </c>
      <c r="AR30" s="66">
        <f t="shared" si="45"/>
        <v>100</v>
      </c>
      <c r="AS30" s="65">
        <f t="shared" si="45"/>
        <v>2836</v>
      </c>
      <c r="AT30" s="67">
        <f t="shared" si="45"/>
        <v>100</v>
      </c>
      <c r="AU30" s="68">
        <f t="shared" si="45"/>
        <v>0</v>
      </c>
      <c r="AV30" s="65">
        <f t="shared" si="45"/>
        <v>7403</v>
      </c>
      <c r="AW30" s="69">
        <f t="shared" si="45"/>
        <v>100</v>
      </c>
      <c r="AX30" s="70">
        <f t="shared" si="45"/>
        <v>1394</v>
      </c>
      <c r="AY30" s="66">
        <f t="shared" si="45"/>
        <v>100</v>
      </c>
      <c r="AZ30" s="65">
        <f t="shared" si="45"/>
        <v>900</v>
      </c>
      <c r="BA30" s="67">
        <f t="shared" si="45"/>
        <v>100</v>
      </c>
      <c r="BB30" s="68">
        <f t="shared" si="45"/>
        <v>0</v>
      </c>
      <c r="BC30" s="65">
        <f t="shared" si="45"/>
        <v>2294</v>
      </c>
      <c r="BD30" s="69">
        <f t="shared" si="45"/>
        <v>100</v>
      </c>
      <c r="BE30" s="70">
        <f t="shared" si="45"/>
        <v>250</v>
      </c>
      <c r="BF30" s="66">
        <f t="shared" si="45"/>
        <v>100</v>
      </c>
      <c r="BG30" s="65">
        <f t="shared" si="45"/>
        <v>193</v>
      </c>
      <c r="BH30" s="67">
        <f t="shared" si="45"/>
        <v>100</v>
      </c>
      <c r="BI30" s="68">
        <f t="shared" si="45"/>
        <v>0</v>
      </c>
      <c r="BJ30" s="65">
        <f t="shared" si="45"/>
        <v>443</v>
      </c>
      <c r="BK30" s="69">
        <f t="shared" si="45"/>
        <v>100</v>
      </c>
      <c r="BL30" s="70">
        <f t="shared" si="45"/>
        <v>31</v>
      </c>
      <c r="BM30" s="66">
        <f t="shared" si="45"/>
        <v>100</v>
      </c>
      <c r="BN30" s="65">
        <f t="shared" ref="BN30:BY30" si="46">SUM(BN10:BN28)</f>
        <v>15</v>
      </c>
      <c r="BO30" s="67">
        <f t="shared" si="46"/>
        <v>100.00000000000001</v>
      </c>
      <c r="BP30" s="68">
        <f t="shared" si="46"/>
        <v>0</v>
      </c>
      <c r="BQ30" s="65">
        <f t="shared" si="46"/>
        <v>46</v>
      </c>
      <c r="BR30" s="69">
        <f t="shared" si="46"/>
        <v>100</v>
      </c>
      <c r="BS30" s="70">
        <f t="shared" si="46"/>
        <v>2</v>
      </c>
      <c r="BT30" s="66">
        <f t="shared" si="46"/>
        <v>100</v>
      </c>
      <c r="BU30" s="65">
        <f t="shared" si="46"/>
        <v>3</v>
      </c>
      <c r="BV30" s="67">
        <f t="shared" si="46"/>
        <v>99.999999999999986</v>
      </c>
      <c r="BW30" s="68">
        <f t="shared" si="46"/>
        <v>0</v>
      </c>
      <c r="BX30" s="65">
        <f t="shared" si="46"/>
        <v>5</v>
      </c>
      <c r="BY30" s="69">
        <f t="shared" si="46"/>
        <v>100</v>
      </c>
      <c r="BZ30" s="22"/>
      <c r="CA30" s="22"/>
      <c r="CB30" s="22"/>
      <c r="CC30" s="22"/>
    </row>
    <row r="31" spans="1:81" ht="13" x14ac:dyDescent="0.3">
      <c r="A31" s="71"/>
      <c r="B31" s="72"/>
      <c r="C31" s="73"/>
      <c r="D31" s="73"/>
      <c r="E31" s="73"/>
      <c r="F31" s="73"/>
      <c r="G31" s="74"/>
      <c r="H31" s="50"/>
      <c r="I31" s="50"/>
      <c r="J31" s="50"/>
      <c r="K31" s="50"/>
      <c r="L31" s="59"/>
      <c r="M31" s="50"/>
      <c r="N31" s="75"/>
      <c r="O31" s="50"/>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61"/>
      <c r="BT31" s="50"/>
      <c r="BU31" s="50"/>
      <c r="BV31" s="50"/>
      <c r="BW31" s="59"/>
      <c r="BX31" s="50"/>
      <c r="BY31" s="75"/>
      <c r="BZ31" s="22"/>
      <c r="CA31" s="22"/>
      <c r="CB31" s="22"/>
      <c r="CC31" s="22"/>
    </row>
    <row r="32" spans="1:8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78">
        <v>0</v>
      </c>
      <c r="BT32" s="79"/>
      <c r="BU32" s="79">
        <v>0</v>
      </c>
      <c r="BV32" s="79"/>
      <c r="BW32" s="80"/>
      <c r="BX32" s="79">
        <v>0</v>
      </c>
      <c r="BY32" s="81"/>
      <c r="BZ32" s="22"/>
      <c r="CA32" s="22"/>
      <c r="CB32" s="22"/>
      <c r="CC32" s="22"/>
    </row>
    <row r="33" spans="1:1024" ht="13" x14ac:dyDescent="0.3">
      <c r="A33" s="35" t="s">
        <v>57</v>
      </c>
      <c r="B33" s="82">
        <f>B30+B32</f>
        <v>29215251</v>
      </c>
      <c r="C33" s="82"/>
      <c r="D33" s="82">
        <f>D30+D32</f>
        <v>29900558</v>
      </c>
      <c r="E33" s="82"/>
      <c r="F33" s="83">
        <f>F30+F32</f>
        <v>59115809</v>
      </c>
      <c r="G33" s="82"/>
      <c r="H33" s="84">
        <f>H30+H32</f>
        <v>22022</v>
      </c>
      <c r="I33" s="85"/>
      <c r="J33" s="85">
        <f>J30+J32</f>
        <v>17049</v>
      </c>
      <c r="K33" s="85"/>
      <c r="L33" s="86">
        <f>L30+L32</f>
        <v>0</v>
      </c>
      <c r="M33" s="86">
        <f>M30+M32</f>
        <v>39071</v>
      </c>
      <c r="N33" s="87"/>
      <c r="O33" s="84">
        <f>O30+O32</f>
        <v>20227</v>
      </c>
      <c r="P33" s="85"/>
      <c r="Q33" s="85">
        <f>Q30+Q32</f>
        <v>15270</v>
      </c>
      <c r="R33" s="85"/>
      <c r="S33" s="86">
        <f>S30+S32</f>
        <v>0</v>
      </c>
      <c r="T33" s="86">
        <f>T30+T32</f>
        <v>35497</v>
      </c>
      <c r="U33" s="87"/>
      <c r="V33" s="84">
        <f>V30+V32</f>
        <v>17640</v>
      </c>
      <c r="W33" s="85"/>
      <c r="X33" s="85">
        <f>X30+X32</f>
        <v>12809</v>
      </c>
      <c r="Y33" s="85"/>
      <c r="Z33" s="86">
        <f>Z30+Z32</f>
        <v>0</v>
      </c>
      <c r="AA33" s="86">
        <f>AA30+AA32</f>
        <v>30449</v>
      </c>
      <c r="AB33" s="87"/>
      <c r="AC33" s="84">
        <f>AC30+AC32</f>
        <v>13996</v>
      </c>
      <c r="AD33" s="85"/>
      <c r="AE33" s="85">
        <f>AE30+AE32</f>
        <v>9663</v>
      </c>
      <c r="AF33" s="85"/>
      <c r="AG33" s="86">
        <f>AG30+AG32</f>
        <v>0</v>
      </c>
      <c r="AH33" s="86">
        <f>AH30+AH32</f>
        <v>23659</v>
      </c>
      <c r="AI33" s="87"/>
      <c r="AJ33" s="84">
        <f>AJ30+AJ32</f>
        <v>9415</v>
      </c>
      <c r="AK33" s="85"/>
      <c r="AL33" s="85">
        <f>AL30+AL32</f>
        <v>6092</v>
      </c>
      <c r="AM33" s="85"/>
      <c r="AN33" s="86">
        <f>AN30+AN32</f>
        <v>0</v>
      </c>
      <c r="AO33" s="86">
        <f>AO30+AO32</f>
        <v>15507</v>
      </c>
      <c r="AP33" s="87"/>
      <c r="AQ33" s="84">
        <f>AQ30+AQ32</f>
        <v>4567</v>
      </c>
      <c r="AR33" s="85"/>
      <c r="AS33" s="85">
        <f>AS30+AS32</f>
        <v>2836</v>
      </c>
      <c r="AT33" s="85"/>
      <c r="AU33" s="86">
        <f>AU30+AU32</f>
        <v>0</v>
      </c>
      <c r="AV33" s="86">
        <f>AV30+AV32</f>
        <v>7403</v>
      </c>
      <c r="AW33" s="87"/>
      <c r="AX33" s="84">
        <f>AX30+AX32</f>
        <v>1394</v>
      </c>
      <c r="AY33" s="85"/>
      <c r="AZ33" s="85">
        <f>AZ30+AZ32</f>
        <v>900</v>
      </c>
      <c r="BA33" s="85"/>
      <c r="BB33" s="86">
        <f>BB30+BB32</f>
        <v>0</v>
      </c>
      <c r="BC33" s="86">
        <f>BC30+BC32</f>
        <v>2294</v>
      </c>
      <c r="BD33" s="87"/>
      <c r="BE33" s="84">
        <f>BE30+BE32</f>
        <v>250</v>
      </c>
      <c r="BF33" s="85"/>
      <c r="BG33" s="85">
        <f>BG30+BG32</f>
        <v>193</v>
      </c>
      <c r="BH33" s="85"/>
      <c r="BI33" s="86">
        <f>BI30+BI32</f>
        <v>0</v>
      </c>
      <c r="BJ33" s="86">
        <f>BJ30+BJ32</f>
        <v>443</v>
      </c>
      <c r="BK33" s="87"/>
      <c r="BL33" s="84">
        <f>BL30+BL32</f>
        <v>31</v>
      </c>
      <c r="BM33" s="85"/>
      <c r="BN33" s="85">
        <f>BN30+BN32</f>
        <v>15</v>
      </c>
      <c r="BO33" s="85"/>
      <c r="BP33" s="86">
        <f>BP30+BP32</f>
        <v>0</v>
      </c>
      <c r="BQ33" s="86">
        <f>BQ30+BQ32</f>
        <v>46</v>
      </c>
      <c r="BR33" s="87"/>
      <c r="BS33" s="84">
        <f>BS30+BS32</f>
        <v>2</v>
      </c>
      <c r="BT33" s="85"/>
      <c r="BU33" s="85">
        <f>BU30+BU32</f>
        <v>3</v>
      </c>
      <c r="BV33" s="85"/>
      <c r="BW33" s="86">
        <f>BW30+BW32</f>
        <v>0</v>
      </c>
      <c r="BX33" s="86">
        <f>BX30+BX32</f>
        <v>5</v>
      </c>
      <c r="BY33" s="87"/>
      <c r="BZ33" s="22"/>
      <c r="CA33" s="22"/>
      <c r="CB33" s="22"/>
      <c r="CC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88"/>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row>
    <row r="36" spans="1:1024" s="22" customFormat="1" ht="15.5" x14ac:dyDescent="0.35">
      <c r="A36" s="17" t="s">
        <v>3</v>
      </c>
      <c r="B36" s="89"/>
      <c r="C36" s="89"/>
      <c r="D36" s="89"/>
      <c r="E36" s="89"/>
      <c r="F36" s="89"/>
      <c r="AS36" s="48"/>
      <c r="AT36" s="48"/>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21" activePane="bottomRight" state="frozen"/>
      <selection pane="topRight" activeCell="BR1" sqref="BR1"/>
      <selection pane="bottomLeft" activeCell="A8" sqref="A8"/>
      <selection pane="bottomRight" activeCell="C26" sqref="C26:C30"/>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5" width="13.08984375" style="22" customWidth="1"/>
    <col min="26" max="982" width="10.81640625" style="22" customWidth="1"/>
    <col min="983"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row>
    <row r="8" spans="1:1024" s="33" customFormat="1" ht="26" x14ac:dyDescent="0.3">
      <c r="A8" s="101" t="s">
        <v>25</v>
      </c>
      <c r="B8" s="4"/>
      <c r="C8" s="102" t="s">
        <v>71</v>
      </c>
      <c r="D8" s="103" t="s">
        <v>72</v>
      </c>
      <c r="E8" s="104">
        <v>43970</v>
      </c>
      <c r="F8" s="104">
        <v>43969</v>
      </c>
      <c r="G8" s="104">
        <v>43968</v>
      </c>
      <c r="H8" s="104">
        <v>43967</v>
      </c>
      <c r="I8" s="104">
        <v>43966</v>
      </c>
      <c r="J8" s="105">
        <v>43965</v>
      </c>
      <c r="K8" s="105">
        <v>43964</v>
      </c>
      <c r="L8" s="105">
        <v>43963</v>
      </c>
      <c r="M8" s="106">
        <v>43962</v>
      </c>
      <c r="N8" s="106">
        <v>43961</v>
      </c>
      <c r="O8" s="107">
        <v>43960</v>
      </c>
      <c r="P8" s="107">
        <v>43959</v>
      </c>
      <c r="Q8" s="107">
        <v>43958</v>
      </c>
      <c r="R8" s="107">
        <v>43957</v>
      </c>
      <c r="S8" s="107">
        <v>43956</v>
      </c>
      <c r="T8" s="107">
        <v>43955</v>
      </c>
      <c r="U8" s="107">
        <v>43954</v>
      </c>
      <c r="V8" s="107">
        <v>43953</v>
      </c>
      <c r="W8" s="107">
        <v>43952</v>
      </c>
      <c r="X8" s="107">
        <v>43951</v>
      </c>
      <c r="Y8" s="107">
        <v>43950</v>
      </c>
      <c r="Z8" s="107">
        <v>43949</v>
      </c>
      <c r="AA8" s="107">
        <v>43948</v>
      </c>
      <c r="AB8" s="107">
        <v>43947</v>
      </c>
      <c r="AC8" s="107">
        <v>43946</v>
      </c>
      <c r="AD8" s="107">
        <v>43945</v>
      </c>
      <c r="AE8" s="107">
        <v>43944</v>
      </c>
      <c r="AF8" s="107">
        <v>43943</v>
      </c>
      <c r="AG8" s="107">
        <v>43942</v>
      </c>
      <c r="AH8" s="107">
        <v>43941</v>
      </c>
      <c r="AI8" s="107">
        <v>43940</v>
      </c>
      <c r="AJ8" s="107">
        <v>43939</v>
      </c>
      <c r="AK8" s="107">
        <v>43938</v>
      </c>
      <c r="AL8" s="107">
        <v>43937</v>
      </c>
      <c r="AM8" s="107">
        <v>43936</v>
      </c>
      <c r="AN8" s="107">
        <v>43935</v>
      </c>
      <c r="AO8" s="107">
        <v>43934</v>
      </c>
      <c r="AP8" s="107">
        <v>43933</v>
      </c>
      <c r="AQ8" s="107">
        <v>43932</v>
      </c>
      <c r="AR8" s="107">
        <v>43931</v>
      </c>
      <c r="AS8" s="107">
        <v>43930</v>
      </c>
      <c r="AT8" s="107">
        <v>43929</v>
      </c>
      <c r="AU8" s="107">
        <v>43928</v>
      </c>
      <c r="AV8" s="107">
        <v>43927</v>
      </c>
      <c r="AW8" s="107">
        <v>43926</v>
      </c>
      <c r="AX8" s="107">
        <v>43925</v>
      </c>
      <c r="AY8" s="107">
        <v>43924</v>
      </c>
      <c r="AZ8" s="107">
        <v>43923</v>
      </c>
      <c r="BA8" s="107">
        <v>43922</v>
      </c>
      <c r="BB8" s="107">
        <v>43921</v>
      </c>
      <c r="BC8" s="107">
        <v>43920</v>
      </c>
      <c r="BD8" s="107">
        <v>43919</v>
      </c>
      <c r="BE8" s="107">
        <v>43918</v>
      </c>
      <c r="BF8" s="107">
        <v>43917</v>
      </c>
      <c r="BG8" s="107">
        <v>43916</v>
      </c>
      <c r="BH8" s="107">
        <v>43915</v>
      </c>
      <c r="BI8" s="107">
        <v>43914</v>
      </c>
      <c r="BJ8" s="107">
        <v>43913</v>
      </c>
      <c r="BK8" s="107">
        <v>43912</v>
      </c>
      <c r="BL8" s="107">
        <v>43911</v>
      </c>
      <c r="BM8" s="107">
        <v>43910</v>
      </c>
      <c r="BN8" s="107">
        <v>43909</v>
      </c>
      <c r="BO8" s="107">
        <v>43908</v>
      </c>
      <c r="BP8" s="107">
        <v>43907</v>
      </c>
      <c r="BQ8" s="107">
        <v>43906</v>
      </c>
      <c r="BR8" s="107">
        <v>43905</v>
      </c>
      <c r="BS8" s="107">
        <v>43904</v>
      </c>
      <c r="BT8" s="107">
        <v>43903</v>
      </c>
      <c r="BU8" s="107">
        <v>43902</v>
      </c>
      <c r="BV8" s="107">
        <v>43901</v>
      </c>
      <c r="BW8" s="107">
        <v>43900</v>
      </c>
      <c r="BX8" s="107">
        <v>43899</v>
      </c>
      <c r="BY8" s="107">
        <v>43898</v>
      </c>
      <c r="BZ8" s="107">
        <v>43897</v>
      </c>
      <c r="CA8" s="107">
        <v>43896</v>
      </c>
      <c r="CB8" s="107">
        <v>43895</v>
      </c>
      <c r="CC8" s="107">
        <v>43894</v>
      </c>
      <c r="CD8" s="107">
        <v>43893</v>
      </c>
      <c r="CE8" s="107">
        <v>43892</v>
      </c>
      <c r="CF8" s="107">
        <v>43891</v>
      </c>
      <c r="AKU8" s="108"/>
      <c r="AKV8" s="108"/>
      <c r="AKW8" s="108"/>
      <c r="AKX8" s="108"/>
      <c r="AKY8" s="108"/>
      <c r="AKZ8" s="108"/>
      <c r="ALA8" s="108"/>
      <c r="ALB8" s="108"/>
      <c r="ALC8" s="108"/>
      <c r="ALD8" s="108"/>
      <c r="ALE8" s="108"/>
      <c r="ALF8" s="108"/>
      <c r="ALG8" s="108"/>
      <c r="ALH8" s="108"/>
      <c r="ALI8" s="108"/>
      <c r="ALJ8" s="108"/>
      <c r="ALK8" s="108"/>
      <c r="ALL8" s="108"/>
      <c r="ALM8" s="108"/>
      <c r="ALN8" s="108"/>
      <c r="ALO8" s="108"/>
      <c r="ALP8" s="108"/>
      <c r="ALQ8" s="108"/>
      <c r="ALR8" s="108"/>
      <c r="ALS8" s="108"/>
      <c r="ALT8" s="108"/>
      <c r="ALU8" s="108"/>
      <c r="ALV8" s="108"/>
      <c r="ALW8" s="108"/>
      <c r="ALX8" s="108"/>
      <c r="ALY8" s="108"/>
      <c r="ALZ8" s="108"/>
      <c r="AMA8" s="108"/>
      <c r="AMB8" s="108"/>
      <c r="AMC8" s="108"/>
      <c r="AMD8" s="108"/>
      <c r="AME8" s="108"/>
      <c r="AMF8" s="108"/>
      <c r="AMG8" s="108"/>
      <c r="AMH8" s="108"/>
      <c r="AMI8" s="108"/>
      <c r="AMJ8" s="108"/>
    </row>
    <row r="9" spans="1:1024" x14ac:dyDescent="0.3">
      <c r="A9" s="109"/>
      <c r="B9" s="4"/>
      <c r="C9" s="110"/>
      <c r="D9" s="111" t="s">
        <v>35</v>
      </c>
      <c r="E9" s="111" t="s">
        <v>35</v>
      </c>
      <c r="F9" s="111" t="s">
        <v>35</v>
      </c>
      <c r="G9" s="111" t="s">
        <v>35</v>
      </c>
      <c r="H9" s="111" t="s">
        <v>35</v>
      </c>
      <c r="I9" s="111" t="s">
        <v>35</v>
      </c>
      <c r="J9" s="112" t="s">
        <v>35</v>
      </c>
      <c r="K9" s="112" t="s">
        <v>35</v>
      </c>
      <c r="L9" s="112" t="s">
        <v>35</v>
      </c>
      <c r="M9" s="113" t="s">
        <v>35</v>
      </c>
      <c r="N9" s="113" t="s">
        <v>35</v>
      </c>
      <c r="O9" s="114" t="s">
        <v>35</v>
      </c>
      <c r="P9" s="114" t="s">
        <v>35</v>
      </c>
      <c r="Q9" s="114" t="s">
        <v>35</v>
      </c>
      <c r="R9" s="114" t="s">
        <v>35</v>
      </c>
      <c r="S9" s="114" t="s">
        <v>35</v>
      </c>
      <c r="T9" s="114" t="s">
        <v>35</v>
      </c>
      <c r="U9" s="114" t="s">
        <v>35</v>
      </c>
      <c r="V9" s="114" t="s">
        <v>35</v>
      </c>
      <c r="W9" s="114" t="s">
        <v>35</v>
      </c>
      <c r="X9" s="114" t="s">
        <v>35</v>
      </c>
      <c r="Y9" s="114" t="s">
        <v>35</v>
      </c>
      <c r="Z9" s="114" t="s">
        <v>35</v>
      </c>
      <c r="AA9" s="114" t="s">
        <v>35</v>
      </c>
      <c r="AB9" s="114" t="s">
        <v>35</v>
      </c>
      <c r="AC9" s="114" t="s">
        <v>35</v>
      </c>
      <c r="AD9" s="114" t="s">
        <v>35</v>
      </c>
      <c r="AE9" s="114" t="s">
        <v>35</v>
      </c>
      <c r="AF9" s="114" t="s">
        <v>35</v>
      </c>
      <c r="AG9" s="114" t="s">
        <v>35</v>
      </c>
      <c r="AH9" s="114" t="s">
        <v>35</v>
      </c>
      <c r="AI9" s="114" t="s">
        <v>35</v>
      </c>
      <c r="AJ9" s="114" t="s">
        <v>35</v>
      </c>
      <c r="AK9" s="114" t="s">
        <v>35</v>
      </c>
      <c r="AL9" s="114" t="s">
        <v>35</v>
      </c>
      <c r="AM9" s="114" t="s">
        <v>35</v>
      </c>
      <c r="AN9" s="114" t="s">
        <v>35</v>
      </c>
      <c r="AO9" s="114" t="s">
        <v>35</v>
      </c>
      <c r="AP9" s="114" t="s">
        <v>35</v>
      </c>
      <c r="AQ9" s="114" t="s">
        <v>35</v>
      </c>
      <c r="AR9" s="114" t="s">
        <v>35</v>
      </c>
      <c r="AS9" s="114" t="s">
        <v>35</v>
      </c>
      <c r="AT9" s="114" t="s">
        <v>35</v>
      </c>
      <c r="AU9" s="114" t="s">
        <v>35</v>
      </c>
      <c r="AV9" s="114" t="s">
        <v>35</v>
      </c>
      <c r="AW9" s="114" t="s">
        <v>35</v>
      </c>
      <c r="AX9" s="114" t="s">
        <v>35</v>
      </c>
      <c r="AY9" s="114" t="s">
        <v>35</v>
      </c>
      <c r="AZ9" s="114" t="s">
        <v>35</v>
      </c>
      <c r="BA9" s="114" t="s">
        <v>35</v>
      </c>
      <c r="BB9" s="114" t="s">
        <v>35</v>
      </c>
      <c r="BC9" s="114" t="s">
        <v>35</v>
      </c>
      <c r="BD9" s="114" t="s">
        <v>35</v>
      </c>
      <c r="BE9" s="114" t="s">
        <v>35</v>
      </c>
      <c r="BF9" s="114" t="s">
        <v>35</v>
      </c>
      <c r="BG9" s="114" t="s">
        <v>35</v>
      </c>
      <c r="BH9" s="114" t="s">
        <v>35</v>
      </c>
      <c r="BI9" s="114" t="s">
        <v>35</v>
      </c>
      <c r="BJ9" s="114" t="s">
        <v>35</v>
      </c>
      <c r="BK9" s="114" t="s">
        <v>35</v>
      </c>
      <c r="BL9" s="114" t="s">
        <v>35</v>
      </c>
      <c r="BM9" s="114" t="s">
        <v>35</v>
      </c>
      <c r="BN9" s="114" t="s">
        <v>35</v>
      </c>
      <c r="BO9" s="114" t="s">
        <v>35</v>
      </c>
      <c r="BP9" s="114" t="s">
        <v>35</v>
      </c>
      <c r="BQ9" s="114" t="s">
        <v>35</v>
      </c>
      <c r="BR9" s="114" t="s">
        <v>35</v>
      </c>
      <c r="BS9" s="114" t="s">
        <v>35</v>
      </c>
      <c r="BT9" s="114" t="s">
        <v>35</v>
      </c>
      <c r="BU9" s="114" t="s">
        <v>35</v>
      </c>
      <c r="BV9" s="114" t="s">
        <v>35</v>
      </c>
      <c r="BW9" s="114" t="s">
        <v>35</v>
      </c>
      <c r="BX9" s="114" t="s">
        <v>35</v>
      </c>
      <c r="BY9" s="114" t="s">
        <v>35</v>
      </c>
      <c r="BZ9" s="114" t="s">
        <v>35</v>
      </c>
      <c r="CA9" s="114" t="s">
        <v>35</v>
      </c>
      <c r="CB9" s="114" t="s">
        <v>35</v>
      </c>
      <c r="CC9" s="114" t="s">
        <v>35</v>
      </c>
      <c r="CD9" s="114" t="s">
        <v>35</v>
      </c>
      <c r="CE9" s="114" t="s">
        <v>35</v>
      </c>
      <c r="CF9" s="114" t="s">
        <v>35</v>
      </c>
    </row>
    <row r="10" spans="1:1024" x14ac:dyDescent="0.3">
      <c r="A10" s="115" t="s">
        <v>73</v>
      </c>
      <c r="B10" s="22">
        <v>13241287</v>
      </c>
      <c r="C10" s="116">
        <f t="shared" ref="C10:C16" si="0">SUM(D10:CF10)</f>
        <v>14</v>
      </c>
      <c r="D10" s="117">
        <v>0</v>
      </c>
      <c r="E10" s="117">
        <v>0</v>
      </c>
      <c r="F10" s="117">
        <v>0</v>
      </c>
      <c r="G10" s="118">
        <v>0</v>
      </c>
      <c r="H10" s="118">
        <v>0</v>
      </c>
      <c r="I10" s="118">
        <v>1</v>
      </c>
      <c r="J10" s="119">
        <v>0</v>
      </c>
      <c r="K10" s="119">
        <v>1</v>
      </c>
      <c r="L10" s="119">
        <v>0</v>
      </c>
      <c r="M10" s="120">
        <v>0</v>
      </c>
      <c r="N10" s="120">
        <v>0</v>
      </c>
      <c r="O10" s="121">
        <v>0</v>
      </c>
      <c r="P10" s="121">
        <v>0</v>
      </c>
      <c r="Q10" s="121">
        <v>0</v>
      </c>
      <c r="R10" s="121">
        <v>0</v>
      </c>
      <c r="S10" s="121">
        <v>0</v>
      </c>
      <c r="T10" s="121">
        <v>0</v>
      </c>
      <c r="U10" s="121">
        <v>1</v>
      </c>
      <c r="V10" s="121">
        <v>0</v>
      </c>
      <c r="W10" s="121">
        <v>0</v>
      </c>
      <c r="X10" s="121">
        <v>0</v>
      </c>
      <c r="Y10" s="121">
        <v>0</v>
      </c>
      <c r="Z10" s="121">
        <v>0</v>
      </c>
      <c r="AA10" s="121">
        <v>0</v>
      </c>
      <c r="AB10" s="121">
        <v>0</v>
      </c>
      <c r="AC10" s="121">
        <v>0</v>
      </c>
      <c r="AD10" s="121">
        <v>0</v>
      </c>
      <c r="AE10" s="121">
        <v>0</v>
      </c>
      <c r="AF10" s="121">
        <v>0</v>
      </c>
      <c r="AG10" s="121">
        <v>0</v>
      </c>
      <c r="AH10" s="121">
        <v>1</v>
      </c>
      <c r="AI10" s="121">
        <v>0</v>
      </c>
      <c r="AJ10" s="121">
        <v>0</v>
      </c>
      <c r="AK10" s="121">
        <v>0</v>
      </c>
      <c r="AL10" s="121">
        <v>0</v>
      </c>
      <c r="AM10" s="121">
        <v>0</v>
      </c>
      <c r="AN10" s="121">
        <v>0</v>
      </c>
      <c r="AO10" s="121">
        <v>0</v>
      </c>
      <c r="AP10" s="121">
        <v>0</v>
      </c>
      <c r="AQ10" s="121">
        <v>1</v>
      </c>
      <c r="AR10" s="121">
        <v>0</v>
      </c>
      <c r="AS10" s="121">
        <v>1</v>
      </c>
      <c r="AT10" s="121">
        <v>1</v>
      </c>
      <c r="AU10" s="121">
        <v>0</v>
      </c>
      <c r="AV10" s="121">
        <v>0</v>
      </c>
      <c r="AW10" s="121">
        <v>0</v>
      </c>
      <c r="AX10" s="121">
        <v>1</v>
      </c>
      <c r="AY10" s="121">
        <v>0</v>
      </c>
      <c r="AZ10" s="121">
        <v>1</v>
      </c>
      <c r="BA10" s="121">
        <v>0</v>
      </c>
      <c r="BB10" s="121">
        <v>1</v>
      </c>
      <c r="BC10" s="121">
        <v>0</v>
      </c>
      <c r="BD10" s="121">
        <v>1</v>
      </c>
      <c r="BE10" s="121">
        <v>0</v>
      </c>
      <c r="BF10" s="121">
        <v>0</v>
      </c>
      <c r="BG10" s="121">
        <v>1</v>
      </c>
      <c r="BH10" s="121">
        <v>0</v>
      </c>
      <c r="BI10" s="121">
        <v>1</v>
      </c>
      <c r="BJ10" s="121">
        <v>0</v>
      </c>
      <c r="BK10" s="121">
        <v>0</v>
      </c>
      <c r="BL10" s="121">
        <v>0</v>
      </c>
      <c r="BM10" s="121">
        <v>0</v>
      </c>
      <c r="BN10" s="121">
        <v>0</v>
      </c>
      <c r="BO10" s="121">
        <v>1</v>
      </c>
      <c r="BP10" s="121">
        <v>0</v>
      </c>
      <c r="BQ10" s="121">
        <v>0</v>
      </c>
      <c r="BR10" s="121">
        <v>0</v>
      </c>
      <c r="BS10" s="121">
        <v>0</v>
      </c>
      <c r="BT10" s="121">
        <v>0</v>
      </c>
      <c r="BU10" s="121">
        <v>0</v>
      </c>
      <c r="BV10" s="121">
        <v>0</v>
      </c>
      <c r="BW10" s="121">
        <v>0</v>
      </c>
      <c r="BX10" s="121">
        <v>0</v>
      </c>
      <c r="BY10" s="121">
        <v>0</v>
      </c>
      <c r="BZ10" s="121">
        <v>0</v>
      </c>
      <c r="CA10" s="121">
        <v>0</v>
      </c>
      <c r="CB10" s="121">
        <v>0</v>
      </c>
      <c r="CC10" s="121">
        <v>0</v>
      </c>
      <c r="CD10" s="121">
        <v>0</v>
      </c>
      <c r="CE10" s="121">
        <v>0</v>
      </c>
      <c r="CF10" s="121">
        <v>0</v>
      </c>
    </row>
    <row r="11" spans="1:1024" x14ac:dyDescent="0.3">
      <c r="A11" s="115" t="s">
        <v>74</v>
      </c>
      <c r="B11" s="22">
        <v>14833658</v>
      </c>
      <c r="C11" s="116">
        <f t="shared" si="0"/>
        <v>182</v>
      </c>
      <c r="D11" s="117">
        <v>0</v>
      </c>
      <c r="E11" s="117">
        <v>0</v>
      </c>
      <c r="F11" s="117">
        <v>1</v>
      </c>
      <c r="G11" s="118">
        <v>0</v>
      </c>
      <c r="H11" s="118">
        <v>0</v>
      </c>
      <c r="I11" s="118">
        <v>0</v>
      </c>
      <c r="J11" s="119">
        <v>0</v>
      </c>
      <c r="K11" s="119">
        <v>2</v>
      </c>
      <c r="L11" s="119">
        <v>4</v>
      </c>
      <c r="M11" s="120">
        <v>0</v>
      </c>
      <c r="N11" s="120">
        <v>3</v>
      </c>
      <c r="O11" s="121">
        <v>2</v>
      </c>
      <c r="P11" s="121">
        <v>1</v>
      </c>
      <c r="Q11" s="121">
        <v>1</v>
      </c>
      <c r="R11" s="121">
        <v>3</v>
      </c>
      <c r="S11" s="121">
        <v>0</v>
      </c>
      <c r="T11" s="121">
        <v>3</v>
      </c>
      <c r="U11" s="121">
        <v>1</v>
      </c>
      <c r="V11" s="121">
        <v>3</v>
      </c>
      <c r="W11" s="121">
        <v>2</v>
      </c>
      <c r="X11" s="121">
        <v>2</v>
      </c>
      <c r="Y11" s="121">
        <v>1</v>
      </c>
      <c r="Z11" s="121">
        <v>0</v>
      </c>
      <c r="AA11" s="121">
        <v>3</v>
      </c>
      <c r="AB11" s="121">
        <v>3</v>
      </c>
      <c r="AC11" s="121">
        <v>4</v>
      </c>
      <c r="AD11" s="121">
        <v>3</v>
      </c>
      <c r="AE11" s="121">
        <v>2</v>
      </c>
      <c r="AF11" s="121">
        <v>4</v>
      </c>
      <c r="AG11" s="121">
        <v>4</v>
      </c>
      <c r="AH11" s="121">
        <v>6</v>
      </c>
      <c r="AI11" s="121">
        <v>3</v>
      </c>
      <c r="AJ11" s="121">
        <v>5</v>
      </c>
      <c r="AK11" s="121">
        <v>2</v>
      </c>
      <c r="AL11" s="121">
        <v>3</v>
      </c>
      <c r="AM11" s="121">
        <v>2</v>
      </c>
      <c r="AN11" s="121">
        <v>3</v>
      </c>
      <c r="AO11" s="121">
        <v>2</v>
      </c>
      <c r="AP11" s="121">
        <v>9</v>
      </c>
      <c r="AQ11" s="121">
        <v>9</v>
      </c>
      <c r="AR11" s="121">
        <v>3</v>
      </c>
      <c r="AS11" s="121">
        <v>5</v>
      </c>
      <c r="AT11" s="121">
        <v>9</v>
      </c>
      <c r="AU11" s="121">
        <v>7</v>
      </c>
      <c r="AV11" s="121">
        <v>3</v>
      </c>
      <c r="AW11" s="121">
        <v>7</v>
      </c>
      <c r="AX11" s="121">
        <v>1</v>
      </c>
      <c r="AY11" s="121">
        <v>5</v>
      </c>
      <c r="AZ11" s="121">
        <v>6</v>
      </c>
      <c r="BA11" s="121">
        <v>5</v>
      </c>
      <c r="BB11" s="121">
        <v>2</v>
      </c>
      <c r="BC11" s="121">
        <v>4</v>
      </c>
      <c r="BD11" s="121">
        <v>4</v>
      </c>
      <c r="BE11" s="121">
        <v>3</v>
      </c>
      <c r="BF11" s="121">
        <v>2</v>
      </c>
      <c r="BG11" s="121">
        <v>6</v>
      </c>
      <c r="BH11" s="121">
        <v>3</v>
      </c>
      <c r="BI11" s="121">
        <v>1</v>
      </c>
      <c r="BJ11" s="121">
        <v>2</v>
      </c>
      <c r="BK11" s="121">
        <v>1</v>
      </c>
      <c r="BL11" s="121">
        <v>2</v>
      </c>
      <c r="BM11" s="121">
        <v>1</v>
      </c>
      <c r="BN11" s="121">
        <v>1</v>
      </c>
      <c r="BO11" s="121">
        <v>2</v>
      </c>
      <c r="BP11" s="121">
        <v>0</v>
      </c>
      <c r="BQ11" s="121">
        <v>0</v>
      </c>
      <c r="BR11" s="121">
        <v>0</v>
      </c>
      <c r="BS11" s="121">
        <v>1</v>
      </c>
      <c r="BT11" s="121">
        <v>0</v>
      </c>
      <c r="BU11" s="121">
        <v>0</v>
      </c>
      <c r="BV11" s="121">
        <v>0</v>
      </c>
      <c r="BW11" s="121">
        <v>0</v>
      </c>
      <c r="BX11" s="121">
        <v>0</v>
      </c>
      <c r="BY11" s="121">
        <v>0</v>
      </c>
      <c r="BZ11" s="121">
        <v>0</v>
      </c>
      <c r="CA11" s="121">
        <v>0</v>
      </c>
      <c r="CB11" s="121">
        <v>0</v>
      </c>
      <c r="CC11" s="121">
        <v>0</v>
      </c>
      <c r="CD11" s="121">
        <v>0</v>
      </c>
      <c r="CE11" s="121">
        <v>0</v>
      </c>
      <c r="CF11" s="121">
        <v>0</v>
      </c>
    </row>
    <row r="12" spans="1:1024" x14ac:dyDescent="0.3">
      <c r="A12" s="115" t="s">
        <v>75</v>
      </c>
      <c r="B12" s="22">
        <v>14678606</v>
      </c>
      <c r="C12" s="116">
        <f t="shared" si="0"/>
        <v>1994</v>
      </c>
      <c r="D12" s="117">
        <v>0</v>
      </c>
      <c r="E12" s="117">
        <v>2</v>
      </c>
      <c r="F12" s="117">
        <v>4</v>
      </c>
      <c r="G12" s="118">
        <v>10</v>
      </c>
      <c r="H12" s="118">
        <v>16</v>
      </c>
      <c r="I12" s="118">
        <v>5</v>
      </c>
      <c r="J12" s="119">
        <v>18</v>
      </c>
      <c r="K12" s="119">
        <v>10</v>
      </c>
      <c r="L12" s="119">
        <v>16</v>
      </c>
      <c r="M12" s="120">
        <v>13</v>
      </c>
      <c r="N12" s="120">
        <v>10</v>
      </c>
      <c r="O12" s="121">
        <v>12</v>
      </c>
      <c r="P12" s="121">
        <v>12</v>
      </c>
      <c r="Q12" s="121">
        <v>12</v>
      </c>
      <c r="R12" s="121">
        <v>17</v>
      </c>
      <c r="S12" s="121">
        <v>24</v>
      </c>
      <c r="T12" s="121">
        <v>15</v>
      </c>
      <c r="U12" s="121">
        <v>15</v>
      </c>
      <c r="V12" s="121">
        <v>20</v>
      </c>
      <c r="W12" s="121">
        <v>17</v>
      </c>
      <c r="X12" s="121">
        <v>25</v>
      </c>
      <c r="Y12" s="121">
        <v>20</v>
      </c>
      <c r="Z12" s="121">
        <v>29</v>
      </c>
      <c r="AA12" s="121">
        <v>31</v>
      </c>
      <c r="AB12" s="121">
        <v>27</v>
      </c>
      <c r="AC12" s="121">
        <v>33</v>
      </c>
      <c r="AD12" s="121">
        <v>33</v>
      </c>
      <c r="AE12" s="121">
        <v>47</v>
      </c>
      <c r="AF12" s="121">
        <v>49</v>
      </c>
      <c r="AG12" s="121">
        <v>47</v>
      </c>
      <c r="AH12" s="121">
        <v>49</v>
      </c>
      <c r="AI12" s="121">
        <v>39</v>
      </c>
      <c r="AJ12" s="121">
        <v>49</v>
      </c>
      <c r="AK12" s="121">
        <v>50</v>
      </c>
      <c r="AL12" s="121">
        <v>45</v>
      </c>
      <c r="AM12" s="121">
        <v>54</v>
      </c>
      <c r="AN12" s="121">
        <v>66</v>
      </c>
      <c r="AO12" s="121">
        <v>60</v>
      </c>
      <c r="AP12" s="121">
        <v>56</v>
      </c>
      <c r="AQ12" s="121">
        <v>73</v>
      </c>
      <c r="AR12" s="121">
        <v>68</v>
      </c>
      <c r="AS12" s="121">
        <v>71</v>
      </c>
      <c r="AT12" s="121">
        <v>67</v>
      </c>
      <c r="AU12" s="121">
        <v>64</v>
      </c>
      <c r="AV12" s="121">
        <v>56</v>
      </c>
      <c r="AW12" s="121">
        <v>49</v>
      </c>
      <c r="AX12" s="121">
        <v>59</v>
      </c>
      <c r="AY12" s="121">
        <v>47</v>
      </c>
      <c r="AZ12" s="121">
        <v>47</v>
      </c>
      <c r="BA12" s="121">
        <v>43</v>
      </c>
      <c r="BB12" s="121">
        <v>29</v>
      </c>
      <c r="BC12" s="121">
        <v>41</v>
      </c>
      <c r="BD12" s="121">
        <v>51</v>
      </c>
      <c r="BE12" s="121">
        <v>27</v>
      </c>
      <c r="BF12" s="121">
        <v>29</v>
      </c>
      <c r="BG12" s="121">
        <v>27</v>
      </c>
      <c r="BH12" s="121">
        <v>19</v>
      </c>
      <c r="BI12" s="121">
        <v>10</v>
      </c>
      <c r="BJ12" s="121">
        <v>10</v>
      </c>
      <c r="BK12" s="121">
        <v>10</v>
      </c>
      <c r="BL12" s="121">
        <v>8</v>
      </c>
      <c r="BM12" s="121">
        <v>13</v>
      </c>
      <c r="BN12" s="121">
        <v>5</v>
      </c>
      <c r="BO12" s="121">
        <v>4</v>
      </c>
      <c r="BP12" s="121">
        <v>1</v>
      </c>
      <c r="BQ12" s="121">
        <v>3</v>
      </c>
      <c r="BR12" s="121">
        <v>1</v>
      </c>
      <c r="BS12" s="121">
        <v>2</v>
      </c>
      <c r="BT12" s="121">
        <v>0</v>
      </c>
      <c r="BU12" s="121">
        <v>0</v>
      </c>
      <c r="BV12" s="121">
        <v>1</v>
      </c>
      <c r="BW12" s="121">
        <v>0</v>
      </c>
      <c r="BX12" s="121">
        <v>1</v>
      </c>
      <c r="BY12" s="121">
        <v>0</v>
      </c>
      <c r="BZ12" s="121">
        <v>0</v>
      </c>
      <c r="CA12" s="121">
        <v>0</v>
      </c>
      <c r="CB12" s="121">
        <v>1</v>
      </c>
      <c r="CC12" s="121">
        <v>0</v>
      </c>
      <c r="CD12" s="121">
        <v>0</v>
      </c>
      <c r="CE12" s="121">
        <v>0</v>
      </c>
      <c r="CF12" s="121">
        <v>0</v>
      </c>
    </row>
    <row r="13" spans="1:1024" x14ac:dyDescent="0.3">
      <c r="A13" s="115" t="s">
        <v>76</v>
      </c>
      <c r="B13" s="22">
        <v>10454893</v>
      </c>
      <c r="C13" s="116">
        <f t="shared" si="0"/>
        <v>9666</v>
      </c>
      <c r="D13" s="117">
        <v>0</v>
      </c>
      <c r="E13" s="117">
        <v>8</v>
      </c>
      <c r="F13" s="117">
        <v>45</v>
      </c>
      <c r="G13" s="118">
        <v>38</v>
      </c>
      <c r="H13" s="118">
        <v>46</v>
      </c>
      <c r="I13" s="118">
        <v>53</v>
      </c>
      <c r="J13" s="119">
        <v>48</v>
      </c>
      <c r="K13" s="119">
        <v>53</v>
      </c>
      <c r="L13" s="119">
        <v>64</v>
      </c>
      <c r="M13" s="120">
        <v>45</v>
      </c>
      <c r="N13" s="120">
        <v>57</v>
      </c>
      <c r="O13" s="121">
        <v>62</v>
      </c>
      <c r="P13" s="121">
        <v>76</v>
      </c>
      <c r="Q13" s="121">
        <v>89</v>
      </c>
      <c r="R13" s="121">
        <v>102</v>
      </c>
      <c r="S13" s="121">
        <v>93</v>
      </c>
      <c r="T13" s="121">
        <v>88</v>
      </c>
      <c r="U13" s="121">
        <v>87</v>
      </c>
      <c r="V13" s="121">
        <v>96</v>
      </c>
      <c r="W13" s="121">
        <v>119</v>
      </c>
      <c r="X13" s="121">
        <v>103</v>
      </c>
      <c r="Y13" s="121">
        <v>113</v>
      </c>
      <c r="Z13" s="121">
        <v>126</v>
      </c>
      <c r="AA13" s="121">
        <v>123</v>
      </c>
      <c r="AB13" s="121">
        <v>138</v>
      </c>
      <c r="AC13" s="121">
        <v>155</v>
      </c>
      <c r="AD13" s="121">
        <v>168</v>
      </c>
      <c r="AE13" s="121">
        <v>168</v>
      </c>
      <c r="AF13" s="121">
        <v>184</v>
      </c>
      <c r="AG13" s="121">
        <v>162</v>
      </c>
      <c r="AH13" s="121">
        <v>201</v>
      </c>
      <c r="AI13" s="121">
        <v>179</v>
      </c>
      <c r="AJ13" s="121">
        <v>191</v>
      </c>
      <c r="AK13" s="121">
        <v>240</v>
      </c>
      <c r="AL13" s="121">
        <v>251</v>
      </c>
      <c r="AM13" s="121">
        <v>257</v>
      </c>
      <c r="AN13" s="121">
        <v>239</v>
      </c>
      <c r="AO13" s="121">
        <v>267</v>
      </c>
      <c r="AP13" s="121">
        <v>275</v>
      </c>
      <c r="AQ13" s="121">
        <v>316</v>
      </c>
      <c r="AR13" s="121">
        <v>295</v>
      </c>
      <c r="AS13" s="121">
        <v>326</v>
      </c>
      <c r="AT13" s="121">
        <v>350</v>
      </c>
      <c r="AU13" s="121">
        <v>342</v>
      </c>
      <c r="AV13" s="121">
        <v>294</v>
      </c>
      <c r="AW13" s="121">
        <v>286</v>
      </c>
      <c r="AX13" s="121">
        <v>321</v>
      </c>
      <c r="AY13" s="121">
        <v>285</v>
      </c>
      <c r="AZ13" s="121">
        <v>231</v>
      </c>
      <c r="BA13" s="121">
        <v>253</v>
      </c>
      <c r="BB13" s="121">
        <v>155</v>
      </c>
      <c r="BC13" s="121">
        <v>253</v>
      </c>
      <c r="BD13" s="121">
        <v>241</v>
      </c>
      <c r="BE13" s="121">
        <v>144</v>
      </c>
      <c r="BF13" s="121">
        <v>148</v>
      </c>
      <c r="BG13" s="121">
        <v>130</v>
      </c>
      <c r="BH13" s="121">
        <v>103</v>
      </c>
      <c r="BI13" s="121">
        <v>76</v>
      </c>
      <c r="BJ13" s="121">
        <v>67</v>
      </c>
      <c r="BK13" s="121">
        <v>52</v>
      </c>
      <c r="BL13" s="121">
        <v>42</v>
      </c>
      <c r="BM13" s="121">
        <v>29</v>
      </c>
      <c r="BN13" s="121">
        <v>21</v>
      </c>
      <c r="BO13" s="121">
        <v>20</v>
      </c>
      <c r="BP13" s="121">
        <v>14</v>
      </c>
      <c r="BQ13" s="121">
        <v>13</v>
      </c>
      <c r="BR13" s="121">
        <v>17</v>
      </c>
      <c r="BS13" s="121">
        <v>11</v>
      </c>
      <c r="BT13" s="121">
        <v>6</v>
      </c>
      <c r="BU13" s="121">
        <v>3</v>
      </c>
      <c r="BV13" s="121">
        <v>4</v>
      </c>
      <c r="BW13" s="121">
        <v>0</v>
      </c>
      <c r="BX13" s="121">
        <v>2</v>
      </c>
      <c r="BY13" s="121">
        <v>4</v>
      </c>
      <c r="BZ13" s="121">
        <v>0</v>
      </c>
      <c r="CA13" s="121">
        <v>1</v>
      </c>
      <c r="CB13" s="121">
        <v>1</v>
      </c>
      <c r="CC13" s="121">
        <v>0</v>
      </c>
      <c r="CD13" s="121">
        <v>1</v>
      </c>
      <c r="CE13" s="121">
        <v>0</v>
      </c>
      <c r="CF13" s="121">
        <v>0</v>
      </c>
    </row>
    <row r="14" spans="1:1024" x14ac:dyDescent="0.3">
      <c r="A14" s="115" t="s">
        <v>77</v>
      </c>
      <c r="B14" s="22">
        <v>2768734</v>
      </c>
      <c r="C14" s="116">
        <f t="shared" si="0"/>
        <v>13224</v>
      </c>
      <c r="D14" s="117">
        <v>0</v>
      </c>
      <c r="E14" s="117">
        <v>21</v>
      </c>
      <c r="F14" s="117">
        <v>42</v>
      </c>
      <c r="G14" s="118">
        <v>63</v>
      </c>
      <c r="H14" s="118">
        <v>78</v>
      </c>
      <c r="I14" s="118">
        <v>86</v>
      </c>
      <c r="J14" s="119">
        <v>97</v>
      </c>
      <c r="K14" s="119">
        <v>83</v>
      </c>
      <c r="L14" s="119">
        <v>87</v>
      </c>
      <c r="M14" s="120">
        <v>94</v>
      </c>
      <c r="N14" s="120">
        <v>117</v>
      </c>
      <c r="O14" s="121">
        <v>115</v>
      </c>
      <c r="P14" s="121">
        <v>112</v>
      </c>
      <c r="Q14" s="121">
        <v>139</v>
      </c>
      <c r="R14" s="121">
        <v>126</v>
      </c>
      <c r="S14" s="121">
        <v>127</v>
      </c>
      <c r="T14" s="121">
        <v>141</v>
      </c>
      <c r="U14" s="121">
        <v>140</v>
      </c>
      <c r="V14" s="121">
        <v>144</v>
      </c>
      <c r="W14" s="121">
        <v>163</v>
      </c>
      <c r="X14" s="121">
        <v>172</v>
      </c>
      <c r="Y14" s="121">
        <v>185</v>
      </c>
      <c r="Z14" s="121">
        <v>182</v>
      </c>
      <c r="AA14" s="121">
        <v>185</v>
      </c>
      <c r="AB14" s="121">
        <v>205</v>
      </c>
      <c r="AC14" s="121">
        <v>189</v>
      </c>
      <c r="AD14" s="121">
        <v>226</v>
      </c>
      <c r="AE14" s="121">
        <v>229</v>
      </c>
      <c r="AF14" s="121">
        <v>250</v>
      </c>
      <c r="AG14" s="121">
        <v>266</v>
      </c>
      <c r="AH14" s="121">
        <v>300</v>
      </c>
      <c r="AI14" s="121">
        <v>295</v>
      </c>
      <c r="AJ14" s="121">
        <v>323</v>
      </c>
      <c r="AK14" s="121">
        <v>311</v>
      </c>
      <c r="AL14" s="121">
        <v>335</v>
      </c>
      <c r="AM14" s="121">
        <v>370</v>
      </c>
      <c r="AN14" s="121">
        <v>335</v>
      </c>
      <c r="AO14" s="121">
        <v>360</v>
      </c>
      <c r="AP14" s="121">
        <v>375</v>
      </c>
      <c r="AQ14" s="121">
        <v>372</v>
      </c>
      <c r="AR14" s="121">
        <v>368</v>
      </c>
      <c r="AS14" s="121">
        <v>378</v>
      </c>
      <c r="AT14" s="121">
        <v>462</v>
      </c>
      <c r="AU14" s="121">
        <v>391</v>
      </c>
      <c r="AV14" s="121">
        <v>372</v>
      </c>
      <c r="AW14" s="121">
        <v>397</v>
      </c>
      <c r="AX14" s="121">
        <v>389</v>
      </c>
      <c r="AY14" s="121">
        <v>327</v>
      </c>
      <c r="AZ14" s="121">
        <v>341</v>
      </c>
      <c r="BA14" s="121">
        <v>313</v>
      </c>
      <c r="BB14" s="121">
        <v>185</v>
      </c>
      <c r="BC14" s="121">
        <v>309</v>
      </c>
      <c r="BD14" s="121">
        <v>315</v>
      </c>
      <c r="BE14" s="121">
        <v>183</v>
      </c>
      <c r="BF14" s="121">
        <v>182</v>
      </c>
      <c r="BG14" s="121">
        <v>160</v>
      </c>
      <c r="BH14" s="121">
        <v>124</v>
      </c>
      <c r="BI14" s="121">
        <v>115</v>
      </c>
      <c r="BJ14" s="121">
        <v>80</v>
      </c>
      <c r="BK14" s="121">
        <v>87</v>
      </c>
      <c r="BL14" s="121">
        <v>51</v>
      </c>
      <c r="BM14" s="121">
        <v>63</v>
      </c>
      <c r="BN14" s="121">
        <v>35</v>
      </c>
      <c r="BO14" s="121">
        <v>42</v>
      </c>
      <c r="BP14" s="121">
        <v>33</v>
      </c>
      <c r="BQ14" s="121">
        <v>26</v>
      </c>
      <c r="BR14" s="121">
        <v>10</v>
      </c>
      <c r="BS14" s="121">
        <v>9</v>
      </c>
      <c r="BT14" s="121">
        <v>13</v>
      </c>
      <c r="BU14" s="121">
        <v>11</v>
      </c>
      <c r="BV14" s="121">
        <v>6</v>
      </c>
      <c r="BW14" s="121">
        <v>1</v>
      </c>
      <c r="BX14" s="121">
        <v>1</v>
      </c>
      <c r="BY14" s="121">
        <v>1</v>
      </c>
      <c r="BZ14" s="121">
        <v>1</v>
      </c>
      <c r="CA14" s="121">
        <v>1</v>
      </c>
      <c r="CB14" s="121">
        <v>0</v>
      </c>
      <c r="CC14" s="121">
        <v>0</v>
      </c>
      <c r="CD14" s="121">
        <v>1</v>
      </c>
      <c r="CE14" s="121">
        <v>1</v>
      </c>
      <c r="CF14" s="121">
        <v>0</v>
      </c>
    </row>
    <row r="15" spans="1:1024" x14ac:dyDescent="0.3">
      <c r="A15" s="115"/>
      <c r="B15" s="115"/>
      <c r="C15" s="116">
        <f t="shared" si="0"/>
        <v>0</v>
      </c>
      <c r="D15" s="117"/>
      <c r="E15" s="117"/>
      <c r="F15" s="117"/>
      <c r="G15" s="117"/>
      <c r="H15" s="117"/>
      <c r="I15" s="117"/>
      <c r="J15" s="122"/>
      <c r="K15" s="122"/>
      <c r="L15" s="122"/>
      <c r="M15" s="123"/>
      <c r="N15" s="123"/>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row>
    <row r="16" spans="1:1024" x14ac:dyDescent="0.3">
      <c r="A16" s="62" t="s">
        <v>56</v>
      </c>
      <c r="B16" s="62">
        <v>55977178</v>
      </c>
      <c r="C16" s="116">
        <f t="shared" si="0"/>
        <v>25080</v>
      </c>
      <c r="D16" s="117">
        <v>0</v>
      </c>
      <c r="E16" s="117">
        <f t="shared" ref="E16:AJ16" si="1">SUM(E10:E15)</f>
        <v>31</v>
      </c>
      <c r="F16" s="117">
        <f t="shared" si="1"/>
        <v>92</v>
      </c>
      <c r="G16" s="117">
        <f t="shared" si="1"/>
        <v>111</v>
      </c>
      <c r="H16" s="117">
        <f t="shared" si="1"/>
        <v>140</v>
      </c>
      <c r="I16" s="117">
        <f t="shared" si="1"/>
        <v>145</v>
      </c>
      <c r="J16" s="122">
        <f t="shared" si="1"/>
        <v>163</v>
      </c>
      <c r="K16" s="122">
        <f t="shared" si="1"/>
        <v>149</v>
      </c>
      <c r="L16" s="122">
        <f t="shared" si="1"/>
        <v>171</v>
      </c>
      <c r="M16" s="123">
        <f t="shared" si="1"/>
        <v>152</v>
      </c>
      <c r="N16" s="123">
        <f t="shared" si="1"/>
        <v>187</v>
      </c>
      <c r="O16" s="116">
        <f t="shared" si="1"/>
        <v>191</v>
      </c>
      <c r="P16" s="116">
        <f t="shared" si="1"/>
        <v>201</v>
      </c>
      <c r="Q16" s="116">
        <f t="shared" si="1"/>
        <v>241</v>
      </c>
      <c r="R16" s="116">
        <f t="shared" si="1"/>
        <v>248</v>
      </c>
      <c r="S16" s="116">
        <f t="shared" si="1"/>
        <v>244</v>
      </c>
      <c r="T16" s="116">
        <f t="shared" si="1"/>
        <v>247</v>
      </c>
      <c r="U16" s="116">
        <f t="shared" si="1"/>
        <v>244</v>
      </c>
      <c r="V16" s="116">
        <f t="shared" si="1"/>
        <v>263</v>
      </c>
      <c r="W16" s="116">
        <f t="shared" si="1"/>
        <v>301</v>
      </c>
      <c r="X16" s="116">
        <f t="shared" si="1"/>
        <v>302</v>
      </c>
      <c r="Y16" s="116">
        <f t="shared" si="1"/>
        <v>319</v>
      </c>
      <c r="Z16" s="116">
        <f t="shared" si="1"/>
        <v>337</v>
      </c>
      <c r="AA16" s="116">
        <f t="shared" si="1"/>
        <v>342</v>
      </c>
      <c r="AB16" s="116">
        <f t="shared" si="1"/>
        <v>373</v>
      </c>
      <c r="AC16" s="116">
        <f t="shared" si="1"/>
        <v>381</v>
      </c>
      <c r="AD16" s="116">
        <f t="shared" si="1"/>
        <v>430</v>
      </c>
      <c r="AE16" s="116">
        <f t="shared" si="1"/>
        <v>446</v>
      </c>
      <c r="AF16" s="116">
        <f t="shared" si="1"/>
        <v>487</v>
      </c>
      <c r="AG16" s="116">
        <f t="shared" si="1"/>
        <v>479</v>
      </c>
      <c r="AH16" s="116">
        <f t="shared" si="1"/>
        <v>557</v>
      </c>
      <c r="AI16" s="116">
        <f t="shared" si="1"/>
        <v>516</v>
      </c>
      <c r="AJ16" s="116">
        <f t="shared" si="1"/>
        <v>568</v>
      </c>
      <c r="AK16" s="116">
        <f t="shared" ref="AK16:BP16" si="2">SUM(AK10:AK15)</f>
        <v>603</v>
      </c>
      <c r="AL16" s="116">
        <f t="shared" si="2"/>
        <v>634</v>
      </c>
      <c r="AM16" s="116">
        <f t="shared" si="2"/>
        <v>683</v>
      </c>
      <c r="AN16" s="116">
        <f t="shared" si="2"/>
        <v>643</v>
      </c>
      <c r="AO16" s="116">
        <f t="shared" si="2"/>
        <v>689</v>
      </c>
      <c r="AP16" s="116">
        <f t="shared" si="2"/>
        <v>715</v>
      </c>
      <c r="AQ16" s="116">
        <f t="shared" si="2"/>
        <v>771</v>
      </c>
      <c r="AR16" s="116">
        <f t="shared" si="2"/>
        <v>734</v>
      </c>
      <c r="AS16" s="116">
        <f t="shared" si="2"/>
        <v>781</v>
      </c>
      <c r="AT16" s="116">
        <f t="shared" si="2"/>
        <v>889</v>
      </c>
      <c r="AU16" s="116">
        <f t="shared" si="2"/>
        <v>804</v>
      </c>
      <c r="AV16" s="116">
        <f t="shared" si="2"/>
        <v>725</v>
      </c>
      <c r="AW16" s="116">
        <f t="shared" si="2"/>
        <v>739</v>
      </c>
      <c r="AX16" s="116">
        <f t="shared" si="2"/>
        <v>771</v>
      </c>
      <c r="AY16" s="116">
        <f t="shared" si="2"/>
        <v>664</v>
      </c>
      <c r="AZ16" s="116">
        <f t="shared" si="2"/>
        <v>626</v>
      </c>
      <c r="BA16" s="116">
        <f t="shared" si="2"/>
        <v>614</v>
      </c>
      <c r="BB16" s="116">
        <f t="shared" si="2"/>
        <v>372</v>
      </c>
      <c r="BC16" s="116">
        <f t="shared" si="2"/>
        <v>607</v>
      </c>
      <c r="BD16" s="116">
        <f t="shared" si="2"/>
        <v>612</v>
      </c>
      <c r="BE16" s="116">
        <f t="shared" si="2"/>
        <v>357</v>
      </c>
      <c r="BF16" s="116">
        <f t="shared" si="2"/>
        <v>361</v>
      </c>
      <c r="BG16" s="116">
        <f t="shared" si="2"/>
        <v>324</v>
      </c>
      <c r="BH16" s="116">
        <f t="shared" si="2"/>
        <v>249</v>
      </c>
      <c r="BI16" s="116">
        <f t="shared" si="2"/>
        <v>203</v>
      </c>
      <c r="BJ16" s="116">
        <f t="shared" si="2"/>
        <v>159</v>
      </c>
      <c r="BK16" s="116">
        <f t="shared" si="2"/>
        <v>150</v>
      </c>
      <c r="BL16" s="116">
        <f t="shared" si="2"/>
        <v>103</v>
      </c>
      <c r="BM16" s="116">
        <f t="shared" si="2"/>
        <v>106</v>
      </c>
      <c r="BN16" s="116">
        <f t="shared" si="2"/>
        <v>62</v>
      </c>
      <c r="BO16" s="116">
        <f t="shared" si="2"/>
        <v>69</v>
      </c>
      <c r="BP16" s="116">
        <f t="shared" si="2"/>
        <v>48</v>
      </c>
      <c r="BQ16" s="116">
        <f t="shared" ref="BQ16:CV16" si="3">SUM(BQ10:BQ15)</f>
        <v>42</v>
      </c>
      <c r="BR16" s="116">
        <f t="shared" si="3"/>
        <v>28</v>
      </c>
      <c r="BS16" s="116">
        <f t="shared" si="3"/>
        <v>23</v>
      </c>
      <c r="BT16" s="116">
        <f t="shared" si="3"/>
        <v>19</v>
      </c>
      <c r="BU16" s="116">
        <f t="shared" si="3"/>
        <v>14</v>
      </c>
      <c r="BV16" s="116">
        <f t="shared" si="3"/>
        <v>11</v>
      </c>
      <c r="BW16" s="116">
        <f t="shared" si="3"/>
        <v>1</v>
      </c>
      <c r="BX16" s="116">
        <f t="shared" si="3"/>
        <v>4</v>
      </c>
      <c r="BY16" s="116">
        <f t="shared" si="3"/>
        <v>5</v>
      </c>
      <c r="BZ16" s="116">
        <f t="shared" si="3"/>
        <v>1</v>
      </c>
      <c r="CA16" s="116">
        <f t="shared" si="3"/>
        <v>2</v>
      </c>
      <c r="CB16" s="116">
        <f t="shared" si="3"/>
        <v>2</v>
      </c>
      <c r="CC16" s="116">
        <f t="shared" si="3"/>
        <v>0</v>
      </c>
      <c r="CD16" s="116">
        <f t="shared" si="3"/>
        <v>2</v>
      </c>
      <c r="CE16" s="116">
        <f t="shared" si="3"/>
        <v>1</v>
      </c>
      <c r="CF16" s="116">
        <f t="shared" si="3"/>
        <v>0</v>
      </c>
    </row>
    <row r="17" spans="1:1024" x14ac:dyDescent="0.3">
      <c r="A17" s="115"/>
      <c r="B17" s="115"/>
      <c r="C17" s="116"/>
      <c r="D17" s="117"/>
      <c r="E17" s="117"/>
      <c r="F17" s="117"/>
      <c r="G17" s="117"/>
      <c r="H17" s="117"/>
      <c r="I17" s="117"/>
      <c r="J17" s="122"/>
      <c r="K17" s="122"/>
      <c r="L17" s="122"/>
      <c r="M17" s="123"/>
      <c r="N17" s="123"/>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row>
    <row r="18" spans="1:1024" x14ac:dyDescent="0.3">
      <c r="A18" s="76" t="s">
        <v>36</v>
      </c>
      <c r="B18" s="124">
        <v>0</v>
      </c>
      <c r="C18" s="125">
        <f>SUM(D18:CF18)</f>
        <v>0</v>
      </c>
      <c r="D18" s="126">
        <v>0</v>
      </c>
      <c r="E18" s="126">
        <v>0</v>
      </c>
      <c r="F18" s="126">
        <v>0</v>
      </c>
      <c r="G18" s="126">
        <v>0</v>
      </c>
      <c r="H18" s="126">
        <v>0</v>
      </c>
      <c r="I18" s="126">
        <v>0</v>
      </c>
      <c r="J18" s="127">
        <v>0</v>
      </c>
      <c r="K18" s="127">
        <v>0</v>
      </c>
      <c r="L18" s="127">
        <v>0</v>
      </c>
      <c r="M18" s="128">
        <v>0</v>
      </c>
      <c r="N18" s="128">
        <v>0</v>
      </c>
      <c r="O18" s="129">
        <v>0</v>
      </c>
      <c r="P18" s="129">
        <v>0</v>
      </c>
      <c r="Q18" s="129">
        <v>0</v>
      </c>
      <c r="R18" s="129">
        <v>0</v>
      </c>
      <c r="S18" s="129">
        <v>0</v>
      </c>
      <c r="T18" s="129">
        <v>0</v>
      </c>
      <c r="U18" s="129">
        <v>0</v>
      </c>
      <c r="V18" s="129">
        <v>0</v>
      </c>
      <c r="W18" s="129">
        <v>0</v>
      </c>
      <c r="X18" s="129">
        <v>0</v>
      </c>
      <c r="Y18" s="129">
        <v>0</v>
      </c>
      <c r="Z18" s="129">
        <v>0</v>
      </c>
      <c r="AA18" s="129">
        <v>0</v>
      </c>
      <c r="AB18" s="129">
        <v>0</v>
      </c>
      <c r="AC18" s="129">
        <v>0</v>
      </c>
      <c r="AD18" s="129">
        <v>0</v>
      </c>
      <c r="AE18" s="129">
        <v>0</v>
      </c>
      <c r="AF18" s="129">
        <v>0</v>
      </c>
      <c r="AG18" s="129">
        <v>0</v>
      </c>
      <c r="AH18" s="129">
        <v>0</v>
      </c>
      <c r="AI18" s="129">
        <v>0</v>
      </c>
      <c r="AJ18" s="129">
        <v>0</v>
      </c>
      <c r="AK18" s="129">
        <v>0</v>
      </c>
      <c r="AL18" s="129">
        <v>0</v>
      </c>
      <c r="AM18" s="129">
        <v>0</v>
      </c>
      <c r="AN18" s="129">
        <v>0</v>
      </c>
      <c r="AO18" s="129">
        <v>0</v>
      </c>
      <c r="AP18" s="129">
        <v>0</v>
      </c>
      <c r="AQ18" s="129">
        <v>0</v>
      </c>
      <c r="AR18" s="129">
        <v>0</v>
      </c>
      <c r="AS18" s="129">
        <v>0</v>
      </c>
      <c r="AT18" s="129">
        <v>0</v>
      </c>
      <c r="AU18" s="129">
        <v>0</v>
      </c>
      <c r="AV18" s="129">
        <v>0</v>
      </c>
      <c r="AW18" s="129">
        <v>0</v>
      </c>
      <c r="AX18" s="129">
        <v>0</v>
      </c>
      <c r="AY18" s="129">
        <v>0</v>
      </c>
      <c r="AZ18" s="129">
        <v>0</v>
      </c>
      <c r="BA18" s="129">
        <v>0</v>
      </c>
      <c r="BB18" s="129">
        <v>0</v>
      </c>
      <c r="BC18" s="129">
        <v>0</v>
      </c>
      <c r="BD18" s="129">
        <v>0</v>
      </c>
      <c r="BE18" s="129">
        <v>0</v>
      </c>
      <c r="BF18" s="129">
        <v>0</v>
      </c>
      <c r="BG18" s="129">
        <v>0</v>
      </c>
      <c r="BH18" s="129">
        <v>0</v>
      </c>
      <c r="BI18" s="129">
        <v>0</v>
      </c>
      <c r="BJ18" s="129">
        <v>0</v>
      </c>
      <c r="BK18" s="129">
        <v>0</v>
      </c>
      <c r="BL18" s="129">
        <v>0</v>
      </c>
      <c r="BM18" s="129">
        <v>0</v>
      </c>
      <c r="BN18" s="129">
        <v>0</v>
      </c>
      <c r="BO18" s="129">
        <v>0</v>
      </c>
      <c r="BP18" s="129">
        <v>0</v>
      </c>
      <c r="BQ18" s="129">
        <v>0</v>
      </c>
      <c r="BR18" s="129">
        <v>0</v>
      </c>
      <c r="BS18" s="129">
        <v>0</v>
      </c>
      <c r="BT18" s="129">
        <v>0</v>
      </c>
      <c r="BU18" s="129">
        <v>0</v>
      </c>
      <c r="BV18" s="129">
        <v>0</v>
      </c>
      <c r="BW18" s="129">
        <v>0</v>
      </c>
      <c r="BX18" s="129">
        <v>0</v>
      </c>
      <c r="BY18" s="129">
        <v>0</v>
      </c>
      <c r="BZ18" s="129">
        <v>0</v>
      </c>
      <c r="CA18" s="129">
        <v>0</v>
      </c>
      <c r="CB18" s="129">
        <v>0</v>
      </c>
      <c r="CC18" s="129">
        <v>0</v>
      </c>
      <c r="CD18" s="129">
        <v>0</v>
      </c>
      <c r="CE18" s="129">
        <v>0</v>
      </c>
      <c r="CF18" s="129">
        <v>0</v>
      </c>
    </row>
    <row r="19" spans="1:1024" ht="12.75" customHeight="1" x14ac:dyDescent="0.3">
      <c r="A19" s="130" t="s">
        <v>71</v>
      </c>
      <c r="B19" s="131">
        <v>55977178</v>
      </c>
      <c r="C19" s="132">
        <f>SUM(D19:CF19)</f>
        <v>25080</v>
      </c>
      <c r="D19" s="133">
        <f t="shared" ref="D19:AI19" si="4">SUM(D10:D14)</f>
        <v>0</v>
      </c>
      <c r="E19" s="133">
        <f t="shared" si="4"/>
        <v>31</v>
      </c>
      <c r="F19" s="133">
        <f t="shared" si="4"/>
        <v>92</v>
      </c>
      <c r="G19" s="133">
        <f t="shared" si="4"/>
        <v>111</v>
      </c>
      <c r="H19" s="133">
        <f t="shared" si="4"/>
        <v>140</v>
      </c>
      <c r="I19" s="133">
        <f t="shared" si="4"/>
        <v>145</v>
      </c>
      <c r="J19" s="134">
        <f t="shared" si="4"/>
        <v>163</v>
      </c>
      <c r="K19" s="134">
        <f t="shared" si="4"/>
        <v>149</v>
      </c>
      <c r="L19" s="134">
        <f t="shared" si="4"/>
        <v>171</v>
      </c>
      <c r="M19" s="135">
        <f t="shared" si="4"/>
        <v>152</v>
      </c>
      <c r="N19" s="135">
        <f t="shared" si="4"/>
        <v>187</v>
      </c>
      <c r="O19" s="136">
        <f t="shared" si="4"/>
        <v>191</v>
      </c>
      <c r="P19" s="136">
        <f t="shared" si="4"/>
        <v>201</v>
      </c>
      <c r="Q19" s="136">
        <f t="shared" si="4"/>
        <v>241</v>
      </c>
      <c r="R19" s="136">
        <f t="shared" si="4"/>
        <v>248</v>
      </c>
      <c r="S19" s="136">
        <f t="shared" si="4"/>
        <v>244</v>
      </c>
      <c r="T19" s="136">
        <f t="shared" si="4"/>
        <v>247</v>
      </c>
      <c r="U19" s="136">
        <f t="shared" si="4"/>
        <v>244</v>
      </c>
      <c r="V19" s="136">
        <f t="shared" si="4"/>
        <v>263</v>
      </c>
      <c r="W19" s="136">
        <f t="shared" si="4"/>
        <v>301</v>
      </c>
      <c r="X19" s="136">
        <f t="shared" si="4"/>
        <v>302</v>
      </c>
      <c r="Y19" s="136">
        <f t="shared" si="4"/>
        <v>319</v>
      </c>
      <c r="Z19" s="136">
        <f t="shared" si="4"/>
        <v>337</v>
      </c>
      <c r="AA19" s="136">
        <f t="shared" si="4"/>
        <v>342</v>
      </c>
      <c r="AB19" s="136">
        <f t="shared" si="4"/>
        <v>373</v>
      </c>
      <c r="AC19" s="136">
        <f t="shared" si="4"/>
        <v>381</v>
      </c>
      <c r="AD19" s="136">
        <f t="shared" si="4"/>
        <v>430</v>
      </c>
      <c r="AE19" s="136">
        <f t="shared" si="4"/>
        <v>446</v>
      </c>
      <c r="AF19" s="136">
        <f t="shared" si="4"/>
        <v>487</v>
      </c>
      <c r="AG19" s="136">
        <f t="shared" si="4"/>
        <v>479</v>
      </c>
      <c r="AH19" s="136">
        <f t="shared" si="4"/>
        <v>557</v>
      </c>
      <c r="AI19" s="136">
        <f t="shared" si="4"/>
        <v>516</v>
      </c>
      <c r="AJ19" s="136">
        <f t="shared" ref="AJ19:BO19" si="5">SUM(AJ10:AJ14)</f>
        <v>568</v>
      </c>
      <c r="AK19" s="136">
        <f t="shared" si="5"/>
        <v>603</v>
      </c>
      <c r="AL19" s="136">
        <f t="shared" si="5"/>
        <v>634</v>
      </c>
      <c r="AM19" s="136">
        <f t="shared" si="5"/>
        <v>683</v>
      </c>
      <c r="AN19" s="136">
        <f t="shared" si="5"/>
        <v>643</v>
      </c>
      <c r="AO19" s="136">
        <f t="shared" si="5"/>
        <v>689</v>
      </c>
      <c r="AP19" s="136">
        <f t="shared" si="5"/>
        <v>715</v>
      </c>
      <c r="AQ19" s="136">
        <f t="shared" si="5"/>
        <v>771</v>
      </c>
      <c r="AR19" s="136">
        <f t="shared" si="5"/>
        <v>734</v>
      </c>
      <c r="AS19" s="136">
        <f t="shared" si="5"/>
        <v>781</v>
      </c>
      <c r="AT19" s="136">
        <f t="shared" si="5"/>
        <v>889</v>
      </c>
      <c r="AU19" s="136">
        <f t="shared" si="5"/>
        <v>804</v>
      </c>
      <c r="AV19" s="136">
        <f t="shared" si="5"/>
        <v>725</v>
      </c>
      <c r="AW19" s="136">
        <f t="shared" si="5"/>
        <v>739</v>
      </c>
      <c r="AX19" s="136">
        <f t="shared" si="5"/>
        <v>771</v>
      </c>
      <c r="AY19" s="136">
        <f t="shared" si="5"/>
        <v>664</v>
      </c>
      <c r="AZ19" s="136">
        <f t="shared" si="5"/>
        <v>626</v>
      </c>
      <c r="BA19" s="136">
        <f t="shared" si="5"/>
        <v>614</v>
      </c>
      <c r="BB19" s="136">
        <f t="shared" si="5"/>
        <v>372</v>
      </c>
      <c r="BC19" s="136">
        <f t="shared" si="5"/>
        <v>607</v>
      </c>
      <c r="BD19" s="136">
        <f t="shared" si="5"/>
        <v>612</v>
      </c>
      <c r="BE19" s="136">
        <f t="shared" si="5"/>
        <v>357</v>
      </c>
      <c r="BF19" s="136">
        <f t="shared" si="5"/>
        <v>361</v>
      </c>
      <c r="BG19" s="136">
        <f t="shared" si="5"/>
        <v>324</v>
      </c>
      <c r="BH19" s="136">
        <f t="shared" si="5"/>
        <v>249</v>
      </c>
      <c r="BI19" s="136">
        <f t="shared" si="5"/>
        <v>203</v>
      </c>
      <c r="BJ19" s="136">
        <f t="shared" si="5"/>
        <v>159</v>
      </c>
      <c r="BK19" s="136">
        <f t="shared" si="5"/>
        <v>150</v>
      </c>
      <c r="BL19" s="136">
        <f t="shared" si="5"/>
        <v>103</v>
      </c>
      <c r="BM19" s="136">
        <f t="shared" si="5"/>
        <v>106</v>
      </c>
      <c r="BN19" s="136">
        <f t="shared" si="5"/>
        <v>62</v>
      </c>
      <c r="BO19" s="136">
        <f t="shared" si="5"/>
        <v>69</v>
      </c>
      <c r="BP19" s="136">
        <f t="shared" ref="BP19:CF19" si="6">SUM(BP10:BP14)</f>
        <v>48</v>
      </c>
      <c r="BQ19" s="136">
        <f t="shared" si="6"/>
        <v>42</v>
      </c>
      <c r="BR19" s="136">
        <f t="shared" si="6"/>
        <v>28</v>
      </c>
      <c r="BS19" s="136">
        <f t="shared" si="6"/>
        <v>23</v>
      </c>
      <c r="BT19" s="136">
        <f t="shared" si="6"/>
        <v>19</v>
      </c>
      <c r="BU19" s="136">
        <f t="shared" si="6"/>
        <v>14</v>
      </c>
      <c r="BV19" s="136">
        <f t="shared" si="6"/>
        <v>11</v>
      </c>
      <c r="BW19" s="136">
        <f t="shared" si="6"/>
        <v>1</v>
      </c>
      <c r="BX19" s="136">
        <f t="shared" si="6"/>
        <v>4</v>
      </c>
      <c r="BY19" s="136">
        <f t="shared" si="6"/>
        <v>5</v>
      </c>
      <c r="BZ19" s="136">
        <f t="shared" si="6"/>
        <v>1</v>
      </c>
      <c r="CA19" s="136">
        <f t="shared" si="6"/>
        <v>2</v>
      </c>
      <c r="CB19" s="136">
        <f t="shared" si="6"/>
        <v>2</v>
      </c>
      <c r="CC19" s="136">
        <f t="shared" si="6"/>
        <v>0</v>
      </c>
      <c r="CD19" s="136">
        <f t="shared" si="6"/>
        <v>2</v>
      </c>
      <c r="CE19" s="136">
        <f t="shared" si="6"/>
        <v>1</v>
      </c>
      <c r="CF19" s="136">
        <f t="shared" si="6"/>
        <v>0</v>
      </c>
    </row>
    <row r="20" spans="1:1024" x14ac:dyDescent="0.3">
      <c r="A20" s="137"/>
      <c r="B20" s="137"/>
      <c r="C20" s="44"/>
      <c r="D20" s="44"/>
      <c r="E20" s="44"/>
      <c r="F20" s="44"/>
      <c r="G20" s="44"/>
      <c r="H20" s="44"/>
      <c r="I20" s="44"/>
      <c r="J20" s="138"/>
      <c r="K20" s="138"/>
      <c r="L20" s="138"/>
      <c r="M20" s="139"/>
      <c r="N20" s="139"/>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row>
    <row r="21" spans="1:1024" x14ac:dyDescent="0.3">
      <c r="A21" s="137"/>
      <c r="B21" s="137"/>
      <c r="C21" s="44"/>
      <c r="D21" s="44"/>
      <c r="E21" s="44"/>
      <c r="F21" s="44"/>
      <c r="G21" s="44"/>
      <c r="H21" s="44"/>
      <c r="I21" s="44"/>
      <c r="J21" s="138"/>
      <c r="K21" s="138"/>
      <c r="L21" s="138"/>
      <c r="M21" s="139"/>
      <c r="N21" s="139"/>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row>
    <row r="22" spans="1:1024" x14ac:dyDescent="0.3">
      <c r="A22" s="137"/>
      <c r="B22" s="137"/>
      <c r="C22" s="44"/>
      <c r="D22" s="44"/>
      <c r="E22" s="44"/>
      <c r="F22" s="44"/>
      <c r="G22" s="44"/>
      <c r="H22" s="44"/>
      <c r="I22" s="44"/>
      <c r="J22" s="138"/>
      <c r="K22" s="138"/>
      <c r="L22" s="138"/>
      <c r="M22" s="139"/>
      <c r="N22" s="139"/>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row>
    <row r="23" spans="1:1024" x14ac:dyDescent="0.3">
      <c r="A23" s="100"/>
      <c r="B23" s="2" t="s">
        <v>26</v>
      </c>
      <c r="C23" s="1" t="s">
        <v>78</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row>
    <row r="24" spans="1:1024" s="33" customFormat="1" ht="26" x14ac:dyDescent="0.3">
      <c r="A24" s="101" t="s">
        <v>25</v>
      </c>
      <c r="B24" s="2"/>
      <c r="C24" s="102" t="s">
        <v>71</v>
      </c>
      <c r="D24" s="140" t="s">
        <v>72</v>
      </c>
      <c r="E24" s="104">
        <v>43970</v>
      </c>
      <c r="F24" s="104">
        <v>43969</v>
      </c>
      <c r="G24" s="104">
        <v>43968</v>
      </c>
      <c r="H24" s="104">
        <v>43967</v>
      </c>
      <c r="I24" s="104">
        <v>43966</v>
      </c>
      <c r="J24" s="105">
        <v>43965</v>
      </c>
      <c r="K24" s="105">
        <v>43964</v>
      </c>
      <c r="L24" s="105">
        <v>43963</v>
      </c>
      <c r="M24" s="106">
        <v>43962</v>
      </c>
      <c r="N24" s="106">
        <v>43961</v>
      </c>
      <c r="O24" s="107">
        <v>43960</v>
      </c>
      <c r="P24" s="107">
        <v>43959</v>
      </c>
      <c r="Q24" s="107">
        <v>43958</v>
      </c>
      <c r="R24" s="107">
        <v>43957</v>
      </c>
      <c r="S24" s="107">
        <v>43956</v>
      </c>
      <c r="T24" s="107">
        <v>43955</v>
      </c>
      <c r="U24" s="107">
        <v>43954</v>
      </c>
      <c r="V24" s="107">
        <v>43953</v>
      </c>
      <c r="W24" s="107">
        <v>43952</v>
      </c>
      <c r="X24" s="107">
        <v>43951</v>
      </c>
      <c r="Y24" s="107">
        <v>43950</v>
      </c>
      <c r="Z24" s="107">
        <v>43949</v>
      </c>
      <c r="AA24" s="107">
        <v>43948</v>
      </c>
      <c r="AB24" s="107">
        <v>43947</v>
      </c>
      <c r="AC24" s="107">
        <v>43946</v>
      </c>
      <c r="AD24" s="107">
        <v>43945</v>
      </c>
      <c r="AE24" s="107">
        <v>43944</v>
      </c>
      <c r="AF24" s="114">
        <v>43943</v>
      </c>
      <c r="AG24" s="114">
        <v>43942</v>
      </c>
      <c r="AH24" s="114">
        <v>43941</v>
      </c>
      <c r="AI24" s="114">
        <v>43940</v>
      </c>
      <c r="AJ24" s="114">
        <v>43939</v>
      </c>
      <c r="AK24" s="114">
        <v>43938</v>
      </c>
      <c r="AL24" s="114">
        <v>43937</v>
      </c>
      <c r="AM24" s="114">
        <v>43936</v>
      </c>
      <c r="AN24" s="114">
        <v>43935</v>
      </c>
      <c r="AO24" s="114">
        <v>43934</v>
      </c>
      <c r="AP24" s="114">
        <v>43933</v>
      </c>
      <c r="AQ24" s="114">
        <v>43932</v>
      </c>
      <c r="AR24" s="114">
        <v>43931</v>
      </c>
      <c r="AS24" s="114">
        <v>43930</v>
      </c>
      <c r="AT24" s="114">
        <v>43929</v>
      </c>
      <c r="AU24" s="114">
        <v>43928</v>
      </c>
      <c r="AV24" s="114">
        <v>43927</v>
      </c>
      <c r="AW24" s="114">
        <v>43926</v>
      </c>
      <c r="AX24" s="114">
        <v>43925</v>
      </c>
      <c r="AY24" s="114">
        <v>43924</v>
      </c>
      <c r="AZ24" s="114">
        <v>43923</v>
      </c>
      <c r="BA24" s="114">
        <v>43922</v>
      </c>
      <c r="BB24" s="114">
        <v>43921</v>
      </c>
      <c r="BC24" s="114">
        <v>43920</v>
      </c>
      <c r="BD24" s="114">
        <v>43919</v>
      </c>
      <c r="BE24" s="114">
        <v>43918</v>
      </c>
      <c r="BF24" s="114">
        <v>43917</v>
      </c>
      <c r="BG24" s="114">
        <v>43916</v>
      </c>
      <c r="BH24" s="114">
        <v>43915</v>
      </c>
      <c r="BI24" s="114">
        <v>43914</v>
      </c>
      <c r="BJ24" s="114">
        <v>43913</v>
      </c>
      <c r="BK24" s="114">
        <v>43912</v>
      </c>
      <c r="BL24" s="114">
        <v>43911</v>
      </c>
      <c r="BM24" s="114">
        <v>43910</v>
      </c>
      <c r="BN24" s="114">
        <v>43909</v>
      </c>
      <c r="BO24" s="114">
        <v>43908</v>
      </c>
      <c r="BP24" s="114">
        <v>43907</v>
      </c>
      <c r="BQ24" s="114">
        <v>43906</v>
      </c>
      <c r="BR24" s="114">
        <v>43905</v>
      </c>
      <c r="BS24" s="114">
        <v>43904</v>
      </c>
      <c r="BT24" s="114">
        <v>43903</v>
      </c>
      <c r="BU24" s="114">
        <v>43902</v>
      </c>
      <c r="BV24" s="114">
        <v>43901</v>
      </c>
      <c r="BW24" s="114">
        <v>43900</v>
      </c>
      <c r="BX24" s="114">
        <v>43899</v>
      </c>
      <c r="BY24" s="114">
        <v>43898</v>
      </c>
      <c r="BZ24" s="114">
        <v>43897</v>
      </c>
      <c r="CA24" s="114">
        <v>43896</v>
      </c>
      <c r="CB24" s="114">
        <v>43895</v>
      </c>
      <c r="CC24" s="114">
        <v>43894</v>
      </c>
      <c r="CD24" s="114">
        <v>43893</v>
      </c>
      <c r="CE24" s="114">
        <v>43892</v>
      </c>
      <c r="CF24" s="114">
        <v>43891</v>
      </c>
      <c r="AKU24" s="108"/>
      <c r="AKV24" s="108"/>
      <c r="AKW24" s="108"/>
      <c r="AKX24" s="108"/>
      <c r="AKY24" s="108"/>
      <c r="AKZ24" s="108"/>
      <c r="ALA24" s="108"/>
      <c r="ALB24" s="108"/>
      <c r="ALC24" s="108"/>
      <c r="ALD24" s="108"/>
      <c r="ALE24" s="108"/>
      <c r="ALF24" s="108"/>
      <c r="ALG24" s="108"/>
      <c r="ALH24" s="108"/>
      <c r="ALI24" s="108"/>
      <c r="ALJ24" s="108"/>
      <c r="ALK24" s="108"/>
      <c r="ALL24" s="108"/>
      <c r="ALM24" s="108"/>
      <c r="ALN24" s="108"/>
      <c r="ALO24" s="108"/>
      <c r="ALP24" s="108"/>
      <c r="ALQ24" s="108"/>
      <c r="ALR24" s="108"/>
      <c r="ALS24" s="108"/>
      <c r="ALT24" s="108"/>
      <c r="ALU24" s="108"/>
      <c r="ALV24" s="108"/>
      <c r="ALW24" s="108"/>
      <c r="ALX24" s="108"/>
      <c r="ALY24" s="108"/>
      <c r="ALZ24" s="108"/>
      <c r="AMA24" s="108"/>
      <c r="AMB24" s="108"/>
      <c r="AMC24" s="108"/>
      <c r="AMD24" s="108"/>
      <c r="AME24" s="108"/>
      <c r="AMF24" s="108"/>
      <c r="AMG24" s="108"/>
      <c r="AMH24" s="108"/>
      <c r="AMI24" s="108"/>
      <c r="AMJ24" s="108"/>
    </row>
    <row r="25" spans="1:1024" x14ac:dyDescent="0.3">
      <c r="A25" s="109"/>
      <c r="B25" s="2"/>
      <c r="C25" s="110"/>
      <c r="D25" s="111" t="s">
        <v>35</v>
      </c>
      <c r="E25" s="111" t="s">
        <v>35</v>
      </c>
      <c r="F25" s="111" t="s">
        <v>35</v>
      </c>
      <c r="G25" s="111" t="s">
        <v>35</v>
      </c>
      <c r="H25" s="111" t="s">
        <v>35</v>
      </c>
      <c r="I25" s="111" t="s">
        <v>35</v>
      </c>
      <c r="J25" s="112" t="s">
        <v>35</v>
      </c>
      <c r="K25" s="112" t="s">
        <v>35</v>
      </c>
      <c r="L25" s="112" t="s">
        <v>35</v>
      </c>
      <c r="M25" s="113" t="s">
        <v>35</v>
      </c>
      <c r="N25" s="113" t="s">
        <v>35</v>
      </c>
      <c r="O25" s="114" t="s">
        <v>35</v>
      </c>
      <c r="P25" s="114" t="s">
        <v>35</v>
      </c>
      <c r="Q25" s="114" t="s">
        <v>35</v>
      </c>
      <c r="R25" s="114" t="s">
        <v>35</v>
      </c>
      <c r="S25" s="114" t="s">
        <v>35</v>
      </c>
      <c r="T25" s="114" t="s">
        <v>35</v>
      </c>
      <c r="U25" s="114" t="s">
        <v>35</v>
      </c>
      <c r="V25" s="114" t="s">
        <v>35</v>
      </c>
      <c r="W25" s="114" t="s">
        <v>35</v>
      </c>
      <c r="X25" s="114" t="s">
        <v>35</v>
      </c>
      <c r="Y25" s="114" t="s">
        <v>35</v>
      </c>
      <c r="Z25" s="114" t="s">
        <v>35</v>
      </c>
      <c r="AA25" s="114" t="s">
        <v>35</v>
      </c>
      <c r="AB25" s="114" t="s">
        <v>35</v>
      </c>
      <c r="AC25" s="114" t="s">
        <v>35</v>
      </c>
      <c r="AD25" s="114" t="s">
        <v>35</v>
      </c>
      <c r="AE25" s="114" t="s">
        <v>35</v>
      </c>
      <c r="AF25" s="114" t="s">
        <v>35</v>
      </c>
      <c r="AG25" s="114" t="s">
        <v>35</v>
      </c>
      <c r="AH25" s="114" t="s">
        <v>35</v>
      </c>
      <c r="AI25" s="114" t="s">
        <v>35</v>
      </c>
      <c r="AJ25" s="114" t="s">
        <v>35</v>
      </c>
      <c r="AK25" s="114" t="s">
        <v>35</v>
      </c>
      <c r="AL25" s="114" t="s">
        <v>35</v>
      </c>
      <c r="AM25" s="114" t="s">
        <v>35</v>
      </c>
      <c r="AN25" s="114" t="s">
        <v>35</v>
      </c>
      <c r="AO25" s="114" t="s">
        <v>35</v>
      </c>
      <c r="AP25" s="114" t="s">
        <v>35</v>
      </c>
      <c r="AQ25" s="114" t="s">
        <v>35</v>
      </c>
      <c r="AR25" s="114" t="s">
        <v>35</v>
      </c>
      <c r="AS25" s="114" t="s">
        <v>35</v>
      </c>
      <c r="AT25" s="114" t="s">
        <v>35</v>
      </c>
      <c r="AU25" s="114" t="s">
        <v>35</v>
      </c>
      <c r="AV25" s="114" t="s">
        <v>35</v>
      </c>
      <c r="AW25" s="114" t="s">
        <v>35</v>
      </c>
      <c r="AX25" s="114" t="s">
        <v>35</v>
      </c>
      <c r="AY25" s="114" t="s">
        <v>35</v>
      </c>
      <c r="AZ25" s="114" t="s">
        <v>35</v>
      </c>
      <c r="BA25" s="114" t="s">
        <v>35</v>
      </c>
      <c r="BB25" s="114" t="s">
        <v>35</v>
      </c>
      <c r="BC25" s="114" t="s">
        <v>35</v>
      </c>
      <c r="BD25" s="114" t="s">
        <v>35</v>
      </c>
      <c r="BE25" s="114" t="s">
        <v>35</v>
      </c>
      <c r="BF25" s="114" t="s">
        <v>35</v>
      </c>
      <c r="BG25" s="114" t="s">
        <v>35</v>
      </c>
      <c r="BH25" s="114" t="s">
        <v>35</v>
      </c>
      <c r="BI25" s="114" t="s">
        <v>35</v>
      </c>
      <c r="BJ25" s="114" t="s">
        <v>35</v>
      </c>
      <c r="BK25" s="114" t="s">
        <v>35</v>
      </c>
      <c r="BL25" s="114" t="s">
        <v>35</v>
      </c>
      <c r="BM25" s="114" t="s">
        <v>35</v>
      </c>
      <c r="BN25" s="114" t="s">
        <v>35</v>
      </c>
      <c r="BO25" s="114" t="s">
        <v>35</v>
      </c>
      <c r="BP25" s="114" t="s">
        <v>35</v>
      </c>
      <c r="BQ25" s="114" t="s">
        <v>35</v>
      </c>
      <c r="BR25" s="114" t="s">
        <v>35</v>
      </c>
      <c r="BS25" s="114" t="s">
        <v>35</v>
      </c>
      <c r="BT25" s="114" t="s">
        <v>35</v>
      </c>
      <c r="BU25" s="114" t="s">
        <v>35</v>
      </c>
      <c r="BV25" s="114" t="s">
        <v>35</v>
      </c>
      <c r="BW25" s="114" t="s">
        <v>35</v>
      </c>
      <c r="BX25" s="114" t="s">
        <v>35</v>
      </c>
      <c r="BY25" s="114" t="s">
        <v>35</v>
      </c>
      <c r="BZ25" s="114" t="s">
        <v>35</v>
      </c>
      <c r="CA25" s="114" t="s">
        <v>35</v>
      </c>
      <c r="CB25" s="114" t="s">
        <v>35</v>
      </c>
      <c r="CC25" s="114" t="s">
        <v>35</v>
      </c>
      <c r="CD25" s="114" t="s">
        <v>35</v>
      </c>
      <c r="CE25" s="114" t="s">
        <v>35</v>
      </c>
      <c r="CF25" s="114" t="s">
        <v>35</v>
      </c>
    </row>
    <row r="26" spans="1:1024" x14ac:dyDescent="0.3">
      <c r="A26" s="141" t="s">
        <v>73</v>
      </c>
      <c r="B26" s="22">
        <v>13241287</v>
      </c>
      <c r="C26" s="116">
        <f>D26+E26</f>
        <v>14</v>
      </c>
      <c r="D26" s="117">
        <v>0</v>
      </c>
      <c r="E26" s="117">
        <v>14</v>
      </c>
      <c r="F26" s="117">
        <v>14</v>
      </c>
      <c r="G26" s="142">
        <v>14</v>
      </c>
      <c r="H26" s="142">
        <v>14</v>
      </c>
      <c r="I26" s="142">
        <v>14</v>
      </c>
      <c r="J26" s="143">
        <v>13</v>
      </c>
      <c r="K26" s="143">
        <v>13</v>
      </c>
      <c r="L26" s="143">
        <v>12</v>
      </c>
      <c r="M26" s="144">
        <v>12</v>
      </c>
      <c r="N26" s="144">
        <v>12</v>
      </c>
      <c r="O26" s="145">
        <v>12</v>
      </c>
      <c r="P26" s="145">
        <v>12</v>
      </c>
      <c r="Q26" s="145">
        <v>12</v>
      </c>
      <c r="R26" s="145">
        <v>12</v>
      </c>
      <c r="S26" s="145">
        <v>12</v>
      </c>
      <c r="T26" s="145">
        <v>12</v>
      </c>
      <c r="U26" s="145">
        <v>12</v>
      </c>
      <c r="V26" s="145">
        <v>11</v>
      </c>
      <c r="W26" s="145">
        <v>11</v>
      </c>
      <c r="X26" s="145">
        <v>11</v>
      </c>
      <c r="Y26" s="145">
        <v>11</v>
      </c>
      <c r="Z26" s="145">
        <v>11</v>
      </c>
      <c r="AA26" s="145">
        <v>11</v>
      </c>
      <c r="AB26" s="145">
        <v>11</v>
      </c>
      <c r="AC26" s="145">
        <v>11</v>
      </c>
      <c r="AD26" s="145">
        <v>11</v>
      </c>
      <c r="AE26" s="145">
        <v>11</v>
      </c>
      <c r="AF26" s="145">
        <v>11</v>
      </c>
      <c r="AG26" s="145">
        <v>11</v>
      </c>
      <c r="AH26" s="145">
        <v>11</v>
      </c>
      <c r="AI26" s="145">
        <v>10</v>
      </c>
      <c r="AJ26" s="145">
        <v>10</v>
      </c>
      <c r="AK26" s="145">
        <v>10</v>
      </c>
      <c r="AL26" s="145">
        <v>10</v>
      </c>
      <c r="AM26" s="145">
        <v>10</v>
      </c>
      <c r="AN26" s="145">
        <v>10</v>
      </c>
      <c r="AO26" s="145">
        <v>10</v>
      </c>
      <c r="AP26" s="145">
        <v>10</v>
      </c>
      <c r="AQ26" s="145">
        <v>10</v>
      </c>
      <c r="AR26" s="145">
        <v>9</v>
      </c>
      <c r="AS26" s="145">
        <v>9</v>
      </c>
      <c r="AT26" s="145">
        <v>8</v>
      </c>
      <c r="AU26" s="145">
        <v>7</v>
      </c>
      <c r="AV26" s="145">
        <v>7</v>
      </c>
      <c r="AW26" s="145">
        <v>7</v>
      </c>
      <c r="AX26" s="145">
        <v>7</v>
      </c>
      <c r="AY26" s="145">
        <v>6</v>
      </c>
      <c r="AZ26" s="145">
        <v>6</v>
      </c>
      <c r="BA26" s="145">
        <v>5</v>
      </c>
      <c r="BB26" s="145">
        <v>5</v>
      </c>
      <c r="BC26" s="145">
        <v>4</v>
      </c>
      <c r="BD26" s="145">
        <v>4</v>
      </c>
      <c r="BE26" s="145">
        <v>3</v>
      </c>
      <c r="BF26" s="145">
        <v>3</v>
      </c>
      <c r="BG26" s="145">
        <v>3</v>
      </c>
      <c r="BH26" s="145">
        <v>2</v>
      </c>
      <c r="BI26" s="145">
        <v>2</v>
      </c>
      <c r="BJ26" s="145">
        <v>1</v>
      </c>
      <c r="BK26" s="145">
        <v>1</v>
      </c>
      <c r="BL26" s="145">
        <v>1</v>
      </c>
      <c r="BM26" s="145">
        <v>1</v>
      </c>
      <c r="BN26" s="145">
        <v>1</v>
      </c>
      <c r="BO26" s="145">
        <v>1</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row>
    <row r="27" spans="1:1024" x14ac:dyDescent="0.3">
      <c r="A27" s="141" t="s">
        <v>74</v>
      </c>
      <c r="B27" s="22">
        <v>14833658</v>
      </c>
      <c r="C27" s="116">
        <f t="shared" ref="C27:C30" si="7">D27+E27</f>
        <v>182</v>
      </c>
      <c r="D27" s="117">
        <v>0</v>
      </c>
      <c r="E27" s="117">
        <v>182</v>
      </c>
      <c r="F27" s="117">
        <v>182</v>
      </c>
      <c r="G27" s="142">
        <v>181</v>
      </c>
      <c r="H27" s="142">
        <v>181</v>
      </c>
      <c r="I27" s="142">
        <v>181</v>
      </c>
      <c r="J27" s="143">
        <v>181</v>
      </c>
      <c r="K27" s="143">
        <v>181</v>
      </c>
      <c r="L27" s="143">
        <v>179</v>
      </c>
      <c r="M27" s="144">
        <v>175</v>
      </c>
      <c r="N27" s="144">
        <v>175</v>
      </c>
      <c r="O27" s="145">
        <v>172</v>
      </c>
      <c r="P27" s="145">
        <v>170</v>
      </c>
      <c r="Q27" s="145">
        <v>169</v>
      </c>
      <c r="R27" s="145">
        <v>168</v>
      </c>
      <c r="S27" s="145">
        <v>165</v>
      </c>
      <c r="T27" s="145">
        <v>165</v>
      </c>
      <c r="U27" s="145">
        <v>162</v>
      </c>
      <c r="V27" s="145">
        <v>161</v>
      </c>
      <c r="W27" s="145">
        <v>158</v>
      </c>
      <c r="X27" s="145">
        <v>156</v>
      </c>
      <c r="Y27" s="145">
        <v>154</v>
      </c>
      <c r="Z27" s="145">
        <v>153</v>
      </c>
      <c r="AA27" s="145">
        <v>153</v>
      </c>
      <c r="AB27" s="145">
        <v>150</v>
      </c>
      <c r="AC27" s="145">
        <v>147</v>
      </c>
      <c r="AD27" s="145">
        <v>143</v>
      </c>
      <c r="AE27" s="145">
        <v>140</v>
      </c>
      <c r="AF27" s="145">
        <v>138</v>
      </c>
      <c r="AG27" s="145">
        <v>134</v>
      </c>
      <c r="AH27" s="145">
        <v>130</v>
      </c>
      <c r="AI27" s="145">
        <v>124</v>
      </c>
      <c r="AJ27" s="145">
        <v>121</v>
      </c>
      <c r="AK27" s="145">
        <v>116</v>
      </c>
      <c r="AL27" s="145">
        <v>114</v>
      </c>
      <c r="AM27" s="145">
        <v>111</v>
      </c>
      <c r="AN27" s="145">
        <v>109</v>
      </c>
      <c r="AO27" s="145">
        <v>106</v>
      </c>
      <c r="AP27" s="145">
        <v>104</v>
      </c>
      <c r="AQ27" s="145">
        <v>95</v>
      </c>
      <c r="AR27" s="145">
        <v>86</v>
      </c>
      <c r="AS27" s="145">
        <v>83</v>
      </c>
      <c r="AT27" s="145">
        <v>78</v>
      </c>
      <c r="AU27" s="145">
        <v>69</v>
      </c>
      <c r="AV27" s="145">
        <v>62</v>
      </c>
      <c r="AW27" s="145">
        <v>59</v>
      </c>
      <c r="AX27" s="145">
        <v>52</v>
      </c>
      <c r="AY27" s="145">
        <v>51</v>
      </c>
      <c r="AZ27" s="145">
        <v>46</v>
      </c>
      <c r="BA27" s="145">
        <v>40</v>
      </c>
      <c r="BB27" s="145">
        <v>35</v>
      </c>
      <c r="BC27" s="145">
        <v>33</v>
      </c>
      <c r="BD27" s="145">
        <v>29</v>
      </c>
      <c r="BE27" s="145">
        <v>25</v>
      </c>
      <c r="BF27" s="145">
        <v>22</v>
      </c>
      <c r="BG27" s="145">
        <v>20</v>
      </c>
      <c r="BH27" s="145">
        <v>14</v>
      </c>
      <c r="BI27" s="145">
        <v>11</v>
      </c>
      <c r="BJ27" s="145">
        <v>10</v>
      </c>
      <c r="BK27" s="145">
        <v>8</v>
      </c>
      <c r="BL27" s="145">
        <v>7</v>
      </c>
      <c r="BM27" s="145">
        <v>5</v>
      </c>
      <c r="BN27" s="145">
        <v>4</v>
      </c>
      <c r="BO27" s="145">
        <v>3</v>
      </c>
      <c r="BP27" s="145">
        <v>1</v>
      </c>
      <c r="BQ27" s="145">
        <v>1</v>
      </c>
      <c r="BR27" s="145">
        <v>1</v>
      </c>
      <c r="BS27" s="145">
        <v>1</v>
      </c>
      <c r="BT27" s="145">
        <v>0</v>
      </c>
      <c r="BU27" s="145">
        <v>0</v>
      </c>
      <c r="BV27" s="145">
        <v>0</v>
      </c>
      <c r="BW27" s="145">
        <v>0</v>
      </c>
      <c r="BX27" s="145">
        <v>0</v>
      </c>
      <c r="BY27" s="145">
        <v>0</v>
      </c>
      <c r="BZ27" s="145">
        <v>0</v>
      </c>
      <c r="CA27" s="145">
        <v>0</v>
      </c>
      <c r="CB27" s="145">
        <v>0</v>
      </c>
      <c r="CC27" s="145">
        <v>0</v>
      </c>
      <c r="CD27" s="145">
        <v>0</v>
      </c>
      <c r="CE27" s="145">
        <v>0</v>
      </c>
      <c r="CF27" s="145">
        <v>0</v>
      </c>
    </row>
    <row r="28" spans="1:1024" x14ac:dyDescent="0.3">
      <c r="A28" s="141" t="s">
        <v>75</v>
      </c>
      <c r="B28" s="22">
        <v>14678606</v>
      </c>
      <c r="C28" s="116">
        <f t="shared" si="7"/>
        <v>1994</v>
      </c>
      <c r="D28" s="117">
        <v>0</v>
      </c>
      <c r="E28" s="117">
        <v>1994</v>
      </c>
      <c r="F28" s="117">
        <v>1992</v>
      </c>
      <c r="G28" s="142">
        <v>1988</v>
      </c>
      <c r="H28" s="142">
        <v>1978</v>
      </c>
      <c r="I28" s="142">
        <v>1962</v>
      </c>
      <c r="J28" s="143">
        <v>1957</v>
      </c>
      <c r="K28" s="143">
        <v>1939</v>
      </c>
      <c r="L28" s="143">
        <v>1929</v>
      </c>
      <c r="M28" s="144">
        <v>1913</v>
      </c>
      <c r="N28" s="144">
        <v>1900</v>
      </c>
      <c r="O28" s="145">
        <v>1890</v>
      </c>
      <c r="P28" s="145">
        <v>1878</v>
      </c>
      <c r="Q28" s="145">
        <v>1866</v>
      </c>
      <c r="R28" s="145">
        <v>1854</v>
      </c>
      <c r="S28" s="145">
        <v>1837</v>
      </c>
      <c r="T28" s="145">
        <v>1813</v>
      </c>
      <c r="U28" s="145">
        <v>1798</v>
      </c>
      <c r="V28" s="145">
        <v>1783</v>
      </c>
      <c r="W28" s="145">
        <v>1763</v>
      </c>
      <c r="X28" s="145">
        <v>1746</v>
      </c>
      <c r="Y28" s="145">
        <v>1721</v>
      </c>
      <c r="Z28" s="145">
        <v>1701</v>
      </c>
      <c r="AA28" s="145">
        <v>1672</v>
      </c>
      <c r="AB28" s="145">
        <v>1641</v>
      </c>
      <c r="AC28" s="145">
        <v>1614</v>
      </c>
      <c r="AD28" s="145">
        <v>1581</v>
      </c>
      <c r="AE28" s="145">
        <v>1548</v>
      </c>
      <c r="AF28" s="145">
        <v>1501</v>
      </c>
      <c r="AG28" s="145">
        <v>1452</v>
      </c>
      <c r="AH28" s="145">
        <v>1405</v>
      </c>
      <c r="AI28" s="145">
        <v>1356</v>
      </c>
      <c r="AJ28" s="145">
        <v>1317</v>
      </c>
      <c r="AK28" s="145">
        <v>1268</v>
      </c>
      <c r="AL28" s="145">
        <v>1218</v>
      </c>
      <c r="AM28" s="145">
        <v>1173</v>
      </c>
      <c r="AN28" s="145">
        <v>1119</v>
      </c>
      <c r="AO28" s="145">
        <v>1053</v>
      </c>
      <c r="AP28" s="145">
        <v>993</v>
      </c>
      <c r="AQ28" s="145">
        <v>937</v>
      </c>
      <c r="AR28" s="145">
        <v>864</v>
      </c>
      <c r="AS28" s="145">
        <v>796</v>
      </c>
      <c r="AT28" s="145">
        <v>725</v>
      </c>
      <c r="AU28" s="145">
        <v>658</v>
      </c>
      <c r="AV28" s="145">
        <v>594</v>
      </c>
      <c r="AW28" s="145">
        <v>538</v>
      </c>
      <c r="AX28" s="145">
        <v>489</v>
      </c>
      <c r="AY28" s="145">
        <v>430</v>
      </c>
      <c r="AZ28" s="145">
        <v>383</v>
      </c>
      <c r="BA28" s="145">
        <v>336</v>
      </c>
      <c r="BB28" s="145">
        <v>293</v>
      </c>
      <c r="BC28" s="145">
        <v>264</v>
      </c>
      <c r="BD28" s="145">
        <v>223</v>
      </c>
      <c r="BE28" s="145">
        <v>172</v>
      </c>
      <c r="BF28" s="145">
        <v>145</v>
      </c>
      <c r="BG28" s="145">
        <v>116</v>
      </c>
      <c r="BH28" s="145">
        <v>89</v>
      </c>
      <c r="BI28" s="145">
        <v>70</v>
      </c>
      <c r="BJ28" s="145">
        <v>60</v>
      </c>
      <c r="BK28" s="145">
        <v>50</v>
      </c>
      <c r="BL28" s="145">
        <v>40</v>
      </c>
      <c r="BM28" s="145">
        <v>32</v>
      </c>
      <c r="BN28" s="145">
        <v>19</v>
      </c>
      <c r="BO28" s="145">
        <v>14</v>
      </c>
      <c r="BP28" s="145">
        <v>10</v>
      </c>
      <c r="BQ28" s="145">
        <v>9</v>
      </c>
      <c r="BR28" s="145">
        <v>6</v>
      </c>
      <c r="BS28" s="145">
        <v>5</v>
      </c>
      <c r="BT28" s="145">
        <v>3</v>
      </c>
      <c r="BU28" s="145">
        <v>3</v>
      </c>
      <c r="BV28" s="145">
        <v>3</v>
      </c>
      <c r="BW28" s="145">
        <v>2</v>
      </c>
      <c r="BX28" s="145">
        <v>2</v>
      </c>
      <c r="BY28" s="145">
        <v>1</v>
      </c>
      <c r="BZ28" s="145">
        <v>1</v>
      </c>
      <c r="CA28" s="145">
        <v>1</v>
      </c>
      <c r="CB28" s="145">
        <v>1</v>
      </c>
      <c r="CC28" s="145">
        <v>0</v>
      </c>
      <c r="CD28" s="145">
        <v>0</v>
      </c>
      <c r="CE28" s="145">
        <v>0</v>
      </c>
      <c r="CF28" s="145">
        <v>0</v>
      </c>
    </row>
    <row r="29" spans="1:1024" x14ac:dyDescent="0.3">
      <c r="A29" s="141" t="s">
        <v>76</v>
      </c>
      <c r="B29" s="22">
        <v>10454893</v>
      </c>
      <c r="C29" s="116">
        <f t="shared" si="7"/>
        <v>9666</v>
      </c>
      <c r="D29" s="117">
        <v>0</v>
      </c>
      <c r="E29" s="117">
        <v>9666</v>
      </c>
      <c r="F29" s="117">
        <v>9658</v>
      </c>
      <c r="G29" s="142">
        <v>9613</v>
      </c>
      <c r="H29" s="142">
        <v>9575</v>
      </c>
      <c r="I29" s="142">
        <v>9529</v>
      </c>
      <c r="J29" s="143">
        <v>9476</v>
      </c>
      <c r="K29" s="143">
        <v>9428</v>
      </c>
      <c r="L29" s="143">
        <v>9375</v>
      </c>
      <c r="M29" s="144">
        <v>9311</v>
      </c>
      <c r="N29" s="144">
        <v>9266</v>
      </c>
      <c r="O29" s="145">
        <v>9209</v>
      </c>
      <c r="P29" s="145">
        <v>9147</v>
      </c>
      <c r="Q29" s="145">
        <v>9071</v>
      </c>
      <c r="R29" s="145">
        <v>8982</v>
      </c>
      <c r="S29" s="145">
        <v>8880</v>
      </c>
      <c r="T29" s="145">
        <v>8787</v>
      </c>
      <c r="U29" s="145">
        <v>8699</v>
      </c>
      <c r="V29" s="145">
        <v>8612</v>
      </c>
      <c r="W29" s="145">
        <v>8516</v>
      </c>
      <c r="X29" s="145">
        <v>8397</v>
      </c>
      <c r="Y29" s="145">
        <v>8294</v>
      </c>
      <c r="Z29" s="145">
        <v>8181</v>
      </c>
      <c r="AA29" s="145">
        <v>8055</v>
      </c>
      <c r="AB29" s="145">
        <v>7932</v>
      </c>
      <c r="AC29" s="145">
        <v>7794</v>
      </c>
      <c r="AD29" s="145">
        <v>7639</v>
      </c>
      <c r="AE29" s="145">
        <v>7471</v>
      </c>
      <c r="AF29" s="145">
        <v>7303</v>
      </c>
      <c r="AG29" s="145">
        <v>7119</v>
      </c>
      <c r="AH29" s="145">
        <v>6957</v>
      </c>
      <c r="AI29" s="145">
        <v>6756</v>
      </c>
      <c r="AJ29" s="145">
        <v>6577</v>
      </c>
      <c r="AK29" s="145">
        <v>6386</v>
      </c>
      <c r="AL29" s="145">
        <v>6146</v>
      </c>
      <c r="AM29" s="145">
        <v>5895</v>
      </c>
      <c r="AN29" s="145">
        <v>5638</v>
      </c>
      <c r="AO29" s="145">
        <v>5399</v>
      </c>
      <c r="AP29" s="145">
        <v>5132</v>
      </c>
      <c r="AQ29" s="145">
        <v>4857</v>
      </c>
      <c r="AR29" s="145">
        <v>4541</v>
      </c>
      <c r="AS29" s="145">
        <v>4246</v>
      </c>
      <c r="AT29" s="145">
        <v>3920</v>
      </c>
      <c r="AU29" s="145">
        <v>3570</v>
      </c>
      <c r="AV29" s="145">
        <v>3228</v>
      </c>
      <c r="AW29" s="145">
        <v>2934</v>
      </c>
      <c r="AX29" s="145">
        <v>2648</v>
      </c>
      <c r="AY29" s="145">
        <v>2327</v>
      </c>
      <c r="AZ29" s="145">
        <v>2042</v>
      </c>
      <c r="BA29" s="145">
        <v>1811</v>
      </c>
      <c r="BB29" s="145">
        <v>1558</v>
      </c>
      <c r="BC29" s="145">
        <v>1403</v>
      </c>
      <c r="BD29" s="145">
        <v>1150</v>
      </c>
      <c r="BE29" s="145">
        <v>909</v>
      </c>
      <c r="BF29" s="145">
        <v>765</v>
      </c>
      <c r="BG29" s="145">
        <v>617</v>
      </c>
      <c r="BH29" s="145">
        <v>487</v>
      </c>
      <c r="BI29" s="145">
        <v>384</v>
      </c>
      <c r="BJ29" s="145">
        <v>308</v>
      </c>
      <c r="BK29" s="145">
        <v>241</v>
      </c>
      <c r="BL29" s="145">
        <v>189</v>
      </c>
      <c r="BM29" s="145">
        <v>147</v>
      </c>
      <c r="BN29" s="145">
        <v>118</v>
      </c>
      <c r="BO29" s="145">
        <v>97</v>
      </c>
      <c r="BP29" s="145">
        <v>77</v>
      </c>
      <c r="BQ29" s="145">
        <v>63</v>
      </c>
      <c r="BR29" s="145">
        <v>50</v>
      </c>
      <c r="BS29" s="145">
        <v>33</v>
      </c>
      <c r="BT29" s="145">
        <v>22</v>
      </c>
      <c r="BU29" s="145">
        <v>16</v>
      </c>
      <c r="BV29" s="145">
        <v>13</v>
      </c>
      <c r="BW29" s="145">
        <v>9</v>
      </c>
      <c r="BX29" s="145">
        <v>9</v>
      </c>
      <c r="BY29" s="145">
        <v>7</v>
      </c>
      <c r="BZ29" s="145">
        <v>3</v>
      </c>
      <c r="CA29" s="145">
        <v>3</v>
      </c>
      <c r="CB29" s="145">
        <v>2</v>
      </c>
      <c r="CC29" s="145">
        <v>1</v>
      </c>
      <c r="CD29" s="145">
        <v>1</v>
      </c>
      <c r="CE29" s="145">
        <v>0</v>
      </c>
      <c r="CF29" s="145">
        <v>0</v>
      </c>
    </row>
    <row r="30" spans="1:1024" x14ac:dyDescent="0.3">
      <c r="A30" s="141" t="s">
        <v>77</v>
      </c>
      <c r="B30" s="22">
        <v>2768734</v>
      </c>
      <c r="C30" s="116">
        <f t="shared" si="7"/>
        <v>13224</v>
      </c>
      <c r="D30" s="117">
        <v>0</v>
      </c>
      <c r="E30" s="117">
        <v>13224</v>
      </c>
      <c r="F30" s="117">
        <v>13203</v>
      </c>
      <c r="G30" s="142">
        <v>13161</v>
      </c>
      <c r="H30" s="142">
        <v>13098</v>
      </c>
      <c r="I30" s="142">
        <v>13020</v>
      </c>
      <c r="J30" s="143">
        <v>12934</v>
      </c>
      <c r="K30" s="143">
        <v>12837</v>
      </c>
      <c r="L30" s="143">
        <v>12754</v>
      </c>
      <c r="M30" s="144">
        <v>12667</v>
      </c>
      <c r="N30" s="144">
        <v>12573</v>
      </c>
      <c r="O30" s="145">
        <v>12456</v>
      </c>
      <c r="P30" s="145">
        <v>12341</v>
      </c>
      <c r="Q30" s="145">
        <v>12229</v>
      </c>
      <c r="R30" s="145">
        <v>12090</v>
      </c>
      <c r="S30" s="145">
        <v>11964</v>
      </c>
      <c r="T30" s="145">
        <v>11837</v>
      </c>
      <c r="U30" s="145">
        <v>11696</v>
      </c>
      <c r="V30" s="145">
        <v>11556</v>
      </c>
      <c r="W30" s="145">
        <v>11412</v>
      </c>
      <c r="X30" s="145">
        <v>11249</v>
      </c>
      <c r="Y30" s="145">
        <v>11077</v>
      </c>
      <c r="Z30" s="145">
        <v>10892</v>
      </c>
      <c r="AA30" s="145">
        <v>10710</v>
      </c>
      <c r="AB30" s="145">
        <v>10525</v>
      </c>
      <c r="AC30" s="145">
        <v>10320</v>
      </c>
      <c r="AD30" s="145">
        <v>10131</v>
      </c>
      <c r="AE30" s="145">
        <v>9905</v>
      </c>
      <c r="AF30" s="145">
        <v>9676</v>
      </c>
      <c r="AG30" s="145">
        <v>9426</v>
      </c>
      <c r="AH30" s="145">
        <v>9160</v>
      </c>
      <c r="AI30" s="145">
        <v>8860</v>
      </c>
      <c r="AJ30" s="145">
        <v>8565</v>
      </c>
      <c r="AK30" s="145">
        <v>8242</v>
      </c>
      <c r="AL30" s="145">
        <v>7931</v>
      </c>
      <c r="AM30" s="145">
        <v>7596</v>
      </c>
      <c r="AN30" s="145">
        <v>7226</v>
      </c>
      <c r="AO30" s="145">
        <v>6891</v>
      </c>
      <c r="AP30" s="145">
        <v>6531</v>
      </c>
      <c r="AQ30" s="145">
        <v>6156</v>
      </c>
      <c r="AR30" s="145">
        <v>5784</v>
      </c>
      <c r="AS30" s="145">
        <v>5416</v>
      </c>
      <c r="AT30" s="145">
        <v>5038</v>
      </c>
      <c r="AU30" s="145">
        <v>4576</v>
      </c>
      <c r="AV30" s="145">
        <v>4185</v>
      </c>
      <c r="AW30" s="145">
        <v>3813</v>
      </c>
      <c r="AX30" s="145">
        <v>3416</v>
      </c>
      <c r="AY30" s="145">
        <v>3027</v>
      </c>
      <c r="AZ30" s="145">
        <v>2700</v>
      </c>
      <c r="BA30" s="145">
        <v>2359</v>
      </c>
      <c r="BB30" s="145">
        <v>2046</v>
      </c>
      <c r="BC30" s="145">
        <v>1861</v>
      </c>
      <c r="BD30" s="145">
        <v>1552</v>
      </c>
      <c r="BE30" s="145">
        <v>1237</v>
      </c>
      <c r="BF30" s="145">
        <v>1054</v>
      </c>
      <c r="BG30" s="145">
        <v>872</v>
      </c>
      <c r="BH30" s="145">
        <v>712</v>
      </c>
      <c r="BI30" s="145">
        <v>588</v>
      </c>
      <c r="BJ30" s="145">
        <v>473</v>
      </c>
      <c r="BK30" s="145">
        <v>393</v>
      </c>
      <c r="BL30" s="145">
        <v>306</v>
      </c>
      <c r="BM30" s="145">
        <v>255</v>
      </c>
      <c r="BN30" s="145">
        <v>192</v>
      </c>
      <c r="BO30" s="145">
        <v>157</v>
      </c>
      <c r="BP30" s="145">
        <v>115</v>
      </c>
      <c r="BQ30" s="145">
        <v>82</v>
      </c>
      <c r="BR30" s="145">
        <v>56</v>
      </c>
      <c r="BS30" s="145">
        <v>46</v>
      </c>
      <c r="BT30" s="145">
        <v>37</v>
      </c>
      <c r="BU30" s="145">
        <v>24</v>
      </c>
      <c r="BV30" s="145">
        <v>13</v>
      </c>
      <c r="BW30" s="145">
        <v>7</v>
      </c>
      <c r="BX30" s="145">
        <v>6</v>
      </c>
      <c r="BY30" s="145">
        <v>5</v>
      </c>
      <c r="BZ30" s="145">
        <v>4</v>
      </c>
      <c r="CA30" s="145">
        <v>3</v>
      </c>
      <c r="CB30" s="145">
        <v>2</v>
      </c>
      <c r="CC30" s="145">
        <v>2</v>
      </c>
      <c r="CD30" s="145">
        <v>2</v>
      </c>
      <c r="CE30" s="145">
        <v>1</v>
      </c>
      <c r="CF30" s="145">
        <v>0</v>
      </c>
    </row>
    <row r="31" spans="1:1024" x14ac:dyDescent="0.3">
      <c r="A31" s="115"/>
      <c r="B31" s="115"/>
      <c r="C31" s="116"/>
      <c r="D31" s="117"/>
      <c r="E31" s="117"/>
      <c r="F31" s="117"/>
      <c r="G31" s="117"/>
      <c r="H31" s="117"/>
      <c r="I31" s="117"/>
      <c r="J31" s="122"/>
      <c r="K31" s="122"/>
      <c r="L31" s="122"/>
      <c r="M31" s="123"/>
      <c r="N31" s="123"/>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c r="CF31" s="116"/>
    </row>
    <row r="32" spans="1:1024" x14ac:dyDescent="0.3">
      <c r="A32" s="62" t="s">
        <v>56</v>
      </c>
      <c r="B32" s="62">
        <f>SUM(B26:B30)</f>
        <v>55977178</v>
      </c>
      <c r="C32" s="116">
        <f>D32+E32</f>
        <v>25080</v>
      </c>
      <c r="D32" s="117">
        <v>0</v>
      </c>
      <c r="E32" s="117">
        <f t="shared" ref="E32:AJ32" si="8">SUM(E26:E31)</f>
        <v>25080</v>
      </c>
      <c r="F32" s="117">
        <f t="shared" si="8"/>
        <v>25049</v>
      </c>
      <c r="G32" s="117">
        <f t="shared" si="8"/>
        <v>24957</v>
      </c>
      <c r="H32" s="117">
        <f t="shared" si="8"/>
        <v>24846</v>
      </c>
      <c r="I32" s="117">
        <f t="shared" si="8"/>
        <v>24706</v>
      </c>
      <c r="J32" s="122">
        <f t="shared" si="8"/>
        <v>24561</v>
      </c>
      <c r="K32" s="122">
        <f t="shared" si="8"/>
        <v>24398</v>
      </c>
      <c r="L32" s="122">
        <f t="shared" si="8"/>
        <v>24249</v>
      </c>
      <c r="M32" s="123">
        <f t="shared" si="8"/>
        <v>24078</v>
      </c>
      <c r="N32" s="123">
        <f t="shared" si="8"/>
        <v>23926</v>
      </c>
      <c r="O32" s="116">
        <f t="shared" si="8"/>
        <v>23739</v>
      </c>
      <c r="P32" s="116">
        <f t="shared" si="8"/>
        <v>23548</v>
      </c>
      <c r="Q32" s="116">
        <f t="shared" si="8"/>
        <v>23347</v>
      </c>
      <c r="R32" s="116">
        <f t="shared" si="8"/>
        <v>23106</v>
      </c>
      <c r="S32" s="116">
        <f t="shared" si="8"/>
        <v>22858</v>
      </c>
      <c r="T32" s="116">
        <f t="shared" si="8"/>
        <v>22614</v>
      </c>
      <c r="U32" s="116">
        <f t="shared" si="8"/>
        <v>22367</v>
      </c>
      <c r="V32" s="116">
        <f t="shared" si="8"/>
        <v>22123</v>
      </c>
      <c r="W32" s="116">
        <f t="shared" si="8"/>
        <v>21860</v>
      </c>
      <c r="X32" s="116">
        <f t="shared" si="8"/>
        <v>21559</v>
      </c>
      <c r="Y32" s="116">
        <f t="shared" si="8"/>
        <v>21257</v>
      </c>
      <c r="Z32" s="116">
        <f t="shared" si="8"/>
        <v>20938</v>
      </c>
      <c r="AA32" s="116">
        <f t="shared" si="8"/>
        <v>20601</v>
      </c>
      <c r="AB32" s="116">
        <f t="shared" si="8"/>
        <v>20259</v>
      </c>
      <c r="AC32" s="116">
        <f t="shared" si="8"/>
        <v>19886</v>
      </c>
      <c r="AD32" s="116">
        <f t="shared" si="8"/>
        <v>19505</v>
      </c>
      <c r="AE32" s="116">
        <f t="shared" si="8"/>
        <v>19075</v>
      </c>
      <c r="AF32" s="116">
        <f t="shared" si="8"/>
        <v>18629</v>
      </c>
      <c r="AG32" s="116">
        <f t="shared" si="8"/>
        <v>18142</v>
      </c>
      <c r="AH32" s="116">
        <f t="shared" si="8"/>
        <v>17663</v>
      </c>
      <c r="AI32" s="116">
        <f t="shared" si="8"/>
        <v>17106</v>
      </c>
      <c r="AJ32" s="116">
        <f t="shared" si="8"/>
        <v>16590</v>
      </c>
      <c r="AK32" s="116">
        <f t="shared" ref="AK32:BP32" si="9">SUM(AK26:AK31)</f>
        <v>16022</v>
      </c>
      <c r="AL32" s="116">
        <f t="shared" si="9"/>
        <v>15419</v>
      </c>
      <c r="AM32" s="116">
        <f t="shared" si="9"/>
        <v>14785</v>
      </c>
      <c r="AN32" s="116">
        <f t="shared" si="9"/>
        <v>14102</v>
      </c>
      <c r="AO32" s="116">
        <f t="shared" si="9"/>
        <v>13459</v>
      </c>
      <c r="AP32" s="116">
        <f t="shared" si="9"/>
        <v>12770</v>
      </c>
      <c r="AQ32" s="116">
        <f t="shared" si="9"/>
        <v>12055</v>
      </c>
      <c r="AR32" s="116">
        <f t="shared" si="9"/>
        <v>11284</v>
      </c>
      <c r="AS32" s="116">
        <f t="shared" si="9"/>
        <v>10550</v>
      </c>
      <c r="AT32" s="116">
        <f t="shared" si="9"/>
        <v>9769</v>
      </c>
      <c r="AU32" s="116">
        <f t="shared" si="9"/>
        <v>8880</v>
      </c>
      <c r="AV32" s="116">
        <f t="shared" si="9"/>
        <v>8076</v>
      </c>
      <c r="AW32" s="116">
        <f t="shared" si="9"/>
        <v>7351</v>
      </c>
      <c r="AX32" s="116">
        <f t="shared" si="9"/>
        <v>6612</v>
      </c>
      <c r="AY32" s="116">
        <f t="shared" si="9"/>
        <v>5841</v>
      </c>
      <c r="AZ32" s="116">
        <f t="shared" si="9"/>
        <v>5177</v>
      </c>
      <c r="BA32" s="116">
        <f t="shared" si="9"/>
        <v>4551</v>
      </c>
      <c r="BB32" s="116">
        <f t="shared" si="9"/>
        <v>3937</v>
      </c>
      <c r="BC32" s="116">
        <f t="shared" si="9"/>
        <v>3565</v>
      </c>
      <c r="BD32" s="116">
        <f t="shared" si="9"/>
        <v>2958</v>
      </c>
      <c r="BE32" s="116">
        <f t="shared" si="9"/>
        <v>2346</v>
      </c>
      <c r="BF32" s="116">
        <f t="shared" si="9"/>
        <v>1989</v>
      </c>
      <c r="BG32" s="116">
        <f t="shared" si="9"/>
        <v>1628</v>
      </c>
      <c r="BH32" s="116">
        <f t="shared" si="9"/>
        <v>1304</v>
      </c>
      <c r="BI32" s="116">
        <f t="shared" si="9"/>
        <v>1055</v>
      </c>
      <c r="BJ32" s="116">
        <f t="shared" si="9"/>
        <v>852</v>
      </c>
      <c r="BK32" s="116">
        <f t="shared" si="9"/>
        <v>693</v>
      </c>
      <c r="BL32" s="116">
        <f t="shared" si="9"/>
        <v>543</v>
      </c>
      <c r="BM32" s="116">
        <f t="shared" si="9"/>
        <v>440</v>
      </c>
      <c r="BN32" s="116">
        <f t="shared" si="9"/>
        <v>334</v>
      </c>
      <c r="BO32" s="116">
        <f t="shared" si="9"/>
        <v>272</v>
      </c>
      <c r="BP32" s="116">
        <f t="shared" si="9"/>
        <v>203</v>
      </c>
      <c r="BQ32" s="116">
        <f t="shared" ref="BQ32:CV32" si="10">SUM(BQ26:BQ31)</f>
        <v>155</v>
      </c>
      <c r="BR32" s="116">
        <f t="shared" si="10"/>
        <v>113</v>
      </c>
      <c r="BS32" s="116">
        <f t="shared" si="10"/>
        <v>85</v>
      </c>
      <c r="BT32" s="116">
        <f t="shared" si="10"/>
        <v>62</v>
      </c>
      <c r="BU32" s="116">
        <f t="shared" si="10"/>
        <v>43</v>
      </c>
      <c r="BV32" s="116">
        <f t="shared" si="10"/>
        <v>29</v>
      </c>
      <c r="BW32" s="116">
        <f t="shared" si="10"/>
        <v>18</v>
      </c>
      <c r="BX32" s="116">
        <f t="shared" si="10"/>
        <v>17</v>
      </c>
      <c r="BY32" s="116">
        <f t="shared" si="10"/>
        <v>13</v>
      </c>
      <c r="BZ32" s="116">
        <f t="shared" si="10"/>
        <v>8</v>
      </c>
      <c r="CA32" s="116">
        <f t="shared" si="10"/>
        <v>7</v>
      </c>
      <c r="CB32" s="116">
        <f t="shared" si="10"/>
        <v>5</v>
      </c>
      <c r="CC32" s="116">
        <f t="shared" si="10"/>
        <v>3</v>
      </c>
      <c r="CD32" s="116">
        <f t="shared" si="10"/>
        <v>3</v>
      </c>
      <c r="CE32" s="116">
        <f t="shared" si="10"/>
        <v>1</v>
      </c>
      <c r="CF32" s="116">
        <f t="shared" si="10"/>
        <v>0</v>
      </c>
    </row>
    <row r="33" spans="1:85" x14ac:dyDescent="0.3">
      <c r="A33" s="115"/>
      <c r="B33" s="115"/>
      <c r="C33" s="116"/>
      <c r="D33" s="117"/>
      <c r="E33" s="117"/>
      <c r="F33" s="117"/>
      <c r="G33" s="117"/>
      <c r="H33" s="117"/>
      <c r="I33" s="117"/>
      <c r="J33" s="122"/>
      <c r="K33" s="122"/>
      <c r="L33" s="122"/>
      <c r="M33" s="123"/>
      <c r="N33" s="123"/>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c r="CF33" s="116"/>
    </row>
    <row r="34" spans="1:85" x14ac:dyDescent="0.3">
      <c r="A34" s="76" t="s">
        <v>36</v>
      </c>
      <c r="B34" s="124">
        <v>0</v>
      </c>
      <c r="C34" s="125">
        <f>D34+U34</f>
        <v>0</v>
      </c>
      <c r="D34" s="126">
        <v>0</v>
      </c>
      <c r="E34" s="126">
        <v>0</v>
      </c>
      <c r="F34" s="126">
        <v>0</v>
      </c>
      <c r="G34" s="126">
        <v>0</v>
      </c>
      <c r="H34" s="126">
        <v>0</v>
      </c>
      <c r="I34" s="126">
        <v>0</v>
      </c>
      <c r="J34" s="127">
        <v>0</v>
      </c>
      <c r="K34" s="127">
        <v>0</v>
      </c>
      <c r="L34" s="127">
        <v>0</v>
      </c>
      <c r="M34" s="128">
        <v>0</v>
      </c>
      <c r="N34" s="128">
        <v>0</v>
      </c>
      <c r="O34" s="129">
        <v>0</v>
      </c>
      <c r="P34" s="129">
        <v>0</v>
      </c>
      <c r="Q34" s="129">
        <v>0</v>
      </c>
      <c r="R34" s="129">
        <v>0</v>
      </c>
      <c r="S34" s="129">
        <v>0</v>
      </c>
      <c r="T34" s="129">
        <v>0</v>
      </c>
      <c r="U34" s="129">
        <v>0</v>
      </c>
      <c r="V34" s="129">
        <v>0</v>
      </c>
      <c r="W34" s="129">
        <v>0</v>
      </c>
      <c r="X34" s="129">
        <v>0</v>
      </c>
      <c r="Y34" s="129">
        <v>0</v>
      </c>
      <c r="Z34" s="129">
        <v>0</v>
      </c>
      <c r="AA34" s="129">
        <v>0</v>
      </c>
      <c r="AB34" s="129">
        <v>0</v>
      </c>
      <c r="AC34" s="129">
        <v>0</v>
      </c>
      <c r="AD34" s="129">
        <v>0</v>
      </c>
      <c r="AE34" s="129">
        <v>0</v>
      </c>
      <c r="AF34" s="129">
        <v>0</v>
      </c>
      <c r="AG34" s="129">
        <v>0</v>
      </c>
      <c r="AH34" s="129">
        <v>0</v>
      </c>
      <c r="AI34" s="129">
        <v>0</v>
      </c>
      <c r="AJ34" s="129">
        <v>0</v>
      </c>
      <c r="AK34" s="129">
        <v>0</v>
      </c>
      <c r="AL34" s="129">
        <v>0</v>
      </c>
      <c r="AM34" s="129">
        <v>0</v>
      </c>
      <c r="AN34" s="129">
        <v>0</v>
      </c>
      <c r="AO34" s="129">
        <v>0</v>
      </c>
      <c r="AP34" s="129">
        <v>0</v>
      </c>
      <c r="AQ34" s="129">
        <v>0</v>
      </c>
      <c r="AR34" s="129">
        <v>0</v>
      </c>
      <c r="AS34" s="129">
        <v>0</v>
      </c>
      <c r="AT34" s="129">
        <v>0</v>
      </c>
      <c r="AU34" s="129">
        <v>0</v>
      </c>
      <c r="AV34" s="129">
        <v>0</v>
      </c>
      <c r="AW34" s="129">
        <v>0</v>
      </c>
      <c r="AX34" s="129">
        <v>0</v>
      </c>
      <c r="AY34" s="129">
        <v>0</v>
      </c>
      <c r="AZ34" s="129">
        <v>0</v>
      </c>
      <c r="BA34" s="129">
        <v>0</v>
      </c>
      <c r="BB34" s="129">
        <v>0</v>
      </c>
      <c r="BC34" s="129">
        <v>0</v>
      </c>
      <c r="BD34" s="129">
        <v>0</v>
      </c>
      <c r="BE34" s="129">
        <v>0</v>
      </c>
      <c r="BF34" s="129">
        <v>0</v>
      </c>
      <c r="BG34" s="129">
        <v>0</v>
      </c>
      <c r="BH34" s="129">
        <v>0</v>
      </c>
      <c r="BI34" s="129">
        <v>0</v>
      </c>
      <c r="BJ34" s="129">
        <v>0</v>
      </c>
      <c r="BK34" s="129">
        <v>0</v>
      </c>
      <c r="BL34" s="129">
        <v>0</v>
      </c>
      <c r="BM34" s="129">
        <v>0</v>
      </c>
      <c r="BN34" s="129">
        <v>0</v>
      </c>
      <c r="BO34" s="129">
        <v>0</v>
      </c>
      <c r="BP34" s="129">
        <v>0</v>
      </c>
      <c r="BQ34" s="129">
        <v>0</v>
      </c>
      <c r="BR34" s="129">
        <v>0</v>
      </c>
      <c r="BS34" s="129">
        <v>0</v>
      </c>
      <c r="BT34" s="129">
        <v>0</v>
      </c>
      <c r="BU34" s="129">
        <v>0</v>
      </c>
      <c r="BV34" s="129">
        <v>0</v>
      </c>
      <c r="BW34" s="129">
        <v>0</v>
      </c>
      <c r="BX34" s="129">
        <v>0</v>
      </c>
      <c r="BY34" s="129">
        <v>0</v>
      </c>
      <c r="BZ34" s="129">
        <v>0</v>
      </c>
      <c r="CA34" s="129">
        <v>0</v>
      </c>
      <c r="CB34" s="129">
        <v>0</v>
      </c>
      <c r="CC34" s="129">
        <v>0</v>
      </c>
      <c r="CD34" s="129">
        <v>0</v>
      </c>
      <c r="CE34" s="129">
        <v>0</v>
      </c>
      <c r="CF34" s="129">
        <v>0</v>
      </c>
    </row>
    <row r="35" spans="1:85" x14ac:dyDescent="0.3">
      <c r="A35" s="146" t="s">
        <v>71</v>
      </c>
      <c r="B35" s="131">
        <f>B32+B34</f>
        <v>55977178</v>
      </c>
      <c r="C35" s="147">
        <f>D35+E35</f>
        <v>25080</v>
      </c>
      <c r="D35" s="133">
        <f>SUM(D26:D30)</f>
        <v>0</v>
      </c>
      <c r="E35" s="133">
        <f t="shared" ref="E35:AJ35" si="11">E32+E34</f>
        <v>25080</v>
      </c>
      <c r="F35" s="133">
        <f t="shared" si="11"/>
        <v>25049</v>
      </c>
      <c r="G35" s="133">
        <f t="shared" si="11"/>
        <v>24957</v>
      </c>
      <c r="H35" s="133">
        <f t="shared" si="11"/>
        <v>24846</v>
      </c>
      <c r="I35" s="133">
        <f t="shared" si="11"/>
        <v>24706</v>
      </c>
      <c r="J35" s="134">
        <f t="shared" si="11"/>
        <v>24561</v>
      </c>
      <c r="K35" s="134">
        <f t="shared" si="11"/>
        <v>24398</v>
      </c>
      <c r="L35" s="134">
        <f t="shared" si="11"/>
        <v>24249</v>
      </c>
      <c r="M35" s="135">
        <f t="shared" si="11"/>
        <v>24078</v>
      </c>
      <c r="N35" s="135">
        <f t="shared" si="11"/>
        <v>23926</v>
      </c>
      <c r="O35" s="136">
        <f t="shared" si="11"/>
        <v>23739</v>
      </c>
      <c r="P35" s="136">
        <f t="shared" si="11"/>
        <v>23548</v>
      </c>
      <c r="Q35" s="136">
        <f t="shared" si="11"/>
        <v>23347</v>
      </c>
      <c r="R35" s="136">
        <f t="shared" si="11"/>
        <v>23106</v>
      </c>
      <c r="S35" s="136">
        <f t="shared" si="11"/>
        <v>22858</v>
      </c>
      <c r="T35" s="136">
        <f t="shared" si="11"/>
        <v>22614</v>
      </c>
      <c r="U35" s="136">
        <f t="shared" si="11"/>
        <v>22367</v>
      </c>
      <c r="V35" s="136">
        <f t="shared" si="11"/>
        <v>22123</v>
      </c>
      <c r="W35" s="136">
        <f t="shared" si="11"/>
        <v>21860</v>
      </c>
      <c r="X35" s="136">
        <f t="shared" si="11"/>
        <v>21559</v>
      </c>
      <c r="Y35" s="136">
        <f t="shared" si="11"/>
        <v>21257</v>
      </c>
      <c r="Z35" s="136">
        <f t="shared" si="11"/>
        <v>20938</v>
      </c>
      <c r="AA35" s="136">
        <f t="shared" si="11"/>
        <v>20601</v>
      </c>
      <c r="AB35" s="136">
        <f t="shared" si="11"/>
        <v>20259</v>
      </c>
      <c r="AC35" s="136">
        <f t="shared" si="11"/>
        <v>19886</v>
      </c>
      <c r="AD35" s="136">
        <f t="shared" si="11"/>
        <v>19505</v>
      </c>
      <c r="AE35" s="136">
        <f t="shared" si="11"/>
        <v>19075</v>
      </c>
      <c r="AF35" s="136">
        <f t="shared" si="11"/>
        <v>18629</v>
      </c>
      <c r="AG35" s="136">
        <f t="shared" si="11"/>
        <v>18142</v>
      </c>
      <c r="AH35" s="136">
        <f t="shared" si="11"/>
        <v>17663</v>
      </c>
      <c r="AI35" s="136">
        <f t="shared" si="11"/>
        <v>17106</v>
      </c>
      <c r="AJ35" s="136">
        <f t="shared" si="11"/>
        <v>16590</v>
      </c>
      <c r="AK35" s="136">
        <f t="shared" ref="AK35:BP35" si="12">AK32+AK34</f>
        <v>16022</v>
      </c>
      <c r="AL35" s="136">
        <f t="shared" si="12"/>
        <v>15419</v>
      </c>
      <c r="AM35" s="136">
        <f t="shared" si="12"/>
        <v>14785</v>
      </c>
      <c r="AN35" s="136">
        <f t="shared" si="12"/>
        <v>14102</v>
      </c>
      <c r="AO35" s="136">
        <f t="shared" si="12"/>
        <v>13459</v>
      </c>
      <c r="AP35" s="136">
        <f t="shared" si="12"/>
        <v>12770</v>
      </c>
      <c r="AQ35" s="136">
        <f t="shared" si="12"/>
        <v>12055</v>
      </c>
      <c r="AR35" s="136">
        <f t="shared" si="12"/>
        <v>11284</v>
      </c>
      <c r="AS35" s="136">
        <f t="shared" si="12"/>
        <v>10550</v>
      </c>
      <c r="AT35" s="136">
        <f t="shared" si="12"/>
        <v>9769</v>
      </c>
      <c r="AU35" s="136">
        <f t="shared" si="12"/>
        <v>8880</v>
      </c>
      <c r="AV35" s="136">
        <f t="shared" si="12"/>
        <v>8076</v>
      </c>
      <c r="AW35" s="136">
        <f t="shared" si="12"/>
        <v>7351</v>
      </c>
      <c r="AX35" s="136">
        <f t="shared" si="12"/>
        <v>6612</v>
      </c>
      <c r="AY35" s="136">
        <f t="shared" si="12"/>
        <v>5841</v>
      </c>
      <c r="AZ35" s="136">
        <f t="shared" si="12"/>
        <v>5177</v>
      </c>
      <c r="BA35" s="136">
        <f t="shared" si="12"/>
        <v>4551</v>
      </c>
      <c r="BB35" s="136">
        <f t="shared" si="12"/>
        <v>3937</v>
      </c>
      <c r="BC35" s="136">
        <f t="shared" si="12"/>
        <v>3565</v>
      </c>
      <c r="BD35" s="136">
        <f t="shared" si="12"/>
        <v>2958</v>
      </c>
      <c r="BE35" s="136">
        <f t="shared" si="12"/>
        <v>2346</v>
      </c>
      <c r="BF35" s="136">
        <f t="shared" si="12"/>
        <v>1989</v>
      </c>
      <c r="BG35" s="136">
        <f t="shared" si="12"/>
        <v>1628</v>
      </c>
      <c r="BH35" s="136">
        <f t="shared" si="12"/>
        <v>1304</v>
      </c>
      <c r="BI35" s="136">
        <f t="shared" si="12"/>
        <v>1055</v>
      </c>
      <c r="BJ35" s="136">
        <f t="shared" si="12"/>
        <v>852</v>
      </c>
      <c r="BK35" s="136">
        <f t="shared" si="12"/>
        <v>693</v>
      </c>
      <c r="BL35" s="136">
        <f t="shared" si="12"/>
        <v>543</v>
      </c>
      <c r="BM35" s="136">
        <f t="shared" si="12"/>
        <v>440</v>
      </c>
      <c r="BN35" s="136">
        <f t="shared" si="12"/>
        <v>334</v>
      </c>
      <c r="BO35" s="136">
        <f t="shared" si="12"/>
        <v>272</v>
      </c>
      <c r="BP35" s="136">
        <f t="shared" si="12"/>
        <v>203</v>
      </c>
      <c r="BQ35" s="136">
        <f t="shared" ref="BQ35:CV35" si="13">BQ32+BQ34</f>
        <v>155</v>
      </c>
      <c r="BR35" s="136">
        <f t="shared" si="13"/>
        <v>113</v>
      </c>
      <c r="BS35" s="136">
        <f t="shared" si="13"/>
        <v>85</v>
      </c>
      <c r="BT35" s="136">
        <f t="shared" si="13"/>
        <v>62</v>
      </c>
      <c r="BU35" s="136">
        <f t="shared" si="13"/>
        <v>43</v>
      </c>
      <c r="BV35" s="136">
        <f t="shared" si="13"/>
        <v>29</v>
      </c>
      <c r="BW35" s="136">
        <f t="shared" si="13"/>
        <v>18</v>
      </c>
      <c r="BX35" s="136">
        <f t="shared" si="13"/>
        <v>17</v>
      </c>
      <c r="BY35" s="136">
        <f t="shared" si="13"/>
        <v>13</v>
      </c>
      <c r="BZ35" s="136">
        <f t="shared" si="13"/>
        <v>8</v>
      </c>
      <c r="CA35" s="136">
        <f t="shared" si="13"/>
        <v>7</v>
      </c>
      <c r="CB35" s="136">
        <f t="shared" si="13"/>
        <v>5</v>
      </c>
      <c r="CC35" s="136">
        <f t="shared" si="13"/>
        <v>3</v>
      </c>
      <c r="CD35" s="136">
        <f t="shared" si="13"/>
        <v>3</v>
      </c>
      <c r="CE35" s="136">
        <f t="shared" si="13"/>
        <v>1</v>
      </c>
      <c r="CF35" s="136">
        <f t="shared" si="13"/>
        <v>0</v>
      </c>
    </row>
    <row r="37" spans="1:85" s="20" customFormat="1" x14ac:dyDescent="0.3">
      <c r="A37" s="34"/>
      <c r="B37" s="34"/>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row>
    <row r="38" spans="1:85"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4"/>
      <c r="X38" s="14"/>
      <c r="Y38" s="14"/>
      <c r="Z38" s="17"/>
      <c r="AA38" s="17"/>
      <c r="AB38" s="17"/>
      <c r="AC38" s="17"/>
      <c r="AD38" s="17"/>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row>
    <row r="39" spans="1:85" s="26" customFormat="1" ht="15.5" x14ac:dyDescent="0.35">
      <c r="A39" s="148" t="s">
        <v>79</v>
      </c>
      <c r="B39" s="14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row>
    <row r="40" spans="1:85" s="14" customFormat="1" ht="15.5" x14ac:dyDescent="0.35">
      <c r="A40" s="14" t="s">
        <v>61</v>
      </c>
      <c r="C40" s="149" t="s">
        <v>11</v>
      </c>
      <c r="D40" s="149"/>
      <c r="E40" s="149"/>
      <c r="F40" s="149"/>
      <c r="G40" s="149"/>
      <c r="H40" s="149"/>
      <c r="I40" s="149"/>
      <c r="J40" s="149"/>
      <c r="K40" s="149"/>
      <c r="L40" s="149"/>
      <c r="M40" s="149"/>
      <c r="N40" s="149"/>
      <c r="O40" s="149"/>
      <c r="P40" s="149"/>
      <c r="Q40" s="149"/>
      <c r="R40" s="149"/>
      <c r="S40" s="149"/>
      <c r="T40" s="149"/>
      <c r="U40" s="149"/>
      <c r="V40" s="149"/>
      <c r="W40" s="149"/>
      <c r="X40" s="149"/>
      <c r="Y40" s="149"/>
    </row>
    <row r="41" spans="1:85" s="26" customFormat="1" ht="15.5" x14ac:dyDescent="0.35">
      <c r="A41" s="14" t="s">
        <v>62</v>
      </c>
      <c r="B41" s="14"/>
      <c r="C41" s="26" t="s">
        <v>80</v>
      </c>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row>
    <row r="42" spans="1:85" x14ac:dyDescent="0.3">
      <c r="A42" s="89" t="s">
        <v>58</v>
      </c>
      <c r="B42" s="20" t="s">
        <v>81</v>
      </c>
      <c r="C42" s="20"/>
      <c r="D42" s="20"/>
      <c r="E42" s="20"/>
      <c r="F42" s="20"/>
      <c r="G42" s="20"/>
      <c r="H42" s="20"/>
      <c r="I42" s="20"/>
      <c r="J42" s="20"/>
      <c r="K42" s="20"/>
      <c r="L42" s="20"/>
      <c r="M42" s="20"/>
      <c r="N42" s="20"/>
      <c r="O42" s="20"/>
      <c r="P42" s="20"/>
      <c r="Q42" s="20"/>
      <c r="R42" s="20"/>
      <c r="S42" s="20"/>
      <c r="T42" s="20"/>
      <c r="U42" s="90"/>
      <c r="V42" s="90"/>
    </row>
    <row r="43" spans="1:85" x14ac:dyDescent="0.3">
      <c r="A43" s="89"/>
      <c r="B43" s="20"/>
      <c r="C43" s="20"/>
      <c r="D43" s="20"/>
      <c r="E43" s="20"/>
      <c r="F43" s="20"/>
      <c r="G43" s="20"/>
      <c r="H43" s="20"/>
      <c r="I43" s="20"/>
      <c r="J43" s="20"/>
      <c r="K43" s="20"/>
      <c r="L43" s="20"/>
      <c r="M43" s="20"/>
      <c r="N43" s="20"/>
      <c r="O43" s="20"/>
      <c r="P43" s="20"/>
      <c r="Q43" s="20"/>
      <c r="R43" s="20"/>
      <c r="S43" s="20"/>
      <c r="T43" s="20"/>
      <c r="U43" s="90"/>
      <c r="V43" s="90"/>
    </row>
    <row r="44" spans="1:85" s="20" customFormat="1" ht="13.5" customHeight="1" x14ac:dyDescent="0.35">
      <c r="A44" s="150" t="s">
        <v>82</v>
      </c>
      <c r="B44" s="150"/>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row>
    <row r="45" spans="1:85" s="20" customFormat="1" ht="34.5" customHeight="1" x14ac:dyDescent="0.35">
      <c r="A45" s="232" t="s">
        <v>83</v>
      </c>
      <c r="B45" s="232"/>
      <c r="C45" s="232"/>
      <c r="D45" s="232"/>
      <c r="E45" s="232"/>
      <c r="F45" s="232"/>
      <c r="G45" s="232"/>
      <c r="H45" s="232"/>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c r="AJ45" s="232"/>
      <c r="AK45" s="232"/>
      <c r="AL45" s="232"/>
      <c r="AM45" s="232"/>
      <c r="AN45" s="232"/>
      <c r="AO45" s="23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row>
  </sheetData>
  <mergeCells count="5">
    <mergeCell ref="B7:B9"/>
    <mergeCell ref="C7:CF7"/>
    <mergeCell ref="B23:B25"/>
    <mergeCell ref="C23:CF23"/>
    <mergeCell ref="A45:AO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3"/>
  <sheetViews>
    <sheetView zoomScale="90" zoomScaleNormal="90" workbookViewId="0">
      <pane xSplit="2" topLeftCell="C1" activePane="topRight" state="frozen"/>
      <selection pane="topRight" activeCell="J15" sqref="J15"/>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22" width="11.54296875" style="22"/>
    <col min="23" max="332" width="8.7265625" style="20" customWidth="1"/>
    <col min="333" max="670" width="11.54296875" style="20"/>
    <col min="671" max="932" width="8.6328125" customWidth="1"/>
  </cols>
  <sheetData>
    <row r="1" spans="1:1024" s="14" customFormat="1" ht="15.5" x14ac:dyDescent="0.35">
      <c r="A1" s="17" t="s">
        <v>84</v>
      </c>
      <c r="VG1" s="20"/>
      <c r="VH1" s="20"/>
      <c r="VI1" s="20"/>
      <c r="VJ1" s="20"/>
      <c r="VK1" s="20"/>
      <c r="VL1" s="20"/>
      <c r="VM1" s="20"/>
      <c r="VN1" s="20"/>
      <c r="VO1" s="20"/>
      <c r="VP1" s="20"/>
      <c r="VQ1" s="20"/>
      <c r="VR1" s="20"/>
      <c r="VS1" s="20"/>
      <c r="VT1" s="20"/>
      <c r="VU1" s="20"/>
      <c r="VV1" s="20"/>
      <c r="VW1" s="20"/>
      <c r="VX1" s="20"/>
      <c r="VY1" s="20"/>
      <c r="VZ1" s="20"/>
      <c r="WA1" s="20"/>
      <c r="WB1" s="20"/>
      <c r="WC1" s="20"/>
      <c r="WD1" s="20"/>
      <c r="WE1" s="20"/>
      <c r="WF1" s="20"/>
      <c r="WG1" s="20"/>
      <c r="WH1" s="20"/>
      <c r="WI1" s="20"/>
      <c r="WJ1" s="20"/>
      <c r="WK1" s="20"/>
      <c r="WL1" s="20"/>
      <c r="WM1" s="20"/>
      <c r="WN1" s="20"/>
      <c r="WO1" s="20"/>
      <c r="WP1" s="20"/>
      <c r="WQ1" s="20"/>
      <c r="WR1" s="20"/>
      <c r="WS1" s="20"/>
      <c r="WT1" s="20"/>
      <c r="WU1" s="20"/>
      <c r="WV1" s="20"/>
      <c r="WW1" s="20"/>
      <c r="WX1" s="20"/>
      <c r="WY1" s="20"/>
      <c r="WZ1" s="20"/>
      <c r="XA1" s="20"/>
      <c r="XB1" s="20"/>
      <c r="XC1" s="20"/>
      <c r="XD1" s="20"/>
      <c r="XE1" s="20"/>
      <c r="XF1" s="20"/>
      <c r="XG1" s="20"/>
      <c r="XH1" s="20"/>
      <c r="XI1" s="20"/>
      <c r="XJ1" s="20"/>
      <c r="XK1" s="20"/>
      <c r="XL1" s="20"/>
      <c r="XM1" s="20"/>
      <c r="XN1" s="20"/>
      <c r="XO1" s="20"/>
      <c r="XP1" s="20"/>
      <c r="XQ1" s="20"/>
      <c r="XR1" s="20"/>
      <c r="XS1" s="20"/>
      <c r="XT1" s="20"/>
      <c r="XU1" s="20"/>
      <c r="XV1" s="20"/>
      <c r="XW1" s="20"/>
      <c r="XX1" s="20"/>
      <c r="XY1" s="20"/>
      <c r="XZ1" s="20"/>
      <c r="YA1" s="20"/>
      <c r="YB1" s="20"/>
      <c r="YC1" s="20"/>
      <c r="YD1" s="20"/>
      <c r="YE1" s="20"/>
      <c r="YF1" s="20"/>
      <c r="YG1" s="20"/>
      <c r="YH1" s="20"/>
      <c r="YI1" s="20"/>
      <c r="YJ1" s="20"/>
      <c r="YK1" s="20"/>
      <c r="YL1" s="20"/>
      <c r="YM1" s="20"/>
      <c r="YN1" s="20"/>
      <c r="YO1" s="20"/>
      <c r="YP1" s="20"/>
      <c r="YQ1" s="20"/>
      <c r="YR1" s="20"/>
      <c r="YS1" s="20"/>
      <c r="YT1" s="20"/>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51" t="s">
        <v>85</v>
      </c>
      <c r="B2" s="233" t="s">
        <v>86</v>
      </c>
      <c r="C2" s="233"/>
      <c r="D2" s="233"/>
      <c r="E2" s="233"/>
      <c r="F2" s="233"/>
      <c r="G2" s="233"/>
      <c r="H2" s="233"/>
      <c r="I2" s="233"/>
      <c r="J2" s="233"/>
      <c r="K2" s="233"/>
      <c r="L2" s="233"/>
      <c r="M2" s="233"/>
      <c r="N2" s="233"/>
      <c r="O2" s="233"/>
      <c r="P2" s="233"/>
      <c r="Q2" s="233"/>
      <c r="R2" s="233"/>
      <c r="S2" s="233"/>
      <c r="T2" s="233"/>
      <c r="U2" s="233"/>
      <c r="VG2" s="20"/>
      <c r="VH2" s="20"/>
      <c r="VI2" s="20"/>
      <c r="VJ2" s="20"/>
      <c r="VK2" s="20"/>
      <c r="VL2" s="20"/>
      <c r="VM2" s="20"/>
      <c r="VN2" s="20"/>
      <c r="VO2" s="20"/>
      <c r="VP2" s="20"/>
      <c r="VQ2" s="20"/>
      <c r="VR2" s="20"/>
      <c r="VS2" s="20"/>
      <c r="VT2" s="20"/>
      <c r="VU2" s="20"/>
      <c r="VV2" s="20"/>
      <c r="VW2" s="20"/>
      <c r="VX2" s="20"/>
      <c r="VY2" s="20"/>
      <c r="VZ2" s="20"/>
      <c r="WA2" s="20"/>
      <c r="WB2" s="20"/>
      <c r="WC2" s="20"/>
      <c r="WD2" s="20"/>
      <c r="WE2" s="20"/>
      <c r="WF2" s="20"/>
      <c r="WG2" s="20"/>
      <c r="WH2" s="20"/>
      <c r="WI2" s="20"/>
      <c r="WJ2" s="20"/>
      <c r="WK2" s="20"/>
      <c r="WL2" s="20"/>
      <c r="WM2" s="20"/>
      <c r="WN2" s="20"/>
      <c r="WO2" s="20"/>
      <c r="WP2" s="20"/>
      <c r="WQ2" s="20"/>
      <c r="WR2" s="20"/>
      <c r="WS2" s="20"/>
      <c r="WT2" s="20"/>
      <c r="WU2" s="20"/>
      <c r="WV2" s="20"/>
      <c r="WW2" s="20"/>
      <c r="WX2" s="20"/>
      <c r="WY2" s="20"/>
      <c r="WZ2" s="20"/>
      <c r="XA2" s="20"/>
      <c r="XB2" s="20"/>
      <c r="XC2" s="20"/>
      <c r="XD2" s="20"/>
      <c r="XE2" s="20"/>
      <c r="XF2" s="20"/>
      <c r="XG2" s="20"/>
      <c r="XH2" s="20"/>
      <c r="XI2" s="20"/>
      <c r="XJ2" s="20"/>
      <c r="XK2" s="20"/>
      <c r="XL2" s="20"/>
      <c r="XM2" s="20"/>
      <c r="XN2" s="20"/>
      <c r="XO2" s="20"/>
      <c r="XP2" s="20"/>
      <c r="XQ2" s="20"/>
      <c r="XR2" s="20"/>
      <c r="XS2" s="20"/>
      <c r="XT2" s="20"/>
      <c r="XU2" s="20"/>
      <c r="XV2" s="20"/>
      <c r="XW2" s="20"/>
      <c r="XX2" s="20"/>
      <c r="XY2" s="20"/>
      <c r="XZ2" s="20"/>
      <c r="YA2" s="20"/>
      <c r="YB2" s="20"/>
      <c r="YC2" s="20"/>
      <c r="YD2" s="20"/>
      <c r="YE2" s="20"/>
      <c r="YF2" s="20"/>
      <c r="YG2" s="20"/>
      <c r="YH2" s="20"/>
      <c r="YI2" s="20"/>
      <c r="YJ2" s="20"/>
      <c r="YK2" s="20"/>
      <c r="YL2" s="20"/>
      <c r="YM2" s="20"/>
      <c r="YN2" s="20"/>
      <c r="YO2" s="20"/>
      <c r="YP2" s="20"/>
      <c r="YQ2" s="20"/>
      <c r="YR2" s="20"/>
      <c r="YS2" s="20"/>
      <c r="YT2" s="20"/>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VG3" s="20"/>
      <c r="VH3" s="20"/>
      <c r="VI3" s="20"/>
      <c r="VJ3" s="20"/>
      <c r="VK3" s="20"/>
      <c r="VL3" s="20"/>
      <c r="VM3" s="20"/>
      <c r="VN3" s="20"/>
      <c r="VO3" s="20"/>
      <c r="VP3" s="20"/>
      <c r="VQ3" s="20"/>
      <c r="VR3" s="20"/>
      <c r="VS3" s="20"/>
      <c r="VT3" s="20"/>
      <c r="VU3" s="20"/>
      <c r="VV3" s="20"/>
      <c r="VW3" s="20"/>
      <c r="VX3" s="20"/>
      <c r="VY3" s="20"/>
      <c r="VZ3" s="20"/>
      <c r="WA3" s="20"/>
      <c r="WB3" s="20"/>
      <c r="WC3" s="20"/>
      <c r="WD3" s="20"/>
      <c r="WE3" s="20"/>
      <c r="WF3" s="20"/>
      <c r="WG3" s="20"/>
      <c r="WH3" s="20"/>
      <c r="WI3" s="20"/>
      <c r="WJ3" s="20"/>
      <c r="WK3" s="20"/>
      <c r="WL3" s="20"/>
      <c r="WM3" s="20"/>
      <c r="WN3" s="20"/>
      <c r="WO3" s="20"/>
      <c r="WP3" s="20"/>
      <c r="WQ3" s="20"/>
      <c r="WR3" s="20"/>
      <c r="WS3" s="20"/>
      <c r="WT3" s="20"/>
      <c r="WU3" s="20"/>
      <c r="WV3" s="20"/>
      <c r="WW3" s="20"/>
      <c r="WX3" s="20"/>
      <c r="WY3" s="20"/>
      <c r="WZ3" s="20"/>
      <c r="XA3" s="20"/>
      <c r="XB3" s="20"/>
      <c r="XC3" s="20"/>
      <c r="XD3" s="20"/>
      <c r="XE3" s="20"/>
      <c r="XF3" s="20"/>
      <c r="XG3" s="20"/>
      <c r="XH3" s="20"/>
      <c r="XI3" s="20"/>
      <c r="XJ3" s="20"/>
      <c r="XK3" s="20"/>
      <c r="XL3" s="20"/>
      <c r="XM3" s="20"/>
      <c r="XN3" s="20"/>
      <c r="XO3" s="20"/>
      <c r="XP3" s="20"/>
      <c r="XQ3" s="20"/>
      <c r="XR3" s="20"/>
      <c r="XS3" s="20"/>
      <c r="XT3" s="20"/>
      <c r="XU3" s="20"/>
      <c r="XV3" s="20"/>
      <c r="XW3" s="20"/>
      <c r="XX3" s="20"/>
      <c r="XY3" s="20"/>
      <c r="XZ3" s="20"/>
      <c r="YA3" s="20"/>
      <c r="YB3" s="20"/>
      <c r="YC3" s="20"/>
      <c r="YD3" s="20"/>
      <c r="YE3" s="20"/>
      <c r="YF3" s="20"/>
      <c r="YG3" s="20"/>
      <c r="YH3" s="20"/>
      <c r="YI3" s="20"/>
      <c r="YJ3" s="20"/>
      <c r="YK3" s="20"/>
      <c r="YL3" s="20"/>
      <c r="YM3" s="20"/>
      <c r="YN3" s="20"/>
      <c r="YO3" s="20"/>
      <c r="YP3" s="20"/>
      <c r="YQ3" s="20"/>
      <c r="YR3" s="20"/>
      <c r="YS3" s="20"/>
      <c r="YT3" s="20"/>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VG4" s="20"/>
      <c r="VH4" s="20"/>
      <c r="VI4" s="20"/>
      <c r="VJ4" s="20"/>
      <c r="VK4" s="20"/>
      <c r="VL4" s="20"/>
      <c r="VM4" s="20"/>
      <c r="VN4" s="20"/>
      <c r="VO4" s="20"/>
      <c r="VP4" s="20"/>
      <c r="VQ4" s="20"/>
      <c r="VR4" s="20"/>
      <c r="VS4" s="20"/>
      <c r="VT4" s="20"/>
      <c r="VU4" s="20"/>
      <c r="VV4" s="20"/>
      <c r="VW4" s="20"/>
      <c r="VX4" s="20"/>
      <c r="VY4" s="20"/>
      <c r="VZ4" s="20"/>
      <c r="WA4" s="20"/>
      <c r="WB4" s="20"/>
      <c r="WC4" s="20"/>
      <c r="WD4" s="20"/>
      <c r="WE4" s="20"/>
      <c r="WF4" s="20"/>
      <c r="WG4" s="20"/>
      <c r="WH4" s="20"/>
      <c r="WI4" s="20"/>
      <c r="WJ4" s="20"/>
      <c r="WK4" s="20"/>
      <c r="WL4" s="20"/>
      <c r="WM4" s="20"/>
      <c r="WN4" s="20"/>
      <c r="WO4" s="20"/>
      <c r="WP4" s="20"/>
      <c r="WQ4" s="20"/>
      <c r="WR4" s="20"/>
      <c r="WS4" s="20"/>
      <c r="WT4" s="20"/>
      <c r="WU4" s="20"/>
      <c r="WV4" s="20"/>
      <c r="WW4" s="20"/>
      <c r="WX4" s="20"/>
      <c r="WY4" s="20"/>
      <c r="WZ4" s="20"/>
      <c r="XA4" s="20"/>
      <c r="XB4" s="20"/>
      <c r="XC4" s="20"/>
      <c r="XD4" s="20"/>
      <c r="XE4" s="20"/>
      <c r="XF4" s="20"/>
      <c r="XG4" s="20"/>
      <c r="XH4" s="20"/>
      <c r="XI4" s="20"/>
      <c r="XJ4" s="20"/>
      <c r="XK4" s="20"/>
      <c r="XL4" s="20"/>
      <c r="XM4" s="20"/>
      <c r="XN4" s="20"/>
      <c r="XO4" s="20"/>
      <c r="XP4" s="20"/>
      <c r="XQ4" s="20"/>
      <c r="XR4" s="20"/>
      <c r="XS4" s="20"/>
      <c r="XT4" s="20"/>
      <c r="XU4" s="20"/>
      <c r="XV4" s="20"/>
      <c r="XW4" s="20"/>
      <c r="XX4" s="20"/>
      <c r="XY4" s="20"/>
      <c r="XZ4" s="20"/>
      <c r="YA4" s="20"/>
      <c r="YB4" s="20"/>
      <c r="YC4" s="20"/>
      <c r="YD4" s="20"/>
      <c r="YE4" s="20"/>
      <c r="YF4" s="20"/>
      <c r="YG4" s="20"/>
      <c r="YH4" s="20"/>
      <c r="YI4" s="20"/>
      <c r="YJ4" s="20"/>
      <c r="YK4" s="20"/>
      <c r="YL4" s="20"/>
      <c r="YM4" s="20"/>
      <c r="YN4" s="20"/>
      <c r="YO4" s="20"/>
      <c r="YP4" s="20"/>
      <c r="YQ4" s="20"/>
      <c r="YR4" s="20"/>
      <c r="YS4" s="20"/>
      <c r="YT4" s="20"/>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52"/>
    </row>
    <row r="6" spans="1:1024" x14ac:dyDescent="0.3">
      <c r="A6" s="153"/>
      <c r="B6" s="154"/>
      <c r="C6" s="234" t="s">
        <v>88</v>
      </c>
      <c r="D6" s="234"/>
      <c r="E6" s="234"/>
      <c r="F6" s="234"/>
      <c r="G6" s="234"/>
      <c r="H6" s="234"/>
      <c r="I6" s="234"/>
      <c r="J6" s="234"/>
      <c r="K6" s="234"/>
      <c r="L6" s="234"/>
      <c r="M6" s="235" t="s">
        <v>89</v>
      </c>
      <c r="N6" s="235"/>
      <c r="O6" s="235"/>
      <c r="P6" s="235"/>
      <c r="Q6" s="235"/>
      <c r="R6" s="235"/>
      <c r="S6" s="235"/>
      <c r="T6" s="235"/>
      <c r="U6" s="235"/>
    </row>
    <row r="7" spans="1:1024" x14ac:dyDescent="0.3">
      <c r="A7" s="42"/>
      <c r="B7" s="44"/>
      <c r="C7" s="236" t="s">
        <v>90</v>
      </c>
      <c r="D7" s="236"/>
      <c r="E7" s="236"/>
      <c r="F7" s="236"/>
      <c r="G7" s="236"/>
      <c r="H7" s="236"/>
      <c r="I7" s="237"/>
      <c r="J7" s="237"/>
      <c r="K7" s="237"/>
      <c r="L7" s="155"/>
      <c r="M7" s="236" t="s">
        <v>90</v>
      </c>
      <c r="N7" s="236"/>
      <c r="O7" s="236"/>
      <c r="P7" s="236"/>
      <c r="Q7" s="236"/>
      <c r="R7" s="236"/>
      <c r="S7" s="238"/>
      <c r="T7" s="238"/>
      <c r="U7" s="238"/>
    </row>
    <row r="8" spans="1:1024" s="156" customFormat="1" ht="40" customHeight="1" x14ac:dyDescent="0.25">
      <c r="A8" s="239" t="s">
        <v>91</v>
      </c>
      <c r="B8" s="240" t="s">
        <v>92</v>
      </c>
      <c r="C8" s="241" t="s">
        <v>93</v>
      </c>
      <c r="D8" s="241"/>
      <c r="E8" s="241"/>
      <c r="F8" s="241"/>
      <c r="G8" s="241"/>
      <c r="H8" s="242" t="s">
        <v>94</v>
      </c>
      <c r="I8" s="243" t="s">
        <v>95</v>
      </c>
      <c r="J8" s="243" t="s">
        <v>96</v>
      </c>
      <c r="K8" s="244" t="s">
        <v>97</v>
      </c>
      <c r="L8" s="245" t="s">
        <v>98</v>
      </c>
      <c r="M8" s="246" t="s">
        <v>93</v>
      </c>
      <c r="N8" s="246"/>
      <c r="O8" s="246"/>
      <c r="P8" s="246"/>
      <c r="Q8" s="246"/>
      <c r="R8" s="242" t="s">
        <v>94</v>
      </c>
      <c r="S8" s="247" t="s">
        <v>95</v>
      </c>
      <c r="T8" s="247" t="s">
        <v>96</v>
      </c>
      <c r="U8" s="248" t="s">
        <v>97</v>
      </c>
      <c r="VG8" s="20"/>
      <c r="VH8" s="20"/>
      <c r="VI8" s="20"/>
      <c r="VJ8" s="20"/>
      <c r="VK8" s="20"/>
      <c r="VL8" s="20"/>
      <c r="VM8" s="20"/>
      <c r="VN8" s="20"/>
      <c r="VO8" s="20"/>
      <c r="VP8" s="20"/>
      <c r="VQ8" s="20"/>
      <c r="VR8" s="20"/>
      <c r="VS8" s="20"/>
      <c r="VT8" s="20"/>
      <c r="VU8" s="20"/>
      <c r="VV8" s="20"/>
      <c r="VW8" s="20"/>
      <c r="VX8" s="20"/>
      <c r="VY8" s="20"/>
      <c r="VZ8" s="20"/>
      <c r="WA8" s="20"/>
      <c r="WB8" s="20"/>
      <c r="WC8" s="20"/>
      <c r="WD8" s="20"/>
      <c r="WE8" s="20"/>
      <c r="WF8" s="20"/>
      <c r="WG8" s="20"/>
      <c r="WH8" s="20"/>
      <c r="WI8" s="20"/>
      <c r="WJ8" s="20"/>
      <c r="WK8" s="20"/>
      <c r="WL8" s="20"/>
      <c r="WM8" s="20"/>
      <c r="WN8" s="20"/>
      <c r="WO8" s="20"/>
      <c r="WP8" s="20"/>
      <c r="WQ8" s="20"/>
      <c r="WR8" s="20"/>
      <c r="WS8" s="20"/>
      <c r="WT8" s="20"/>
      <c r="WU8" s="20"/>
      <c r="WV8" s="20"/>
      <c r="WW8" s="20"/>
      <c r="WX8" s="20"/>
      <c r="WY8" s="20"/>
      <c r="WZ8" s="20"/>
      <c r="XA8" s="20"/>
      <c r="XB8" s="20"/>
      <c r="XC8" s="20"/>
      <c r="XD8" s="20"/>
      <c r="XE8" s="20"/>
      <c r="XF8" s="20"/>
      <c r="XG8" s="20"/>
      <c r="XH8" s="20"/>
      <c r="XI8" s="20"/>
      <c r="XJ8" s="20"/>
      <c r="XK8" s="20"/>
      <c r="XL8" s="20"/>
      <c r="XM8" s="20"/>
      <c r="XN8" s="20"/>
      <c r="XO8" s="20"/>
      <c r="XP8" s="20"/>
      <c r="XQ8" s="20"/>
      <c r="XR8" s="20"/>
      <c r="XS8" s="20"/>
      <c r="XT8" s="20"/>
      <c r="XU8" s="20"/>
      <c r="XV8" s="20"/>
      <c r="XW8" s="20"/>
      <c r="XX8" s="20"/>
      <c r="XY8" s="20"/>
      <c r="XZ8" s="20"/>
      <c r="YA8" s="20"/>
      <c r="YB8" s="20"/>
      <c r="YC8" s="20"/>
      <c r="YD8" s="20"/>
      <c r="YE8" s="20"/>
      <c r="YF8" s="20"/>
      <c r="YG8" s="20"/>
      <c r="YH8" s="20"/>
      <c r="YI8" s="20"/>
      <c r="YJ8" s="20"/>
      <c r="YK8" s="20"/>
      <c r="YL8" s="20"/>
      <c r="YM8" s="20"/>
      <c r="YN8" s="20"/>
      <c r="YO8" s="20"/>
      <c r="YP8" s="20"/>
      <c r="YQ8" s="20"/>
      <c r="YR8" s="20"/>
      <c r="YS8" s="20"/>
      <c r="YT8" s="20"/>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6" customFormat="1" ht="13.15" customHeight="1" x14ac:dyDescent="0.3">
      <c r="A9" s="239"/>
      <c r="B9" s="240"/>
      <c r="C9" s="157" t="s">
        <v>99</v>
      </c>
      <c r="D9" s="158" t="s">
        <v>100</v>
      </c>
      <c r="E9" s="158" t="s">
        <v>101</v>
      </c>
      <c r="F9" s="158" t="s">
        <v>102</v>
      </c>
      <c r="G9" s="159" t="s">
        <v>71</v>
      </c>
      <c r="H9" s="242"/>
      <c r="I9" s="242"/>
      <c r="J9" s="242"/>
      <c r="K9" s="244"/>
      <c r="L9" s="245"/>
      <c r="M9" s="160" t="s">
        <v>99</v>
      </c>
      <c r="N9" s="158" t="s">
        <v>100</v>
      </c>
      <c r="O9" s="158" t="s">
        <v>101</v>
      </c>
      <c r="P9" s="158" t="s">
        <v>102</v>
      </c>
      <c r="Q9" s="159" t="s">
        <v>71</v>
      </c>
      <c r="R9" s="242"/>
      <c r="S9" s="247"/>
      <c r="T9" s="247"/>
      <c r="U9" s="248"/>
      <c r="VG9" s="20"/>
      <c r="VH9" s="20"/>
      <c r="VI9" s="20"/>
      <c r="VJ9" s="20"/>
      <c r="VK9" s="20"/>
      <c r="VL9" s="20"/>
      <c r="VM9" s="20"/>
      <c r="VN9" s="20"/>
      <c r="VO9" s="20"/>
      <c r="VP9" s="20"/>
      <c r="VQ9" s="20"/>
      <c r="VR9" s="20"/>
      <c r="VS9" s="20"/>
      <c r="VT9" s="20"/>
      <c r="VU9" s="20"/>
      <c r="VV9" s="20"/>
      <c r="VW9" s="20"/>
      <c r="VX9" s="20"/>
      <c r="VY9" s="20"/>
      <c r="VZ9" s="20"/>
      <c r="WA9" s="20"/>
      <c r="WB9" s="20"/>
      <c r="WC9" s="20"/>
      <c r="WD9" s="20"/>
      <c r="WE9" s="20"/>
      <c r="WF9" s="20"/>
      <c r="WG9" s="20"/>
      <c r="WH9" s="20"/>
      <c r="WI9" s="20"/>
      <c r="WJ9" s="20"/>
      <c r="WK9" s="20"/>
      <c r="WL9" s="20"/>
      <c r="WM9" s="20"/>
      <c r="WN9" s="20"/>
      <c r="WO9" s="20"/>
      <c r="WP9" s="20"/>
      <c r="WQ9" s="20"/>
      <c r="WR9" s="20"/>
      <c r="WS9" s="20"/>
      <c r="WT9" s="20"/>
      <c r="WU9" s="20"/>
      <c r="WV9" s="20"/>
      <c r="WW9" s="20"/>
      <c r="WX9" s="20"/>
      <c r="WY9" s="20"/>
      <c r="WZ9" s="20"/>
      <c r="XA9" s="20"/>
      <c r="XB9" s="20"/>
      <c r="XC9" s="20"/>
      <c r="XD9" s="20"/>
      <c r="XE9" s="20"/>
      <c r="XF9" s="20"/>
      <c r="XG9" s="20"/>
      <c r="XH9" s="20"/>
      <c r="XI9" s="20"/>
      <c r="XJ9" s="20"/>
      <c r="XK9" s="20"/>
      <c r="XL9" s="20"/>
      <c r="XM9" s="20"/>
      <c r="XN9" s="20"/>
      <c r="XO9" s="20"/>
      <c r="XP9" s="20"/>
      <c r="XQ9" s="20"/>
      <c r="XR9" s="20"/>
      <c r="XS9" s="20"/>
      <c r="XT9" s="20"/>
      <c r="XU9" s="20"/>
      <c r="XV9" s="20"/>
      <c r="XW9" s="20"/>
      <c r="XX9" s="20"/>
      <c r="XY9" s="20"/>
      <c r="XZ9" s="20"/>
      <c r="YA9" s="20"/>
      <c r="YB9" s="20"/>
      <c r="YC9" s="20"/>
      <c r="YD9" s="20"/>
      <c r="YE9" s="20"/>
      <c r="YF9" s="20"/>
      <c r="YG9" s="20"/>
      <c r="YH9" s="20"/>
      <c r="YI9" s="20"/>
      <c r="YJ9" s="20"/>
      <c r="YK9" s="20"/>
      <c r="YL9" s="20"/>
      <c r="YM9" s="20"/>
      <c r="YN9" s="20"/>
      <c r="YO9" s="20"/>
      <c r="YP9" s="20"/>
      <c r="YQ9" s="20"/>
      <c r="YR9" s="20"/>
      <c r="YS9" s="20"/>
      <c r="YT9" s="20"/>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6" customFormat="1" ht="13.15" customHeight="1" x14ac:dyDescent="0.3">
      <c r="A10" s="161" t="s">
        <v>103</v>
      </c>
      <c r="B10" s="162"/>
      <c r="C10" s="163"/>
      <c r="D10" s="164"/>
      <c r="E10" s="164"/>
      <c r="F10" s="164"/>
      <c r="G10" s="165"/>
      <c r="H10" s="166"/>
      <c r="I10" s="167">
        <v>0</v>
      </c>
      <c r="J10" s="167"/>
      <c r="K10" s="168">
        <f>I10+J10</f>
        <v>0</v>
      </c>
      <c r="L10" s="169"/>
      <c r="M10" s="163"/>
      <c r="N10" s="164"/>
      <c r="O10" s="164"/>
      <c r="P10" s="164"/>
      <c r="Q10" s="165"/>
      <c r="R10" s="166"/>
      <c r="S10" s="170">
        <f>I10</f>
        <v>0</v>
      </c>
      <c r="T10" s="170"/>
      <c r="U10" s="171">
        <f>S10+T10</f>
        <v>0</v>
      </c>
      <c r="VG10" s="20"/>
      <c r="VH10" s="20"/>
      <c r="VI10" s="20"/>
      <c r="VJ10" s="20"/>
      <c r="VK10" s="20"/>
      <c r="VL10" s="20"/>
      <c r="VM10" s="20"/>
      <c r="VN10" s="20"/>
      <c r="VO10" s="20"/>
      <c r="VP10" s="20"/>
      <c r="VQ10" s="20"/>
      <c r="VR10" s="20"/>
      <c r="VS10" s="20"/>
      <c r="VT10" s="20"/>
      <c r="VU10" s="20"/>
      <c r="VV10" s="20"/>
      <c r="VW10" s="20"/>
      <c r="VX10" s="20"/>
      <c r="VY10" s="20"/>
      <c r="VZ10" s="20"/>
      <c r="WA10" s="20"/>
      <c r="WB10" s="20"/>
      <c r="WC10" s="20"/>
      <c r="WD10" s="20"/>
      <c r="WE10" s="20"/>
      <c r="WF10" s="20"/>
      <c r="WG10" s="20"/>
      <c r="WH10" s="20"/>
      <c r="WI10" s="20"/>
      <c r="WJ10" s="20"/>
      <c r="WK10" s="20"/>
      <c r="WL10" s="20"/>
      <c r="WM10" s="20"/>
      <c r="WN10" s="20"/>
      <c r="WO10" s="20"/>
      <c r="WP10" s="20"/>
      <c r="WQ10" s="20"/>
      <c r="WR10" s="20"/>
      <c r="WS10" s="20"/>
      <c r="WT10" s="20"/>
      <c r="WU10" s="20"/>
      <c r="WV10" s="20"/>
      <c r="WW10" s="20"/>
      <c r="WX10" s="20"/>
      <c r="WY10" s="20"/>
      <c r="WZ10" s="20"/>
      <c r="XA10" s="20"/>
      <c r="XB10" s="20"/>
      <c r="XC10" s="20"/>
      <c r="XD10" s="20"/>
      <c r="XE10" s="20"/>
      <c r="XF10" s="20"/>
      <c r="XG10" s="20"/>
      <c r="XH10" s="20"/>
      <c r="XI10" s="20"/>
      <c r="XJ10" s="20"/>
      <c r="XK10" s="20"/>
      <c r="XL10" s="20"/>
      <c r="XM10" s="20"/>
      <c r="XN10" s="20"/>
      <c r="XO10" s="20"/>
      <c r="XP10" s="20"/>
      <c r="XQ10" s="20"/>
      <c r="XR10" s="20"/>
      <c r="XS10" s="20"/>
      <c r="XT10" s="20"/>
      <c r="XU10" s="20"/>
      <c r="XV10" s="20"/>
      <c r="XW10" s="20"/>
      <c r="XX10" s="20"/>
      <c r="XY10" s="20"/>
      <c r="XZ10" s="20"/>
      <c r="YA10" s="20"/>
      <c r="YB10" s="20"/>
      <c r="YC10" s="20"/>
      <c r="YD10" s="20"/>
      <c r="YE10" s="20"/>
      <c r="YF10" s="20"/>
      <c r="YG10" s="20"/>
      <c r="YH10" s="20"/>
      <c r="YI10" s="20"/>
      <c r="YJ10" s="20"/>
      <c r="YK10" s="20"/>
      <c r="YL10" s="20"/>
      <c r="YM10" s="20"/>
      <c r="YN10" s="20"/>
      <c r="YO10" s="20"/>
      <c r="YP10" s="20"/>
      <c r="YQ10" s="20"/>
      <c r="YR10" s="20"/>
      <c r="YS10" s="20"/>
      <c r="YT10" s="2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6" customFormat="1" ht="13.15" customHeight="1" x14ac:dyDescent="0.3">
      <c r="A11" s="172">
        <v>43970</v>
      </c>
      <c r="B11" s="173" t="s">
        <v>104</v>
      </c>
      <c r="C11" s="163"/>
      <c r="D11" s="164"/>
      <c r="E11" s="164"/>
      <c r="F11" s="164"/>
      <c r="G11" s="165"/>
      <c r="H11" s="166"/>
      <c r="I11" s="167">
        <v>31</v>
      </c>
      <c r="J11" s="167">
        <v>1</v>
      </c>
      <c r="K11" s="168"/>
      <c r="L11" s="169"/>
      <c r="M11" s="163"/>
      <c r="N11" s="164"/>
      <c r="O11" s="164"/>
      <c r="P11" s="164"/>
      <c r="Q11" s="165"/>
      <c r="R11" s="166"/>
      <c r="S11" s="174">
        <f t="shared" ref="S11:S42" si="0">S12+I11</f>
        <v>25080</v>
      </c>
      <c r="T11" s="175">
        <f t="shared" ref="T11:T42" si="1">T12+J11</f>
        <v>1238</v>
      </c>
      <c r="U11" s="176">
        <f t="shared" ref="U11:U42" si="2">U12+K11</f>
        <v>26286</v>
      </c>
      <c r="VG11" s="20"/>
      <c r="VH11" s="20"/>
      <c r="VI11" s="20"/>
      <c r="VJ11" s="20"/>
      <c r="VK11" s="20"/>
      <c r="VL11" s="20"/>
      <c r="VM11" s="20"/>
      <c r="VN11" s="20"/>
      <c r="VO11" s="20"/>
      <c r="VP11" s="20"/>
      <c r="VQ11" s="20"/>
      <c r="VR11" s="20"/>
      <c r="VS11" s="20"/>
      <c r="VT11" s="20"/>
      <c r="VU11" s="20"/>
      <c r="VV11" s="20"/>
      <c r="VW11" s="20"/>
      <c r="VX11" s="20"/>
      <c r="VY11" s="20"/>
      <c r="VZ11" s="20"/>
      <c r="WA11" s="20"/>
      <c r="WB11" s="20"/>
      <c r="WC11" s="20"/>
      <c r="WD11" s="20"/>
      <c r="WE11" s="20"/>
      <c r="WF11" s="20"/>
      <c r="WG11" s="20"/>
      <c r="WH11" s="20"/>
      <c r="WI11" s="20"/>
      <c r="WJ11" s="20"/>
      <c r="WK11" s="20"/>
      <c r="WL11" s="20"/>
      <c r="WM11" s="20"/>
      <c r="WN11" s="20"/>
      <c r="WO11" s="20"/>
      <c r="WP11" s="20"/>
      <c r="WQ11" s="20"/>
      <c r="WR11" s="20"/>
      <c r="WS11" s="20"/>
      <c r="WT11" s="20"/>
      <c r="WU11" s="20"/>
      <c r="WV11" s="20"/>
      <c r="WW11" s="20"/>
      <c r="WX11" s="20"/>
      <c r="WY11" s="20"/>
      <c r="WZ11" s="20"/>
      <c r="XA11" s="20"/>
      <c r="XB11" s="20"/>
      <c r="XC11" s="20"/>
      <c r="XD11" s="20"/>
      <c r="XE11" s="20"/>
      <c r="XF11" s="20"/>
      <c r="XG11" s="20"/>
      <c r="XH11" s="20"/>
      <c r="XI11" s="20"/>
      <c r="XJ11" s="20"/>
      <c r="XK11" s="20"/>
      <c r="XL11" s="20"/>
      <c r="XM11" s="20"/>
      <c r="XN11" s="20"/>
      <c r="XO11" s="20"/>
      <c r="XP11" s="20"/>
      <c r="XQ11" s="20"/>
      <c r="XR11" s="20"/>
      <c r="XS11" s="20"/>
      <c r="XT11" s="20"/>
      <c r="XU11" s="20"/>
      <c r="XV11" s="20"/>
      <c r="XW11" s="20"/>
      <c r="XX11" s="20"/>
      <c r="XY11" s="20"/>
      <c r="XZ11" s="20"/>
      <c r="YA11" s="20"/>
      <c r="YB11" s="20"/>
      <c r="YC11" s="20"/>
      <c r="YD11" s="20"/>
      <c r="YE11" s="20"/>
      <c r="YF11" s="20"/>
      <c r="YG11" s="20"/>
      <c r="YH11" s="20"/>
      <c r="YI11" s="20"/>
      <c r="YJ11" s="20"/>
      <c r="YK11" s="20"/>
      <c r="YL11" s="20"/>
      <c r="YM11" s="20"/>
      <c r="YN11" s="20"/>
      <c r="YO11" s="20"/>
      <c r="YP11" s="20"/>
      <c r="YQ11" s="20"/>
      <c r="YR11" s="20"/>
      <c r="YS11" s="20"/>
      <c r="YT11" s="20"/>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6" customFormat="1" ht="13.15" customHeight="1" x14ac:dyDescent="0.3">
      <c r="A12" s="172">
        <v>43969</v>
      </c>
      <c r="B12" s="173" t="s">
        <v>104</v>
      </c>
      <c r="C12" s="163"/>
      <c r="D12" s="164"/>
      <c r="E12" s="164"/>
      <c r="F12" s="164"/>
      <c r="G12" s="165"/>
      <c r="H12" s="166"/>
      <c r="I12" s="167">
        <v>92</v>
      </c>
      <c r="J12" s="167">
        <v>9</v>
      </c>
      <c r="K12" s="56">
        <f t="shared" ref="K12:K43" si="3">I12+J12</f>
        <v>101</v>
      </c>
      <c r="L12" s="169"/>
      <c r="M12" s="163"/>
      <c r="N12" s="164"/>
      <c r="O12" s="164"/>
      <c r="P12" s="164"/>
      <c r="Q12" s="165"/>
      <c r="R12" s="166"/>
      <c r="S12" s="174">
        <f t="shared" si="0"/>
        <v>25049</v>
      </c>
      <c r="T12" s="175">
        <f t="shared" si="1"/>
        <v>1237</v>
      </c>
      <c r="U12" s="176">
        <f t="shared" si="2"/>
        <v>26286</v>
      </c>
      <c r="VG12" s="20"/>
      <c r="VH12" s="20"/>
      <c r="VI12" s="20"/>
      <c r="VJ12" s="20"/>
      <c r="VK12" s="20"/>
      <c r="VL12" s="20"/>
      <c r="VM12" s="20"/>
      <c r="VN12" s="20"/>
      <c r="VO12" s="20"/>
      <c r="VP12" s="20"/>
      <c r="VQ12" s="20"/>
      <c r="VR12" s="20"/>
      <c r="VS12" s="20"/>
      <c r="VT12" s="20"/>
      <c r="VU12" s="20"/>
      <c r="VV12" s="20"/>
      <c r="VW12" s="20"/>
      <c r="VX12" s="20"/>
      <c r="VY12" s="20"/>
      <c r="VZ12" s="20"/>
      <c r="WA12" s="20"/>
      <c r="WB12" s="20"/>
      <c r="WC12" s="20"/>
      <c r="WD12" s="20"/>
      <c r="WE12" s="20"/>
      <c r="WF12" s="20"/>
      <c r="WG12" s="20"/>
      <c r="WH12" s="20"/>
      <c r="WI12" s="20"/>
      <c r="WJ12" s="20"/>
      <c r="WK12" s="20"/>
      <c r="WL12" s="20"/>
      <c r="WM12" s="20"/>
      <c r="WN12" s="20"/>
      <c r="WO12" s="20"/>
      <c r="WP12" s="20"/>
      <c r="WQ12" s="20"/>
      <c r="WR12" s="20"/>
      <c r="WS12" s="20"/>
      <c r="WT12" s="20"/>
      <c r="WU12" s="20"/>
      <c r="WV12" s="20"/>
      <c r="WW12" s="20"/>
      <c r="WX12" s="20"/>
      <c r="WY12" s="20"/>
      <c r="WZ12" s="20"/>
      <c r="XA12" s="20"/>
      <c r="XB12" s="20"/>
      <c r="XC12" s="20"/>
      <c r="XD12" s="20"/>
      <c r="XE12" s="20"/>
      <c r="XF12" s="20"/>
      <c r="XG12" s="20"/>
      <c r="XH12" s="20"/>
      <c r="XI12" s="20"/>
      <c r="XJ12" s="20"/>
      <c r="XK12" s="20"/>
      <c r="XL12" s="20"/>
      <c r="XM12" s="20"/>
      <c r="XN12" s="20"/>
      <c r="XO12" s="20"/>
      <c r="XP12" s="20"/>
      <c r="XQ12" s="20"/>
      <c r="XR12" s="20"/>
      <c r="XS12" s="20"/>
      <c r="XT12" s="20"/>
      <c r="XU12" s="20"/>
      <c r="XV12" s="20"/>
      <c r="XW12" s="20"/>
      <c r="XX12" s="20"/>
      <c r="XY12" s="20"/>
      <c r="XZ12" s="20"/>
      <c r="YA12" s="20"/>
      <c r="YB12" s="20"/>
      <c r="YC12" s="20"/>
      <c r="YD12" s="20"/>
      <c r="YE12" s="20"/>
      <c r="YF12" s="20"/>
      <c r="YG12" s="20"/>
      <c r="YH12" s="20"/>
      <c r="YI12" s="20"/>
      <c r="YJ12" s="20"/>
      <c r="YK12" s="20"/>
      <c r="YL12" s="20"/>
      <c r="YM12" s="20"/>
      <c r="YN12" s="20"/>
      <c r="YO12" s="20"/>
      <c r="YP12" s="20"/>
      <c r="YQ12" s="20"/>
      <c r="YR12" s="20"/>
      <c r="YS12" s="20"/>
      <c r="YT12" s="20"/>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6" customFormat="1" ht="13.15" customHeight="1" x14ac:dyDescent="0.3">
      <c r="A13" s="172">
        <v>43968</v>
      </c>
      <c r="B13" s="173" t="s">
        <v>104</v>
      </c>
      <c r="C13" s="163"/>
      <c r="D13" s="164"/>
      <c r="E13" s="164"/>
      <c r="F13" s="164"/>
      <c r="G13" s="165"/>
      <c r="H13" s="166"/>
      <c r="I13" s="167">
        <v>111</v>
      </c>
      <c r="J13" s="167">
        <v>8</v>
      </c>
      <c r="K13" s="56">
        <f t="shared" si="3"/>
        <v>119</v>
      </c>
      <c r="L13" s="169"/>
      <c r="M13" s="163"/>
      <c r="N13" s="164"/>
      <c r="O13" s="164"/>
      <c r="P13" s="164"/>
      <c r="Q13" s="165"/>
      <c r="R13" s="166"/>
      <c r="S13" s="174">
        <f t="shared" si="0"/>
        <v>24957</v>
      </c>
      <c r="T13" s="175">
        <f t="shared" si="1"/>
        <v>1228</v>
      </c>
      <c r="U13" s="176">
        <f t="shared" si="2"/>
        <v>26185</v>
      </c>
      <c r="VG13" s="20"/>
      <c r="VH13" s="20"/>
      <c r="VI13" s="20"/>
      <c r="VJ13" s="20"/>
      <c r="VK13" s="20"/>
      <c r="VL13" s="20"/>
      <c r="VM13" s="20"/>
      <c r="VN13" s="20"/>
      <c r="VO13" s="20"/>
      <c r="VP13" s="20"/>
      <c r="VQ13" s="20"/>
      <c r="VR13" s="20"/>
      <c r="VS13" s="20"/>
      <c r="VT13" s="20"/>
      <c r="VU13" s="20"/>
      <c r="VV13" s="20"/>
      <c r="VW13" s="20"/>
      <c r="VX13" s="20"/>
      <c r="VY13" s="20"/>
      <c r="VZ13" s="20"/>
      <c r="WA13" s="20"/>
      <c r="WB13" s="20"/>
      <c r="WC13" s="20"/>
      <c r="WD13" s="20"/>
      <c r="WE13" s="20"/>
      <c r="WF13" s="20"/>
      <c r="WG13" s="20"/>
      <c r="WH13" s="20"/>
      <c r="WI13" s="20"/>
      <c r="WJ13" s="20"/>
      <c r="WK13" s="20"/>
      <c r="WL13" s="20"/>
      <c r="WM13" s="20"/>
      <c r="WN13" s="20"/>
      <c r="WO13" s="20"/>
      <c r="WP13" s="20"/>
      <c r="WQ13" s="20"/>
      <c r="WR13" s="20"/>
      <c r="WS13" s="20"/>
      <c r="WT13" s="20"/>
      <c r="WU13" s="20"/>
      <c r="WV13" s="20"/>
      <c r="WW13" s="20"/>
      <c r="WX13" s="20"/>
      <c r="WY13" s="20"/>
      <c r="WZ13" s="20"/>
      <c r="XA13" s="20"/>
      <c r="XB13" s="20"/>
      <c r="XC13" s="20"/>
      <c r="XD13" s="20"/>
      <c r="XE13" s="20"/>
      <c r="XF13" s="20"/>
      <c r="XG13" s="20"/>
      <c r="XH13" s="20"/>
      <c r="XI13" s="20"/>
      <c r="XJ13" s="20"/>
      <c r="XK13" s="20"/>
      <c r="XL13" s="20"/>
      <c r="XM13" s="20"/>
      <c r="XN13" s="20"/>
      <c r="XO13" s="20"/>
      <c r="XP13" s="20"/>
      <c r="XQ13" s="20"/>
      <c r="XR13" s="20"/>
      <c r="XS13" s="20"/>
      <c r="XT13" s="20"/>
      <c r="XU13" s="20"/>
      <c r="XV13" s="20"/>
      <c r="XW13" s="20"/>
      <c r="XX13" s="20"/>
      <c r="XY13" s="20"/>
      <c r="XZ13" s="20"/>
      <c r="YA13" s="20"/>
      <c r="YB13" s="20"/>
      <c r="YC13" s="20"/>
      <c r="YD13" s="20"/>
      <c r="YE13" s="20"/>
      <c r="YF13" s="20"/>
      <c r="YG13" s="20"/>
      <c r="YH13" s="20"/>
      <c r="YI13" s="20"/>
      <c r="YJ13" s="20"/>
      <c r="YK13" s="20"/>
      <c r="YL13" s="20"/>
      <c r="YM13" s="20"/>
      <c r="YN13" s="20"/>
      <c r="YO13" s="20"/>
      <c r="YP13" s="20"/>
      <c r="YQ13" s="20"/>
      <c r="YR13" s="20"/>
      <c r="YS13" s="20"/>
      <c r="YT13" s="20"/>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6" customFormat="1" ht="13.15" customHeight="1" x14ac:dyDescent="0.3">
      <c r="A14" s="172">
        <v>43967</v>
      </c>
      <c r="B14" s="173" t="s">
        <v>104</v>
      </c>
      <c r="C14" s="163"/>
      <c r="D14" s="164"/>
      <c r="E14" s="164"/>
      <c r="F14" s="164"/>
      <c r="G14" s="165"/>
      <c r="H14" s="166"/>
      <c r="I14" s="167">
        <v>140</v>
      </c>
      <c r="J14" s="167">
        <v>13</v>
      </c>
      <c r="K14" s="56">
        <f t="shared" si="3"/>
        <v>153</v>
      </c>
      <c r="L14" s="169"/>
      <c r="M14" s="163"/>
      <c r="N14" s="164"/>
      <c r="O14" s="164"/>
      <c r="P14" s="164"/>
      <c r="Q14" s="165"/>
      <c r="R14" s="166"/>
      <c r="S14" s="174">
        <f t="shared" si="0"/>
        <v>24846</v>
      </c>
      <c r="T14" s="175">
        <f t="shared" si="1"/>
        <v>1220</v>
      </c>
      <c r="U14" s="176">
        <f t="shared" si="2"/>
        <v>26066</v>
      </c>
      <c r="VG14" s="20"/>
      <c r="VH14" s="20"/>
      <c r="VI14" s="20"/>
      <c r="VJ14" s="20"/>
      <c r="VK14" s="20"/>
      <c r="VL14" s="20"/>
      <c r="VM14" s="20"/>
      <c r="VN14" s="20"/>
      <c r="VO14" s="20"/>
      <c r="VP14" s="20"/>
      <c r="VQ14" s="20"/>
      <c r="VR14" s="20"/>
      <c r="VS14" s="20"/>
      <c r="VT14" s="20"/>
      <c r="VU14" s="20"/>
      <c r="VV14" s="20"/>
      <c r="VW14" s="20"/>
      <c r="VX14" s="20"/>
      <c r="VY14" s="20"/>
      <c r="VZ14" s="20"/>
      <c r="WA14" s="20"/>
      <c r="WB14" s="20"/>
      <c r="WC14" s="20"/>
      <c r="WD14" s="20"/>
      <c r="WE14" s="20"/>
      <c r="WF14" s="20"/>
      <c r="WG14" s="20"/>
      <c r="WH14" s="20"/>
      <c r="WI14" s="20"/>
      <c r="WJ14" s="20"/>
      <c r="WK14" s="20"/>
      <c r="WL14" s="20"/>
      <c r="WM14" s="20"/>
      <c r="WN14" s="20"/>
      <c r="WO14" s="20"/>
      <c r="WP14" s="20"/>
      <c r="WQ14" s="20"/>
      <c r="WR14" s="20"/>
      <c r="WS14" s="20"/>
      <c r="WT14" s="20"/>
      <c r="WU14" s="20"/>
      <c r="WV14" s="20"/>
      <c r="WW14" s="20"/>
      <c r="WX14" s="20"/>
      <c r="WY14" s="20"/>
      <c r="WZ14" s="20"/>
      <c r="XA14" s="20"/>
      <c r="XB14" s="20"/>
      <c r="XC14" s="20"/>
      <c r="XD14" s="20"/>
      <c r="XE14" s="20"/>
      <c r="XF14" s="20"/>
      <c r="XG14" s="20"/>
      <c r="XH14" s="20"/>
      <c r="XI14" s="20"/>
      <c r="XJ14" s="20"/>
      <c r="XK14" s="20"/>
      <c r="XL14" s="20"/>
      <c r="XM14" s="20"/>
      <c r="XN14" s="20"/>
      <c r="XO14" s="20"/>
      <c r="XP14" s="20"/>
      <c r="XQ14" s="20"/>
      <c r="XR14" s="20"/>
      <c r="XS14" s="20"/>
      <c r="XT14" s="20"/>
      <c r="XU14" s="20"/>
      <c r="XV14" s="20"/>
      <c r="XW14" s="20"/>
      <c r="XX14" s="20"/>
      <c r="XY14" s="20"/>
      <c r="XZ14" s="20"/>
      <c r="YA14" s="20"/>
      <c r="YB14" s="20"/>
      <c r="YC14" s="20"/>
      <c r="YD14" s="20"/>
      <c r="YE14" s="20"/>
      <c r="YF14" s="20"/>
      <c r="YG14" s="20"/>
      <c r="YH14" s="20"/>
      <c r="YI14" s="20"/>
      <c r="YJ14" s="20"/>
      <c r="YK14" s="20"/>
      <c r="YL14" s="20"/>
      <c r="YM14" s="20"/>
      <c r="YN14" s="20"/>
      <c r="YO14" s="20"/>
      <c r="YP14" s="20"/>
      <c r="YQ14" s="20"/>
      <c r="YR14" s="20"/>
      <c r="YS14" s="20"/>
      <c r="YT14" s="20"/>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6" customFormat="1" ht="13.15" customHeight="1" x14ac:dyDescent="0.3">
      <c r="A15" s="172">
        <v>43966</v>
      </c>
      <c r="B15" s="173" t="s">
        <v>104</v>
      </c>
      <c r="C15" s="177"/>
      <c r="D15" s="178"/>
      <c r="E15" s="178"/>
      <c r="F15" s="178"/>
      <c r="G15" s="179"/>
      <c r="H15" s="180"/>
      <c r="I15" s="181">
        <v>145</v>
      </c>
      <c r="J15" s="181">
        <v>15</v>
      </c>
      <c r="K15" s="56">
        <f t="shared" si="3"/>
        <v>160</v>
      </c>
      <c r="L15" s="182"/>
      <c r="M15" s="177"/>
      <c r="N15" s="178"/>
      <c r="O15" s="178"/>
      <c r="P15" s="178"/>
      <c r="Q15" s="179"/>
      <c r="R15" s="180"/>
      <c r="S15" s="174">
        <f t="shared" si="0"/>
        <v>24706</v>
      </c>
      <c r="T15" s="175">
        <f t="shared" si="1"/>
        <v>1207</v>
      </c>
      <c r="U15" s="176">
        <f t="shared" si="2"/>
        <v>25913</v>
      </c>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6" customFormat="1" ht="13.15" customHeight="1" x14ac:dyDescent="0.3">
      <c r="A16" s="172">
        <v>43965</v>
      </c>
      <c r="B16" s="173" t="s">
        <v>104</v>
      </c>
      <c r="C16" s="177"/>
      <c r="D16" s="178"/>
      <c r="E16" s="178"/>
      <c r="F16" s="178"/>
      <c r="G16" s="179"/>
      <c r="H16" s="180"/>
      <c r="I16" s="181">
        <v>163</v>
      </c>
      <c r="J16" s="181">
        <v>12</v>
      </c>
      <c r="K16" s="56">
        <f t="shared" si="3"/>
        <v>175</v>
      </c>
      <c r="L16" s="182"/>
      <c r="M16" s="177"/>
      <c r="N16" s="178"/>
      <c r="O16" s="178"/>
      <c r="P16" s="178"/>
      <c r="Q16" s="179"/>
      <c r="R16" s="180"/>
      <c r="S16" s="174">
        <f t="shared" si="0"/>
        <v>24561</v>
      </c>
      <c r="T16" s="175">
        <f t="shared" si="1"/>
        <v>1192</v>
      </c>
      <c r="U16" s="176">
        <f t="shared" si="2"/>
        <v>25753</v>
      </c>
      <c r="VG16" s="20"/>
      <c r="VH16" s="20"/>
      <c r="VI16" s="20"/>
      <c r="VJ16" s="20"/>
      <c r="VK16" s="20"/>
      <c r="VL16" s="20"/>
      <c r="VM16" s="20"/>
      <c r="VN16" s="20"/>
      <c r="VO16" s="20"/>
      <c r="VP16" s="20"/>
      <c r="VQ16" s="20"/>
      <c r="VR16" s="20"/>
      <c r="VS16" s="20"/>
      <c r="VT16" s="20"/>
      <c r="VU16" s="20"/>
      <c r="VV16" s="20"/>
      <c r="VW16" s="20"/>
      <c r="VX16" s="20"/>
      <c r="VY16" s="20"/>
      <c r="VZ16" s="20"/>
      <c r="WA16" s="20"/>
      <c r="WB16" s="20"/>
      <c r="WC16" s="20"/>
      <c r="WD16" s="20"/>
      <c r="WE16" s="20"/>
      <c r="WF16" s="20"/>
      <c r="WG16" s="20"/>
      <c r="WH16" s="20"/>
      <c r="WI16" s="20"/>
      <c r="WJ16" s="20"/>
      <c r="WK16" s="20"/>
      <c r="WL16" s="20"/>
      <c r="WM16" s="20"/>
      <c r="WN16" s="20"/>
      <c r="WO16" s="20"/>
      <c r="WP16" s="20"/>
      <c r="WQ16" s="20"/>
      <c r="WR16" s="20"/>
      <c r="WS16" s="20"/>
      <c r="WT16" s="20"/>
      <c r="WU16" s="20"/>
      <c r="WV16" s="20"/>
      <c r="WW16" s="20"/>
      <c r="WX16" s="20"/>
      <c r="WY16" s="20"/>
      <c r="WZ16" s="20"/>
      <c r="XA16" s="20"/>
      <c r="XB16" s="20"/>
      <c r="XC16" s="20"/>
      <c r="XD16" s="20"/>
      <c r="XE16" s="20"/>
      <c r="XF16" s="20"/>
      <c r="XG16" s="20"/>
      <c r="XH16" s="20"/>
      <c r="XI16" s="20"/>
      <c r="XJ16" s="20"/>
      <c r="XK16" s="20"/>
      <c r="XL16" s="20"/>
      <c r="XM16" s="20"/>
      <c r="XN16" s="20"/>
      <c r="XO16" s="20"/>
      <c r="XP16" s="20"/>
      <c r="XQ16" s="20"/>
      <c r="XR16" s="20"/>
      <c r="XS16" s="20"/>
      <c r="XT16" s="20"/>
      <c r="XU16" s="20"/>
      <c r="XV16" s="20"/>
      <c r="XW16" s="20"/>
      <c r="XX16" s="20"/>
      <c r="XY16" s="20"/>
      <c r="XZ16" s="20"/>
      <c r="YA16" s="20"/>
      <c r="YB16" s="20"/>
      <c r="YC16" s="20"/>
      <c r="YD16" s="20"/>
      <c r="YE16" s="20"/>
      <c r="YF16" s="20"/>
      <c r="YG16" s="20"/>
      <c r="YH16" s="20"/>
      <c r="YI16" s="20"/>
      <c r="YJ16" s="20"/>
      <c r="YK16" s="20"/>
      <c r="YL16" s="20"/>
      <c r="YM16" s="20"/>
      <c r="YN16" s="20"/>
      <c r="YO16" s="20"/>
      <c r="YP16" s="20"/>
      <c r="YQ16" s="20"/>
      <c r="YR16" s="20"/>
      <c r="YS16" s="20"/>
      <c r="YT16" s="20"/>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6" customFormat="1" ht="13.15" customHeight="1" x14ac:dyDescent="0.3">
      <c r="A17" s="172">
        <v>43964</v>
      </c>
      <c r="B17" s="173" t="s">
        <v>104</v>
      </c>
      <c r="C17" s="177"/>
      <c r="D17" s="178"/>
      <c r="E17" s="178"/>
      <c r="F17" s="178"/>
      <c r="G17" s="179"/>
      <c r="H17" s="180"/>
      <c r="I17" s="181">
        <v>149</v>
      </c>
      <c r="J17" s="181">
        <v>15</v>
      </c>
      <c r="K17" s="56">
        <f t="shared" si="3"/>
        <v>164</v>
      </c>
      <c r="L17" s="182"/>
      <c r="M17" s="177"/>
      <c r="N17" s="178"/>
      <c r="O17" s="178"/>
      <c r="P17" s="178"/>
      <c r="Q17" s="179"/>
      <c r="R17" s="180"/>
      <c r="S17" s="174">
        <f t="shared" si="0"/>
        <v>24398</v>
      </c>
      <c r="T17" s="175">
        <f t="shared" si="1"/>
        <v>1180</v>
      </c>
      <c r="U17" s="176">
        <f t="shared" si="2"/>
        <v>25578</v>
      </c>
      <c r="VG17" s="20"/>
      <c r="VH17" s="20"/>
      <c r="VI17" s="20"/>
      <c r="VJ17" s="20"/>
      <c r="VK17" s="20"/>
      <c r="VL17" s="20"/>
      <c r="VM17" s="20"/>
      <c r="VN17" s="20"/>
      <c r="VO17" s="20"/>
      <c r="VP17" s="20"/>
      <c r="VQ17" s="20"/>
      <c r="VR17" s="20"/>
      <c r="VS17" s="20"/>
      <c r="VT17" s="20"/>
      <c r="VU17" s="20"/>
      <c r="VV17" s="20"/>
      <c r="VW17" s="20"/>
      <c r="VX17" s="20"/>
      <c r="VY17" s="20"/>
      <c r="VZ17" s="20"/>
      <c r="WA17" s="20"/>
      <c r="WB17" s="20"/>
      <c r="WC17" s="20"/>
      <c r="WD17" s="20"/>
      <c r="WE17" s="20"/>
      <c r="WF17" s="20"/>
      <c r="WG17" s="20"/>
      <c r="WH17" s="20"/>
      <c r="WI17" s="20"/>
      <c r="WJ17" s="20"/>
      <c r="WK17" s="20"/>
      <c r="WL17" s="20"/>
      <c r="WM17" s="20"/>
      <c r="WN17" s="20"/>
      <c r="WO17" s="20"/>
      <c r="WP17" s="20"/>
      <c r="WQ17" s="20"/>
      <c r="WR17" s="20"/>
      <c r="WS17" s="20"/>
      <c r="WT17" s="20"/>
      <c r="WU17" s="20"/>
      <c r="WV17" s="20"/>
      <c r="WW17" s="20"/>
      <c r="WX17" s="20"/>
      <c r="WY17" s="20"/>
      <c r="WZ17" s="20"/>
      <c r="XA17" s="20"/>
      <c r="XB17" s="20"/>
      <c r="XC17" s="20"/>
      <c r="XD17" s="20"/>
      <c r="XE17" s="20"/>
      <c r="XF17" s="20"/>
      <c r="XG17" s="20"/>
      <c r="XH17" s="20"/>
      <c r="XI17" s="20"/>
      <c r="XJ17" s="20"/>
      <c r="XK17" s="20"/>
      <c r="XL17" s="20"/>
      <c r="XM17" s="20"/>
      <c r="XN17" s="20"/>
      <c r="XO17" s="20"/>
      <c r="XP17" s="20"/>
      <c r="XQ17" s="20"/>
      <c r="XR17" s="20"/>
      <c r="XS17" s="20"/>
      <c r="XT17" s="20"/>
      <c r="XU17" s="20"/>
      <c r="XV17" s="20"/>
      <c r="XW17" s="20"/>
      <c r="XX17" s="20"/>
      <c r="XY17" s="20"/>
      <c r="XZ17" s="20"/>
      <c r="YA17" s="20"/>
      <c r="YB17" s="20"/>
      <c r="YC17" s="20"/>
      <c r="YD17" s="20"/>
      <c r="YE17" s="20"/>
      <c r="YF17" s="20"/>
      <c r="YG17" s="20"/>
      <c r="YH17" s="20"/>
      <c r="YI17" s="20"/>
      <c r="YJ17" s="20"/>
      <c r="YK17" s="20"/>
      <c r="YL17" s="20"/>
      <c r="YM17" s="20"/>
      <c r="YN17" s="20"/>
      <c r="YO17" s="20"/>
      <c r="YP17" s="20"/>
      <c r="YQ17" s="20"/>
      <c r="YR17" s="20"/>
      <c r="YS17" s="20"/>
      <c r="YT17" s="20"/>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6" customFormat="1" ht="13.15" customHeight="1" x14ac:dyDescent="0.3">
      <c r="A18" s="172">
        <v>43963</v>
      </c>
      <c r="B18" s="173" t="s">
        <v>104</v>
      </c>
      <c r="C18" s="177"/>
      <c r="D18" s="178"/>
      <c r="E18" s="178"/>
      <c r="F18" s="178"/>
      <c r="G18" s="179"/>
      <c r="H18" s="180"/>
      <c r="I18" s="181">
        <v>171</v>
      </c>
      <c r="J18" s="181">
        <v>11</v>
      </c>
      <c r="K18" s="56">
        <f t="shared" si="3"/>
        <v>182</v>
      </c>
      <c r="L18" s="182"/>
      <c r="M18" s="177"/>
      <c r="N18" s="178"/>
      <c r="O18" s="178"/>
      <c r="P18" s="178"/>
      <c r="Q18" s="179"/>
      <c r="R18" s="180"/>
      <c r="S18" s="174">
        <f t="shared" si="0"/>
        <v>24249</v>
      </c>
      <c r="T18" s="175">
        <f t="shared" si="1"/>
        <v>1165</v>
      </c>
      <c r="U18" s="176">
        <f t="shared" si="2"/>
        <v>25414</v>
      </c>
      <c r="VG18" s="20"/>
      <c r="VH18" s="20"/>
      <c r="VI18" s="20"/>
      <c r="VJ18" s="20"/>
      <c r="VK18" s="20"/>
      <c r="VL18" s="20"/>
      <c r="VM18" s="20"/>
      <c r="VN18" s="20"/>
      <c r="VO18" s="20"/>
      <c r="VP18" s="20"/>
      <c r="VQ18" s="20"/>
      <c r="VR18" s="20"/>
      <c r="VS18" s="20"/>
      <c r="VT18" s="20"/>
      <c r="VU18" s="20"/>
      <c r="VV18" s="20"/>
      <c r="VW18" s="20"/>
      <c r="VX18" s="20"/>
      <c r="VY18" s="20"/>
      <c r="VZ18" s="20"/>
      <c r="WA18" s="20"/>
      <c r="WB18" s="20"/>
      <c r="WC18" s="20"/>
      <c r="WD18" s="20"/>
      <c r="WE18" s="20"/>
      <c r="WF18" s="20"/>
      <c r="WG18" s="20"/>
      <c r="WH18" s="20"/>
      <c r="WI18" s="20"/>
      <c r="WJ18" s="20"/>
      <c r="WK18" s="20"/>
      <c r="WL18" s="20"/>
      <c r="WM18" s="20"/>
      <c r="WN18" s="20"/>
      <c r="WO18" s="20"/>
      <c r="WP18" s="20"/>
      <c r="WQ18" s="20"/>
      <c r="WR18" s="20"/>
      <c r="WS18" s="20"/>
      <c r="WT18" s="20"/>
      <c r="WU18" s="20"/>
      <c r="WV18" s="20"/>
      <c r="WW18" s="20"/>
      <c r="WX18" s="20"/>
      <c r="WY18" s="20"/>
      <c r="WZ18" s="20"/>
      <c r="XA18" s="20"/>
      <c r="XB18" s="20"/>
      <c r="XC18" s="20"/>
      <c r="XD18" s="20"/>
      <c r="XE18" s="20"/>
      <c r="XF18" s="20"/>
      <c r="XG18" s="20"/>
      <c r="XH18" s="20"/>
      <c r="XI18" s="20"/>
      <c r="XJ18" s="20"/>
      <c r="XK18" s="20"/>
      <c r="XL18" s="20"/>
      <c r="XM18" s="20"/>
      <c r="XN18" s="20"/>
      <c r="XO18" s="20"/>
      <c r="XP18" s="20"/>
      <c r="XQ18" s="20"/>
      <c r="XR18" s="20"/>
      <c r="XS18" s="20"/>
      <c r="XT18" s="20"/>
      <c r="XU18" s="20"/>
      <c r="XV18" s="20"/>
      <c r="XW18" s="20"/>
      <c r="XX18" s="20"/>
      <c r="XY18" s="20"/>
      <c r="XZ18" s="20"/>
      <c r="YA18" s="20"/>
      <c r="YB18" s="20"/>
      <c r="YC18" s="20"/>
      <c r="YD18" s="20"/>
      <c r="YE18" s="20"/>
      <c r="YF18" s="20"/>
      <c r="YG18" s="20"/>
      <c r="YH18" s="20"/>
      <c r="YI18" s="20"/>
      <c r="YJ18" s="20"/>
      <c r="YK18" s="20"/>
      <c r="YL18" s="20"/>
      <c r="YM18" s="20"/>
      <c r="YN18" s="20"/>
      <c r="YO18" s="20"/>
      <c r="YP18" s="20"/>
      <c r="YQ18" s="20"/>
      <c r="YR18" s="20"/>
      <c r="YS18" s="20"/>
      <c r="YT18" s="20"/>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6" customFormat="1" ht="13.15" customHeight="1" x14ac:dyDescent="0.3">
      <c r="A19" s="172">
        <v>43962</v>
      </c>
      <c r="B19" s="173" t="s">
        <v>104</v>
      </c>
      <c r="C19" s="177"/>
      <c r="D19" s="178"/>
      <c r="E19" s="178"/>
      <c r="F19" s="178"/>
      <c r="G19" s="179"/>
      <c r="H19" s="180"/>
      <c r="I19" s="181">
        <v>152</v>
      </c>
      <c r="J19" s="181">
        <v>15</v>
      </c>
      <c r="K19" s="56">
        <f t="shared" si="3"/>
        <v>167</v>
      </c>
      <c r="L19" s="182"/>
      <c r="M19" s="177"/>
      <c r="N19" s="178"/>
      <c r="O19" s="178"/>
      <c r="P19" s="178"/>
      <c r="Q19" s="179"/>
      <c r="R19" s="180"/>
      <c r="S19" s="174">
        <f t="shared" si="0"/>
        <v>24078</v>
      </c>
      <c r="T19" s="175">
        <f t="shared" si="1"/>
        <v>1154</v>
      </c>
      <c r="U19" s="176">
        <f t="shared" si="2"/>
        <v>25232</v>
      </c>
      <c r="VG19" s="20"/>
      <c r="VH19" s="20"/>
      <c r="VI19" s="20"/>
      <c r="VJ19" s="20"/>
      <c r="VK19" s="20"/>
      <c r="VL19" s="20"/>
      <c r="VM19" s="20"/>
      <c r="VN19" s="20"/>
      <c r="VO19" s="20"/>
      <c r="VP19" s="20"/>
      <c r="VQ19" s="20"/>
      <c r="VR19" s="20"/>
      <c r="VS19" s="20"/>
      <c r="VT19" s="20"/>
      <c r="VU19" s="20"/>
      <c r="VV19" s="20"/>
      <c r="VW19" s="20"/>
      <c r="VX19" s="20"/>
      <c r="VY19" s="20"/>
      <c r="VZ19" s="20"/>
      <c r="WA19" s="20"/>
      <c r="WB19" s="20"/>
      <c r="WC19" s="20"/>
      <c r="WD19" s="20"/>
      <c r="WE19" s="20"/>
      <c r="WF19" s="20"/>
      <c r="WG19" s="20"/>
      <c r="WH19" s="20"/>
      <c r="WI19" s="20"/>
      <c r="WJ19" s="20"/>
      <c r="WK19" s="20"/>
      <c r="WL19" s="20"/>
      <c r="WM19" s="20"/>
      <c r="WN19" s="20"/>
      <c r="WO19" s="20"/>
      <c r="WP19" s="20"/>
      <c r="WQ19" s="20"/>
      <c r="WR19" s="20"/>
      <c r="WS19" s="20"/>
      <c r="WT19" s="20"/>
      <c r="WU19" s="20"/>
      <c r="WV19" s="20"/>
      <c r="WW19" s="20"/>
      <c r="WX19" s="20"/>
      <c r="WY19" s="20"/>
      <c r="WZ19" s="20"/>
      <c r="XA19" s="20"/>
      <c r="XB19" s="20"/>
      <c r="XC19" s="20"/>
      <c r="XD19" s="20"/>
      <c r="XE19" s="20"/>
      <c r="XF19" s="20"/>
      <c r="XG19" s="20"/>
      <c r="XH19" s="20"/>
      <c r="XI19" s="20"/>
      <c r="XJ19" s="20"/>
      <c r="XK19" s="20"/>
      <c r="XL19" s="20"/>
      <c r="XM19" s="20"/>
      <c r="XN19" s="20"/>
      <c r="XO19" s="20"/>
      <c r="XP19" s="20"/>
      <c r="XQ19" s="20"/>
      <c r="XR19" s="20"/>
      <c r="XS19" s="20"/>
      <c r="XT19" s="20"/>
      <c r="XU19" s="20"/>
      <c r="XV19" s="20"/>
      <c r="XW19" s="20"/>
      <c r="XX19" s="20"/>
      <c r="XY19" s="20"/>
      <c r="XZ19" s="20"/>
      <c r="YA19" s="20"/>
      <c r="YB19" s="20"/>
      <c r="YC19" s="20"/>
      <c r="YD19" s="20"/>
      <c r="YE19" s="20"/>
      <c r="YF19" s="20"/>
      <c r="YG19" s="20"/>
      <c r="YH19" s="20"/>
      <c r="YI19" s="20"/>
      <c r="YJ19" s="20"/>
      <c r="YK19" s="20"/>
      <c r="YL19" s="20"/>
      <c r="YM19" s="20"/>
      <c r="YN19" s="20"/>
      <c r="YO19" s="20"/>
      <c r="YP19" s="20"/>
      <c r="YQ19" s="20"/>
      <c r="YR19" s="20"/>
      <c r="YS19" s="20"/>
      <c r="YT19" s="20"/>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6" customFormat="1" ht="13.15" customHeight="1" x14ac:dyDescent="0.3">
      <c r="A20" s="172">
        <v>43961</v>
      </c>
      <c r="B20" s="173" t="s">
        <v>104</v>
      </c>
      <c r="C20" s="177"/>
      <c r="D20" s="178"/>
      <c r="E20" s="178"/>
      <c r="F20" s="178"/>
      <c r="G20" s="179"/>
      <c r="H20" s="180"/>
      <c r="I20" s="181">
        <v>187</v>
      </c>
      <c r="J20" s="181">
        <v>10</v>
      </c>
      <c r="K20" s="56">
        <f t="shared" si="3"/>
        <v>197</v>
      </c>
      <c r="L20" s="182"/>
      <c r="M20" s="177"/>
      <c r="N20" s="178"/>
      <c r="O20" s="178"/>
      <c r="P20" s="178"/>
      <c r="Q20" s="179"/>
      <c r="R20" s="180"/>
      <c r="S20" s="174">
        <f t="shared" si="0"/>
        <v>23926</v>
      </c>
      <c r="T20" s="175">
        <f t="shared" si="1"/>
        <v>1139</v>
      </c>
      <c r="U20" s="176">
        <f t="shared" si="2"/>
        <v>25065</v>
      </c>
      <c r="VG20" s="20"/>
      <c r="VH20" s="20"/>
      <c r="VI20" s="20"/>
      <c r="VJ20" s="20"/>
      <c r="VK20" s="20"/>
      <c r="VL20" s="20"/>
      <c r="VM20" s="20"/>
      <c r="VN20" s="20"/>
      <c r="VO20" s="20"/>
      <c r="VP20" s="20"/>
      <c r="VQ20" s="20"/>
      <c r="VR20" s="20"/>
      <c r="VS20" s="20"/>
      <c r="VT20" s="20"/>
      <c r="VU20" s="20"/>
      <c r="VV20" s="20"/>
      <c r="VW20" s="20"/>
      <c r="VX20" s="20"/>
      <c r="VY20" s="20"/>
      <c r="VZ20" s="20"/>
      <c r="WA20" s="20"/>
      <c r="WB20" s="20"/>
      <c r="WC20" s="20"/>
      <c r="WD20" s="20"/>
      <c r="WE20" s="20"/>
      <c r="WF20" s="20"/>
      <c r="WG20" s="20"/>
      <c r="WH20" s="20"/>
      <c r="WI20" s="20"/>
      <c r="WJ20" s="20"/>
      <c r="WK20" s="20"/>
      <c r="WL20" s="20"/>
      <c r="WM20" s="20"/>
      <c r="WN20" s="20"/>
      <c r="WO20" s="20"/>
      <c r="WP20" s="20"/>
      <c r="WQ20" s="20"/>
      <c r="WR20" s="20"/>
      <c r="WS20" s="20"/>
      <c r="WT20" s="20"/>
      <c r="WU20" s="20"/>
      <c r="WV20" s="20"/>
      <c r="WW20" s="20"/>
      <c r="WX20" s="20"/>
      <c r="WY20" s="20"/>
      <c r="WZ20" s="20"/>
      <c r="XA20" s="20"/>
      <c r="XB20" s="20"/>
      <c r="XC20" s="20"/>
      <c r="XD20" s="20"/>
      <c r="XE20" s="20"/>
      <c r="XF20" s="20"/>
      <c r="XG20" s="20"/>
      <c r="XH20" s="20"/>
      <c r="XI20" s="20"/>
      <c r="XJ20" s="20"/>
      <c r="XK20" s="20"/>
      <c r="XL20" s="20"/>
      <c r="XM20" s="20"/>
      <c r="XN20" s="20"/>
      <c r="XO20" s="20"/>
      <c r="XP20" s="20"/>
      <c r="XQ20" s="20"/>
      <c r="XR20" s="20"/>
      <c r="XS20" s="20"/>
      <c r="XT20" s="20"/>
      <c r="XU20" s="20"/>
      <c r="XV20" s="20"/>
      <c r="XW20" s="20"/>
      <c r="XX20" s="20"/>
      <c r="XY20" s="20"/>
      <c r="XZ20" s="20"/>
      <c r="YA20" s="20"/>
      <c r="YB20" s="20"/>
      <c r="YC20" s="20"/>
      <c r="YD20" s="20"/>
      <c r="YE20" s="20"/>
      <c r="YF20" s="20"/>
      <c r="YG20" s="20"/>
      <c r="YH20" s="20"/>
      <c r="YI20" s="20"/>
      <c r="YJ20" s="20"/>
      <c r="YK20" s="20"/>
      <c r="YL20" s="20"/>
      <c r="YM20" s="20"/>
      <c r="YN20" s="20"/>
      <c r="YO20" s="20"/>
      <c r="YP20" s="20"/>
      <c r="YQ20" s="20"/>
      <c r="YR20" s="20"/>
      <c r="YS20" s="20"/>
      <c r="YT20" s="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6" customFormat="1" ht="13.15" customHeight="1" x14ac:dyDescent="0.3">
      <c r="A21" s="172">
        <v>43960</v>
      </c>
      <c r="B21" s="173" t="s">
        <v>104</v>
      </c>
      <c r="C21" s="183"/>
      <c r="D21" s="178"/>
      <c r="E21" s="178"/>
      <c r="F21" s="178"/>
      <c r="G21" s="179"/>
      <c r="H21" s="180"/>
      <c r="I21" s="181">
        <v>191</v>
      </c>
      <c r="J21" s="181">
        <v>7</v>
      </c>
      <c r="K21" s="56">
        <f t="shared" si="3"/>
        <v>198</v>
      </c>
      <c r="L21" s="182"/>
      <c r="M21" s="177"/>
      <c r="N21" s="178"/>
      <c r="O21" s="178"/>
      <c r="P21" s="178"/>
      <c r="Q21" s="179"/>
      <c r="R21" s="180"/>
      <c r="S21" s="174">
        <f t="shared" si="0"/>
        <v>23739</v>
      </c>
      <c r="T21" s="175">
        <f t="shared" si="1"/>
        <v>1129</v>
      </c>
      <c r="U21" s="176">
        <f t="shared" si="2"/>
        <v>24868</v>
      </c>
      <c r="VG21" s="20"/>
      <c r="VH21" s="20"/>
      <c r="VI21" s="20"/>
      <c r="VJ21" s="20"/>
      <c r="VK21" s="20"/>
      <c r="VL21" s="20"/>
      <c r="VM21" s="20"/>
      <c r="VN21" s="20"/>
      <c r="VO21" s="20"/>
      <c r="VP21" s="20"/>
      <c r="VQ21" s="20"/>
      <c r="VR21" s="20"/>
      <c r="VS21" s="20"/>
      <c r="VT21" s="20"/>
      <c r="VU21" s="20"/>
      <c r="VV21" s="20"/>
      <c r="VW21" s="20"/>
      <c r="VX21" s="20"/>
      <c r="VY21" s="20"/>
      <c r="VZ21" s="20"/>
      <c r="WA21" s="20"/>
      <c r="WB21" s="20"/>
      <c r="WC21" s="20"/>
      <c r="WD21" s="20"/>
      <c r="WE21" s="20"/>
      <c r="WF21" s="20"/>
      <c r="WG21" s="20"/>
      <c r="WH21" s="20"/>
      <c r="WI21" s="20"/>
      <c r="WJ21" s="20"/>
      <c r="WK21" s="20"/>
      <c r="WL21" s="20"/>
      <c r="WM21" s="20"/>
      <c r="WN21" s="20"/>
      <c r="WO21" s="20"/>
      <c r="WP21" s="20"/>
      <c r="WQ21" s="20"/>
      <c r="WR21" s="20"/>
      <c r="WS21" s="20"/>
      <c r="WT21" s="20"/>
      <c r="WU21" s="20"/>
      <c r="WV21" s="20"/>
      <c r="WW21" s="20"/>
      <c r="WX21" s="20"/>
      <c r="WY21" s="20"/>
      <c r="WZ21" s="20"/>
      <c r="XA21" s="20"/>
      <c r="XB21" s="20"/>
      <c r="XC21" s="20"/>
      <c r="XD21" s="20"/>
      <c r="XE21" s="20"/>
      <c r="XF21" s="20"/>
      <c r="XG21" s="20"/>
      <c r="XH21" s="20"/>
      <c r="XI21" s="20"/>
      <c r="XJ21" s="20"/>
      <c r="XK21" s="20"/>
      <c r="XL21" s="20"/>
      <c r="XM21" s="20"/>
      <c r="XN21" s="20"/>
      <c r="XO21" s="20"/>
      <c r="XP21" s="20"/>
      <c r="XQ21" s="20"/>
      <c r="XR21" s="20"/>
      <c r="XS21" s="20"/>
      <c r="XT21" s="20"/>
      <c r="XU21" s="20"/>
      <c r="XV21" s="20"/>
      <c r="XW21" s="20"/>
      <c r="XX21" s="20"/>
      <c r="XY21" s="20"/>
      <c r="XZ21" s="20"/>
      <c r="YA21" s="20"/>
      <c r="YB21" s="20"/>
      <c r="YC21" s="20"/>
      <c r="YD21" s="20"/>
      <c r="YE21" s="20"/>
      <c r="YF21" s="20"/>
      <c r="YG21" s="20"/>
      <c r="YH21" s="20"/>
      <c r="YI21" s="20"/>
      <c r="YJ21" s="20"/>
      <c r="YK21" s="20"/>
      <c r="YL21" s="20"/>
      <c r="YM21" s="20"/>
      <c r="YN21" s="20"/>
      <c r="YO21" s="20"/>
      <c r="YP21" s="20"/>
      <c r="YQ21" s="20"/>
      <c r="YR21" s="20"/>
      <c r="YS21" s="20"/>
      <c r="YT21" s="20"/>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6" customFormat="1" ht="13.15" customHeight="1" x14ac:dyDescent="0.3">
      <c r="A22" s="172">
        <v>43959</v>
      </c>
      <c r="B22" s="173" t="s">
        <v>104</v>
      </c>
      <c r="C22" s="184">
        <v>156</v>
      </c>
      <c r="D22" s="185">
        <v>1986</v>
      </c>
      <c r="E22" s="185">
        <v>1766</v>
      </c>
      <c r="F22" s="185">
        <v>22</v>
      </c>
      <c r="G22" s="186">
        <f>ONS_WeeklyRegistratedDeaths!M33-ONS_WeeklyRegistratedDeaths!T33</f>
        <v>3930</v>
      </c>
      <c r="H22" s="185">
        <f>ONS_WeeklyOccurrenceDeaths!M33-ONS_WeeklyOccurrenceDeaths!T33</f>
        <v>3574</v>
      </c>
      <c r="I22" s="181">
        <v>201</v>
      </c>
      <c r="J22" s="181">
        <v>13</v>
      </c>
      <c r="K22" s="56">
        <f t="shared" si="3"/>
        <v>214</v>
      </c>
      <c r="L22" s="187">
        <f>SUM(K22:K28)</f>
        <v>1811</v>
      </c>
      <c r="M22" s="188">
        <f t="shared" ref="M22:R22" si="4">M29+C22</f>
        <v>1715</v>
      </c>
      <c r="N22" s="188">
        <f t="shared" si="4"/>
        <v>24821</v>
      </c>
      <c r="O22" s="188">
        <f t="shared" si="4"/>
        <v>10604</v>
      </c>
      <c r="P22" s="188">
        <f t="shared" si="4"/>
        <v>155</v>
      </c>
      <c r="Q22" s="188">
        <f t="shared" si="4"/>
        <v>37295</v>
      </c>
      <c r="R22" s="185">
        <f t="shared" si="4"/>
        <v>39071</v>
      </c>
      <c r="S22" s="174">
        <f t="shared" si="0"/>
        <v>23548</v>
      </c>
      <c r="T22" s="175">
        <f t="shared" si="1"/>
        <v>1122</v>
      </c>
      <c r="U22" s="176">
        <f t="shared" si="2"/>
        <v>24670</v>
      </c>
      <c r="VG22" s="20"/>
      <c r="VH22" s="20"/>
      <c r="VI22" s="20"/>
      <c r="VJ22" s="20"/>
      <c r="VK22" s="20"/>
      <c r="VL22" s="20"/>
      <c r="VM22" s="20"/>
      <c r="VN22" s="20"/>
      <c r="VO22" s="20"/>
      <c r="VP22" s="20"/>
      <c r="VQ22" s="20"/>
      <c r="VR22" s="20"/>
      <c r="VS22" s="20"/>
      <c r="VT22" s="20"/>
      <c r="VU22" s="20"/>
      <c r="VV22" s="20"/>
      <c r="VW22" s="20"/>
      <c r="VX22" s="20"/>
      <c r="VY22" s="20"/>
      <c r="VZ22" s="20"/>
      <c r="WA22" s="20"/>
      <c r="WB22" s="20"/>
      <c r="WC22" s="20"/>
      <c r="WD22" s="20"/>
      <c r="WE22" s="20"/>
      <c r="WF22" s="20"/>
      <c r="WG22" s="20"/>
      <c r="WH22" s="20"/>
      <c r="WI22" s="20"/>
      <c r="WJ22" s="20"/>
      <c r="WK22" s="20"/>
      <c r="WL22" s="20"/>
      <c r="WM22" s="20"/>
      <c r="WN22" s="20"/>
      <c r="WO22" s="20"/>
      <c r="WP22" s="20"/>
      <c r="WQ22" s="20"/>
      <c r="WR22" s="20"/>
      <c r="WS22" s="20"/>
      <c r="WT22" s="20"/>
      <c r="WU22" s="20"/>
      <c r="WV22" s="20"/>
      <c r="WW22" s="20"/>
      <c r="WX22" s="20"/>
      <c r="WY22" s="20"/>
      <c r="WZ22" s="20"/>
      <c r="XA22" s="20"/>
      <c r="XB22" s="20"/>
      <c r="XC22" s="20"/>
      <c r="XD22" s="20"/>
      <c r="XE22" s="20"/>
      <c r="XF22" s="20"/>
      <c r="XG22" s="20"/>
      <c r="XH22" s="20"/>
      <c r="XI22" s="20"/>
      <c r="XJ22" s="20"/>
      <c r="XK22" s="20"/>
      <c r="XL22" s="20"/>
      <c r="XM22" s="20"/>
      <c r="XN22" s="20"/>
      <c r="XO22" s="20"/>
      <c r="XP22" s="20"/>
      <c r="XQ22" s="20"/>
      <c r="XR22" s="20"/>
      <c r="XS22" s="20"/>
      <c r="XT22" s="20"/>
      <c r="XU22" s="20"/>
      <c r="XV22" s="20"/>
      <c r="XW22" s="20"/>
      <c r="XX22" s="20"/>
      <c r="XY22" s="20"/>
      <c r="XZ22" s="20"/>
      <c r="YA22" s="20"/>
      <c r="YB22" s="20"/>
      <c r="YC22" s="20"/>
      <c r="YD22" s="20"/>
      <c r="YE22" s="20"/>
      <c r="YF22" s="20"/>
      <c r="YG22" s="20"/>
      <c r="YH22" s="20"/>
      <c r="YI22" s="20"/>
      <c r="YJ22" s="20"/>
      <c r="YK22" s="20"/>
      <c r="YL22" s="20"/>
      <c r="YM22" s="20"/>
      <c r="YN22" s="20"/>
      <c r="YO22" s="20"/>
      <c r="YP22" s="20"/>
      <c r="YQ22" s="20"/>
      <c r="YR22" s="20"/>
      <c r="YS22" s="20"/>
      <c r="YT22" s="20"/>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6" customFormat="1" ht="13.15" customHeight="1" x14ac:dyDescent="0.3">
      <c r="A23" s="172">
        <v>43958</v>
      </c>
      <c r="B23" s="173" t="s">
        <v>104</v>
      </c>
      <c r="C23" s="183"/>
      <c r="D23" s="178"/>
      <c r="E23" s="178"/>
      <c r="F23" s="178"/>
      <c r="G23" s="179"/>
      <c r="H23" s="180"/>
      <c r="I23" s="181">
        <v>241</v>
      </c>
      <c r="J23" s="181">
        <v>19</v>
      </c>
      <c r="K23" s="56">
        <f t="shared" si="3"/>
        <v>260</v>
      </c>
      <c r="L23" s="182"/>
      <c r="M23" s="177"/>
      <c r="N23" s="178"/>
      <c r="O23" s="178"/>
      <c r="P23" s="178"/>
      <c r="Q23" s="179"/>
      <c r="R23" s="180"/>
      <c r="S23" s="174">
        <f t="shared" si="0"/>
        <v>23347</v>
      </c>
      <c r="T23" s="175">
        <f t="shared" si="1"/>
        <v>1109</v>
      </c>
      <c r="U23" s="176">
        <f t="shared" si="2"/>
        <v>24456</v>
      </c>
      <c r="VG23" s="20"/>
      <c r="VH23" s="20"/>
      <c r="VI23" s="20"/>
      <c r="VJ23" s="20"/>
      <c r="VK23" s="20"/>
      <c r="VL23" s="20"/>
      <c r="VM23" s="20"/>
      <c r="VN23" s="20"/>
      <c r="VO23" s="20"/>
      <c r="VP23" s="20"/>
      <c r="VQ23" s="20"/>
      <c r="VR23" s="20"/>
      <c r="VS23" s="20"/>
      <c r="VT23" s="20"/>
      <c r="VU23" s="20"/>
      <c r="VV23" s="20"/>
      <c r="VW23" s="20"/>
      <c r="VX23" s="20"/>
      <c r="VY23" s="20"/>
      <c r="VZ23" s="20"/>
      <c r="WA23" s="20"/>
      <c r="WB23" s="20"/>
      <c r="WC23" s="20"/>
      <c r="WD23" s="20"/>
      <c r="WE23" s="20"/>
      <c r="WF23" s="20"/>
      <c r="WG23" s="20"/>
      <c r="WH23" s="20"/>
      <c r="WI23" s="20"/>
      <c r="WJ23" s="20"/>
      <c r="WK23" s="20"/>
      <c r="WL23" s="20"/>
      <c r="WM23" s="20"/>
      <c r="WN23" s="20"/>
      <c r="WO23" s="20"/>
      <c r="WP23" s="20"/>
      <c r="WQ23" s="20"/>
      <c r="WR23" s="20"/>
      <c r="WS23" s="20"/>
      <c r="WT23" s="20"/>
      <c r="WU23" s="20"/>
      <c r="WV23" s="20"/>
      <c r="WW23" s="20"/>
      <c r="WX23" s="20"/>
      <c r="WY23" s="20"/>
      <c r="WZ23" s="20"/>
      <c r="XA23" s="20"/>
      <c r="XB23" s="20"/>
      <c r="XC23" s="20"/>
      <c r="XD23" s="20"/>
      <c r="XE23" s="20"/>
      <c r="XF23" s="20"/>
      <c r="XG23" s="20"/>
      <c r="XH23" s="20"/>
      <c r="XI23" s="20"/>
      <c r="XJ23" s="20"/>
      <c r="XK23" s="20"/>
      <c r="XL23" s="20"/>
      <c r="XM23" s="20"/>
      <c r="XN23" s="20"/>
      <c r="XO23" s="20"/>
      <c r="XP23" s="20"/>
      <c r="XQ23" s="20"/>
      <c r="XR23" s="20"/>
      <c r="XS23" s="20"/>
      <c r="XT23" s="20"/>
      <c r="XU23" s="20"/>
      <c r="XV23" s="20"/>
      <c r="XW23" s="20"/>
      <c r="XX23" s="20"/>
      <c r="XY23" s="20"/>
      <c r="XZ23" s="20"/>
      <c r="YA23" s="20"/>
      <c r="YB23" s="20"/>
      <c r="YC23" s="20"/>
      <c r="YD23" s="20"/>
      <c r="YE23" s="20"/>
      <c r="YF23" s="20"/>
      <c r="YG23" s="20"/>
      <c r="YH23" s="20"/>
      <c r="YI23" s="20"/>
      <c r="YJ23" s="20"/>
      <c r="YK23" s="20"/>
      <c r="YL23" s="20"/>
      <c r="YM23" s="20"/>
      <c r="YN23" s="20"/>
      <c r="YO23" s="20"/>
      <c r="YP23" s="20"/>
      <c r="YQ23" s="20"/>
      <c r="YR23" s="20"/>
      <c r="YS23" s="20"/>
      <c r="YT23" s="20"/>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6" customFormat="1" ht="13.15" customHeight="1" x14ac:dyDescent="0.3">
      <c r="A24" s="172">
        <v>43957</v>
      </c>
      <c r="B24" s="173" t="s">
        <v>104</v>
      </c>
      <c r="C24" s="183"/>
      <c r="D24" s="178"/>
      <c r="E24" s="178"/>
      <c r="F24" s="178"/>
      <c r="G24" s="179"/>
      <c r="H24" s="180"/>
      <c r="I24" s="181">
        <v>248</v>
      </c>
      <c r="J24" s="181">
        <v>23</v>
      </c>
      <c r="K24" s="56">
        <f t="shared" si="3"/>
        <v>271</v>
      </c>
      <c r="L24" s="182"/>
      <c r="M24" s="177"/>
      <c r="N24" s="178"/>
      <c r="O24" s="178"/>
      <c r="P24" s="178"/>
      <c r="Q24" s="179"/>
      <c r="R24" s="180"/>
      <c r="S24" s="174">
        <f t="shared" si="0"/>
        <v>23106</v>
      </c>
      <c r="T24" s="175">
        <f t="shared" si="1"/>
        <v>1090</v>
      </c>
      <c r="U24" s="176">
        <f t="shared" si="2"/>
        <v>24196</v>
      </c>
      <c r="VG24" s="20"/>
      <c r="VH24" s="20"/>
      <c r="VI24" s="20"/>
      <c r="VJ24" s="20"/>
      <c r="VK24" s="20"/>
      <c r="VL24" s="20"/>
      <c r="VM24" s="20"/>
      <c r="VN24" s="20"/>
      <c r="VO24" s="20"/>
      <c r="VP24" s="20"/>
      <c r="VQ24" s="20"/>
      <c r="VR24" s="20"/>
      <c r="VS24" s="20"/>
      <c r="VT24" s="20"/>
      <c r="VU24" s="20"/>
      <c r="VV24" s="20"/>
      <c r="VW24" s="20"/>
      <c r="VX24" s="20"/>
      <c r="VY24" s="20"/>
      <c r="VZ24" s="20"/>
      <c r="WA24" s="20"/>
      <c r="WB24" s="20"/>
      <c r="WC24" s="20"/>
      <c r="WD24" s="20"/>
      <c r="WE24" s="20"/>
      <c r="WF24" s="20"/>
      <c r="WG24" s="20"/>
      <c r="WH24" s="20"/>
      <c r="WI24" s="20"/>
      <c r="WJ24" s="20"/>
      <c r="WK24" s="20"/>
      <c r="WL24" s="20"/>
      <c r="WM24" s="20"/>
      <c r="WN24" s="20"/>
      <c r="WO24" s="20"/>
      <c r="WP24" s="20"/>
      <c r="WQ24" s="20"/>
      <c r="WR24" s="20"/>
      <c r="WS24" s="20"/>
      <c r="WT24" s="20"/>
      <c r="WU24" s="20"/>
      <c r="WV24" s="20"/>
      <c r="WW24" s="20"/>
      <c r="WX24" s="20"/>
      <c r="WY24" s="20"/>
      <c r="WZ24" s="20"/>
      <c r="XA24" s="20"/>
      <c r="XB24" s="20"/>
      <c r="XC24" s="20"/>
      <c r="XD24" s="20"/>
      <c r="XE24" s="20"/>
      <c r="XF24" s="20"/>
      <c r="XG24" s="20"/>
      <c r="XH24" s="20"/>
      <c r="XI24" s="20"/>
      <c r="XJ24" s="20"/>
      <c r="XK24" s="20"/>
      <c r="XL24" s="20"/>
      <c r="XM24" s="20"/>
      <c r="XN24" s="20"/>
      <c r="XO24" s="20"/>
      <c r="XP24" s="20"/>
      <c r="XQ24" s="20"/>
      <c r="XR24" s="20"/>
      <c r="XS24" s="20"/>
      <c r="XT24" s="20"/>
      <c r="XU24" s="20"/>
      <c r="XV24" s="20"/>
      <c r="XW24" s="20"/>
      <c r="XX24" s="20"/>
      <c r="XY24" s="20"/>
      <c r="XZ24" s="20"/>
      <c r="YA24" s="20"/>
      <c r="YB24" s="20"/>
      <c r="YC24" s="20"/>
      <c r="YD24" s="20"/>
      <c r="YE24" s="20"/>
      <c r="YF24" s="20"/>
      <c r="YG24" s="20"/>
      <c r="YH24" s="20"/>
      <c r="YI24" s="20"/>
      <c r="YJ24" s="20"/>
      <c r="YK24" s="20"/>
      <c r="YL24" s="20"/>
      <c r="YM24" s="20"/>
      <c r="YN24" s="20"/>
      <c r="YO24" s="20"/>
      <c r="YP24" s="20"/>
      <c r="YQ24" s="20"/>
      <c r="YR24" s="20"/>
      <c r="YS24" s="20"/>
      <c r="YT24" s="20"/>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6" customFormat="1" ht="13.15" customHeight="1" x14ac:dyDescent="0.3">
      <c r="A25" s="172">
        <v>43956</v>
      </c>
      <c r="B25" s="173" t="s">
        <v>104</v>
      </c>
      <c r="C25" s="183"/>
      <c r="D25" s="178"/>
      <c r="E25" s="178"/>
      <c r="F25" s="178"/>
      <c r="G25" s="179"/>
      <c r="H25" s="180"/>
      <c r="I25" s="181">
        <v>244</v>
      </c>
      <c r="J25" s="181">
        <v>17</v>
      </c>
      <c r="K25" s="56">
        <f t="shared" si="3"/>
        <v>261</v>
      </c>
      <c r="L25" s="182"/>
      <c r="M25" s="177"/>
      <c r="N25" s="178"/>
      <c r="O25" s="178"/>
      <c r="P25" s="178"/>
      <c r="Q25" s="179"/>
      <c r="R25" s="180"/>
      <c r="S25" s="174">
        <f t="shared" si="0"/>
        <v>22858</v>
      </c>
      <c r="T25" s="175">
        <f t="shared" si="1"/>
        <v>1067</v>
      </c>
      <c r="U25" s="176">
        <f t="shared" si="2"/>
        <v>23925</v>
      </c>
      <c r="VG25" s="20"/>
      <c r="VH25" s="20"/>
      <c r="VI25" s="20"/>
      <c r="VJ25" s="20"/>
      <c r="VK25" s="20"/>
      <c r="VL25" s="20"/>
      <c r="VM25" s="20"/>
      <c r="VN25" s="20"/>
      <c r="VO25" s="20"/>
      <c r="VP25" s="20"/>
      <c r="VQ25" s="20"/>
      <c r="VR25" s="20"/>
      <c r="VS25" s="20"/>
      <c r="VT25" s="20"/>
      <c r="VU25" s="20"/>
      <c r="VV25" s="20"/>
      <c r="VW25" s="20"/>
      <c r="VX25" s="20"/>
      <c r="VY25" s="20"/>
      <c r="VZ25" s="20"/>
      <c r="WA25" s="20"/>
      <c r="WB25" s="20"/>
      <c r="WC25" s="20"/>
      <c r="WD25" s="20"/>
      <c r="WE25" s="20"/>
      <c r="WF25" s="20"/>
      <c r="WG25" s="20"/>
      <c r="WH25" s="20"/>
      <c r="WI25" s="20"/>
      <c r="WJ25" s="20"/>
      <c r="WK25" s="20"/>
      <c r="WL25" s="20"/>
      <c r="WM25" s="20"/>
      <c r="WN25" s="20"/>
      <c r="WO25" s="20"/>
      <c r="WP25" s="20"/>
      <c r="WQ25" s="20"/>
      <c r="WR25" s="20"/>
      <c r="WS25" s="20"/>
      <c r="WT25" s="20"/>
      <c r="WU25" s="20"/>
      <c r="WV25" s="20"/>
      <c r="WW25" s="20"/>
      <c r="WX25" s="20"/>
      <c r="WY25" s="20"/>
      <c r="WZ25" s="20"/>
      <c r="XA25" s="20"/>
      <c r="XB25" s="20"/>
      <c r="XC25" s="20"/>
      <c r="XD25" s="20"/>
      <c r="XE25" s="20"/>
      <c r="XF25" s="20"/>
      <c r="XG25" s="20"/>
      <c r="XH25" s="20"/>
      <c r="XI25" s="20"/>
      <c r="XJ25" s="20"/>
      <c r="XK25" s="20"/>
      <c r="XL25" s="20"/>
      <c r="XM25" s="20"/>
      <c r="XN25" s="20"/>
      <c r="XO25" s="20"/>
      <c r="XP25" s="20"/>
      <c r="XQ25" s="20"/>
      <c r="XR25" s="20"/>
      <c r="XS25" s="20"/>
      <c r="XT25" s="20"/>
      <c r="XU25" s="20"/>
      <c r="XV25" s="20"/>
      <c r="XW25" s="20"/>
      <c r="XX25" s="20"/>
      <c r="XY25" s="20"/>
      <c r="XZ25" s="20"/>
      <c r="YA25" s="20"/>
      <c r="YB25" s="20"/>
      <c r="YC25" s="20"/>
      <c r="YD25" s="20"/>
      <c r="YE25" s="20"/>
      <c r="YF25" s="20"/>
      <c r="YG25" s="20"/>
      <c r="YH25" s="20"/>
      <c r="YI25" s="20"/>
      <c r="YJ25" s="20"/>
      <c r="YK25" s="20"/>
      <c r="YL25" s="20"/>
      <c r="YM25" s="20"/>
      <c r="YN25" s="20"/>
      <c r="YO25" s="20"/>
      <c r="YP25" s="20"/>
      <c r="YQ25" s="20"/>
      <c r="YR25" s="20"/>
      <c r="YS25" s="20"/>
      <c r="YT25" s="20"/>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6" customFormat="1" ht="13.15" customHeight="1" x14ac:dyDescent="0.3">
      <c r="A26" s="172">
        <v>43955</v>
      </c>
      <c r="B26" s="173" t="s">
        <v>104</v>
      </c>
      <c r="C26" s="189"/>
      <c r="D26" s="190"/>
      <c r="E26" s="178"/>
      <c r="F26" s="178"/>
      <c r="G26" s="179"/>
      <c r="H26" s="180"/>
      <c r="I26" s="181">
        <v>247</v>
      </c>
      <c r="J26" s="181">
        <v>23</v>
      </c>
      <c r="K26" s="56">
        <f t="shared" si="3"/>
        <v>270</v>
      </c>
      <c r="L26" s="182"/>
      <c r="M26" s="177"/>
      <c r="N26" s="178"/>
      <c r="O26" s="178"/>
      <c r="P26" s="178"/>
      <c r="Q26" s="179"/>
      <c r="R26" s="180"/>
      <c r="S26" s="174">
        <f t="shared" si="0"/>
        <v>22614</v>
      </c>
      <c r="T26" s="175">
        <f t="shared" si="1"/>
        <v>1050</v>
      </c>
      <c r="U26" s="176">
        <f t="shared" si="2"/>
        <v>23664</v>
      </c>
      <c r="VG26" s="20"/>
      <c r="VH26" s="20"/>
      <c r="VI26" s="20"/>
      <c r="VJ26" s="20"/>
      <c r="VK26" s="20"/>
      <c r="VL26" s="20"/>
      <c r="VM26" s="20"/>
      <c r="VN26" s="20"/>
      <c r="VO26" s="20"/>
      <c r="VP26" s="20"/>
      <c r="VQ26" s="20"/>
      <c r="VR26" s="20"/>
      <c r="VS26" s="20"/>
      <c r="VT26" s="20"/>
      <c r="VU26" s="20"/>
      <c r="VV26" s="20"/>
      <c r="VW26" s="20"/>
      <c r="VX26" s="20"/>
      <c r="VY26" s="20"/>
      <c r="VZ26" s="20"/>
      <c r="WA26" s="20"/>
      <c r="WB26" s="20"/>
      <c r="WC26" s="20"/>
      <c r="WD26" s="20"/>
      <c r="WE26" s="20"/>
      <c r="WF26" s="20"/>
      <c r="WG26" s="20"/>
      <c r="WH26" s="20"/>
      <c r="WI26" s="20"/>
      <c r="WJ26" s="20"/>
      <c r="WK26" s="20"/>
      <c r="WL26" s="20"/>
      <c r="WM26" s="20"/>
      <c r="WN26" s="20"/>
      <c r="WO26" s="20"/>
      <c r="WP26" s="20"/>
      <c r="WQ26" s="20"/>
      <c r="WR26" s="20"/>
      <c r="WS26" s="20"/>
      <c r="WT26" s="20"/>
      <c r="WU26" s="20"/>
      <c r="WV26" s="20"/>
      <c r="WW26" s="20"/>
      <c r="WX26" s="20"/>
      <c r="WY26" s="20"/>
      <c r="WZ26" s="20"/>
      <c r="XA26" s="20"/>
      <c r="XB26" s="20"/>
      <c r="XC26" s="20"/>
      <c r="XD26" s="20"/>
      <c r="XE26" s="20"/>
      <c r="XF26" s="20"/>
      <c r="XG26" s="20"/>
      <c r="XH26" s="20"/>
      <c r="XI26" s="20"/>
      <c r="XJ26" s="20"/>
      <c r="XK26" s="20"/>
      <c r="XL26" s="20"/>
      <c r="XM26" s="20"/>
      <c r="XN26" s="20"/>
      <c r="XO26" s="20"/>
      <c r="XP26" s="20"/>
      <c r="XQ26" s="20"/>
      <c r="XR26" s="20"/>
      <c r="XS26" s="20"/>
      <c r="XT26" s="20"/>
      <c r="XU26" s="20"/>
      <c r="XV26" s="20"/>
      <c r="XW26" s="20"/>
      <c r="XX26" s="20"/>
      <c r="XY26" s="20"/>
      <c r="XZ26" s="20"/>
      <c r="YA26" s="20"/>
      <c r="YB26" s="20"/>
      <c r="YC26" s="20"/>
      <c r="YD26" s="20"/>
      <c r="YE26" s="20"/>
      <c r="YF26" s="20"/>
      <c r="YG26" s="20"/>
      <c r="YH26" s="20"/>
      <c r="YI26" s="20"/>
      <c r="YJ26" s="20"/>
      <c r="YK26" s="20"/>
      <c r="YL26" s="20"/>
      <c r="YM26" s="20"/>
      <c r="YN26" s="20"/>
      <c r="YO26" s="20"/>
      <c r="YP26" s="20"/>
      <c r="YQ26" s="20"/>
      <c r="YR26" s="20"/>
      <c r="YS26" s="20"/>
      <c r="YT26" s="20"/>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6" customFormat="1" ht="13.15" customHeight="1" x14ac:dyDescent="0.3">
      <c r="A27" s="191">
        <v>43954</v>
      </c>
      <c r="B27" s="173" t="s">
        <v>104</v>
      </c>
      <c r="C27" s="177"/>
      <c r="D27" s="178"/>
      <c r="E27" s="178"/>
      <c r="F27" s="178"/>
      <c r="G27" s="179"/>
      <c r="H27" s="180"/>
      <c r="I27" s="175">
        <v>244</v>
      </c>
      <c r="J27" s="181">
        <v>14</v>
      </c>
      <c r="K27" s="56">
        <f t="shared" si="3"/>
        <v>258</v>
      </c>
      <c r="L27" s="182"/>
      <c r="M27" s="177"/>
      <c r="N27" s="178"/>
      <c r="O27" s="178"/>
      <c r="P27" s="178"/>
      <c r="Q27" s="179"/>
      <c r="R27" s="180"/>
      <c r="S27" s="174">
        <f t="shared" si="0"/>
        <v>22367</v>
      </c>
      <c r="T27" s="175">
        <f t="shared" si="1"/>
        <v>1027</v>
      </c>
      <c r="U27" s="176">
        <f t="shared" si="2"/>
        <v>23394</v>
      </c>
      <c r="VG27" s="20"/>
      <c r="VH27" s="20"/>
      <c r="VI27" s="20"/>
      <c r="VJ27" s="20"/>
      <c r="VK27" s="20"/>
      <c r="VL27" s="20"/>
      <c r="VM27" s="20"/>
      <c r="VN27" s="20"/>
      <c r="VO27" s="20"/>
      <c r="VP27" s="20"/>
      <c r="VQ27" s="20"/>
      <c r="VR27" s="20"/>
      <c r="VS27" s="20"/>
      <c r="VT27" s="20"/>
      <c r="VU27" s="20"/>
      <c r="VV27" s="20"/>
      <c r="VW27" s="20"/>
      <c r="VX27" s="20"/>
      <c r="VY27" s="20"/>
      <c r="VZ27" s="20"/>
      <c r="WA27" s="20"/>
      <c r="WB27" s="20"/>
      <c r="WC27" s="20"/>
      <c r="WD27" s="20"/>
      <c r="WE27" s="20"/>
      <c r="WF27" s="20"/>
      <c r="WG27" s="20"/>
      <c r="WH27" s="20"/>
      <c r="WI27" s="20"/>
      <c r="WJ27" s="20"/>
      <c r="WK27" s="20"/>
      <c r="WL27" s="20"/>
      <c r="WM27" s="20"/>
      <c r="WN27" s="20"/>
      <c r="WO27" s="20"/>
      <c r="WP27" s="20"/>
      <c r="WQ27" s="20"/>
      <c r="WR27" s="20"/>
      <c r="WS27" s="20"/>
      <c r="WT27" s="20"/>
      <c r="WU27" s="20"/>
      <c r="WV27" s="20"/>
      <c r="WW27" s="20"/>
      <c r="WX27" s="20"/>
      <c r="WY27" s="20"/>
      <c r="WZ27" s="20"/>
      <c r="XA27" s="20"/>
      <c r="XB27" s="20"/>
      <c r="XC27" s="20"/>
      <c r="XD27" s="20"/>
      <c r="XE27" s="20"/>
      <c r="XF27" s="20"/>
      <c r="XG27" s="20"/>
      <c r="XH27" s="20"/>
      <c r="XI27" s="20"/>
      <c r="XJ27" s="20"/>
      <c r="XK27" s="20"/>
      <c r="XL27" s="20"/>
      <c r="XM27" s="20"/>
      <c r="XN27" s="20"/>
      <c r="XO27" s="20"/>
      <c r="XP27" s="20"/>
      <c r="XQ27" s="20"/>
      <c r="XR27" s="20"/>
      <c r="XS27" s="20"/>
      <c r="XT27" s="20"/>
      <c r="XU27" s="20"/>
      <c r="XV27" s="20"/>
      <c r="XW27" s="20"/>
      <c r="XX27" s="20"/>
      <c r="XY27" s="20"/>
      <c r="XZ27" s="20"/>
      <c r="YA27" s="20"/>
      <c r="YB27" s="20"/>
      <c r="YC27" s="20"/>
      <c r="YD27" s="20"/>
      <c r="YE27" s="20"/>
      <c r="YF27" s="20"/>
      <c r="YG27" s="20"/>
      <c r="YH27" s="20"/>
      <c r="YI27" s="20"/>
      <c r="YJ27" s="20"/>
      <c r="YK27" s="20"/>
      <c r="YL27" s="20"/>
      <c r="YM27" s="20"/>
      <c r="YN27" s="20"/>
      <c r="YO27" s="20"/>
      <c r="YP27" s="20"/>
      <c r="YQ27" s="20"/>
      <c r="YR27" s="20"/>
      <c r="YS27" s="20"/>
      <c r="YT27" s="20"/>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6" customFormat="1" ht="13.15" customHeight="1" x14ac:dyDescent="0.3">
      <c r="A28" s="191">
        <v>43953</v>
      </c>
      <c r="B28" s="173" t="s">
        <v>104</v>
      </c>
      <c r="C28" s="192"/>
      <c r="D28" s="193"/>
      <c r="E28" s="194"/>
      <c r="F28" s="194"/>
      <c r="G28" s="179"/>
      <c r="H28" s="180"/>
      <c r="I28" s="175">
        <v>263</v>
      </c>
      <c r="J28" s="195">
        <v>14</v>
      </c>
      <c r="K28" s="56">
        <f t="shared" si="3"/>
        <v>277</v>
      </c>
      <c r="L28" s="182"/>
      <c r="M28" s="177"/>
      <c r="N28" s="178"/>
      <c r="O28" s="178"/>
      <c r="P28" s="178"/>
      <c r="Q28" s="179"/>
      <c r="R28" s="180"/>
      <c r="S28" s="174">
        <f t="shared" si="0"/>
        <v>22123</v>
      </c>
      <c r="T28" s="175">
        <f t="shared" si="1"/>
        <v>1013</v>
      </c>
      <c r="U28" s="176">
        <f t="shared" si="2"/>
        <v>23136</v>
      </c>
      <c r="VG28" s="20"/>
      <c r="VH28" s="20"/>
      <c r="VI28" s="20"/>
      <c r="VJ28" s="20"/>
      <c r="VK28" s="20"/>
      <c r="VL28" s="20"/>
      <c r="VM28" s="20"/>
      <c r="VN28" s="20"/>
      <c r="VO28" s="20"/>
      <c r="VP28" s="20"/>
      <c r="VQ28" s="20"/>
      <c r="VR28" s="20"/>
      <c r="VS28" s="20"/>
      <c r="VT28" s="20"/>
      <c r="VU28" s="20"/>
      <c r="VV28" s="20"/>
      <c r="VW28" s="20"/>
      <c r="VX28" s="20"/>
      <c r="VY28" s="20"/>
      <c r="VZ28" s="20"/>
      <c r="WA28" s="20"/>
      <c r="WB28" s="20"/>
      <c r="WC28" s="20"/>
      <c r="WD28" s="20"/>
      <c r="WE28" s="20"/>
      <c r="WF28" s="20"/>
      <c r="WG28" s="20"/>
      <c r="WH28" s="20"/>
      <c r="WI28" s="20"/>
      <c r="WJ28" s="20"/>
      <c r="WK28" s="20"/>
      <c r="WL28" s="20"/>
      <c r="WM28" s="20"/>
      <c r="WN28" s="20"/>
      <c r="WO28" s="20"/>
      <c r="WP28" s="20"/>
      <c r="WQ28" s="20"/>
      <c r="WR28" s="20"/>
      <c r="WS28" s="20"/>
      <c r="WT28" s="20"/>
      <c r="WU28" s="20"/>
      <c r="WV28" s="20"/>
      <c r="WW28" s="20"/>
      <c r="WX28" s="20"/>
      <c r="WY28" s="20"/>
      <c r="WZ28" s="20"/>
      <c r="XA28" s="20"/>
      <c r="XB28" s="20"/>
      <c r="XC28" s="20"/>
      <c r="XD28" s="20"/>
      <c r="XE28" s="20"/>
      <c r="XF28" s="20"/>
      <c r="XG28" s="20"/>
      <c r="XH28" s="20"/>
      <c r="XI28" s="20"/>
      <c r="XJ28" s="20"/>
      <c r="XK28" s="20"/>
      <c r="XL28" s="20"/>
      <c r="XM28" s="20"/>
      <c r="XN28" s="20"/>
      <c r="XO28" s="20"/>
      <c r="XP28" s="20"/>
      <c r="XQ28" s="20"/>
      <c r="XR28" s="20"/>
      <c r="XS28" s="20"/>
      <c r="XT28" s="20"/>
      <c r="XU28" s="20"/>
      <c r="XV28" s="20"/>
      <c r="XW28" s="20"/>
      <c r="XX28" s="20"/>
      <c r="XY28" s="20"/>
      <c r="XZ28" s="20"/>
      <c r="YA28" s="20"/>
      <c r="YB28" s="20"/>
      <c r="YC28" s="20"/>
      <c r="YD28" s="20"/>
      <c r="YE28" s="20"/>
      <c r="YF28" s="20"/>
      <c r="YG28" s="20"/>
      <c r="YH28" s="20"/>
      <c r="YI28" s="20"/>
      <c r="YJ28" s="20"/>
      <c r="YK28" s="20"/>
      <c r="YL28" s="20"/>
      <c r="YM28" s="20"/>
      <c r="YN28" s="20"/>
      <c r="YO28" s="20"/>
      <c r="YP28" s="20"/>
      <c r="YQ28" s="20"/>
      <c r="YR28" s="20"/>
      <c r="YS28" s="20"/>
      <c r="YT28" s="20"/>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6" customFormat="1" ht="13.15" customHeight="1" x14ac:dyDescent="0.3">
      <c r="A29" s="191">
        <v>43952</v>
      </c>
      <c r="B29" s="173" t="s">
        <v>104</v>
      </c>
      <c r="C29" s="184">
        <v>254</v>
      </c>
      <c r="D29" s="185">
        <v>3214</v>
      </c>
      <c r="E29" s="185">
        <v>2545</v>
      </c>
      <c r="F29" s="185">
        <v>22</v>
      </c>
      <c r="G29" s="186">
        <f>ONS_WeeklyRegistratedDeaths!T33-ONS_WeeklyRegistratedDeaths!AA33</f>
        <v>6035</v>
      </c>
      <c r="H29" s="185">
        <f>ONS_WeeklyOccurrenceDeaths!T33-ONS_WeeklyOccurrenceDeaths!AA33</f>
        <v>5048</v>
      </c>
      <c r="I29" s="175">
        <v>301</v>
      </c>
      <c r="J29" s="195">
        <v>29</v>
      </c>
      <c r="K29" s="56">
        <f t="shared" si="3"/>
        <v>330</v>
      </c>
      <c r="L29" s="187">
        <f>SUM(K29:K35)</f>
        <v>2502</v>
      </c>
      <c r="M29" s="188">
        <f t="shared" ref="M29:R29" si="5">M36+C29</f>
        <v>1559</v>
      </c>
      <c r="N29" s="188">
        <f t="shared" si="5"/>
        <v>22835</v>
      </c>
      <c r="O29" s="188">
        <f t="shared" si="5"/>
        <v>8838</v>
      </c>
      <c r="P29" s="188">
        <f t="shared" si="5"/>
        <v>133</v>
      </c>
      <c r="Q29" s="188">
        <f t="shared" si="5"/>
        <v>33365</v>
      </c>
      <c r="R29" s="185">
        <f t="shared" si="5"/>
        <v>35497</v>
      </c>
      <c r="S29" s="174">
        <f t="shared" si="0"/>
        <v>21860</v>
      </c>
      <c r="T29" s="175">
        <f t="shared" si="1"/>
        <v>999</v>
      </c>
      <c r="U29" s="176">
        <f t="shared" si="2"/>
        <v>22859</v>
      </c>
      <c r="VG29" s="20"/>
      <c r="VH29" s="20"/>
      <c r="VI29" s="20"/>
      <c r="VJ29" s="20"/>
      <c r="VK29" s="20"/>
      <c r="VL29" s="20"/>
      <c r="VM29" s="20"/>
      <c r="VN29" s="20"/>
      <c r="VO29" s="20"/>
      <c r="VP29" s="20"/>
      <c r="VQ29" s="20"/>
      <c r="VR29" s="20"/>
      <c r="VS29" s="20"/>
      <c r="VT29" s="20"/>
      <c r="VU29" s="20"/>
      <c r="VV29" s="20"/>
      <c r="VW29" s="20"/>
      <c r="VX29" s="20"/>
      <c r="VY29" s="20"/>
      <c r="VZ29" s="20"/>
      <c r="WA29" s="20"/>
      <c r="WB29" s="20"/>
      <c r="WC29" s="20"/>
      <c r="WD29" s="20"/>
      <c r="WE29" s="20"/>
      <c r="WF29" s="20"/>
      <c r="WG29" s="20"/>
      <c r="WH29" s="20"/>
      <c r="WI29" s="20"/>
      <c r="WJ29" s="20"/>
      <c r="WK29" s="20"/>
      <c r="WL29" s="20"/>
      <c r="WM29" s="20"/>
      <c r="WN29" s="20"/>
      <c r="WO29" s="20"/>
      <c r="WP29" s="20"/>
      <c r="WQ29" s="20"/>
      <c r="WR29" s="20"/>
      <c r="WS29" s="20"/>
      <c r="WT29" s="20"/>
      <c r="WU29" s="20"/>
      <c r="WV29" s="20"/>
      <c r="WW29" s="20"/>
      <c r="WX29" s="20"/>
      <c r="WY29" s="20"/>
      <c r="WZ29" s="20"/>
      <c r="XA29" s="20"/>
      <c r="XB29" s="20"/>
      <c r="XC29" s="20"/>
      <c r="XD29" s="20"/>
      <c r="XE29" s="20"/>
      <c r="XF29" s="20"/>
      <c r="XG29" s="20"/>
      <c r="XH29" s="20"/>
      <c r="XI29" s="20"/>
      <c r="XJ29" s="20"/>
      <c r="XK29" s="20"/>
      <c r="XL29" s="20"/>
      <c r="XM29" s="20"/>
      <c r="XN29" s="20"/>
      <c r="XO29" s="20"/>
      <c r="XP29" s="20"/>
      <c r="XQ29" s="20"/>
      <c r="XR29" s="20"/>
      <c r="XS29" s="20"/>
      <c r="XT29" s="20"/>
      <c r="XU29" s="20"/>
      <c r="XV29" s="20"/>
      <c r="XW29" s="20"/>
      <c r="XX29" s="20"/>
      <c r="XY29" s="20"/>
      <c r="XZ29" s="20"/>
      <c r="YA29" s="20"/>
      <c r="YB29" s="20"/>
      <c r="YC29" s="20"/>
      <c r="YD29" s="20"/>
      <c r="YE29" s="20"/>
      <c r="YF29" s="20"/>
      <c r="YG29" s="20"/>
      <c r="YH29" s="20"/>
      <c r="YI29" s="20"/>
      <c r="YJ29" s="20"/>
      <c r="YK29" s="20"/>
      <c r="YL29" s="20"/>
      <c r="YM29" s="20"/>
      <c r="YN29" s="20"/>
      <c r="YO29" s="20"/>
      <c r="YP29" s="20"/>
      <c r="YQ29" s="20"/>
      <c r="YR29" s="20"/>
      <c r="YS29" s="20"/>
      <c r="YT29" s="20"/>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6" customFormat="1" ht="13.15" customHeight="1" x14ac:dyDescent="0.3">
      <c r="A30" s="191">
        <v>43951</v>
      </c>
      <c r="B30" s="173" t="s">
        <v>104</v>
      </c>
      <c r="C30" s="177"/>
      <c r="D30" s="189"/>
      <c r="E30" s="178"/>
      <c r="F30" s="178"/>
      <c r="G30" s="179"/>
      <c r="H30" s="180"/>
      <c r="I30" s="175">
        <v>302</v>
      </c>
      <c r="J30" s="195">
        <v>16</v>
      </c>
      <c r="K30" s="56">
        <f t="shared" si="3"/>
        <v>318</v>
      </c>
      <c r="L30" s="182"/>
      <c r="M30" s="177"/>
      <c r="N30" s="178"/>
      <c r="O30" s="178"/>
      <c r="P30" s="178"/>
      <c r="Q30" s="179"/>
      <c r="R30" s="180"/>
      <c r="S30" s="174">
        <f t="shared" si="0"/>
        <v>21559</v>
      </c>
      <c r="T30" s="175">
        <f t="shared" si="1"/>
        <v>970</v>
      </c>
      <c r="U30" s="176">
        <f t="shared" si="2"/>
        <v>22529</v>
      </c>
      <c r="VG30" s="20"/>
      <c r="VH30" s="20"/>
      <c r="VI30" s="20"/>
      <c r="VJ30" s="20"/>
      <c r="VK30" s="20"/>
      <c r="VL30" s="20"/>
      <c r="VM30" s="20"/>
      <c r="VN30" s="20"/>
      <c r="VO30" s="20"/>
      <c r="VP30" s="20"/>
      <c r="VQ30" s="20"/>
      <c r="VR30" s="20"/>
      <c r="VS30" s="20"/>
      <c r="VT30" s="20"/>
      <c r="VU30" s="20"/>
      <c r="VV30" s="20"/>
      <c r="VW30" s="20"/>
      <c r="VX30" s="20"/>
      <c r="VY30" s="20"/>
      <c r="VZ30" s="20"/>
      <c r="WA30" s="20"/>
      <c r="WB30" s="20"/>
      <c r="WC30" s="20"/>
      <c r="WD30" s="20"/>
      <c r="WE30" s="20"/>
      <c r="WF30" s="20"/>
      <c r="WG30" s="20"/>
      <c r="WH30" s="20"/>
      <c r="WI30" s="20"/>
      <c r="WJ30" s="20"/>
      <c r="WK30" s="20"/>
      <c r="WL30" s="20"/>
      <c r="WM30" s="20"/>
      <c r="WN30" s="20"/>
      <c r="WO30" s="20"/>
      <c r="WP30" s="20"/>
      <c r="WQ30" s="20"/>
      <c r="WR30" s="20"/>
      <c r="WS30" s="20"/>
      <c r="WT30" s="20"/>
      <c r="WU30" s="20"/>
      <c r="WV30" s="20"/>
      <c r="WW30" s="20"/>
      <c r="WX30" s="20"/>
      <c r="WY30" s="20"/>
      <c r="WZ30" s="20"/>
      <c r="XA30" s="20"/>
      <c r="XB30" s="20"/>
      <c r="XC30" s="20"/>
      <c r="XD30" s="20"/>
      <c r="XE30" s="20"/>
      <c r="XF30" s="20"/>
      <c r="XG30" s="20"/>
      <c r="XH30" s="20"/>
      <c r="XI30" s="20"/>
      <c r="XJ30" s="20"/>
      <c r="XK30" s="20"/>
      <c r="XL30" s="20"/>
      <c r="XM30" s="20"/>
      <c r="XN30" s="20"/>
      <c r="XO30" s="20"/>
      <c r="XP30" s="20"/>
      <c r="XQ30" s="20"/>
      <c r="XR30" s="20"/>
      <c r="XS30" s="20"/>
      <c r="XT30" s="20"/>
      <c r="XU30" s="20"/>
      <c r="XV30" s="20"/>
      <c r="XW30" s="20"/>
      <c r="XX30" s="20"/>
      <c r="XY30" s="20"/>
      <c r="XZ30" s="20"/>
      <c r="YA30" s="20"/>
      <c r="YB30" s="20"/>
      <c r="YC30" s="20"/>
      <c r="YD30" s="20"/>
      <c r="YE30" s="20"/>
      <c r="YF30" s="20"/>
      <c r="YG30" s="20"/>
      <c r="YH30" s="20"/>
      <c r="YI30" s="20"/>
      <c r="YJ30" s="20"/>
      <c r="YK30" s="20"/>
      <c r="YL30" s="20"/>
      <c r="YM30" s="20"/>
      <c r="YN30" s="20"/>
      <c r="YO30" s="20"/>
      <c r="YP30" s="20"/>
      <c r="YQ30" s="20"/>
      <c r="YR30" s="20"/>
      <c r="YS30" s="20"/>
      <c r="YT30" s="2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6" customFormat="1" ht="13.15" customHeight="1" x14ac:dyDescent="0.3">
      <c r="A31" s="172">
        <v>43950</v>
      </c>
      <c r="B31" s="173" t="s">
        <v>104</v>
      </c>
      <c r="C31" s="177"/>
      <c r="D31" s="189"/>
      <c r="E31" s="196"/>
      <c r="F31" s="196"/>
      <c r="G31" s="197"/>
      <c r="H31" s="180"/>
      <c r="I31" s="175">
        <v>319</v>
      </c>
      <c r="J31" s="195">
        <v>26</v>
      </c>
      <c r="K31" s="198">
        <f t="shared" si="3"/>
        <v>345</v>
      </c>
      <c r="L31" s="182"/>
      <c r="M31" s="177"/>
      <c r="N31" s="196"/>
      <c r="O31" s="196"/>
      <c r="P31" s="196"/>
      <c r="Q31" s="199"/>
      <c r="R31" s="200"/>
      <c r="S31" s="174">
        <f t="shared" si="0"/>
        <v>21257</v>
      </c>
      <c r="T31" s="175">
        <f t="shared" si="1"/>
        <v>954</v>
      </c>
      <c r="U31" s="176">
        <f t="shared" si="2"/>
        <v>22211</v>
      </c>
      <c r="VG31" s="20"/>
      <c r="VH31" s="20"/>
      <c r="VI31" s="20"/>
      <c r="VJ31" s="20"/>
      <c r="VK31" s="20"/>
      <c r="VL31" s="20"/>
      <c r="VM31" s="20"/>
      <c r="VN31" s="20"/>
      <c r="VO31" s="20"/>
      <c r="VP31" s="20"/>
      <c r="VQ31" s="20"/>
      <c r="VR31" s="20"/>
      <c r="VS31" s="20"/>
      <c r="VT31" s="20"/>
      <c r="VU31" s="20"/>
      <c r="VV31" s="20"/>
      <c r="VW31" s="20"/>
      <c r="VX31" s="20"/>
      <c r="VY31" s="20"/>
      <c r="VZ31" s="20"/>
      <c r="WA31" s="20"/>
      <c r="WB31" s="20"/>
      <c r="WC31" s="20"/>
      <c r="WD31" s="20"/>
      <c r="WE31" s="20"/>
      <c r="WF31" s="20"/>
      <c r="WG31" s="20"/>
      <c r="WH31" s="20"/>
      <c r="WI31" s="20"/>
      <c r="WJ31" s="20"/>
      <c r="WK31" s="20"/>
      <c r="WL31" s="20"/>
      <c r="WM31" s="20"/>
      <c r="WN31" s="20"/>
      <c r="WO31" s="20"/>
      <c r="WP31" s="20"/>
      <c r="WQ31" s="20"/>
      <c r="WR31" s="20"/>
      <c r="WS31" s="20"/>
      <c r="WT31" s="20"/>
      <c r="WU31" s="20"/>
      <c r="WV31" s="20"/>
      <c r="WW31" s="20"/>
      <c r="WX31" s="20"/>
      <c r="WY31" s="20"/>
      <c r="WZ31" s="20"/>
      <c r="XA31" s="20"/>
      <c r="XB31" s="20"/>
      <c r="XC31" s="20"/>
      <c r="XD31" s="20"/>
      <c r="XE31" s="20"/>
      <c r="XF31" s="20"/>
      <c r="XG31" s="20"/>
      <c r="XH31" s="20"/>
      <c r="XI31" s="20"/>
      <c r="XJ31" s="20"/>
      <c r="XK31" s="20"/>
      <c r="XL31" s="20"/>
      <c r="XM31" s="20"/>
      <c r="XN31" s="20"/>
      <c r="XO31" s="20"/>
      <c r="XP31" s="20"/>
      <c r="XQ31" s="20"/>
      <c r="XR31" s="20"/>
      <c r="XS31" s="20"/>
      <c r="XT31" s="20"/>
      <c r="XU31" s="20"/>
      <c r="XV31" s="20"/>
      <c r="XW31" s="20"/>
      <c r="XX31" s="20"/>
      <c r="XY31" s="20"/>
      <c r="XZ31" s="20"/>
      <c r="YA31" s="20"/>
      <c r="YB31" s="20"/>
      <c r="YC31" s="20"/>
      <c r="YD31" s="20"/>
      <c r="YE31" s="20"/>
      <c r="YF31" s="20"/>
      <c r="YG31" s="20"/>
      <c r="YH31" s="20"/>
      <c r="YI31" s="20"/>
      <c r="YJ31" s="20"/>
      <c r="YK31" s="20"/>
      <c r="YL31" s="20"/>
      <c r="YM31" s="20"/>
      <c r="YN31" s="20"/>
      <c r="YO31" s="20"/>
      <c r="YP31" s="20"/>
      <c r="YQ31" s="20"/>
      <c r="YR31" s="20"/>
      <c r="YS31" s="20"/>
      <c r="YT31" s="20"/>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6" customFormat="1" ht="13.15" customHeight="1" x14ac:dyDescent="0.3">
      <c r="A32" s="201">
        <v>43949</v>
      </c>
      <c r="B32" s="173" t="s">
        <v>104</v>
      </c>
      <c r="C32" s="177"/>
      <c r="D32" s="189"/>
      <c r="E32" s="196"/>
      <c r="F32" s="196"/>
      <c r="G32" s="44"/>
      <c r="H32" s="185"/>
      <c r="I32" s="175">
        <v>337</v>
      </c>
      <c r="J32" s="195">
        <v>15</v>
      </c>
      <c r="K32" s="56">
        <f t="shared" si="3"/>
        <v>352</v>
      </c>
      <c r="L32" s="187"/>
      <c r="M32" s="177"/>
      <c r="N32" s="178"/>
      <c r="O32" s="178"/>
      <c r="P32" s="178"/>
      <c r="Q32" s="186"/>
      <c r="R32" s="185"/>
      <c r="S32" s="174">
        <f t="shared" si="0"/>
        <v>20938</v>
      </c>
      <c r="T32" s="175">
        <f t="shared" si="1"/>
        <v>928</v>
      </c>
      <c r="U32" s="176">
        <f t="shared" si="2"/>
        <v>21866</v>
      </c>
      <c r="VG32" s="20"/>
      <c r="VH32" s="20"/>
      <c r="VI32" s="20"/>
      <c r="VJ32" s="20"/>
      <c r="VK32" s="20"/>
      <c r="VL32" s="20"/>
      <c r="VM32" s="20"/>
      <c r="VN32" s="20"/>
      <c r="VO32" s="20"/>
      <c r="VP32" s="20"/>
      <c r="VQ32" s="20"/>
      <c r="VR32" s="20"/>
      <c r="VS32" s="20"/>
      <c r="VT32" s="20"/>
      <c r="VU32" s="20"/>
      <c r="VV32" s="20"/>
      <c r="VW32" s="20"/>
      <c r="VX32" s="20"/>
      <c r="VY32" s="20"/>
      <c r="VZ32" s="20"/>
      <c r="WA32" s="20"/>
      <c r="WB32" s="20"/>
      <c r="WC32" s="20"/>
      <c r="WD32" s="20"/>
      <c r="WE32" s="20"/>
      <c r="WF32" s="20"/>
      <c r="WG32" s="20"/>
      <c r="WH32" s="20"/>
      <c r="WI32" s="20"/>
      <c r="WJ32" s="20"/>
      <c r="WK32" s="20"/>
      <c r="WL32" s="20"/>
      <c r="WM32" s="20"/>
      <c r="WN32" s="20"/>
      <c r="WO32" s="20"/>
      <c r="WP32" s="20"/>
      <c r="WQ32" s="20"/>
      <c r="WR32" s="20"/>
      <c r="WS32" s="20"/>
      <c r="WT32" s="20"/>
      <c r="WU32" s="20"/>
      <c r="WV32" s="20"/>
      <c r="WW32" s="20"/>
      <c r="WX32" s="20"/>
      <c r="WY32" s="20"/>
      <c r="WZ32" s="20"/>
      <c r="XA32" s="20"/>
      <c r="XB32" s="20"/>
      <c r="XC32" s="20"/>
      <c r="XD32" s="20"/>
      <c r="XE32" s="20"/>
      <c r="XF32" s="20"/>
      <c r="XG32" s="20"/>
      <c r="XH32" s="20"/>
      <c r="XI32" s="20"/>
      <c r="XJ32" s="20"/>
      <c r="XK32" s="20"/>
      <c r="XL32" s="20"/>
      <c r="XM32" s="20"/>
      <c r="XN32" s="20"/>
      <c r="XO32" s="20"/>
      <c r="XP32" s="20"/>
      <c r="XQ32" s="20"/>
      <c r="XR32" s="20"/>
      <c r="XS32" s="20"/>
      <c r="XT32" s="20"/>
      <c r="XU32" s="20"/>
      <c r="XV32" s="20"/>
      <c r="XW32" s="20"/>
      <c r="XX32" s="20"/>
      <c r="XY32" s="20"/>
      <c r="XZ32" s="20"/>
      <c r="YA32" s="20"/>
      <c r="YB32" s="20"/>
      <c r="YC32" s="20"/>
      <c r="YD32" s="20"/>
      <c r="YE32" s="20"/>
      <c r="YF32" s="20"/>
      <c r="YG32" s="20"/>
      <c r="YH32" s="20"/>
      <c r="YI32" s="20"/>
      <c r="YJ32" s="20"/>
      <c r="YK32" s="20"/>
      <c r="YL32" s="20"/>
      <c r="YM32" s="20"/>
      <c r="YN32" s="20"/>
      <c r="YO32" s="20"/>
      <c r="YP32" s="20"/>
      <c r="YQ32" s="20"/>
      <c r="YR32" s="20"/>
      <c r="YS32" s="20"/>
      <c r="YT32" s="20"/>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6" customFormat="1" ht="13.15" customHeight="1" x14ac:dyDescent="0.3">
      <c r="A33" s="201">
        <v>43948</v>
      </c>
      <c r="B33" s="173" t="s">
        <v>104</v>
      </c>
      <c r="C33" s="177"/>
      <c r="D33" s="183"/>
      <c r="E33" s="178"/>
      <c r="F33" s="178"/>
      <c r="G33" s="186"/>
      <c r="H33" s="185"/>
      <c r="I33" s="175">
        <v>342</v>
      </c>
      <c r="J33" s="195">
        <v>16</v>
      </c>
      <c r="K33" s="56">
        <f t="shared" si="3"/>
        <v>358</v>
      </c>
      <c r="L33" s="187"/>
      <c r="M33" s="177"/>
      <c r="N33" s="178"/>
      <c r="O33" s="178"/>
      <c r="P33" s="178"/>
      <c r="Q33" s="186"/>
      <c r="R33" s="185"/>
      <c r="S33" s="174">
        <f t="shared" si="0"/>
        <v>20601</v>
      </c>
      <c r="T33" s="175">
        <f t="shared" si="1"/>
        <v>913</v>
      </c>
      <c r="U33" s="176">
        <f t="shared" si="2"/>
        <v>21514</v>
      </c>
      <c r="VG33" s="20"/>
      <c r="VH33" s="20"/>
      <c r="VI33" s="20"/>
      <c r="VJ33" s="20"/>
      <c r="VK33" s="20"/>
      <c r="VL33" s="20"/>
      <c r="VM33" s="20"/>
      <c r="VN33" s="20"/>
      <c r="VO33" s="20"/>
      <c r="VP33" s="20"/>
      <c r="VQ33" s="20"/>
      <c r="VR33" s="20"/>
      <c r="VS33" s="20"/>
      <c r="VT33" s="20"/>
      <c r="VU33" s="20"/>
      <c r="VV33" s="20"/>
      <c r="VW33" s="20"/>
      <c r="VX33" s="20"/>
      <c r="VY33" s="20"/>
      <c r="VZ33" s="20"/>
      <c r="WA33" s="20"/>
      <c r="WB33" s="20"/>
      <c r="WC33" s="20"/>
      <c r="WD33" s="20"/>
      <c r="WE33" s="20"/>
      <c r="WF33" s="20"/>
      <c r="WG33" s="20"/>
      <c r="WH33" s="20"/>
      <c r="WI33" s="20"/>
      <c r="WJ33" s="20"/>
      <c r="WK33" s="20"/>
      <c r="WL33" s="20"/>
      <c r="WM33" s="20"/>
      <c r="WN33" s="20"/>
      <c r="WO33" s="20"/>
      <c r="WP33" s="20"/>
      <c r="WQ33" s="20"/>
      <c r="WR33" s="20"/>
      <c r="WS33" s="20"/>
      <c r="WT33" s="20"/>
      <c r="WU33" s="20"/>
      <c r="WV33" s="20"/>
      <c r="WW33" s="20"/>
      <c r="WX33" s="20"/>
      <c r="WY33" s="20"/>
      <c r="WZ33" s="20"/>
      <c r="XA33" s="20"/>
      <c r="XB33" s="20"/>
      <c r="XC33" s="20"/>
      <c r="XD33" s="20"/>
      <c r="XE33" s="20"/>
      <c r="XF33" s="20"/>
      <c r="XG33" s="20"/>
      <c r="XH33" s="20"/>
      <c r="XI33" s="20"/>
      <c r="XJ33" s="20"/>
      <c r="XK33" s="20"/>
      <c r="XL33" s="20"/>
      <c r="XM33" s="20"/>
      <c r="XN33" s="20"/>
      <c r="XO33" s="20"/>
      <c r="XP33" s="20"/>
      <c r="XQ33" s="20"/>
      <c r="XR33" s="20"/>
      <c r="XS33" s="20"/>
      <c r="XT33" s="20"/>
      <c r="XU33" s="20"/>
      <c r="XV33" s="20"/>
      <c r="XW33" s="20"/>
      <c r="XX33" s="20"/>
      <c r="XY33" s="20"/>
      <c r="XZ33" s="20"/>
      <c r="YA33" s="20"/>
      <c r="YB33" s="20"/>
      <c r="YC33" s="20"/>
      <c r="YD33" s="20"/>
      <c r="YE33" s="20"/>
      <c r="YF33" s="20"/>
      <c r="YG33" s="20"/>
      <c r="YH33" s="20"/>
      <c r="YI33" s="20"/>
      <c r="YJ33" s="20"/>
      <c r="YK33" s="20"/>
      <c r="YL33" s="20"/>
      <c r="YM33" s="20"/>
      <c r="YN33" s="20"/>
      <c r="YO33" s="20"/>
      <c r="YP33" s="20"/>
      <c r="YQ33" s="20"/>
      <c r="YR33" s="20"/>
      <c r="YS33" s="20"/>
      <c r="YT33" s="20"/>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6" customFormat="1" ht="13.15" customHeight="1" x14ac:dyDescent="0.3">
      <c r="A34" s="201">
        <v>43947</v>
      </c>
      <c r="B34" s="173" t="s">
        <v>104</v>
      </c>
      <c r="C34" s="177"/>
      <c r="D34" s="178"/>
      <c r="E34" s="178"/>
      <c r="F34" s="178"/>
      <c r="G34" s="186"/>
      <c r="H34" s="185"/>
      <c r="I34" s="202">
        <v>373</v>
      </c>
      <c r="J34" s="195">
        <v>16</v>
      </c>
      <c r="K34" s="56">
        <f t="shared" si="3"/>
        <v>389</v>
      </c>
      <c r="L34" s="187"/>
      <c r="M34" s="177"/>
      <c r="N34" s="178"/>
      <c r="O34" s="178"/>
      <c r="P34" s="178"/>
      <c r="Q34" s="186"/>
      <c r="R34" s="185"/>
      <c r="S34" s="174">
        <f t="shared" si="0"/>
        <v>20259</v>
      </c>
      <c r="T34" s="175">
        <f t="shared" si="1"/>
        <v>897</v>
      </c>
      <c r="U34" s="176">
        <f t="shared" si="2"/>
        <v>21156</v>
      </c>
      <c r="V34" s="203"/>
      <c r="VG34" s="20"/>
      <c r="VH34" s="20"/>
      <c r="VI34" s="20"/>
      <c r="VJ34" s="20"/>
      <c r="VK34" s="20"/>
      <c r="VL34" s="20"/>
      <c r="VM34" s="20"/>
      <c r="VN34" s="20"/>
      <c r="VO34" s="20"/>
      <c r="VP34" s="20"/>
      <c r="VQ34" s="20"/>
      <c r="VR34" s="20"/>
      <c r="VS34" s="20"/>
      <c r="VT34" s="20"/>
      <c r="VU34" s="20"/>
      <c r="VV34" s="20"/>
      <c r="VW34" s="20"/>
      <c r="VX34" s="20"/>
      <c r="VY34" s="20"/>
      <c r="VZ34" s="20"/>
      <c r="WA34" s="20"/>
      <c r="WB34" s="20"/>
      <c r="WC34" s="20"/>
      <c r="WD34" s="20"/>
      <c r="WE34" s="20"/>
      <c r="WF34" s="20"/>
      <c r="WG34" s="20"/>
      <c r="WH34" s="20"/>
      <c r="WI34" s="20"/>
      <c r="WJ34" s="20"/>
      <c r="WK34" s="20"/>
      <c r="WL34" s="20"/>
      <c r="WM34" s="20"/>
      <c r="WN34" s="20"/>
      <c r="WO34" s="20"/>
      <c r="WP34" s="20"/>
      <c r="WQ34" s="20"/>
      <c r="WR34" s="20"/>
      <c r="WS34" s="20"/>
      <c r="WT34" s="20"/>
      <c r="WU34" s="20"/>
      <c r="WV34" s="20"/>
      <c r="WW34" s="20"/>
      <c r="WX34" s="20"/>
      <c r="WY34" s="20"/>
      <c r="WZ34" s="20"/>
      <c r="XA34" s="20"/>
      <c r="XB34" s="20"/>
      <c r="XC34" s="20"/>
      <c r="XD34" s="20"/>
      <c r="XE34" s="20"/>
      <c r="XF34" s="20"/>
      <c r="XG34" s="20"/>
      <c r="XH34" s="20"/>
      <c r="XI34" s="20"/>
      <c r="XJ34" s="20"/>
      <c r="XK34" s="20"/>
      <c r="XL34" s="20"/>
      <c r="XM34" s="20"/>
      <c r="XN34" s="20"/>
      <c r="XO34" s="20"/>
      <c r="XP34" s="20"/>
      <c r="XQ34" s="20"/>
      <c r="XR34" s="20"/>
      <c r="XS34" s="20"/>
      <c r="XT34" s="20"/>
      <c r="XU34" s="20"/>
      <c r="XV34" s="20"/>
      <c r="XW34" s="20"/>
      <c r="XX34" s="20"/>
      <c r="XY34" s="20"/>
      <c r="XZ34" s="20"/>
      <c r="YA34" s="20"/>
      <c r="YB34" s="20"/>
      <c r="YC34" s="20"/>
      <c r="YD34" s="20"/>
      <c r="YE34" s="20"/>
      <c r="YF34" s="20"/>
      <c r="YG34" s="20"/>
      <c r="YH34" s="20"/>
      <c r="YI34" s="20"/>
      <c r="YJ34" s="20"/>
      <c r="YK34" s="20"/>
      <c r="YL34" s="20"/>
      <c r="YM34" s="20"/>
      <c r="YN34" s="20"/>
      <c r="YO34" s="20"/>
      <c r="YP34" s="20"/>
      <c r="YQ34" s="20"/>
      <c r="YR34" s="20"/>
      <c r="YS34" s="20"/>
      <c r="YT34" s="20"/>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6" customFormat="1" ht="13.15" customHeight="1" x14ac:dyDescent="0.3">
      <c r="A35" s="201">
        <v>43946</v>
      </c>
      <c r="B35" s="173" t="s">
        <v>104</v>
      </c>
      <c r="C35" s="177"/>
      <c r="D35" s="178"/>
      <c r="E35" s="178"/>
      <c r="F35" s="178"/>
      <c r="G35" s="186"/>
      <c r="H35" s="185"/>
      <c r="I35" s="202">
        <v>381</v>
      </c>
      <c r="J35" s="195">
        <v>29</v>
      </c>
      <c r="K35" s="56">
        <f t="shared" si="3"/>
        <v>410</v>
      </c>
      <c r="L35" s="187"/>
      <c r="M35" s="196"/>
      <c r="N35" s="178"/>
      <c r="O35" s="178"/>
      <c r="P35" s="178"/>
      <c r="Q35" s="186"/>
      <c r="R35" s="185"/>
      <c r="S35" s="174">
        <f t="shared" si="0"/>
        <v>19886</v>
      </c>
      <c r="T35" s="175">
        <f t="shared" si="1"/>
        <v>881</v>
      </c>
      <c r="U35" s="176">
        <f t="shared" si="2"/>
        <v>20767</v>
      </c>
      <c r="V35" s="203"/>
      <c r="VG35" s="20"/>
      <c r="VH35" s="20"/>
      <c r="VI35" s="20"/>
      <c r="VJ35" s="20"/>
      <c r="VK35" s="20"/>
      <c r="VL35" s="20"/>
      <c r="VM35" s="20"/>
      <c r="VN35" s="20"/>
      <c r="VO35" s="20"/>
      <c r="VP35" s="20"/>
      <c r="VQ35" s="20"/>
      <c r="VR35" s="20"/>
      <c r="VS35" s="20"/>
      <c r="VT35" s="20"/>
      <c r="VU35" s="20"/>
      <c r="VV35" s="20"/>
      <c r="VW35" s="20"/>
      <c r="VX35" s="20"/>
      <c r="VY35" s="20"/>
      <c r="VZ35" s="20"/>
      <c r="WA35" s="20"/>
      <c r="WB35" s="20"/>
      <c r="WC35" s="20"/>
      <c r="WD35" s="20"/>
      <c r="WE35" s="20"/>
      <c r="WF35" s="20"/>
      <c r="WG35" s="20"/>
      <c r="WH35" s="20"/>
      <c r="WI35" s="20"/>
      <c r="WJ35" s="20"/>
      <c r="WK35" s="20"/>
      <c r="WL35" s="20"/>
      <c r="WM35" s="20"/>
      <c r="WN35" s="20"/>
      <c r="WO35" s="20"/>
      <c r="WP35" s="20"/>
      <c r="WQ35" s="20"/>
      <c r="WR35" s="20"/>
      <c r="WS35" s="20"/>
      <c r="WT35" s="20"/>
      <c r="WU35" s="20"/>
      <c r="WV35" s="20"/>
      <c r="WW35" s="20"/>
      <c r="WX35" s="20"/>
      <c r="WY35" s="20"/>
      <c r="WZ35" s="20"/>
      <c r="XA35" s="20"/>
      <c r="XB35" s="20"/>
      <c r="XC35" s="20"/>
      <c r="XD35" s="20"/>
      <c r="XE35" s="20"/>
      <c r="XF35" s="20"/>
      <c r="XG35" s="20"/>
      <c r="XH35" s="20"/>
      <c r="XI35" s="20"/>
      <c r="XJ35" s="20"/>
      <c r="XK35" s="20"/>
      <c r="XL35" s="20"/>
      <c r="XM35" s="20"/>
      <c r="XN35" s="20"/>
      <c r="XO35" s="20"/>
      <c r="XP35" s="20"/>
      <c r="XQ35" s="20"/>
      <c r="XR35" s="20"/>
      <c r="XS35" s="20"/>
      <c r="XT35" s="20"/>
      <c r="XU35" s="20"/>
      <c r="XV35" s="20"/>
      <c r="XW35" s="20"/>
      <c r="XX35" s="20"/>
      <c r="XY35" s="20"/>
      <c r="XZ35" s="20"/>
      <c r="YA35" s="20"/>
      <c r="YB35" s="20"/>
      <c r="YC35" s="20"/>
      <c r="YD35" s="20"/>
      <c r="YE35" s="20"/>
      <c r="YF35" s="20"/>
      <c r="YG35" s="20"/>
      <c r="YH35" s="20"/>
      <c r="YI35" s="20"/>
      <c r="YJ35" s="20"/>
      <c r="YK35" s="20"/>
      <c r="YL35" s="20"/>
      <c r="YM35" s="20"/>
      <c r="YN35" s="20"/>
      <c r="YO35" s="20"/>
      <c r="YP35" s="20"/>
      <c r="YQ35" s="20"/>
      <c r="YR35" s="20"/>
      <c r="YS35" s="20"/>
      <c r="YT35" s="20"/>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6" customFormat="1" ht="13.15" customHeight="1" x14ac:dyDescent="0.3">
      <c r="A36" s="201">
        <v>43945</v>
      </c>
      <c r="B36" s="173" t="s">
        <v>104</v>
      </c>
      <c r="C36" s="184">
        <v>423</v>
      </c>
      <c r="D36" s="185">
        <v>4841</v>
      </c>
      <c r="E36" s="185">
        <v>2948</v>
      </c>
      <c r="F36" s="185">
        <v>25</v>
      </c>
      <c r="G36" s="186">
        <f>ONS_WeeklyRegistratedDeaths!AA33-ONS_WeeklyRegistratedDeaths!AH33</f>
        <v>8237</v>
      </c>
      <c r="H36" s="185">
        <f>ONS_WeeklyOccurrenceDeaths!AA33-ONS_WeeklyOccurrenceDeaths!AH33</f>
        <v>6790</v>
      </c>
      <c r="I36" s="202">
        <v>430</v>
      </c>
      <c r="J36" s="195">
        <v>30</v>
      </c>
      <c r="K36" s="56">
        <f t="shared" si="3"/>
        <v>460</v>
      </c>
      <c r="L36" s="187">
        <f>SUM(K36:K42)</f>
        <v>3667</v>
      </c>
      <c r="M36" s="188">
        <f t="shared" ref="M36:R36" si="6">M43+C36</f>
        <v>1305</v>
      </c>
      <c r="N36" s="188">
        <f t="shared" si="6"/>
        <v>19621</v>
      </c>
      <c r="O36" s="188">
        <f t="shared" si="6"/>
        <v>6293</v>
      </c>
      <c r="P36" s="188">
        <f t="shared" si="6"/>
        <v>111</v>
      </c>
      <c r="Q36" s="188">
        <f t="shared" si="6"/>
        <v>27330</v>
      </c>
      <c r="R36" s="185">
        <f t="shared" si="6"/>
        <v>30449</v>
      </c>
      <c r="S36" s="174">
        <f t="shared" si="0"/>
        <v>19505</v>
      </c>
      <c r="T36" s="175">
        <f t="shared" si="1"/>
        <v>852</v>
      </c>
      <c r="U36" s="176">
        <f t="shared" si="2"/>
        <v>20357</v>
      </c>
      <c r="V36" s="203"/>
      <c r="VG36" s="20"/>
      <c r="VH36" s="20"/>
      <c r="VI36" s="20"/>
      <c r="VJ36" s="20"/>
      <c r="VK36" s="20"/>
      <c r="VL36" s="20"/>
      <c r="VM36" s="20"/>
      <c r="VN36" s="20"/>
      <c r="VO36" s="20"/>
      <c r="VP36" s="20"/>
      <c r="VQ36" s="20"/>
      <c r="VR36" s="20"/>
      <c r="VS36" s="20"/>
      <c r="VT36" s="20"/>
      <c r="VU36" s="20"/>
      <c r="VV36" s="20"/>
      <c r="VW36" s="20"/>
      <c r="VX36" s="20"/>
      <c r="VY36" s="20"/>
      <c r="VZ36" s="20"/>
      <c r="WA36" s="20"/>
      <c r="WB36" s="20"/>
      <c r="WC36" s="20"/>
      <c r="WD36" s="20"/>
      <c r="WE36" s="20"/>
      <c r="WF36" s="20"/>
      <c r="WG36" s="20"/>
      <c r="WH36" s="20"/>
      <c r="WI36" s="20"/>
      <c r="WJ36" s="20"/>
      <c r="WK36" s="20"/>
      <c r="WL36" s="20"/>
      <c r="WM36" s="20"/>
      <c r="WN36" s="20"/>
      <c r="WO36" s="20"/>
      <c r="WP36" s="20"/>
      <c r="WQ36" s="20"/>
      <c r="WR36" s="20"/>
      <c r="WS36" s="20"/>
      <c r="WT36" s="20"/>
      <c r="WU36" s="20"/>
      <c r="WV36" s="20"/>
      <c r="WW36" s="20"/>
      <c r="WX36" s="20"/>
      <c r="WY36" s="20"/>
      <c r="WZ36" s="20"/>
      <c r="XA36" s="20"/>
      <c r="XB36" s="20"/>
      <c r="XC36" s="20"/>
      <c r="XD36" s="20"/>
      <c r="XE36" s="20"/>
      <c r="XF36" s="20"/>
      <c r="XG36" s="20"/>
      <c r="XH36" s="20"/>
      <c r="XI36" s="20"/>
      <c r="XJ36" s="20"/>
      <c r="XK36" s="20"/>
      <c r="XL36" s="20"/>
      <c r="XM36" s="20"/>
      <c r="XN36" s="20"/>
      <c r="XO36" s="20"/>
      <c r="XP36" s="20"/>
      <c r="XQ36" s="20"/>
      <c r="XR36" s="20"/>
      <c r="XS36" s="20"/>
      <c r="XT36" s="20"/>
      <c r="XU36" s="20"/>
      <c r="XV36" s="20"/>
      <c r="XW36" s="20"/>
      <c r="XX36" s="20"/>
      <c r="XY36" s="20"/>
      <c r="XZ36" s="20"/>
      <c r="YA36" s="20"/>
      <c r="YB36" s="20"/>
      <c r="YC36" s="20"/>
      <c r="YD36" s="20"/>
      <c r="YE36" s="20"/>
      <c r="YF36" s="20"/>
      <c r="YG36" s="20"/>
      <c r="YH36" s="20"/>
      <c r="YI36" s="20"/>
      <c r="YJ36" s="20"/>
      <c r="YK36" s="20"/>
      <c r="YL36" s="20"/>
      <c r="YM36" s="20"/>
      <c r="YN36" s="20"/>
      <c r="YO36" s="20"/>
      <c r="YP36" s="20"/>
      <c r="YQ36" s="20"/>
      <c r="YR36" s="20"/>
      <c r="YS36" s="20"/>
      <c r="YT36" s="20"/>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6" customFormat="1" ht="13.15" customHeight="1" x14ac:dyDescent="0.3">
      <c r="A37" s="201">
        <v>43944</v>
      </c>
      <c r="B37" s="173" t="s">
        <v>104</v>
      </c>
      <c r="C37" s="177"/>
      <c r="D37" s="178"/>
      <c r="E37" s="183"/>
      <c r="F37" s="178"/>
      <c r="G37" s="186"/>
      <c r="H37" s="185"/>
      <c r="I37" s="202">
        <v>446</v>
      </c>
      <c r="J37" s="195">
        <v>18</v>
      </c>
      <c r="K37" s="56">
        <f t="shared" si="3"/>
        <v>464</v>
      </c>
      <c r="L37" s="187"/>
      <c r="M37" s="196"/>
      <c r="N37" s="178"/>
      <c r="O37" s="178"/>
      <c r="P37" s="178"/>
      <c r="Q37" s="186"/>
      <c r="R37" s="185"/>
      <c r="S37" s="174">
        <f t="shared" si="0"/>
        <v>19075</v>
      </c>
      <c r="T37" s="175">
        <f t="shared" si="1"/>
        <v>822</v>
      </c>
      <c r="U37" s="176">
        <f t="shared" si="2"/>
        <v>19897</v>
      </c>
      <c r="V37" s="203"/>
      <c r="VG37" s="20"/>
      <c r="VH37" s="20"/>
      <c r="VI37" s="20"/>
      <c r="VJ37" s="20"/>
      <c r="VK37" s="20"/>
      <c r="VL37" s="20"/>
      <c r="VM37" s="20"/>
      <c r="VN37" s="20"/>
      <c r="VO37" s="20"/>
      <c r="VP37" s="20"/>
      <c r="VQ37" s="20"/>
      <c r="VR37" s="20"/>
      <c r="VS37" s="20"/>
      <c r="VT37" s="20"/>
      <c r="VU37" s="20"/>
      <c r="VV37" s="20"/>
      <c r="VW37" s="20"/>
      <c r="VX37" s="20"/>
      <c r="VY37" s="20"/>
      <c r="VZ37" s="20"/>
      <c r="WA37" s="20"/>
      <c r="WB37" s="20"/>
      <c r="WC37" s="20"/>
      <c r="WD37" s="20"/>
      <c r="WE37" s="20"/>
      <c r="WF37" s="20"/>
      <c r="WG37" s="20"/>
      <c r="WH37" s="20"/>
      <c r="WI37" s="20"/>
      <c r="WJ37" s="20"/>
      <c r="WK37" s="20"/>
      <c r="WL37" s="20"/>
      <c r="WM37" s="20"/>
      <c r="WN37" s="20"/>
      <c r="WO37" s="20"/>
      <c r="WP37" s="20"/>
      <c r="WQ37" s="20"/>
      <c r="WR37" s="20"/>
      <c r="WS37" s="20"/>
      <c r="WT37" s="20"/>
      <c r="WU37" s="20"/>
      <c r="WV37" s="20"/>
      <c r="WW37" s="20"/>
      <c r="WX37" s="20"/>
      <c r="WY37" s="20"/>
      <c r="WZ37" s="20"/>
      <c r="XA37" s="20"/>
      <c r="XB37" s="20"/>
      <c r="XC37" s="20"/>
      <c r="XD37" s="20"/>
      <c r="XE37" s="20"/>
      <c r="XF37" s="20"/>
      <c r="XG37" s="20"/>
      <c r="XH37" s="20"/>
      <c r="XI37" s="20"/>
      <c r="XJ37" s="20"/>
      <c r="XK37" s="20"/>
      <c r="XL37" s="20"/>
      <c r="XM37" s="20"/>
      <c r="XN37" s="20"/>
      <c r="XO37" s="20"/>
      <c r="XP37" s="20"/>
      <c r="XQ37" s="20"/>
      <c r="XR37" s="20"/>
      <c r="XS37" s="20"/>
      <c r="XT37" s="20"/>
      <c r="XU37" s="20"/>
      <c r="XV37" s="20"/>
      <c r="XW37" s="20"/>
      <c r="XX37" s="20"/>
      <c r="XY37" s="20"/>
      <c r="XZ37" s="20"/>
      <c r="YA37" s="20"/>
      <c r="YB37" s="20"/>
      <c r="YC37" s="20"/>
      <c r="YD37" s="20"/>
      <c r="YE37" s="20"/>
      <c r="YF37" s="20"/>
      <c r="YG37" s="20"/>
      <c r="YH37" s="20"/>
      <c r="YI37" s="20"/>
      <c r="YJ37" s="20"/>
      <c r="YK37" s="20"/>
      <c r="YL37" s="20"/>
      <c r="YM37" s="20"/>
      <c r="YN37" s="20"/>
      <c r="YO37" s="20"/>
      <c r="YP37" s="20"/>
      <c r="YQ37" s="20"/>
      <c r="YR37" s="20"/>
      <c r="YS37" s="20"/>
      <c r="YT37" s="20"/>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6" customFormat="1" ht="13.15" customHeight="1" x14ac:dyDescent="0.3">
      <c r="A38" s="201">
        <v>43943</v>
      </c>
      <c r="B38" s="173" t="s">
        <v>104</v>
      </c>
      <c r="C38" s="177"/>
      <c r="D38" s="178"/>
      <c r="E38" s="183"/>
      <c r="F38" s="178"/>
      <c r="G38" s="186"/>
      <c r="H38" s="185"/>
      <c r="I38" s="204">
        <v>487</v>
      </c>
      <c r="J38" s="195">
        <v>23</v>
      </c>
      <c r="K38" s="56">
        <f t="shared" si="3"/>
        <v>510</v>
      </c>
      <c r="L38" s="187"/>
      <c r="M38" s="196"/>
      <c r="N38" s="178"/>
      <c r="O38" s="178"/>
      <c r="P38" s="178"/>
      <c r="Q38" s="186"/>
      <c r="R38" s="185"/>
      <c r="S38" s="174">
        <f t="shared" si="0"/>
        <v>18629</v>
      </c>
      <c r="T38" s="175">
        <f t="shared" si="1"/>
        <v>804</v>
      </c>
      <c r="U38" s="176">
        <f t="shared" si="2"/>
        <v>19433</v>
      </c>
      <c r="V38" s="203"/>
      <c r="VG38" s="20"/>
      <c r="VH38" s="20"/>
      <c r="VI38" s="20"/>
      <c r="VJ38" s="20"/>
      <c r="VK38" s="20"/>
      <c r="VL38" s="20"/>
      <c r="VM38" s="20"/>
      <c r="VN38" s="20"/>
      <c r="VO38" s="20"/>
      <c r="VP38" s="20"/>
      <c r="VQ38" s="20"/>
      <c r="VR38" s="20"/>
      <c r="VS38" s="20"/>
      <c r="VT38" s="20"/>
      <c r="VU38" s="20"/>
      <c r="VV38" s="20"/>
      <c r="VW38" s="20"/>
      <c r="VX38" s="20"/>
      <c r="VY38" s="20"/>
      <c r="VZ38" s="20"/>
      <c r="WA38" s="20"/>
      <c r="WB38" s="20"/>
      <c r="WC38" s="20"/>
      <c r="WD38" s="20"/>
      <c r="WE38" s="20"/>
      <c r="WF38" s="20"/>
      <c r="WG38" s="20"/>
      <c r="WH38" s="20"/>
      <c r="WI38" s="20"/>
      <c r="WJ38" s="20"/>
      <c r="WK38" s="20"/>
      <c r="WL38" s="20"/>
      <c r="WM38" s="20"/>
      <c r="WN38" s="20"/>
      <c r="WO38" s="20"/>
      <c r="WP38" s="20"/>
      <c r="WQ38" s="20"/>
      <c r="WR38" s="20"/>
      <c r="WS38" s="20"/>
      <c r="WT38" s="20"/>
      <c r="WU38" s="20"/>
      <c r="WV38" s="20"/>
      <c r="WW38" s="20"/>
      <c r="WX38" s="20"/>
      <c r="WY38" s="20"/>
      <c r="WZ38" s="20"/>
      <c r="XA38" s="20"/>
      <c r="XB38" s="20"/>
      <c r="XC38" s="20"/>
      <c r="XD38" s="20"/>
      <c r="XE38" s="20"/>
      <c r="XF38" s="20"/>
      <c r="XG38" s="20"/>
      <c r="XH38" s="20"/>
      <c r="XI38" s="20"/>
      <c r="XJ38" s="20"/>
      <c r="XK38" s="20"/>
      <c r="XL38" s="20"/>
      <c r="XM38" s="20"/>
      <c r="XN38" s="20"/>
      <c r="XO38" s="20"/>
      <c r="XP38" s="20"/>
      <c r="XQ38" s="20"/>
      <c r="XR38" s="20"/>
      <c r="XS38" s="20"/>
      <c r="XT38" s="20"/>
      <c r="XU38" s="20"/>
      <c r="XV38" s="20"/>
      <c r="XW38" s="20"/>
      <c r="XX38" s="20"/>
      <c r="XY38" s="20"/>
      <c r="XZ38" s="20"/>
      <c r="YA38" s="20"/>
      <c r="YB38" s="20"/>
      <c r="YC38" s="20"/>
      <c r="YD38" s="20"/>
      <c r="YE38" s="20"/>
      <c r="YF38" s="20"/>
      <c r="YG38" s="20"/>
      <c r="YH38" s="20"/>
      <c r="YI38" s="20"/>
      <c r="YJ38" s="20"/>
      <c r="YK38" s="20"/>
      <c r="YL38" s="20"/>
      <c r="YM38" s="20"/>
      <c r="YN38" s="20"/>
      <c r="YO38" s="20"/>
      <c r="YP38" s="20"/>
      <c r="YQ38" s="20"/>
      <c r="YR38" s="20"/>
      <c r="YS38" s="20"/>
      <c r="YT38" s="20"/>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6" customFormat="1" ht="13.15" customHeight="1" x14ac:dyDescent="0.3">
      <c r="A39" s="201">
        <v>43942</v>
      </c>
      <c r="B39" s="173" t="s">
        <v>104</v>
      </c>
      <c r="C39" s="177"/>
      <c r="D39" s="178"/>
      <c r="E39" s="183"/>
      <c r="F39" s="178"/>
      <c r="G39" s="186"/>
      <c r="H39" s="185"/>
      <c r="I39" s="204">
        <v>479</v>
      </c>
      <c r="J39" s="195">
        <v>30</v>
      </c>
      <c r="K39" s="56">
        <f t="shared" si="3"/>
        <v>509</v>
      </c>
      <c r="L39" s="187"/>
      <c r="M39" s="196"/>
      <c r="N39" s="178"/>
      <c r="O39" s="178"/>
      <c r="P39" s="178"/>
      <c r="Q39" s="186"/>
      <c r="R39" s="185"/>
      <c r="S39" s="174">
        <f t="shared" si="0"/>
        <v>18142</v>
      </c>
      <c r="T39" s="175">
        <f t="shared" si="1"/>
        <v>781</v>
      </c>
      <c r="U39" s="176">
        <f t="shared" si="2"/>
        <v>18923</v>
      </c>
      <c r="V39" s="203"/>
      <c r="VG39" s="20"/>
      <c r="VH39" s="20"/>
      <c r="VI39" s="20"/>
      <c r="VJ39" s="20"/>
      <c r="VK39" s="20"/>
      <c r="VL39" s="20"/>
      <c r="VM39" s="20"/>
      <c r="VN39" s="20"/>
      <c r="VO39" s="20"/>
      <c r="VP39" s="20"/>
      <c r="VQ39" s="20"/>
      <c r="VR39" s="20"/>
      <c r="VS39" s="20"/>
      <c r="VT39" s="20"/>
      <c r="VU39" s="20"/>
      <c r="VV39" s="20"/>
      <c r="VW39" s="20"/>
      <c r="VX39" s="20"/>
      <c r="VY39" s="20"/>
      <c r="VZ39" s="20"/>
      <c r="WA39" s="20"/>
      <c r="WB39" s="20"/>
      <c r="WC39" s="20"/>
      <c r="WD39" s="20"/>
      <c r="WE39" s="20"/>
      <c r="WF39" s="20"/>
      <c r="WG39" s="20"/>
      <c r="WH39" s="20"/>
      <c r="WI39" s="20"/>
      <c r="WJ39" s="20"/>
      <c r="WK39" s="20"/>
      <c r="WL39" s="20"/>
      <c r="WM39" s="20"/>
      <c r="WN39" s="20"/>
      <c r="WO39" s="20"/>
      <c r="WP39" s="20"/>
      <c r="WQ39" s="20"/>
      <c r="WR39" s="20"/>
      <c r="WS39" s="20"/>
      <c r="WT39" s="20"/>
      <c r="WU39" s="20"/>
      <c r="WV39" s="20"/>
      <c r="WW39" s="20"/>
      <c r="WX39" s="20"/>
      <c r="WY39" s="20"/>
      <c r="WZ39" s="20"/>
      <c r="XA39" s="20"/>
      <c r="XB39" s="20"/>
      <c r="XC39" s="20"/>
      <c r="XD39" s="20"/>
      <c r="XE39" s="20"/>
      <c r="XF39" s="20"/>
      <c r="XG39" s="20"/>
      <c r="XH39" s="20"/>
      <c r="XI39" s="20"/>
      <c r="XJ39" s="20"/>
      <c r="XK39" s="20"/>
      <c r="XL39" s="20"/>
      <c r="XM39" s="20"/>
      <c r="XN39" s="20"/>
      <c r="XO39" s="20"/>
      <c r="XP39" s="20"/>
      <c r="XQ39" s="20"/>
      <c r="XR39" s="20"/>
      <c r="XS39" s="20"/>
      <c r="XT39" s="20"/>
      <c r="XU39" s="20"/>
      <c r="XV39" s="20"/>
      <c r="XW39" s="20"/>
      <c r="XX39" s="20"/>
      <c r="XY39" s="20"/>
      <c r="XZ39" s="20"/>
      <c r="YA39" s="20"/>
      <c r="YB39" s="20"/>
      <c r="YC39" s="20"/>
      <c r="YD39" s="20"/>
      <c r="YE39" s="20"/>
      <c r="YF39" s="20"/>
      <c r="YG39" s="20"/>
      <c r="YH39" s="20"/>
      <c r="YI39" s="20"/>
      <c r="YJ39" s="20"/>
      <c r="YK39" s="20"/>
      <c r="YL39" s="20"/>
      <c r="YM39" s="20"/>
      <c r="YN39" s="20"/>
      <c r="YO39" s="20"/>
      <c r="YP39" s="20"/>
      <c r="YQ39" s="20"/>
      <c r="YR39" s="20"/>
      <c r="YS39" s="20"/>
      <c r="YT39" s="20"/>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6" customFormat="1" ht="13.15" customHeight="1" x14ac:dyDescent="0.3">
      <c r="A40" s="201">
        <v>43941</v>
      </c>
      <c r="B40" s="173" t="s">
        <v>104</v>
      </c>
      <c r="C40" s="177"/>
      <c r="D40" s="178"/>
      <c r="E40" s="183"/>
      <c r="F40" s="178"/>
      <c r="G40" s="186"/>
      <c r="H40" s="185"/>
      <c r="I40" s="204">
        <v>557</v>
      </c>
      <c r="J40" s="195">
        <v>25</v>
      </c>
      <c r="K40" s="56">
        <f t="shared" si="3"/>
        <v>582</v>
      </c>
      <c r="L40" s="187"/>
      <c r="M40" s="196"/>
      <c r="N40" s="178"/>
      <c r="O40" s="178"/>
      <c r="P40" s="178"/>
      <c r="Q40" s="186"/>
      <c r="R40" s="185"/>
      <c r="S40" s="174">
        <f t="shared" si="0"/>
        <v>17663</v>
      </c>
      <c r="T40" s="175">
        <f t="shared" si="1"/>
        <v>751</v>
      </c>
      <c r="U40" s="176">
        <f t="shared" si="2"/>
        <v>18414</v>
      </c>
      <c r="V40" s="203"/>
      <c r="VG40" s="20"/>
      <c r="VH40" s="20"/>
      <c r="VI40" s="20"/>
      <c r="VJ40" s="20"/>
      <c r="VK40" s="20"/>
      <c r="VL40" s="20"/>
      <c r="VM40" s="20"/>
      <c r="VN40" s="20"/>
      <c r="VO40" s="20"/>
      <c r="VP40" s="20"/>
      <c r="VQ40" s="20"/>
      <c r="VR40" s="20"/>
      <c r="VS40" s="20"/>
      <c r="VT40" s="20"/>
      <c r="VU40" s="20"/>
      <c r="VV40" s="20"/>
      <c r="VW40" s="20"/>
      <c r="VX40" s="20"/>
      <c r="VY40" s="20"/>
      <c r="VZ40" s="20"/>
      <c r="WA40" s="20"/>
      <c r="WB40" s="20"/>
      <c r="WC40" s="20"/>
      <c r="WD40" s="20"/>
      <c r="WE40" s="20"/>
      <c r="WF40" s="20"/>
      <c r="WG40" s="20"/>
      <c r="WH40" s="20"/>
      <c r="WI40" s="20"/>
      <c r="WJ40" s="20"/>
      <c r="WK40" s="20"/>
      <c r="WL40" s="20"/>
      <c r="WM40" s="20"/>
      <c r="WN40" s="20"/>
      <c r="WO40" s="20"/>
      <c r="WP40" s="20"/>
      <c r="WQ40" s="20"/>
      <c r="WR40" s="20"/>
      <c r="WS40" s="20"/>
      <c r="WT40" s="20"/>
      <c r="WU40" s="20"/>
      <c r="WV40" s="20"/>
      <c r="WW40" s="20"/>
      <c r="WX40" s="20"/>
      <c r="WY40" s="20"/>
      <c r="WZ40" s="20"/>
      <c r="XA40" s="20"/>
      <c r="XB40" s="20"/>
      <c r="XC40" s="20"/>
      <c r="XD40" s="20"/>
      <c r="XE40" s="20"/>
      <c r="XF40" s="20"/>
      <c r="XG40" s="20"/>
      <c r="XH40" s="20"/>
      <c r="XI40" s="20"/>
      <c r="XJ40" s="20"/>
      <c r="XK40" s="20"/>
      <c r="XL40" s="20"/>
      <c r="XM40" s="20"/>
      <c r="XN40" s="20"/>
      <c r="XO40" s="20"/>
      <c r="XP40" s="20"/>
      <c r="XQ40" s="20"/>
      <c r="XR40" s="20"/>
      <c r="XS40" s="20"/>
      <c r="XT40" s="20"/>
      <c r="XU40" s="20"/>
      <c r="XV40" s="20"/>
      <c r="XW40" s="20"/>
      <c r="XX40" s="20"/>
      <c r="XY40" s="20"/>
      <c r="XZ40" s="20"/>
      <c r="YA40" s="20"/>
      <c r="YB40" s="20"/>
      <c r="YC40" s="20"/>
      <c r="YD40" s="20"/>
      <c r="YE40" s="20"/>
      <c r="YF40" s="20"/>
      <c r="YG40" s="20"/>
      <c r="YH40" s="20"/>
      <c r="YI40" s="20"/>
      <c r="YJ40" s="20"/>
      <c r="YK40" s="20"/>
      <c r="YL40" s="20"/>
      <c r="YM40" s="20"/>
      <c r="YN40" s="20"/>
      <c r="YO40" s="20"/>
      <c r="YP40" s="20"/>
      <c r="YQ40" s="20"/>
      <c r="YR40" s="20"/>
      <c r="YS40" s="20"/>
      <c r="YT40" s="2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6" customFormat="1" ht="13.15" customHeight="1" x14ac:dyDescent="0.3">
      <c r="A41" s="201">
        <v>43940</v>
      </c>
      <c r="B41" s="173" t="s">
        <v>104</v>
      </c>
      <c r="C41" s="177"/>
      <c r="D41" s="178"/>
      <c r="E41" s="183"/>
      <c r="F41" s="178"/>
      <c r="G41" s="186"/>
      <c r="H41" s="185"/>
      <c r="I41" s="204">
        <v>516</v>
      </c>
      <c r="J41" s="195">
        <v>26</v>
      </c>
      <c r="K41" s="56">
        <f t="shared" si="3"/>
        <v>542</v>
      </c>
      <c r="L41" s="187"/>
      <c r="M41" s="196"/>
      <c r="N41" s="178"/>
      <c r="O41" s="178"/>
      <c r="P41" s="178"/>
      <c r="Q41" s="186"/>
      <c r="R41" s="185"/>
      <c r="S41" s="174">
        <f t="shared" si="0"/>
        <v>17106</v>
      </c>
      <c r="T41" s="175">
        <f t="shared" si="1"/>
        <v>726</v>
      </c>
      <c r="U41" s="176">
        <f t="shared" si="2"/>
        <v>17832</v>
      </c>
      <c r="V41" s="203"/>
      <c r="VG41" s="20"/>
      <c r="VH41" s="20"/>
      <c r="VI41" s="20"/>
      <c r="VJ41" s="20"/>
      <c r="VK41" s="20"/>
      <c r="VL41" s="20"/>
      <c r="VM41" s="20"/>
      <c r="VN41" s="20"/>
      <c r="VO41" s="20"/>
      <c r="VP41" s="20"/>
      <c r="VQ41" s="20"/>
      <c r="VR41" s="20"/>
      <c r="VS41" s="20"/>
      <c r="VT41" s="20"/>
      <c r="VU41" s="20"/>
      <c r="VV41" s="20"/>
      <c r="VW41" s="20"/>
      <c r="VX41" s="20"/>
      <c r="VY41" s="20"/>
      <c r="VZ41" s="20"/>
      <c r="WA41" s="20"/>
      <c r="WB41" s="20"/>
      <c r="WC41" s="20"/>
      <c r="WD41" s="20"/>
      <c r="WE41" s="20"/>
      <c r="WF41" s="20"/>
      <c r="WG41" s="20"/>
      <c r="WH41" s="20"/>
      <c r="WI41" s="20"/>
      <c r="WJ41" s="20"/>
      <c r="WK41" s="20"/>
      <c r="WL41" s="20"/>
      <c r="WM41" s="20"/>
      <c r="WN41" s="20"/>
      <c r="WO41" s="20"/>
      <c r="WP41" s="20"/>
      <c r="WQ41" s="20"/>
      <c r="WR41" s="20"/>
      <c r="WS41" s="20"/>
      <c r="WT41" s="20"/>
      <c r="WU41" s="20"/>
      <c r="WV41" s="20"/>
      <c r="WW41" s="20"/>
      <c r="WX41" s="20"/>
      <c r="WY41" s="20"/>
      <c r="WZ41" s="20"/>
      <c r="XA41" s="20"/>
      <c r="XB41" s="20"/>
      <c r="XC41" s="20"/>
      <c r="XD41" s="20"/>
      <c r="XE41" s="20"/>
      <c r="XF41" s="20"/>
      <c r="XG41" s="20"/>
      <c r="XH41" s="20"/>
      <c r="XI41" s="20"/>
      <c r="XJ41" s="20"/>
      <c r="XK41" s="20"/>
      <c r="XL41" s="20"/>
      <c r="XM41" s="20"/>
      <c r="XN41" s="20"/>
      <c r="XO41" s="20"/>
      <c r="XP41" s="20"/>
      <c r="XQ41" s="20"/>
      <c r="XR41" s="20"/>
      <c r="XS41" s="20"/>
      <c r="XT41" s="20"/>
      <c r="XU41" s="20"/>
      <c r="XV41" s="20"/>
      <c r="XW41" s="20"/>
      <c r="XX41" s="20"/>
      <c r="XY41" s="20"/>
      <c r="XZ41" s="20"/>
      <c r="YA41" s="20"/>
      <c r="YB41" s="20"/>
      <c r="YC41" s="20"/>
      <c r="YD41" s="20"/>
      <c r="YE41" s="20"/>
      <c r="YF41" s="20"/>
      <c r="YG41" s="20"/>
      <c r="YH41" s="20"/>
      <c r="YI41" s="20"/>
      <c r="YJ41" s="20"/>
      <c r="YK41" s="20"/>
      <c r="YL41" s="20"/>
      <c r="YM41" s="20"/>
      <c r="YN41" s="20"/>
      <c r="YO41" s="20"/>
      <c r="YP41" s="20"/>
      <c r="YQ41" s="20"/>
      <c r="YR41" s="20"/>
      <c r="YS41" s="20"/>
      <c r="YT41" s="20"/>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s="156" customFormat="1" ht="13.15" customHeight="1" x14ac:dyDescent="0.3">
      <c r="A42" s="201">
        <v>43939</v>
      </c>
      <c r="B42" s="173" t="s">
        <v>104</v>
      </c>
      <c r="C42" s="177"/>
      <c r="D42" s="178"/>
      <c r="E42" s="183"/>
      <c r="F42" s="178"/>
      <c r="G42" s="186"/>
      <c r="H42" s="185"/>
      <c r="I42" s="204">
        <v>568</v>
      </c>
      <c r="J42" s="195">
        <v>32</v>
      </c>
      <c r="K42" s="56">
        <f t="shared" si="3"/>
        <v>600</v>
      </c>
      <c r="L42" s="187"/>
      <c r="M42" s="196"/>
      <c r="N42" s="178"/>
      <c r="O42" s="178"/>
      <c r="P42" s="178"/>
      <c r="Q42" s="186"/>
      <c r="R42" s="185"/>
      <c r="S42" s="174">
        <f t="shared" si="0"/>
        <v>16590</v>
      </c>
      <c r="T42" s="175">
        <f t="shared" si="1"/>
        <v>700</v>
      </c>
      <c r="U42" s="176">
        <f t="shared" si="2"/>
        <v>17290</v>
      </c>
      <c r="V42" s="203"/>
      <c r="VG42" s="20"/>
      <c r="VH42" s="20"/>
      <c r="VI42" s="20"/>
      <c r="VJ42" s="20"/>
      <c r="VK42" s="20"/>
      <c r="VL42" s="20"/>
      <c r="VM42" s="20"/>
      <c r="VN42" s="20"/>
      <c r="VO42" s="20"/>
      <c r="VP42" s="20"/>
      <c r="VQ42" s="20"/>
      <c r="VR42" s="20"/>
      <c r="VS42" s="20"/>
      <c r="VT42" s="20"/>
      <c r="VU42" s="20"/>
      <c r="VV42" s="20"/>
      <c r="VW42" s="20"/>
      <c r="VX42" s="20"/>
      <c r="VY42" s="20"/>
      <c r="VZ42" s="20"/>
      <c r="WA42" s="20"/>
      <c r="WB42" s="20"/>
      <c r="WC42" s="20"/>
      <c r="WD42" s="20"/>
      <c r="WE42" s="20"/>
      <c r="WF42" s="20"/>
      <c r="WG42" s="20"/>
      <c r="WH42" s="20"/>
      <c r="WI42" s="20"/>
      <c r="WJ42" s="20"/>
      <c r="WK42" s="20"/>
      <c r="WL42" s="20"/>
      <c r="WM42" s="20"/>
      <c r="WN42" s="20"/>
      <c r="WO42" s="20"/>
      <c r="WP42" s="20"/>
      <c r="WQ42" s="20"/>
      <c r="WR42" s="20"/>
      <c r="WS42" s="20"/>
      <c r="WT42" s="20"/>
      <c r="WU42" s="20"/>
      <c r="WV42" s="20"/>
      <c r="WW42" s="20"/>
      <c r="WX42" s="20"/>
      <c r="WY42" s="20"/>
      <c r="WZ42" s="20"/>
      <c r="XA42" s="20"/>
      <c r="XB42" s="20"/>
      <c r="XC42" s="20"/>
      <c r="XD42" s="20"/>
      <c r="XE42" s="20"/>
      <c r="XF42" s="20"/>
      <c r="XG42" s="20"/>
      <c r="XH42" s="20"/>
      <c r="XI42" s="20"/>
      <c r="XJ42" s="20"/>
      <c r="XK42" s="20"/>
      <c r="XL42" s="20"/>
      <c r="XM42" s="20"/>
      <c r="XN42" s="20"/>
      <c r="XO42" s="20"/>
      <c r="XP42" s="20"/>
      <c r="XQ42" s="20"/>
      <c r="XR42" s="20"/>
      <c r="XS42" s="20"/>
      <c r="XT42" s="20"/>
      <c r="XU42" s="20"/>
      <c r="XV42" s="20"/>
      <c r="XW42" s="20"/>
      <c r="XX42" s="20"/>
      <c r="XY42" s="20"/>
      <c r="XZ42" s="20"/>
      <c r="YA42" s="20"/>
      <c r="YB42" s="20"/>
      <c r="YC42" s="20"/>
      <c r="YD42" s="20"/>
      <c r="YE42" s="20"/>
      <c r="YF42" s="20"/>
      <c r="YG42" s="20"/>
      <c r="YH42" s="20"/>
      <c r="YI42" s="20"/>
      <c r="YJ42" s="20"/>
      <c r="YK42" s="20"/>
      <c r="YL42" s="20"/>
      <c r="YM42" s="20"/>
      <c r="YN42" s="20"/>
      <c r="YO42" s="20"/>
      <c r="YP42" s="20"/>
      <c r="YQ42" s="20"/>
      <c r="YR42" s="20"/>
      <c r="YS42" s="20"/>
      <c r="YT42" s="20"/>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13.15" customHeight="1" x14ac:dyDescent="0.3">
      <c r="A43" s="201">
        <v>43938</v>
      </c>
      <c r="B43" s="173" t="s">
        <v>104</v>
      </c>
      <c r="C43" s="184">
        <v>416</v>
      </c>
      <c r="D43" s="185">
        <v>6107</v>
      </c>
      <c r="E43" s="185">
        <v>2194</v>
      </c>
      <c r="F43" s="185">
        <v>41</v>
      </c>
      <c r="G43" s="186">
        <f>ONS_WeeklyRegistratedDeaths!AH33-ONS_WeeklyRegistratedDeaths!AO33</f>
        <v>8758</v>
      </c>
      <c r="H43" s="185">
        <f>ONS_WeeklyOccurrenceDeaths!AH33-ONS_WeeklyOccurrenceDeaths!AO33</f>
        <v>8152</v>
      </c>
      <c r="I43" s="204">
        <v>603</v>
      </c>
      <c r="J43" s="195">
        <v>29</v>
      </c>
      <c r="K43" s="56">
        <f t="shared" si="3"/>
        <v>632</v>
      </c>
      <c r="L43" s="187">
        <f>SUM(K43:K49)</f>
        <v>4977</v>
      </c>
      <c r="M43" s="188">
        <f t="shared" ref="M43:R43" si="7">M50+C43</f>
        <v>882</v>
      </c>
      <c r="N43" s="185">
        <f t="shared" si="7"/>
        <v>14780</v>
      </c>
      <c r="O43" s="185">
        <f t="shared" si="7"/>
        <v>3345</v>
      </c>
      <c r="P43" s="185">
        <f t="shared" si="7"/>
        <v>86</v>
      </c>
      <c r="Q43" s="185">
        <f t="shared" si="7"/>
        <v>19093</v>
      </c>
      <c r="R43" s="185">
        <f t="shared" si="7"/>
        <v>23659</v>
      </c>
      <c r="S43" s="174">
        <f t="shared" ref="S43:S74" si="8">S44+I43</f>
        <v>16022</v>
      </c>
      <c r="T43" s="175">
        <f t="shared" ref="T43:T74" si="9">T44+J43</f>
        <v>668</v>
      </c>
      <c r="U43" s="176">
        <f t="shared" ref="U43:U74" si="10">U44+K43</f>
        <v>16690</v>
      </c>
      <c r="V43" s="205"/>
    </row>
    <row r="44" spans="1:1024" ht="13.15" customHeight="1" x14ac:dyDescent="0.3">
      <c r="A44" s="201">
        <v>43937</v>
      </c>
      <c r="B44" s="173" t="s">
        <v>104</v>
      </c>
      <c r="C44" s="177"/>
      <c r="D44" s="178"/>
      <c r="E44" s="178"/>
      <c r="F44" s="178"/>
      <c r="G44" s="186"/>
      <c r="H44" s="185"/>
      <c r="I44" s="204">
        <v>634</v>
      </c>
      <c r="J44" s="195">
        <v>35</v>
      </c>
      <c r="K44" s="56">
        <f t="shared" ref="K44:K75" si="11">I44+J44</f>
        <v>669</v>
      </c>
      <c r="L44" s="187"/>
      <c r="M44" s="196"/>
      <c r="N44" s="178"/>
      <c r="O44" s="178"/>
      <c r="P44" s="178"/>
      <c r="Q44" s="186"/>
      <c r="R44" s="185"/>
      <c r="S44" s="174">
        <f t="shared" si="8"/>
        <v>15419</v>
      </c>
      <c r="T44" s="175">
        <f t="shared" si="9"/>
        <v>639</v>
      </c>
      <c r="U44" s="176">
        <f t="shared" si="10"/>
        <v>16058</v>
      </c>
      <c r="V44" s="205"/>
    </row>
    <row r="45" spans="1:1024" ht="13.15" customHeight="1" x14ac:dyDescent="0.3">
      <c r="A45" s="201">
        <v>43936</v>
      </c>
      <c r="B45" s="173" t="s">
        <v>104</v>
      </c>
      <c r="C45" s="177"/>
      <c r="D45" s="178"/>
      <c r="E45" s="178"/>
      <c r="F45" s="178"/>
      <c r="G45" s="186"/>
      <c r="H45" s="206"/>
      <c r="I45" s="204">
        <v>683</v>
      </c>
      <c r="J45" s="195">
        <v>38</v>
      </c>
      <c r="K45" s="56">
        <f t="shared" si="11"/>
        <v>721</v>
      </c>
      <c r="L45" s="207"/>
      <c r="M45" s="196"/>
      <c r="N45" s="178"/>
      <c r="O45" s="178"/>
      <c r="P45" s="178"/>
      <c r="Q45" s="186"/>
      <c r="R45" s="206"/>
      <c r="S45" s="174">
        <f t="shared" si="8"/>
        <v>14785</v>
      </c>
      <c r="T45" s="175">
        <f t="shared" si="9"/>
        <v>604</v>
      </c>
      <c r="U45" s="176">
        <f t="shared" si="10"/>
        <v>15389</v>
      </c>
      <c r="V45" s="205"/>
    </row>
    <row r="46" spans="1:1024" ht="13.15" customHeight="1" x14ac:dyDescent="0.3">
      <c r="A46" s="201">
        <v>43935</v>
      </c>
      <c r="B46" s="173" t="s">
        <v>104</v>
      </c>
      <c r="C46" s="177"/>
      <c r="D46" s="178"/>
      <c r="E46" s="178"/>
      <c r="F46" s="178"/>
      <c r="G46" s="186"/>
      <c r="H46" s="185"/>
      <c r="I46" s="204">
        <v>643</v>
      </c>
      <c r="J46" s="195">
        <v>26</v>
      </c>
      <c r="K46" s="56">
        <f t="shared" si="11"/>
        <v>669</v>
      </c>
      <c r="L46" s="187"/>
      <c r="M46" s="196"/>
      <c r="N46" s="178"/>
      <c r="O46" s="178"/>
      <c r="P46" s="178"/>
      <c r="Q46" s="186"/>
      <c r="R46" s="185"/>
      <c r="S46" s="174">
        <f t="shared" si="8"/>
        <v>14102</v>
      </c>
      <c r="T46" s="175">
        <f t="shared" si="9"/>
        <v>566</v>
      </c>
      <c r="U46" s="176">
        <f t="shared" si="10"/>
        <v>14668</v>
      </c>
      <c r="V46" s="205"/>
    </row>
    <row r="47" spans="1:1024" ht="13.15" customHeight="1" x14ac:dyDescent="0.3">
      <c r="A47" s="201">
        <v>43934</v>
      </c>
      <c r="B47" s="173" t="s">
        <v>104</v>
      </c>
      <c r="C47" s="177"/>
      <c r="D47" s="178"/>
      <c r="E47" s="178"/>
      <c r="F47" s="178"/>
      <c r="G47" s="186"/>
      <c r="H47" s="185"/>
      <c r="I47" s="204">
        <v>689</v>
      </c>
      <c r="J47" s="195">
        <v>44</v>
      </c>
      <c r="K47" s="56">
        <f t="shared" si="11"/>
        <v>733</v>
      </c>
      <c r="L47" s="187"/>
      <c r="M47" s="196"/>
      <c r="N47" s="178"/>
      <c r="O47" s="178"/>
      <c r="P47" s="178"/>
      <c r="Q47" s="186"/>
      <c r="R47" s="185"/>
      <c r="S47" s="174">
        <f t="shared" si="8"/>
        <v>13459</v>
      </c>
      <c r="T47" s="175">
        <f t="shared" si="9"/>
        <v>540</v>
      </c>
      <c r="U47" s="176">
        <f t="shared" si="10"/>
        <v>13999</v>
      </c>
      <c r="V47" s="205"/>
    </row>
    <row r="48" spans="1:1024" ht="13.15" customHeight="1" x14ac:dyDescent="0.3">
      <c r="A48" s="201">
        <v>43933</v>
      </c>
      <c r="B48" s="173" t="s">
        <v>104</v>
      </c>
      <c r="C48" s="177"/>
      <c r="D48" s="178"/>
      <c r="E48" s="178"/>
      <c r="F48" s="178"/>
      <c r="G48" s="186"/>
      <c r="H48" s="185"/>
      <c r="I48" s="204">
        <v>715</v>
      </c>
      <c r="J48" s="195">
        <v>36</v>
      </c>
      <c r="K48" s="56">
        <f t="shared" si="11"/>
        <v>751</v>
      </c>
      <c r="L48" s="187"/>
      <c r="M48" s="196"/>
      <c r="N48" s="178"/>
      <c r="O48" s="178"/>
      <c r="P48" s="178"/>
      <c r="Q48" s="186"/>
      <c r="R48" s="185"/>
      <c r="S48" s="174">
        <f t="shared" si="8"/>
        <v>12770</v>
      </c>
      <c r="T48" s="175">
        <f t="shared" si="9"/>
        <v>496</v>
      </c>
      <c r="U48" s="176">
        <f t="shared" si="10"/>
        <v>13266</v>
      </c>
      <c r="V48" s="205"/>
    </row>
    <row r="49" spans="1:22" ht="13.15" customHeight="1" x14ac:dyDescent="0.3">
      <c r="A49" s="201">
        <v>43932</v>
      </c>
      <c r="B49" s="173" t="s">
        <v>104</v>
      </c>
      <c r="C49" s="177"/>
      <c r="D49" s="178"/>
      <c r="E49" s="178"/>
      <c r="F49" s="178"/>
      <c r="G49" s="186"/>
      <c r="H49" s="185"/>
      <c r="I49" s="204">
        <v>771</v>
      </c>
      <c r="J49" s="195">
        <v>31</v>
      </c>
      <c r="K49" s="56">
        <f t="shared" si="11"/>
        <v>802</v>
      </c>
      <c r="L49" s="187"/>
      <c r="M49" s="196"/>
      <c r="N49" s="178"/>
      <c r="O49" s="178"/>
      <c r="P49" s="178"/>
      <c r="Q49" s="186"/>
      <c r="R49" s="185"/>
      <c r="S49" s="174">
        <f t="shared" si="8"/>
        <v>12055</v>
      </c>
      <c r="T49" s="175">
        <f t="shared" si="9"/>
        <v>460</v>
      </c>
      <c r="U49" s="176">
        <f t="shared" si="10"/>
        <v>12515</v>
      </c>
      <c r="V49" s="205"/>
    </row>
    <row r="50" spans="1:22" ht="13.15" customHeight="1" x14ac:dyDescent="0.3">
      <c r="A50" s="201">
        <v>43931</v>
      </c>
      <c r="B50" s="173" t="s">
        <v>104</v>
      </c>
      <c r="C50" s="184">
        <v>330</v>
      </c>
      <c r="D50" s="185">
        <v>4957</v>
      </c>
      <c r="E50" s="185">
        <v>898</v>
      </c>
      <c r="F50" s="185">
        <v>28</v>
      </c>
      <c r="G50" s="185">
        <f>ONS_WeeklyRegistratedDeaths!AO33-ONS_WeeklyRegistratedDeaths!AV33</f>
        <v>6213</v>
      </c>
      <c r="H50" s="185">
        <f>ONS_WeeklyOccurrenceDeaths!AO33-ONS_WeeklyOccurrenceDeaths!AV33</f>
        <v>8104</v>
      </c>
      <c r="I50" s="204">
        <v>734</v>
      </c>
      <c r="J50" s="195">
        <v>25</v>
      </c>
      <c r="K50" s="56">
        <f t="shared" si="11"/>
        <v>759</v>
      </c>
      <c r="L50" s="187">
        <f>SUM(K50:K56)</f>
        <v>5666</v>
      </c>
      <c r="M50" s="188">
        <f t="shared" ref="M50:R50" si="12">M57+C50</f>
        <v>466</v>
      </c>
      <c r="N50" s="185">
        <f t="shared" si="12"/>
        <v>8673</v>
      </c>
      <c r="O50" s="185">
        <f t="shared" si="12"/>
        <v>1151</v>
      </c>
      <c r="P50" s="185">
        <f t="shared" si="12"/>
        <v>45</v>
      </c>
      <c r="Q50" s="185">
        <f t="shared" si="12"/>
        <v>10335</v>
      </c>
      <c r="R50" s="185">
        <f t="shared" si="12"/>
        <v>15507</v>
      </c>
      <c r="S50" s="174">
        <f t="shared" si="8"/>
        <v>11284</v>
      </c>
      <c r="T50" s="175">
        <f t="shared" si="9"/>
        <v>429</v>
      </c>
      <c r="U50" s="176">
        <f t="shared" si="10"/>
        <v>11713</v>
      </c>
      <c r="V50" s="205"/>
    </row>
    <row r="51" spans="1:22" ht="13.15" customHeight="1" x14ac:dyDescent="0.3">
      <c r="A51" s="201">
        <v>43930</v>
      </c>
      <c r="B51" s="173" t="s">
        <v>104</v>
      </c>
      <c r="C51" s="177"/>
      <c r="D51" s="178"/>
      <c r="E51" s="178"/>
      <c r="F51" s="178"/>
      <c r="G51" s="186"/>
      <c r="H51" s="185"/>
      <c r="I51" s="204">
        <v>781</v>
      </c>
      <c r="J51" s="195">
        <v>43</v>
      </c>
      <c r="K51" s="56">
        <f t="shared" si="11"/>
        <v>824</v>
      </c>
      <c r="L51" s="187"/>
      <c r="M51" s="196"/>
      <c r="N51" s="178"/>
      <c r="O51" s="178"/>
      <c r="P51" s="178"/>
      <c r="Q51" s="186"/>
      <c r="R51" s="185"/>
      <c r="S51" s="174">
        <f t="shared" si="8"/>
        <v>10550</v>
      </c>
      <c r="T51" s="175">
        <f t="shared" si="9"/>
        <v>404</v>
      </c>
      <c r="U51" s="176">
        <f t="shared" si="10"/>
        <v>10954</v>
      </c>
      <c r="V51" s="205"/>
    </row>
    <row r="52" spans="1:22" ht="13.15" customHeight="1" x14ac:dyDescent="0.3">
      <c r="A52" s="201">
        <v>43929</v>
      </c>
      <c r="B52" s="173" t="s">
        <v>104</v>
      </c>
      <c r="C52" s="177"/>
      <c r="D52" s="178"/>
      <c r="E52" s="178"/>
      <c r="F52" s="178"/>
      <c r="G52" s="186"/>
      <c r="H52" s="185"/>
      <c r="I52" s="204">
        <v>889</v>
      </c>
      <c r="J52" s="195">
        <v>42</v>
      </c>
      <c r="K52" s="56">
        <f t="shared" si="11"/>
        <v>931</v>
      </c>
      <c r="L52" s="187"/>
      <c r="M52" s="196"/>
      <c r="N52" s="178"/>
      <c r="O52" s="178"/>
      <c r="P52" s="178"/>
      <c r="Q52" s="186"/>
      <c r="R52" s="185"/>
      <c r="S52" s="174">
        <f t="shared" si="8"/>
        <v>9769</v>
      </c>
      <c r="T52" s="175">
        <f t="shared" si="9"/>
        <v>361</v>
      </c>
      <c r="U52" s="176">
        <f t="shared" si="10"/>
        <v>10130</v>
      </c>
      <c r="V52" s="205"/>
    </row>
    <row r="53" spans="1:22" ht="13.15" customHeight="1" x14ac:dyDescent="0.3">
      <c r="A53" s="201">
        <v>43928</v>
      </c>
      <c r="B53" s="173" t="s">
        <v>104</v>
      </c>
      <c r="C53" s="177"/>
      <c r="D53" s="178"/>
      <c r="E53" s="178"/>
      <c r="F53" s="178"/>
      <c r="G53" s="186"/>
      <c r="H53" s="185"/>
      <c r="I53" s="204">
        <v>804</v>
      </c>
      <c r="J53" s="195">
        <v>32</v>
      </c>
      <c r="K53" s="56">
        <f t="shared" si="11"/>
        <v>836</v>
      </c>
      <c r="L53" s="187"/>
      <c r="M53" s="196"/>
      <c r="N53" s="178"/>
      <c r="O53" s="178"/>
      <c r="P53" s="178"/>
      <c r="Q53" s="186"/>
      <c r="R53" s="185"/>
      <c r="S53" s="174">
        <f t="shared" si="8"/>
        <v>8880</v>
      </c>
      <c r="T53" s="175">
        <f t="shared" si="9"/>
        <v>319</v>
      </c>
      <c r="U53" s="176">
        <f t="shared" si="10"/>
        <v>9199</v>
      </c>
      <c r="V53" s="205"/>
    </row>
    <row r="54" spans="1:22" ht="13.15" customHeight="1" x14ac:dyDescent="0.3">
      <c r="A54" s="201">
        <v>43927</v>
      </c>
      <c r="B54" s="173" t="s">
        <v>104</v>
      </c>
      <c r="C54" s="177"/>
      <c r="D54" s="178"/>
      <c r="E54" s="178"/>
      <c r="F54" s="178"/>
      <c r="G54" s="186"/>
      <c r="H54" s="185"/>
      <c r="I54" s="204">
        <v>725</v>
      </c>
      <c r="J54" s="195">
        <v>20</v>
      </c>
      <c r="K54" s="56">
        <f t="shared" si="11"/>
        <v>745</v>
      </c>
      <c r="L54" s="187"/>
      <c r="M54" s="196"/>
      <c r="N54" s="178"/>
      <c r="O54" s="178"/>
      <c r="P54" s="178"/>
      <c r="Q54" s="186"/>
      <c r="R54" s="185"/>
      <c r="S54" s="174">
        <f t="shared" si="8"/>
        <v>8076</v>
      </c>
      <c r="T54" s="175">
        <f t="shared" si="9"/>
        <v>287</v>
      </c>
      <c r="U54" s="176">
        <f t="shared" si="10"/>
        <v>8363</v>
      </c>
      <c r="V54" s="205"/>
    </row>
    <row r="55" spans="1:22" ht="13.15" customHeight="1" x14ac:dyDescent="0.3">
      <c r="A55" s="201">
        <v>43926</v>
      </c>
      <c r="B55" s="173" t="s">
        <v>104</v>
      </c>
      <c r="C55" s="177"/>
      <c r="D55" s="178"/>
      <c r="E55" s="178"/>
      <c r="F55" s="178"/>
      <c r="G55" s="186"/>
      <c r="H55" s="185"/>
      <c r="I55" s="204">
        <v>739</v>
      </c>
      <c r="J55" s="195">
        <v>30</v>
      </c>
      <c r="K55" s="56">
        <f t="shared" si="11"/>
        <v>769</v>
      </c>
      <c r="L55" s="187"/>
      <c r="M55" s="196"/>
      <c r="N55" s="178"/>
      <c r="O55" s="178"/>
      <c r="P55" s="178"/>
      <c r="Q55" s="186"/>
      <c r="R55" s="185"/>
      <c r="S55" s="174">
        <f t="shared" si="8"/>
        <v>7351</v>
      </c>
      <c r="T55" s="175">
        <f t="shared" si="9"/>
        <v>267</v>
      </c>
      <c r="U55" s="176">
        <f t="shared" si="10"/>
        <v>7618</v>
      </c>
      <c r="V55" s="205"/>
    </row>
    <row r="56" spans="1:22" ht="13.15" customHeight="1" x14ac:dyDescent="0.3">
      <c r="A56" s="201">
        <v>43925</v>
      </c>
      <c r="B56" s="173" t="s">
        <v>104</v>
      </c>
      <c r="C56" s="177"/>
      <c r="D56" s="178"/>
      <c r="E56" s="178"/>
      <c r="F56" s="178"/>
      <c r="G56" s="186"/>
      <c r="H56" s="185"/>
      <c r="I56" s="204">
        <v>771</v>
      </c>
      <c r="J56" s="195">
        <v>31</v>
      </c>
      <c r="K56" s="56">
        <f t="shared" si="11"/>
        <v>802</v>
      </c>
      <c r="L56" s="187"/>
      <c r="M56" s="196"/>
      <c r="N56" s="178"/>
      <c r="O56" s="178"/>
      <c r="P56" s="178"/>
      <c r="Q56" s="186"/>
      <c r="R56" s="185"/>
      <c r="S56" s="174">
        <f t="shared" si="8"/>
        <v>6612</v>
      </c>
      <c r="T56" s="175">
        <f t="shared" si="9"/>
        <v>237</v>
      </c>
      <c r="U56" s="176">
        <f t="shared" si="10"/>
        <v>6849</v>
      </c>
      <c r="V56" s="205"/>
    </row>
    <row r="57" spans="1:22" ht="13.15" customHeight="1" x14ac:dyDescent="0.3">
      <c r="A57" s="201">
        <v>43924</v>
      </c>
      <c r="B57" s="173" t="s">
        <v>104</v>
      </c>
      <c r="C57" s="184">
        <v>120</v>
      </c>
      <c r="D57" s="185">
        <v>3110</v>
      </c>
      <c r="E57" s="185">
        <v>229</v>
      </c>
      <c r="F57" s="185">
        <v>16</v>
      </c>
      <c r="G57" s="185">
        <f>ONS_WeeklyRegistratedDeaths!AV33-ONS_WeeklyRegistratedDeaths!BC33</f>
        <v>3475</v>
      </c>
      <c r="H57" s="185">
        <f>ONS_WeeklyOccurrenceDeaths!AV33-ONS_WeeklyOccurrenceDeaths!BC33</f>
        <v>5109</v>
      </c>
      <c r="I57" s="204">
        <v>664</v>
      </c>
      <c r="J57" s="195">
        <v>29</v>
      </c>
      <c r="K57" s="56">
        <f t="shared" si="11"/>
        <v>693</v>
      </c>
      <c r="L57" s="187">
        <f>SUM(K57:K63)</f>
        <v>3994</v>
      </c>
      <c r="M57" s="188">
        <f t="shared" ref="M57:R57" si="13">M64+C57</f>
        <v>136</v>
      </c>
      <c r="N57" s="185">
        <f t="shared" si="13"/>
        <v>3716</v>
      </c>
      <c r="O57" s="185">
        <f t="shared" si="13"/>
        <v>253</v>
      </c>
      <c r="P57" s="185">
        <f t="shared" si="13"/>
        <v>17</v>
      </c>
      <c r="Q57" s="185">
        <f t="shared" si="13"/>
        <v>4122</v>
      </c>
      <c r="R57" s="185">
        <f t="shared" si="13"/>
        <v>7403</v>
      </c>
      <c r="S57" s="174">
        <f t="shared" si="8"/>
        <v>5841</v>
      </c>
      <c r="T57" s="175">
        <f t="shared" si="9"/>
        <v>206</v>
      </c>
      <c r="U57" s="176">
        <f t="shared" si="10"/>
        <v>6047</v>
      </c>
      <c r="V57" s="205"/>
    </row>
    <row r="58" spans="1:22" ht="13.15" customHeight="1" x14ac:dyDescent="0.3">
      <c r="A58" s="201">
        <v>43923</v>
      </c>
      <c r="B58" s="173" t="s">
        <v>104</v>
      </c>
      <c r="C58" s="177"/>
      <c r="D58" s="178"/>
      <c r="E58" s="178"/>
      <c r="F58" s="178"/>
      <c r="G58" s="186"/>
      <c r="H58" s="185"/>
      <c r="I58" s="204">
        <v>626</v>
      </c>
      <c r="J58" s="195">
        <v>28</v>
      </c>
      <c r="K58" s="56">
        <f t="shared" si="11"/>
        <v>654</v>
      </c>
      <c r="L58" s="187"/>
      <c r="M58" s="196"/>
      <c r="N58" s="178"/>
      <c r="O58" s="178"/>
      <c r="P58" s="178"/>
      <c r="Q58" s="186"/>
      <c r="R58" s="185"/>
      <c r="S58" s="174">
        <f t="shared" si="8"/>
        <v>5177</v>
      </c>
      <c r="T58" s="175">
        <f t="shared" si="9"/>
        <v>177</v>
      </c>
      <c r="U58" s="176">
        <f t="shared" si="10"/>
        <v>5354</v>
      </c>
      <c r="V58" s="205"/>
    </row>
    <row r="59" spans="1:22" ht="13.15" customHeight="1" x14ac:dyDescent="0.3">
      <c r="A59" s="201">
        <v>43922</v>
      </c>
      <c r="B59" s="173" t="s">
        <v>104</v>
      </c>
      <c r="C59" s="177"/>
      <c r="D59" s="178"/>
      <c r="E59" s="178"/>
      <c r="F59" s="178"/>
      <c r="G59" s="186"/>
      <c r="H59" s="185"/>
      <c r="I59" s="204">
        <v>614</v>
      </c>
      <c r="J59" s="195">
        <v>21</v>
      </c>
      <c r="K59" s="56">
        <f t="shared" si="11"/>
        <v>635</v>
      </c>
      <c r="L59" s="187"/>
      <c r="M59" s="196"/>
      <c r="N59" s="178"/>
      <c r="O59" s="178"/>
      <c r="P59" s="178"/>
      <c r="Q59" s="186"/>
      <c r="R59" s="185"/>
      <c r="S59" s="174">
        <f t="shared" si="8"/>
        <v>4551</v>
      </c>
      <c r="T59" s="175">
        <f t="shared" si="9"/>
        <v>149</v>
      </c>
      <c r="U59" s="176">
        <f t="shared" si="10"/>
        <v>4700</v>
      </c>
      <c r="V59" s="205"/>
    </row>
    <row r="60" spans="1:22" ht="13.15" customHeight="1" x14ac:dyDescent="0.3">
      <c r="A60" s="201">
        <v>43921</v>
      </c>
      <c r="B60" s="173" t="s">
        <v>104</v>
      </c>
      <c r="C60" s="177"/>
      <c r="D60" s="178"/>
      <c r="E60" s="178"/>
      <c r="F60" s="178"/>
      <c r="G60" s="186"/>
      <c r="H60" s="185"/>
      <c r="I60" s="204">
        <v>372</v>
      </c>
      <c r="J60" s="195">
        <v>15</v>
      </c>
      <c r="K60" s="56">
        <f t="shared" si="11"/>
        <v>387</v>
      </c>
      <c r="L60" s="187"/>
      <c r="M60" s="196"/>
      <c r="N60" s="178"/>
      <c r="O60" s="178"/>
      <c r="P60" s="178"/>
      <c r="Q60" s="186"/>
      <c r="R60" s="185"/>
      <c r="S60" s="174">
        <f t="shared" si="8"/>
        <v>3937</v>
      </c>
      <c r="T60" s="175">
        <f t="shared" si="9"/>
        <v>128</v>
      </c>
      <c r="U60" s="176">
        <f t="shared" si="10"/>
        <v>4065</v>
      </c>
      <c r="V60" s="205"/>
    </row>
    <row r="61" spans="1:22" ht="13.15" customHeight="1" x14ac:dyDescent="0.3">
      <c r="A61" s="201">
        <v>43920</v>
      </c>
      <c r="B61" s="173" t="s">
        <v>104</v>
      </c>
      <c r="C61" s="177"/>
      <c r="D61" s="178"/>
      <c r="E61" s="178"/>
      <c r="F61" s="178"/>
      <c r="G61" s="186"/>
      <c r="H61" s="185"/>
      <c r="I61" s="204">
        <v>607</v>
      </c>
      <c r="J61" s="195">
        <v>16</v>
      </c>
      <c r="K61" s="56">
        <f t="shared" si="11"/>
        <v>623</v>
      </c>
      <c r="L61" s="187"/>
      <c r="M61" s="196"/>
      <c r="N61" s="178"/>
      <c r="O61" s="178"/>
      <c r="P61" s="178"/>
      <c r="Q61" s="186"/>
      <c r="R61" s="185"/>
      <c r="S61" s="174">
        <f t="shared" si="8"/>
        <v>3565</v>
      </c>
      <c r="T61" s="175">
        <f t="shared" si="9"/>
        <v>113</v>
      </c>
      <c r="U61" s="176">
        <f t="shared" si="10"/>
        <v>3678</v>
      </c>
      <c r="V61" s="205"/>
    </row>
    <row r="62" spans="1:22" ht="13.15" customHeight="1" x14ac:dyDescent="0.3">
      <c r="A62" s="201">
        <v>43919</v>
      </c>
      <c r="B62" s="173" t="s">
        <v>104</v>
      </c>
      <c r="C62" s="177"/>
      <c r="D62" s="178"/>
      <c r="E62" s="178"/>
      <c r="F62" s="178"/>
      <c r="G62" s="186"/>
      <c r="H62" s="185"/>
      <c r="I62" s="204">
        <v>612</v>
      </c>
      <c r="J62" s="195">
        <v>18</v>
      </c>
      <c r="K62" s="56">
        <f t="shared" si="11"/>
        <v>630</v>
      </c>
      <c r="L62" s="187"/>
      <c r="M62" s="196"/>
      <c r="N62" s="178"/>
      <c r="O62" s="178"/>
      <c r="P62" s="178"/>
      <c r="Q62" s="186"/>
      <c r="R62" s="185"/>
      <c r="S62" s="174">
        <f t="shared" si="8"/>
        <v>2958</v>
      </c>
      <c r="T62" s="175">
        <f t="shared" si="9"/>
        <v>97</v>
      </c>
      <c r="U62" s="176">
        <f t="shared" si="10"/>
        <v>3055</v>
      </c>
      <c r="V62" s="205"/>
    </row>
    <row r="63" spans="1:22" ht="13.15" customHeight="1" x14ac:dyDescent="0.3">
      <c r="A63" s="201">
        <v>43918</v>
      </c>
      <c r="B63" s="173" t="s">
        <v>104</v>
      </c>
      <c r="C63" s="177"/>
      <c r="D63" s="178"/>
      <c r="E63" s="178"/>
      <c r="F63" s="178"/>
      <c r="G63" s="186"/>
      <c r="H63" s="185"/>
      <c r="I63" s="204">
        <v>357</v>
      </c>
      <c r="J63" s="195">
        <v>15</v>
      </c>
      <c r="K63" s="56">
        <f t="shared" si="11"/>
        <v>372</v>
      </c>
      <c r="L63" s="187"/>
      <c r="M63" s="196"/>
      <c r="N63" s="178"/>
      <c r="O63" s="178"/>
      <c r="P63" s="178"/>
      <c r="Q63" s="186"/>
      <c r="R63" s="185"/>
      <c r="S63" s="174">
        <f t="shared" si="8"/>
        <v>2346</v>
      </c>
      <c r="T63" s="175">
        <f t="shared" si="9"/>
        <v>79</v>
      </c>
      <c r="U63" s="176">
        <f t="shared" si="10"/>
        <v>2425</v>
      </c>
      <c r="V63" s="205"/>
    </row>
    <row r="64" spans="1:22" ht="13.15" customHeight="1" x14ac:dyDescent="0.3">
      <c r="A64" s="201">
        <v>43917</v>
      </c>
      <c r="B64" s="173" t="s">
        <v>104</v>
      </c>
      <c r="C64" s="208">
        <v>15</v>
      </c>
      <c r="D64" s="206">
        <v>501</v>
      </c>
      <c r="E64" s="206">
        <v>22</v>
      </c>
      <c r="F64" s="206">
        <v>1</v>
      </c>
      <c r="G64" s="185">
        <f>ONS_WeeklyRegistratedDeaths!BC33-ONS_WeeklyRegistratedDeaths!BJ33</f>
        <v>539</v>
      </c>
      <c r="H64" s="209">
        <f>ONS_WeeklyOccurrenceDeaths!BC33-ONS_WeeklyOccurrenceDeaths!BJ33</f>
        <v>1851</v>
      </c>
      <c r="I64" s="204">
        <v>361</v>
      </c>
      <c r="J64" s="195">
        <v>10</v>
      </c>
      <c r="K64" s="56">
        <f t="shared" si="11"/>
        <v>371</v>
      </c>
      <c r="L64" s="187">
        <f>SUM(K64:K70)</f>
        <v>1605</v>
      </c>
      <c r="M64" s="202">
        <f t="shared" ref="M64:R64" si="14">M71+C64</f>
        <v>16</v>
      </c>
      <c r="N64" s="206">
        <f t="shared" si="14"/>
        <v>606</v>
      </c>
      <c r="O64" s="206">
        <f t="shared" si="14"/>
        <v>24</v>
      </c>
      <c r="P64" s="206">
        <f t="shared" si="14"/>
        <v>1</v>
      </c>
      <c r="Q64" s="206">
        <f t="shared" si="14"/>
        <v>647</v>
      </c>
      <c r="R64" s="206">
        <f t="shared" si="14"/>
        <v>2294</v>
      </c>
      <c r="S64" s="174">
        <f t="shared" si="8"/>
        <v>1989</v>
      </c>
      <c r="T64" s="175">
        <f t="shared" si="9"/>
        <v>64</v>
      </c>
      <c r="U64" s="176">
        <f t="shared" si="10"/>
        <v>2053</v>
      </c>
      <c r="V64" s="205"/>
    </row>
    <row r="65" spans="1:22" ht="13.15" customHeight="1" x14ac:dyDescent="0.3">
      <c r="A65" s="201">
        <v>43916</v>
      </c>
      <c r="B65" s="173" t="s">
        <v>104</v>
      </c>
      <c r="C65" s="177"/>
      <c r="D65" s="178"/>
      <c r="E65" s="178"/>
      <c r="F65" s="178"/>
      <c r="G65" s="186"/>
      <c r="H65" s="185"/>
      <c r="I65" s="204">
        <v>324</v>
      </c>
      <c r="J65" s="195">
        <v>11</v>
      </c>
      <c r="K65" s="56">
        <f t="shared" si="11"/>
        <v>335</v>
      </c>
      <c r="L65" s="187"/>
      <c r="M65" s="196"/>
      <c r="N65" s="178"/>
      <c r="O65" s="178"/>
      <c r="P65" s="178"/>
      <c r="Q65" s="186"/>
      <c r="R65" s="185"/>
      <c r="S65" s="174">
        <f t="shared" si="8"/>
        <v>1628</v>
      </c>
      <c r="T65" s="175">
        <f t="shared" si="9"/>
        <v>54</v>
      </c>
      <c r="U65" s="176">
        <f t="shared" si="10"/>
        <v>1682</v>
      </c>
      <c r="V65" s="205"/>
    </row>
    <row r="66" spans="1:22" ht="13.15" customHeight="1" x14ac:dyDescent="0.3">
      <c r="A66" s="201">
        <v>43915</v>
      </c>
      <c r="B66" s="173" t="s">
        <v>104</v>
      </c>
      <c r="C66" s="177"/>
      <c r="D66" s="178"/>
      <c r="E66" s="178"/>
      <c r="F66" s="178"/>
      <c r="G66" s="186"/>
      <c r="H66" s="185"/>
      <c r="I66" s="204">
        <v>249</v>
      </c>
      <c r="J66" s="195">
        <v>10</v>
      </c>
      <c r="K66" s="56">
        <f t="shared" si="11"/>
        <v>259</v>
      </c>
      <c r="L66" s="187"/>
      <c r="M66" s="196"/>
      <c r="N66" s="178"/>
      <c r="O66" s="178"/>
      <c r="P66" s="178"/>
      <c r="Q66" s="186"/>
      <c r="R66" s="185"/>
      <c r="S66" s="174">
        <f t="shared" si="8"/>
        <v>1304</v>
      </c>
      <c r="T66" s="175">
        <f t="shared" si="9"/>
        <v>43</v>
      </c>
      <c r="U66" s="176">
        <f t="shared" si="10"/>
        <v>1347</v>
      </c>
      <c r="V66" s="205"/>
    </row>
    <row r="67" spans="1:22" ht="13.15" customHeight="1" x14ac:dyDescent="0.3">
      <c r="A67" s="201">
        <v>43914</v>
      </c>
      <c r="B67" s="173" t="s">
        <v>104</v>
      </c>
      <c r="C67" s="177"/>
      <c r="D67" s="178"/>
      <c r="E67" s="178"/>
      <c r="F67" s="178"/>
      <c r="G67" s="186"/>
      <c r="H67" s="185"/>
      <c r="I67" s="204">
        <v>203</v>
      </c>
      <c r="J67" s="195">
        <v>9</v>
      </c>
      <c r="K67" s="56">
        <f t="shared" si="11"/>
        <v>212</v>
      </c>
      <c r="L67" s="187"/>
      <c r="M67" s="196"/>
      <c r="N67" s="178"/>
      <c r="O67" s="178"/>
      <c r="P67" s="178"/>
      <c r="Q67" s="186"/>
      <c r="R67" s="185"/>
      <c r="S67" s="174">
        <f t="shared" si="8"/>
        <v>1055</v>
      </c>
      <c r="T67" s="175">
        <f t="shared" si="9"/>
        <v>33</v>
      </c>
      <c r="U67" s="176">
        <f t="shared" si="10"/>
        <v>1088</v>
      </c>
      <c r="V67" s="205"/>
    </row>
    <row r="68" spans="1:22" ht="13.15" customHeight="1" x14ac:dyDescent="0.3">
      <c r="A68" s="201">
        <v>43913</v>
      </c>
      <c r="B68" s="173" t="s">
        <v>104</v>
      </c>
      <c r="C68" s="177"/>
      <c r="D68" s="178"/>
      <c r="E68" s="178"/>
      <c r="F68" s="178"/>
      <c r="G68" s="186"/>
      <c r="H68" s="185"/>
      <c r="I68" s="204">
        <v>159</v>
      </c>
      <c r="J68" s="195">
        <v>4</v>
      </c>
      <c r="K68" s="56">
        <f t="shared" si="11"/>
        <v>163</v>
      </c>
      <c r="L68" s="187"/>
      <c r="M68" s="196"/>
      <c r="N68" s="178"/>
      <c r="O68" s="178"/>
      <c r="P68" s="178"/>
      <c r="Q68" s="186"/>
      <c r="R68" s="185"/>
      <c r="S68" s="174">
        <f t="shared" si="8"/>
        <v>852</v>
      </c>
      <c r="T68" s="175">
        <f t="shared" si="9"/>
        <v>24</v>
      </c>
      <c r="U68" s="176">
        <f t="shared" si="10"/>
        <v>876</v>
      </c>
      <c r="V68" s="205"/>
    </row>
    <row r="69" spans="1:22" ht="13.15" customHeight="1" x14ac:dyDescent="0.3">
      <c r="A69" s="201">
        <v>43912</v>
      </c>
      <c r="B69" s="173" t="s">
        <v>104</v>
      </c>
      <c r="C69" s="177"/>
      <c r="D69" s="178"/>
      <c r="E69" s="178"/>
      <c r="F69" s="178"/>
      <c r="G69" s="186"/>
      <c r="H69" s="186"/>
      <c r="I69" s="204">
        <v>150</v>
      </c>
      <c r="J69" s="195">
        <v>5</v>
      </c>
      <c r="K69" s="56">
        <f t="shared" si="11"/>
        <v>155</v>
      </c>
      <c r="L69" s="210"/>
      <c r="M69" s="196"/>
      <c r="N69" s="178"/>
      <c r="O69" s="178"/>
      <c r="P69" s="178"/>
      <c r="Q69" s="186"/>
      <c r="R69" s="186"/>
      <c r="S69" s="174">
        <f t="shared" si="8"/>
        <v>693</v>
      </c>
      <c r="T69" s="175">
        <f t="shared" si="9"/>
        <v>20</v>
      </c>
      <c r="U69" s="176">
        <f t="shared" si="10"/>
        <v>713</v>
      </c>
      <c r="V69" s="205"/>
    </row>
    <row r="70" spans="1:22" ht="13.15" customHeight="1" x14ac:dyDescent="0.3">
      <c r="A70" s="201">
        <v>43911</v>
      </c>
      <c r="B70" s="173" t="s">
        <v>104</v>
      </c>
      <c r="C70" s="177"/>
      <c r="D70" s="178"/>
      <c r="E70" s="178"/>
      <c r="F70" s="178"/>
      <c r="G70" s="186"/>
      <c r="H70" s="186"/>
      <c r="I70" s="204">
        <v>103</v>
      </c>
      <c r="J70" s="195">
        <v>7</v>
      </c>
      <c r="K70" s="56">
        <f t="shared" si="11"/>
        <v>110</v>
      </c>
      <c r="L70" s="210"/>
      <c r="M70" s="196"/>
      <c r="N70" s="178"/>
      <c r="O70" s="178"/>
      <c r="P70" s="178"/>
      <c r="Q70" s="186"/>
      <c r="R70" s="186"/>
      <c r="S70" s="174">
        <f t="shared" si="8"/>
        <v>543</v>
      </c>
      <c r="T70" s="175">
        <f t="shared" si="9"/>
        <v>15</v>
      </c>
      <c r="U70" s="176">
        <f t="shared" si="10"/>
        <v>558</v>
      </c>
      <c r="V70" s="205"/>
    </row>
    <row r="71" spans="1:22" ht="13.15" customHeight="1" x14ac:dyDescent="0.3">
      <c r="A71" s="201">
        <v>43910</v>
      </c>
      <c r="B71" s="173" t="s">
        <v>104</v>
      </c>
      <c r="C71" s="208">
        <v>1</v>
      </c>
      <c r="D71" s="206">
        <v>100</v>
      </c>
      <c r="E71" s="206">
        <v>2</v>
      </c>
      <c r="F71" s="206">
        <v>0</v>
      </c>
      <c r="G71" s="185">
        <f>ONS_WeeklyRegistratedDeaths!BJ33-ONS_WeeklyRegistratedDeaths!BQ33</f>
        <v>103</v>
      </c>
      <c r="H71" s="185">
        <f>ONS_WeeklyOccurrenceDeaths!BJ33-ONS_WeeklyOccurrenceDeaths!BQ33</f>
        <v>397</v>
      </c>
      <c r="I71" s="204">
        <v>106</v>
      </c>
      <c r="J71" s="195">
        <v>2</v>
      </c>
      <c r="K71" s="56">
        <f t="shared" si="11"/>
        <v>108</v>
      </c>
      <c r="L71" s="187">
        <f>SUM(K71:K77)</f>
        <v>386</v>
      </c>
      <c r="M71" s="202">
        <f t="shared" ref="M71:R71" si="15">M78+C71</f>
        <v>1</v>
      </c>
      <c r="N71" s="206">
        <f t="shared" si="15"/>
        <v>105</v>
      </c>
      <c r="O71" s="206">
        <f t="shared" si="15"/>
        <v>2</v>
      </c>
      <c r="P71" s="206">
        <f t="shared" si="15"/>
        <v>0</v>
      </c>
      <c r="Q71" s="206">
        <f t="shared" si="15"/>
        <v>108</v>
      </c>
      <c r="R71" s="206">
        <f t="shared" si="15"/>
        <v>443</v>
      </c>
      <c r="S71" s="174">
        <f t="shared" si="8"/>
        <v>440</v>
      </c>
      <c r="T71" s="175">
        <f t="shared" si="9"/>
        <v>8</v>
      </c>
      <c r="U71" s="176">
        <f t="shared" si="10"/>
        <v>448</v>
      </c>
      <c r="V71" s="205"/>
    </row>
    <row r="72" spans="1:22" ht="13.15" customHeight="1" x14ac:dyDescent="0.3">
      <c r="A72" s="201">
        <v>43909</v>
      </c>
      <c r="B72" s="173" t="s">
        <v>104</v>
      </c>
      <c r="C72" s="177"/>
      <c r="D72" s="178"/>
      <c r="E72" s="178"/>
      <c r="F72" s="178"/>
      <c r="G72" s="186"/>
      <c r="H72" s="186"/>
      <c r="I72" s="204">
        <v>62</v>
      </c>
      <c r="J72" s="195">
        <v>3</v>
      </c>
      <c r="K72" s="56">
        <f t="shared" si="11"/>
        <v>65</v>
      </c>
      <c r="L72" s="210"/>
      <c r="M72" s="196"/>
      <c r="N72" s="178"/>
      <c r="O72" s="178"/>
      <c r="P72" s="178"/>
      <c r="Q72" s="186"/>
      <c r="R72" s="186"/>
      <c r="S72" s="174">
        <f t="shared" si="8"/>
        <v>334</v>
      </c>
      <c r="T72" s="175">
        <f t="shared" si="9"/>
        <v>6</v>
      </c>
      <c r="U72" s="176">
        <f t="shared" si="10"/>
        <v>340</v>
      </c>
      <c r="V72" s="205"/>
    </row>
    <row r="73" spans="1:22" ht="13.15" customHeight="1" x14ac:dyDescent="0.3">
      <c r="A73" s="201">
        <v>43908</v>
      </c>
      <c r="B73" s="173" t="s">
        <v>104</v>
      </c>
      <c r="C73" s="177"/>
      <c r="D73" s="178"/>
      <c r="E73" s="178"/>
      <c r="F73" s="178"/>
      <c r="G73" s="186"/>
      <c r="H73" s="186"/>
      <c r="I73" s="204">
        <v>69</v>
      </c>
      <c r="J73" s="195">
        <v>0</v>
      </c>
      <c r="K73" s="56">
        <f t="shared" si="11"/>
        <v>69</v>
      </c>
      <c r="L73" s="210"/>
      <c r="M73" s="196"/>
      <c r="N73" s="178"/>
      <c r="O73" s="178"/>
      <c r="P73" s="178"/>
      <c r="Q73" s="186"/>
      <c r="R73" s="186"/>
      <c r="S73" s="174">
        <f t="shared" si="8"/>
        <v>272</v>
      </c>
      <c r="T73" s="175">
        <f t="shared" si="9"/>
        <v>3</v>
      </c>
      <c r="U73" s="176">
        <f t="shared" si="10"/>
        <v>275</v>
      </c>
      <c r="V73" s="205"/>
    </row>
    <row r="74" spans="1:22" ht="13.15" customHeight="1" x14ac:dyDescent="0.3">
      <c r="A74" s="201">
        <v>43907</v>
      </c>
      <c r="B74" s="173" t="s">
        <v>104</v>
      </c>
      <c r="C74" s="177"/>
      <c r="D74" s="178"/>
      <c r="E74" s="178"/>
      <c r="F74" s="178"/>
      <c r="G74" s="186"/>
      <c r="H74" s="186"/>
      <c r="I74" s="204">
        <v>48</v>
      </c>
      <c r="J74" s="195">
        <v>0</v>
      </c>
      <c r="K74" s="56">
        <f t="shared" si="11"/>
        <v>48</v>
      </c>
      <c r="L74" s="210"/>
      <c r="M74" s="196"/>
      <c r="N74" s="178"/>
      <c r="O74" s="178"/>
      <c r="P74" s="178"/>
      <c r="Q74" s="186"/>
      <c r="R74" s="186"/>
      <c r="S74" s="174">
        <f t="shared" si="8"/>
        <v>203</v>
      </c>
      <c r="T74" s="175">
        <f t="shared" si="9"/>
        <v>3</v>
      </c>
      <c r="U74" s="176">
        <f t="shared" si="10"/>
        <v>206</v>
      </c>
      <c r="V74" s="205"/>
    </row>
    <row r="75" spans="1:22" ht="13.15" customHeight="1" x14ac:dyDescent="0.3">
      <c r="A75" s="201">
        <v>43906</v>
      </c>
      <c r="B75" s="173" t="s">
        <v>104</v>
      </c>
      <c r="C75" s="177"/>
      <c r="D75" s="178"/>
      <c r="E75" s="178"/>
      <c r="F75" s="178"/>
      <c r="G75" s="186"/>
      <c r="H75" s="186"/>
      <c r="I75" s="204">
        <v>42</v>
      </c>
      <c r="J75" s="195">
        <v>3</v>
      </c>
      <c r="K75" s="56">
        <f t="shared" si="11"/>
        <v>45</v>
      </c>
      <c r="L75" s="210"/>
      <c r="M75" s="196"/>
      <c r="N75" s="178"/>
      <c r="O75" s="178"/>
      <c r="P75" s="178"/>
      <c r="Q75" s="186"/>
      <c r="R75" s="186"/>
      <c r="S75" s="174">
        <f t="shared" ref="S75:S89" si="16">S76+I75</f>
        <v>155</v>
      </c>
      <c r="T75" s="175">
        <f t="shared" ref="T75:T89" si="17">T76+J75</f>
        <v>3</v>
      </c>
      <c r="U75" s="176">
        <f t="shared" ref="U75:U89" si="18">U76+K75</f>
        <v>158</v>
      </c>
      <c r="V75" s="205"/>
    </row>
    <row r="76" spans="1:22" ht="13.15" customHeight="1" x14ac:dyDescent="0.3">
      <c r="A76" s="201">
        <v>43905</v>
      </c>
      <c r="B76" s="173" t="s">
        <v>104</v>
      </c>
      <c r="C76" s="177"/>
      <c r="D76" s="178"/>
      <c r="E76" s="178"/>
      <c r="F76" s="178"/>
      <c r="G76" s="186"/>
      <c r="H76" s="186"/>
      <c r="I76" s="204">
        <v>28</v>
      </c>
      <c r="J76" s="195">
        <v>0</v>
      </c>
      <c r="K76" s="56">
        <f t="shared" ref="K76:K107" si="19">I76+J76</f>
        <v>28</v>
      </c>
      <c r="L76" s="210"/>
      <c r="M76" s="196"/>
      <c r="N76" s="178"/>
      <c r="O76" s="178"/>
      <c r="P76" s="178"/>
      <c r="Q76" s="186"/>
      <c r="R76" s="186"/>
      <c r="S76" s="174">
        <f t="shared" si="16"/>
        <v>113</v>
      </c>
      <c r="T76" s="175">
        <f t="shared" si="17"/>
        <v>0</v>
      </c>
      <c r="U76" s="176">
        <f t="shared" si="18"/>
        <v>113</v>
      </c>
      <c r="V76" s="205"/>
    </row>
    <row r="77" spans="1:22" ht="13.15" customHeight="1" x14ac:dyDescent="0.3">
      <c r="A77" s="201">
        <v>43904</v>
      </c>
      <c r="B77" s="173" t="s">
        <v>104</v>
      </c>
      <c r="C77" s="177"/>
      <c r="D77" s="178"/>
      <c r="E77" s="178"/>
      <c r="F77" s="178"/>
      <c r="G77" s="186"/>
      <c r="H77" s="186"/>
      <c r="I77" s="204">
        <v>23</v>
      </c>
      <c r="J77" s="195"/>
      <c r="K77" s="56">
        <f t="shared" si="19"/>
        <v>23</v>
      </c>
      <c r="L77" s="210"/>
      <c r="M77" s="196"/>
      <c r="N77" s="178"/>
      <c r="O77" s="178"/>
      <c r="P77" s="178"/>
      <c r="Q77" s="186"/>
      <c r="R77" s="186"/>
      <c r="S77" s="174">
        <f t="shared" si="16"/>
        <v>85</v>
      </c>
      <c r="T77" s="175">
        <f t="shared" si="17"/>
        <v>0</v>
      </c>
      <c r="U77" s="176">
        <f t="shared" si="18"/>
        <v>85</v>
      </c>
      <c r="V77" s="205"/>
    </row>
    <row r="78" spans="1:22" ht="13.15" customHeight="1" x14ac:dyDescent="0.3">
      <c r="A78" s="201">
        <v>43903</v>
      </c>
      <c r="B78" s="173" t="s">
        <v>104</v>
      </c>
      <c r="C78" s="208">
        <v>0</v>
      </c>
      <c r="D78" s="206">
        <v>5</v>
      </c>
      <c r="E78" s="206">
        <v>0</v>
      </c>
      <c r="F78" s="206">
        <v>0</v>
      </c>
      <c r="G78" s="185">
        <f>ONS_WeeklyRegistratedDeaths!BQ33-ONS_WeeklyRegistratedDeaths!BX33</f>
        <v>5</v>
      </c>
      <c r="H78" s="185">
        <f>ONS_WeeklyOccurrenceDeaths!BQ33-ONS_WeeklyOccurrenceDeaths!BX33</f>
        <v>41</v>
      </c>
      <c r="I78" s="204">
        <v>19</v>
      </c>
      <c r="J78" s="211"/>
      <c r="K78" s="56">
        <f t="shared" si="19"/>
        <v>19</v>
      </c>
      <c r="L78" s="187">
        <f>SUM(K78:K84)</f>
        <v>55</v>
      </c>
      <c r="M78" s="202">
        <f t="shared" ref="M78:R78" si="20">M85+C78</f>
        <v>0</v>
      </c>
      <c r="N78" s="206">
        <f t="shared" si="20"/>
        <v>5</v>
      </c>
      <c r="O78" s="206">
        <f t="shared" si="20"/>
        <v>0</v>
      </c>
      <c r="P78" s="206">
        <f t="shared" si="20"/>
        <v>0</v>
      </c>
      <c r="Q78" s="206">
        <f t="shared" si="20"/>
        <v>5</v>
      </c>
      <c r="R78" s="206">
        <f t="shared" si="20"/>
        <v>46</v>
      </c>
      <c r="S78" s="174">
        <f t="shared" si="16"/>
        <v>62</v>
      </c>
      <c r="T78" s="175">
        <f t="shared" si="17"/>
        <v>0</v>
      </c>
      <c r="U78" s="176">
        <f t="shared" si="18"/>
        <v>62</v>
      </c>
      <c r="V78" s="205"/>
    </row>
    <row r="79" spans="1:22" ht="13.15" customHeight="1" x14ac:dyDescent="0.3">
      <c r="A79" s="201">
        <v>43902</v>
      </c>
      <c r="B79" s="173" t="s">
        <v>104</v>
      </c>
      <c r="C79" s="177"/>
      <c r="D79" s="178"/>
      <c r="E79" s="178"/>
      <c r="F79" s="178"/>
      <c r="G79" s="186"/>
      <c r="H79" s="186"/>
      <c r="I79" s="204">
        <v>14</v>
      </c>
      <c r="J79" s="211"/>
      <c r="K79" s="56">
        <f t="shared" si="19"/>
        <v>14</v>
      </c>
      <c r="L79" s="210"/>
      <c r="M79" s="196"/>
      <c r="N79" s="178"/>
      <c r="O79" s="178"/>
      <c r="P79" s="178"/>
      <c r="Q79" s="186"/>
      <c r="R79" s="186"/>
      <c r="S79" s="174">
        <f t="shared" si="16"/>
        <v>43</v>
      </c>
      <c r="T79" s="175">
        <f t="shared" si="17"/>
        <v>0</v>
      </c>
      <c r="U79" s="176">
        <f t="shared" si="18"/>
        <v>43</v>
      </c>
      <c r="V79" s="205"/>
    </row>
    <row r="80" spans="1:22" ht="13.15" customHeight="1" x14ac:dyDescent="0.3">
      <c r="A80" s="201">
        <v>43901</v>
      </c>
      <c r="B80" s="173" t="s">
        <v>104</v>
      </c>
      <c r="C80" s="177"/>
      <c r="D80" s="178"/>
      <c r="E80" s="178"/>
      <c r="F80" s="178"/>
      <c r="G80" s="186"/>
      <c r="H80" s="186"/>
      <c r="I80" s="204">
        <v>11</v>
      </c>
      <c r="J80" s="211"/>
      <c r="K80" s="56">
        <f t="shared" si="19"/>
        <v>11</v>
      </c>
      <c r="L80" s="210"/>
      <c r="M80" s="196"/>
      <c r="N80" s="178"/>
      <c r="O80" s="178"/>
      <c r="P80" s="178"/>
      <c r="Q80" s="186"/>
      <c r="R80" s="186"/>
      <c r="S80" s="174">
        <f t="shared" si="16"/>
        <v>29</v>
      </c>
      <c r="T80" s="175">
        <f t="shared" si="17"/>
        <v>0</v>
      </c>
      <c r="U80" s="176">
        <f t="shared" si="18"/>
        <v>29</v>
      </c>
      <c r="V80" s="205"/>
    </row>
    <row r="81" spans="1:1024" ht="13.15" customHeight="1" x14ac:dyDescent="0.3">
      <c r="A81" s="201">
        <v>43900</v>
      </c>
      <c r="B81" s="173" t="s">
        <v>104</v>
      </c>
      <c r="C81" s="177"/>
      <c r="D81" s="178"/>
      <c r="E81" s="178"/>
      <c r="F81" s="178"/>
      <c r="G81" s="186"/>
      <c r="H81" s="186"/>
      <c r="I81" s="204">
        <v>1</v>
      </c>
      <c r="J81" s="211"/>
      <c r="K81" s="56">
        <f t="shared" si="19"/>
        <v>1</v>
      </c>
      <c r="L81" s="210"/>
      <c r="M81" s="196"/>
      <c r="N81" s="178"/>
      <c r="O81" s="178"/>
      <c r="P81" s="178"/>
      <c r="Q81" s="186"/>
      <c r="R81" s="186"/>
      <c r="S81" s="174">
        <f t="shared" si="16"/>
        <v>18</v>
      </c>
      <c r="T81" s="175">
        <f t="shared" si="17"/>
        <v>0</v>
      </c>
      <c r="U81" s="176">
        <f t="shared" si="18"/>
        <v>18</v>
      </c>
      <c r="V81" s="205"/>
    </row>
    <row r="82" spans="1:1024" ht="13.15" customHeight="1" x14ac:dyDescent="0.3">
      <c r="A82" s="201">
        <v>43899</v>
      </c>
      <c r="B82" s="173" t="s">
        <v>104</v>
      </c>
      <c r="C82" s="177"/>
      <c r="D82" s="178"/>
      <c r="E82" s="178"/>
      <c r="F82" s="178"/>
      <c r="G82" s="186"/>
      <c r="H82" s="186"/>
      <c r="I82" s="204">
        <v>4</v>
      </c>
      <c r="J82" s="211"/>
      <c r="K82" s="56">
        <f t="shared" si="19"/>
        <v>4</v>
      </c>
      <c r="L82" s="210"/>
      <c r="M82" s="196"/>
      <c r="N82" s="178"/>
      <c r="O82" s="178"/>
      <c r="P82" s="178"/>
      <c r="Q82" s="186"/>
      <c r="R82" s="186"/>
      <c r="S82" s="174">
        <f t="shared" si="16"/>
        <v>17</v>
      </c>
      <c r="T82" s="175">
        <f t="shared" si="17"/>
        <v>0</v>
      </c>
      <c r="U82" s="176">
        <f t="shared" si="18"/>
        <v>17</v>
      </c>
      <c r="V82" s="205"/>
    </row>
    <row r="83" spans="1:1024" ht="13.15" customHeight="1" x14ac:dyDescent="0.3">
      <c r="A83" s="201">
        <v>43898</v>
      </c>
      <c r="B83" s="173" t="s">
        <v>104</v>
      </c>
      <c r="C83" s="177"/>
      <c r="D83" s="178"/>
      <c r="E83" s="178"/>
      <c r="F83" s="178"/>
      <c r="G83" s="186"/>
      <c r="H83" s="186"/>
      <c r="I83" s="204">
        <v>5</v>
      </c>
      <c r="J83" s="211"/>
      <c r="K83" s="56">
        <f t="shared" si="19"/>
        <v>5</v>
      </c>
      <c r="L83" s="210"/>
      <c r="M83" s="196"/>
      <c r="N83" s="178"/>
      <c r="O83" s="178"/>
      <c r="P83" s="178"/>
      <c r="Q83" s="186"/>
      <c r="R83" s="186"/>
      <c r="S83" s="174">
        <f t="shared" si="16"/>
        <v>13</v>
      </c>
      <c r="T83" s="175">
        <f t="shared" si="17"/>
        <v>0</v>
      </c>
      <c r="U83" s="176">
        <f t="shared" si="18"/>
        <v>13</v>
      </c>
      <c r="V83" s="205"/>
    </row>
    <row r="84" spans="1:1024" ht="13.15" customHeight="1" x14ac:dyDescent="0.3">
      <c r="A84" s="201">
        <v>43897</v>
      </c>
      <c r="B84" s="173" t="s">
        <v>104</v>
      </c>
      <c r="C84" s="177"/>
      <c r="D84" s="178"/>
      <c r="E84" s="178"/>
      <c r="F84" s="178"/>
      <c r="G84" s="186"/>
      <c r="H84" s="186"/>
      <c r="I84" s="204">
        <v>1</v>
      </c>
      <c r="J84" s="211"/>
      <c r="K84" s="56">
        <f t="shared" si="19"/>
        <v>1</v>
      </c>
      <c r="L84" s="210"/>
      <c r="M84" s="196"/>
      <c r="N84" s="178"/>
      <c r="O84" s="178"/>
      <c r="P84" s="178"/>
      <c r="Q84" s="186"/>
      <c r="R84" s="186"/>
      <c r="S84" s="174">
        <f t="shared" si="16"/>
        <v>8</v>
      </c>
      <c r="T84" s="175">
        <f t="shared" si="17"/>
        <v>0</v>
      </c>
      <c r="U84" s="176">
        <f t="shared" si="18"/>
        <v>8</v>
      </c>
      <c r="V84" s="205"/>
    </row>
    <row r="85" spans="1:1024" ht="13.15" customHeight="1" x14ac:dyDescent="0.3">
      <c r="A85" s="201">
        <v>43896</v>
      </c>
      <c r="B85" s="173" t="s">
        <v>104</v>
      </c>
      <c r="C85" s="208">
        <v>0</v>
      </c>
      <c r="D85" s="206">
        <v>0</v>
      </c>
      <c r="E85" s="206">
        <v>0</v>
      </c>
      <c r="F85" s="206">
        <v>0</v>
      </c>
      <c r="G85" s="185">
        <f>ONS_WeeklyRegistratedDeaths!BX33</f>
        <v>0</v>
      </c>
      <c r="H85" s="185">
        <f>ONS_WeeklyOccurrenceDeaths!BX33</f>
        <v>5</v>
      </c>
      <c r="I85" s="204">
        <v>2</v>
      </c>
      <c r="J85" s="211"/>
      <c r="K85" s="56">
        <f t="shared" si="19"/>
        <v>2</v>
      </c>
      <c r="L85" s="187">
        <f>SUM(K85:K91)</f>
        <v>7</v>
      </c>
      <c r="M85" s="202">
        <f>C85</f>
        <v>0</v>
      </c>
      <c r="N85" s="206">
        <v>0</v>
      </c>
      <c r="O85" s="206">
        <f>E85</f>
        <v>0</v>
      </c>
      <c r="P85" s="206">
        <f>F85</f>
        <v>0</v>
      </c>
      <c r="Q85" s="209">
        <f>G85</f>
        <v>0</v>
      </c>
      <c r="R85" s="209">
        <f>H85</f>
        <v>5</v>
      </c>
      <c r="S85" s="174">
        <f t="shared" si="16"/>
        <v>7</v>
      </c>
      <c r="T85" s="175">
        <f t="shared" si="17"/>
        <v>0</v>
      </c>
      <c r="U85" s="176">
        <f t="shared" si="18"/>
        <v>7</v>
      </c>
      <c r="V85" s="205"/>
    </row>
    <row r="86" spans="1:1024" ht="13.15" customHeight="1" x14ac:dyDescent="0.3">
      <c r="A86" s="201">
        <v>43895</v>
      </c>
      <c r="B86" s="173" t="s">
        <v>104</v>
      </c>
      <c r="C86" s="177"/>
      <c r="D86" s="178"/>
      <c r="E86" s="178"/>
      <c r="F86" s="178"/>
      <c r="G86" s="186"/>
      <c r="H86" s="186"/>
      <c r="I86" s="204">
        <v>2</v>
      </c>
      <c r="J86" s="211"/>
      <c r="K86" s="56">
        <f t="shared" si="19"/>
        <v>2</v>
      </c>
      <c r="L86" s="210"/>
      <c r="M86" s="196"/>
      <c r="N86" s="178"/>
      <c r="O86" s="178"/>
      <c r="P86" s="178"/>
      <c r="Q86" s="186"/>
      <c r="R86" s="186"/>
      <c r="S86" s="174">
        <f t="shared" si="16"/>
        <v>5</v>
      </c>
      <c r="T86" s="175">
        <f t="shared" si="17"/>
        <v>0</v>
      </c>
      <c r="U86" s="176">
        <f t="shared" si="18"/>
        <v>5</v>
      </c>
      <c r="V86" s="205"/>
    </row>
    <row r="87" spans="1:1024" ht="13.15" customHeight="1" x14ac:dyDescent="0.3">
      <c r="A87" s="201">
        <v>43894</v>
      </c>
      <c r="B87" s="173" t="s">
        <v>104</v>
      </c>
      <c r="C87" s="177"/>
      <c r="D87" s="178"/>
      <c r="E87" s="178"/>
      <c r="F87" s="178"/>
      <c r="G87" s="186"/>
      <c r="H87" s="186"/>
      <c r="I87" s="204">
        <v>0</v>
      </c>
      <c r="J87" s="211"/>
      <c r="K87" s="56">
        <f t="shared" si="19"/>
        <v>0</v>
      </c>
      <c r="L87" s="210"/>
      <c r="M87" s="196"/>
      <c r="N87" s="178"/>
      <c r="O87" s="178"/>
      <c r="P87" s="178"/>
      <c r="Q87" s="186"/>
      <c r="R87" s="186"/>
      <c r="S87" s="174">
        <f t="shared" si="16"/>
        <v>3</v>
      </c>
      <c r="T87" s="175">
        <f t="shared" si="17"/>
        <v>0</v>
      </c>
      <c r="U87" s="176">
        <f t="shared" si="18"/>
        <v>3</v>
      </c>
      <c r="V87" s="205"/>
    </row>
    <row r="88" spans="1:1024" ht="13.15" customHeight="1" x14ac:dyDescent="0.3">
      <c r="A88" s="201">
        <v>43893</v>
      </c>
      <c r="B88" s="173" t="s">
        <v>104</v>
      </c>
      <c r="C88" s="177"/>
      <c r="D88" s="178"/>
      <c r="E88" s="178"/>
      <c r="F88" s="178"/>
      <c r="G88" s="186"/>
      <c r="H88" s="186"/>
      <c r="I88" s="204">
        <v>2</v>
      </c>
      <c r="J88" s="211"/>
      <c r="K88" s="56">
        <f t="shared" si="19"/>
        <v>2</v>
      </c>
      <c r="L88" s="210"/>
      <c r="M88" s="196"/>
      <c r="N88" s="178"/>
      <c r="O88" s="178"/>
      <c r="P88" s="178"/>
      <c r="Q88" s="186"/>
      <c r="R88" s="186"/>
      <c r="S88" s="174">
        <f t="shared" si="16"/>
        <v>3</v>
      </c>
      <c r="T88" s="175">
        <f t="shared" si="17"/>
        <v>0</v>
      </c>
      <c r="U88" s="176">
        <f t="shared" si="18"/>
        <v>3</v>
      </c>
      <c r="V88" s="205"/>
    </row>
    <row r="89" spans="1:1024" ht="13.15" customHeight="1" x14ac:dyDescent="0.3">
      <c r="A89" s="201">
        <v>43892</v>
      </c>
      <c r="B89" s="173" t="s">
        <v>104</v>
      </c>
      <c r="C89" s="177"/>
      <c r="D89" s="178"/>
      <c r="E89" s="178"/>
      <c r="F89" s="178"/>
      <c r="G89" s="186"/>
      <c r="H89" s="186"/>
      <c r="I89" s="204">
        <v>1</v>
      </c>
      <c r="J89" s="211"/>
      <c r="K89" s="56">
        <f t="shared" si="19"/>
        <v>1</v>
      </c>
      <c r="L89" s="210"/>
      <c r="M89" s="196"/>
      <c r="N89" s="178"/>
      <c r="O89" s="178"/>
      <c r="P89" s="178"/>
      <c r="Q89" s="186"/>
      <c r="R89" s="186"/>
      <c r="S89" s="174">
        <f t="shared" si="16"/>
        <v>1</v>
      </c>
      <c r="T89" s="175">
        <f t="shared" si="17"/>
        <v>0</v>
      </c>
      <c r="U89" s="176">
        <f t="shared" si="18"/>
        <v>1</v>
      </c>
      <c r="V89" s="205"/>
    </row>
    <row r="90" spans="1:1024" ht="13.15" customHeight="1" x14ac:dyDescent="0.3">
      <c r="A90" s="212">
        <v>43891</v>
      </c>
      <c r="B90" s="213" t="s">
        <v>104</v>
      </c>
      <c r="C90" s="214"/>
      <c r="D90" s="215"/>
      <c r="E90" s="215"/>
      <c r="F90" s="215"/>
      <c r="G90" s="216"/>
      <c r="H90" s="216"/>
      <c r="I90" s="217">
        <v>0</v>
      </c>
      <c r="J90" s="218"/>
      <c r="K90" s="219">
        <f t="shared" si="19"/>
        <v>0</v>
      </c>
      <c r="L90" s="220"/>
      <c r="M90" s="221"/>
      <c r="N90" s="215"/>
      <c r="O90" s="215"/>
      <c r="P90" s="215"/>
      <c r="Q90" s="216"/>
      <c r="R90" s="216"/>
      <c r="S90" s="222">
        <f>I90</f>
        <v>0</v>
      </c>
      <c r="T90" s="223">
        <f>J90</f>
        <v>0</v>
      </c>
      <c r="U90" s="224">
        <f>K90</f>
        <v>0</v>
      </c>
      <c r="V90" s="205"/>
    </row>
    <row r="91" spans="1:1024" x14ac:dyDescent="0.3">
      <c r="A91" s="225"/>
      <c r="B91" s="226"/>
      <c r="C91" s="226"/>
      <c r="D91" s="226"/>
      <c r="E91" s="226"/>
      <c r="F91" s="226"/>
      <c r="G91" s="227"/>
      <c r="H91" s="225"/>
      <c r="I91" s="225"/>
      <c r="J91" s="225"/>
      <c r="K91" s="225"/>
      <c r="L91" s="225"/>
      <c r="T91" s="205"/>
      <c r="U91" s="205"/>
      <c r="V91" s="205"/>
    </row>
    <row r="92" spans="1:1024" x14ac:dyDescent="0.3">
      <c r="A92" s="225"/>
      <c r="B92" s="226"/>
      <c r="C92" s="226"/>
      <c r="D92" s="226"/>
      <c r="E92" s="226"/>
      <c r="F92" s="226"/>
      <c r="G92" s="227"/>
      <c r="H92" s="225"/>
      <c r="I92" s="225"/>
      <c r="J92" s="225"/>
      <c r="K92" s="225"/>
      <c r="L92" s="225"/>
      <c r="T92" s="205"/>
      <c r="U92" s="205"/>
      <c r="V92" s="205"/>
    </row>
    <row r="93" spans="1:1024" x14ac:dyDescent="0.3">
      <c r="A93" s="228" t="s">
        <v>105</v>
      </c>
      <c r="B93" s="226"/>
      <c r="C93" s="226"/>
      <c r="D93" s="226"/>
      <c r="E93" s="226"/>
      <c r="F93" s="226"/>
      <c r="G93" s="227"/>
      <c r="H93" s="225"/>
      <c r="I93" s="225"/>
      <c r="J93" s="225"/>
      <c r="K93" s="225"/>
      <c r="L93" s="225"/>
      <c r="T93" s="205"/>
      <c r="U93" s="205"/>
      <c r="V93" s="205"/>
    </row>
    <row r="94" spans="1:1024" s="22" customFormat="1" x14ac:dyDescent="0.3">
      <c r="A94" s="22" t="s">
        <v>106</v>
      </c>
      <c r="C94" s="152"/>
      <c r="D94" s="152"/>
      <c r="E94" s="152"/>
      <c r="F94" s="152"/>
      <c r="G94" s="152"/>
      <c r="H94" s="152"/>
      <c r="I94" s="152"/>
      <c r="J94" s="152"/>
      <c r="K94" s="152"/>
      <c r="L94" s="152"/>
      <c r="T94" s="205"/>
      <c r="U94" s="205"/>
      <c r="V94" s="205"/>
      <c r="VG94" s="20"/>
      <c r="VH94" s="20"/>
      <c r="VI94" s="20"/>
      <c r="VJ94" s="20"/>
      <c r="VK94" s="20"/>
      <c r="VL94" s="20"/>
      <c r="VM94" s="20"/>
      <c r="VN94" s="20"/>
      <c r="VO94" s="20"/>
      <c r="VP94" s="20"/>
      <c r="VQ94" s="20"/>
      <c r="VR94" s="20"/>
      <c r="VS94" s="20"/>
      <c r="VT94" s="20"/>
      <c r="VU94" s="20"/>
      <c r="VV94" s="20"/>
      <c r="VW94" s="20"/>
      <c r="VX94" s="20"/>
      <c r="VY94" s="20"/>
      <c r="VZ94" s="20"/>
      <c r="WA94" s="20"/>
      <c r="WB94" s="20"/>
      <c r="WC94" s="20"/>
      <c r="WD94" s="20"/>
      <c r="WE94" s="20"/>
      <c r="WF94" s="20"/>
      <c r="WG94" s="20"/>
      <c r="WH94" s="20"/>
      <c r="WI94" s="20"/>
      <c r="WJ94" s="20"/>
      <c r="WK94" s="20"/>
      <c r="WL94" s="20"/>
      <c r="WM94" s="20"/>
      <c r="WN94" s="20"/>
      <c r="WO94" s="20"/>
      <c r="WP94" s="20"/>
      <c r="WQ94" s="20"/>
      <c r="WR94" s="20"/>
      <c r="WS94" s="20"/>
      <c r="WT94" s="20"/>
      <c r="WU94" s="20"/>
      <c r="WV94" s="20"/>
      <c r="WW94" s="20"/>
      <c r="WX94" s="20"/>
      <c r="WY94" s="20"/>
      <c r="WZ94" s="20"/>
      <c r="XA94" s="20"/>
      <c r="XB94" s="20"/>
      <c r="XC94" s="20"/>
      <c r="XD94" s="20"/>
      <c r="XE94" s="20"/>
      <c r="XF94" s="20"/>
      <c r="XG94" s="20"/>
      <c r="XH94" s="20"/>
      <c r="XI94" s="20"/>
      <c r="XJ94" s="20"/>
      <c r="XK94" s="20"/>
      <c r="XL94" s="20"/>
      <c r="XM94" s="20"/>
      <c r="XN94" s="20"/>
      <c r="XO94" s="20"/>
      <c r="XP94" s="20"/>
      <c r="XQ94" s="20"/>
      <c r="XR94" s="20"/>
      <c r="XS94" s="20"/>
      <c r="XT94" s="20"/>
      <c r="XU94" s="20"/>
      <c r="XV94" s="20"/>
      <c r="XW94" s="20"/>
      <c r="XX94" s="20"/>
      <c r="XY94" s="20"/>
      <c r="XZ94" s="20"/>
      <c r="YA94" s="20"/>
      <c r="YB94" s="20"/>
      <c r="YC94" s="20"/>
      <c r="YD94" s="20"/>
      <c r="YE94" s="20"/>
      <c r="YF94" s="20"/>
      <c r="YG94" s="20"/>
      <c r="YH94" s="20"/>
      <c r="YI94" s="20"/>
      <c r="YJ94" s="20"/>
      <c r="YK94" s="20"/>
      <c r="YL94" s="20"/>
      <c r="YM94" s="20"/>
      <c r="YN94" s="20"/>
      <c r="YO94" s="20"/>
      <c r="YP94" s="20"/>
      <c r="YQ94" s="20"/>
      <c r="YR94" s="20"/>
      <c r="YS94" s="20"/>
      <c r="YT94" s="20"/>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s="22" customFormat="1" x14ac:dyDescent="0.3">
      <c r="A95" s="204" t="s">
        <v>62</v>
      </c>
      <c r="B95" s="22" t="s">
        <v>107</v>
      </c>
      <c r="T95" s="205"/>
      <c r="U95" s="205"/>
      <c r="V95" s="205"/>
      <c r="VG95" s="20"/>
      <c r="VH95" s="20"/>
      <c r="VI95" s="20"/>
      <c r="VJ95" s="20"/>
      <c r="VK95" s="20"/>
      <c r="VL95" s="20"/>
      <c r="VM95" s="20"/>
      <c r="VN95" s="20"/>
      <c r="VO95" s="20"/>
      <c r="VP95" s="20"/>
      <c r="VQ95" s="20"/>
      <c r="VR95" s="20"/>
      <c r="VS95" s="20"/>
      <c r="VT95" s="20"/>
      <c r="VU95" s="20"/>
      <c r="VV95" s="20"/>
      <c r="VW95" s="20"/>
      <c r="VX95" s="20"/>
      <c r="VY95" s="20"/>
      <c r="VZ95" s="20"/>
      <c r="WA95" s="20"/>
      <c r="WB95" s="20"/>
      <c r="WC95" s="20"/>
      <c r="WD95" s="20"/>
      <c r="WE95" s="20"/>
      <c r="WF95" s="20"/>
      <c r="WG95" s="20"/>
      <c r="WH95" s="20"/>
      <c r="WI95" s="20"/>
      <c r="WJ95" s="20"/>
      <c r="WK95" s="20"/>
      <c r="WL95" s="20"/>
      <c r="WM95" s="20"/>
      <c r="WN95" s="20"/>
      <c r="WO95" s="20"/>
      <c r="WP95" s="20"/>
      <c r="WQ95" s="20"/>
      <c r="WR95" s="20"/>
      <c r="WS95" s="20"/>
      <c r="WT95" s="20"/>
      <c r="WU95" s="20"/>
      <c r="WV95" s="20"/>
      <c r="WW95" s="20"/>
      <c r="WX95" s="20"/>
      <c r="WY95" s="20"/>
      <c r="WZ95" s="20"/>
      <c r="XA95" s="20"/>
      <c r="XB95" s="20"/>
      <c r="XC95" s="20"/>
      <c r="XD95" s="20"/>
      <c r="XE95" s="20"/>
      <c r="XF95" s="20"/>
      <c r="XG95" s="20"/>
      <c r="XH95" s="20"/>
      <c r="XI95" s="20"/>
      <c r="XJ95" s="20"/>
      <c r="XK95" s="20"/>
      <c r="XL95" s="20"/>
      <c r="XM95" s="20"/>
      <c r="XN95" s="20"/>
      <c r="XO95" s="20"/>
      <c r="XP95" s="20"/>
      <c r="XQ95" s="20"/>
      <c r="XR95" s="20"/>
      <c r="XS95" s="20"/>
      <c r="XT95" s="20"/>
      <c r="XU95" s="20"/>
      <c r="XV95" s="20"/>
      <c r="XW95" s="20"/>
      <c r="XX95" s="20"/>
      <c r="XY95" s="20"/>
      <c r="XZ95" s="20"/>
      <c r="YA95" s="20"/>
      <c r="YB95" s="20"/>
      <c r="YC95" s="20"/>
      <c r="YD95" s="20"/>
      <c r="YE95" s="20"/>
      <c r="YF95" s="20"/>
      <c r="YG95" s="20"/>
      <c r="YH95" s="20"/>
      <c r="YI95" s="20"/>
      <c r="YJ95" s="20"/>
      <c r="YK95" s="20"/>
      <c r="YL95" s="20"/>
      <c r="YM95" s="20"/>
      <c r="YN95" s="20"/>
      <c r="YO95" s="20"/>
      <c r="YP95" s="20"/>
      <c r="YQ95" s="20"/>
      <c r="YR95" s="20"/>
      <c r="YS95" s="20"/>
      <c r="YT95" s="20"/>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s="22" customFormat="1" x14ac:dyDescent="0.3">
      <c r="A96" s="204" t="s">
        <v>61</v>
      </c>
      <c r="B96" s="229" t="s">
        <v>5</v>
      </c>
      <c r="T96" s="205"/>
      <c r="U96" s="205"/>
      <c r="V96" s="205"/>
      <c r="VG96" s="20"/>
      <c r="VH96" s="20"/>
      <c r="VI96" s="20"/>
      <c r="VJ96" s="20"/>
      <c r="VK96" s="20"/>
      <c r="VL96" s="20"/>
      <c r="VM96" s="20"/>
      <c r="VN96" s="20"/>
      <c r="VO96" s="20"/>
      <c r="VP96" s="20"/>
      <c r="VQ96" s="20"/>
      <c r="VR96" s="20"/>
      <c r="VS96" s="20"/>
      <c r="VT96" s="20"/>
      <c r="VU96" s="20"/>
      <c r="VV96" s="20"/>
      <c r="VW96" s="20"/>
      <c r="VX96" s="20"/>
      <c r="VY96" s="20"/>
      <c r="VZ96" s="20"/>
      <c r="WA96" s="20"/>
      <c r="WB96" s="20"/>
      <c r="WC96" s="20"/>
      <c r="WD96" s="20"/>
      <c r="WE96" s="20"/>
      <c r="WF96" s="20"/>
      <c r="WG96" s="20"/>
      <c r="WH96" s="20"/>
      <c r="WI96" s="20"/>
      <c r="WJ96" s="20"/>
      <c r="WK96" s="20"/>
      <c r="WL96" s="20"/>
      <c r="WM96" s="20"/>
      <c r="WN96" s="20"/>
      <c r="WO96" s="20"/>
      <c r="WP96" s="20"/>
      <c r="WQ96" s="20"/>
      <c r="WR96" s="20"/>
      <c r="WS96" s="20"/>
      <c r="WT96" s="20"/>
      <c r="WU96" s="20"/>
      <c r="WV96" s="20"/>
      <c r="WW96" s="20"/>
      <c r="WX96" s="20"/>
      <c r="WY96" s="20"/>
      <c r="WZ96" s="20"/>
      <c r="XA96" s="20"/>
      <c r="XB96" s="20"/>
      <c r="XC96" s="20"/>
      <c r="XD96" s="20"/>
      <c r="XE96" s="20"/>
      <c r="XF96" s="20"/>
      <c r="XG96" s="20"/>
      <c r="XH96" s="20"/>
      <c r="XI96" s="20"/>
      <c r="XJ96" s="20"/>
      <c r="XK96" s="20"/>
      <c r="XL96" s="20"/>
      <c r="XM96" s="20"/>
      <c r="XN96" s="20"/>
      <c r="XO96" s="20"/>
      <c r="XP96" s="20"/>
      <c r="XQ96" s="20"/>
      <c r="XR96" s="20"/>
      <c r="XS96" s="20"/>
      <c r="XT96" s="20"/>
      <c r="XU96" s="20"/>
      <c r="XV96" s="20"/>
      <c r="XW96" s="20"/>
      <c r="XX96" s="20"/>
      <c r="XY96" s="20"/>
      <c r="XZ96" s="20"/>
      <c r="YA96" s="20"/>
      <c r="YB96" s="20"/>
      <c r="YC96" s="20"/>
      <c r="YD96" s="20"/>
      <c r="YE96" s="20"/>
      <c r="YF96" s="20"/>
      <c r="YG96" s="20"/>
      <c r="YH96" s="20"/>
      <c r="YI96" s="20"/>
      <c r="YJ96" s="20"/>
      <c r="YK96" s="20"/>
      <c r="YL96" s="20"/>
      <c r="YM96" s="20"/>
      <c r="YN96" s="20"/>
      <c r="YO96" s="20"/>
      <c r="YP96" s="20"/>
      <c r="YQ96" s="20"/>
      <c r="YR96" s="20"/>
      <c r="YS96" s="20"/>
      <c r="YT96" s="20"/>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s="22" customFormat="1" x14ac:dyDescent="0.3">
      <c r="A97" s="22" t="s">
        <v>108</v>
      </c>
      <c r="T97" s="205"/>
      <c r="U97" s="205"/>
      <c r="V97" s="205"/>
      <c r="VG97" s="20"/>
      <c r="VH97" s="20"/>
      <c r="VI97" s="20"/>
      <c r="VJ97" s="20"/>
      <c r="VK97" s="20"/>
      <c r="VL97" s="20"/>
      <c r="VM97" s="20"/>
      <c r="VN97" s="20"/>
      <c r="VO97" s="20"/>
      <c r="VP97" s="20"/>
      <c r="VQ97" s="20"/>
      <c r="VR97" s="20"/>
      <c r="VS97" s="20"/>
      <c r="VT97" s="20"/>
      <c r="VU97" s="20"/>
      <c r="VV97" s="20"/>
      <c r="VW97" s="20"/>
      <c r="VX97" s="20"/>
      <c r="VY97" s="20"/>
      <c r="VZ97" s="20"/>
      <c r="WA97" s="20"/>
      <c r="WB97" s="20"/>
      <c r="WC97" s="20"/>
      <c r="WD97" s="20"/>
      <c r="WE97" s="20"/>
      <c r="WF97" s="20"/>
      <c r="WG97" s="20"/>
      <c r="WH97" s="20"/>
      <c r="WI97" s="20"/>
      <c r="WJ97" s="20"/>
      <c r="WK97" s="20"/>
      <c r="WL97" s="20"/>
      <c r="WM97" s="20"/>
      <c r="WN97" s="20"/>
      <c r="WO97" s="20"/>
      <c r="WP97" s="20"/>
      <c r="WQ97" s="20"/>
      <c r="WR97" s="20"/>
      <c r="WS97" s="20"/>
      <c r="WT97" s="20"/>
      <c r="WU97" s="20"/>
      <c r="WV97" s="20"/>
      <c r="WW97" s="20"/>
      <c r="WX97" s="20"/>
      <c r="WY97" s="20"/>
      <c r="WZ97" s="20"/>
      <c r="XA97" s="20"/>
      <c r="XB97" s="20"/>
      <c r="XC97" s="20"/>
      <c r="XD97" s="20"/>
      <c r="XE97" s="20"/>
      <c r="XF97" s="20"/>
      <c r="XG97" s="20"/>
      <c r="XH97" s="20"/>
      <c r="XI97" s="20"/>
      <c r="XJ97" s="20"/>
      <c r="XK97" s="20"/>
      <c r="XL97" s="20"/>
      <c r="XM97" s="20"/>
      <c r="XN97" s="20"/>
      <c r="XO97" s="20"/>
      <c r="XP97" s="20"/>
      <c r="XQ97" s="20"/>
      <c r="XR97" s="20"/>
      <c r="XS97" s="20"/>
      <c r="XT97" s="20"/>
      <c r="XU97" s="20"/>
      <c r="XV97" s="20"/>
      <c r="XW97" s="20"/>
      <c r="XX97" s="20"/>
      <c r="XY97" s="20"/>
      <c r="XZ97" s="20"/>
      <c r="YA97" s="20"/>
      <c r="YB97" s="20"/>
      <c r="YC97" s="20"/>
      <c r="YD97" s="20"/>
      <c r="YE97" s="20"/>
      <c r="YF97" s="20"/>
      <c r="YG97" s="20"/>
      <c r="YH97" s="20"/>
      <c r="YI97" s="20"/>
      <c r="YJ97" s="20"/>
      <c r="YK97" s="20"/>
      <c r="YL97" s="20"/>
      <c r="YM97" s="20"/>
      <c r="YN97" s="20"/>
      <c r="YO97" s="20"/>
      <c r="YP97" s="20"/>
      <c r="YQ97" s="20"/>
      <c r="YR97" s="20"/>
      <c r="YS97" s="20"/>
      <c r="YT97" s="20"/>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x14ac:dyDescent="0.3">
      <c r="A98" s="33" t="s">
        <v>109</v>
      </c>
      <c r="T98" s="205"/>
      <c r="U98" s="205"/>
      <c r="V98" s="205"/>
    </row>
    <row r="99" spans="1:1024" x14ac:dyDescent="0.3">
      <c r="A99" s="204" t="s">
        <v>62</v>
      </c>
      <c r="B99" s="230" t="s">
        <v>80</v>
      </c>
    </row>
    <row r="100" spans="1:1024" x14ac:dyDescent="0.3">
      <c r="A100" s="204" t="s">
        <v>61</v>
      </c>
      <c r="B100" s="231" t="s">
        <v>5</v>
      </c>
    </row>
    <row r="101" spans="1:1024" x14ac:dyDescent="0.3">
      <c r="A101" s="22" t="s">
        <v>110</v>
      </c>
    </row>
    <row r="102" spans="1:1024" x14ac:dyDescent="0.3">
      <c r="A102" s="204" t="s">
        <v>62</v>
      </c>
      <c r="B102" s="22" t="s">
        <v>111</v>
      </c>
      <c r="F102" s="22" t="s">
        <v>112</v>
      </c>
    </row>
    <row r="103" spans="1:1024" x14ac:dyDescent="0.3">
      <c r="A103" s="204" t="s">
        <v>61</v>
      </c>
      <c r="B103" s="231"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6" r:id="rId1"/>
    <hyperlink ref="B100" r:id="rId2"/>
    <hyperlink ref="B103"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2746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568</cp:revision>
  <dcterms:created xsi:type="dcterms:W3CDTF">2020-03-25T21:26:52Z</dcterms:created>
  <dcterms:modified xsi:type="dcterms:W3CDTF">2020-06-10T07:58:35Z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