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CloudINED\Covid-19_CountriesAdmin\England&amp;Wales\England&amp;WalesDataFileArchive\"/>
    </mc:Choice>
  </mc:AlternateContent>
  <bookViews>
    <workbookView xWindow="0" yWindow="0" windowWidth="16380" windowHeight="8190" tabRatio="500" firstSheet="2" activeTab="3"/>
  </bookViews>
  <sheets>
    <sheet name="Metadata" sheetId="1" r:id="rId1"/>
    <sheet name="ONS_WeeklyRegistratedDeaths" sheetId="2" r:id="rId2"/>
    <sheet name="ONS_WeeklyOccurrenceDeaths" sheetId="3" r:id="rId3"/>
    <sheet name="NHS_Daily_Data" sheetId="4" r:id="rId4"/>
    <sheet name="DailyTotal" sheetId="5" r:id="rId5"/>
  </sheets>
  <calcPr calcId="162913"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C27" i="4" l="1"/>
  <c r="C28" i="4"/>
  <c r="C29" i="4"/>
  <c r="C30" i="4"/>
  <c r="C26" i="4"/>
  <c r="U91" i="5"/>
  <c r="U90" i="5" s="1"/>
  <c r="U89" i="5" s="1"/>
  <c r="U88" i="5" s="1"/>
  <c r="U87" i="5" s="1"/>
  <c r="T91" i="5"/>
  <c r="S91" i="5"/>
  <c r="S90" i="5" s="1"/>
  <c r="S89" i="5" s="1"/>
  <c r="S88" i="5" s="1"/>
  <c r="S87" i="5" s="1"/>
  <c r="S86" i="5" s="1"/>
  <c r="S85" i="5" s="1"/>
  <c r="S84" i="5" s="1"/>
  <c r="S83" i="5" s="1"/>
  <c r="S82" i="5" s="1"/>
  <c r="S81" i="5" s="1"/>
  <c r="S80" i="5" s="1"/>
  <c r="S79" i="5" s="1"/>
  <c r="S78" i="5" s="1"/>
  <c r="S77" i="5" s="1"/>
  <c r="S76" i="5" s="1"/>
  <c r="S75" i="5" s="1"/>
  <c r="S74" i="5" s="1"/>
  <c r="S73" i="5" s="1"/>
  <c r="S72" i="5" s="1"/>
  <c r="S71" i="5" s="1"/>
  <c r="S70" i="5" s="1"/>
  <c r="S69" i="5" s="1"/>
  <c r="S68" i="5" s="1"/>
  <c r="S67" i="5" s="1"/>
  <c r="S66" i="5" s="1"/>
  <c r="S65" i="5" s="1"/>
  <c r="S64" i="5" s="1"/>
  <c r="S63" i="5" s="1"/>
  <c r="S62" i="5" s="1"/>
  <c r="K91" i="5"/>
  <c r="T90" i="5"/>
  <c r="T89" i="5" s="1"/>
  <c r="K90" i="5"/>
  <c r="K89" i="5"/>
  <c r="T88" i="5"/>
  <c r="T87" i="5" s="1"/>
  <c r="T86" i="5" s="1"/>
  <c r="T85" i="5" s="1"/>
  <c r="T84" i="5" s="1"/>
  <c r="T83" i="5" s="1"/>
  <c r="T82" i="5" s="1"/>
  <c r="T81" i="5" s="1"/>
  <c r="T80" i="5" s="1"/>
  <c r="T79" i="5" s="1"/>
  <c r="T78" i="5" s="1"/>
  <c r="T77" i="5" s="1"/>
  <c r="T76" i="5" s="1"/>
  <c r="T75" i="5" s="1"/>
  <c r="T74" i="5" s="1"/>
  <c r="T73" i="5" s="1"/>
  <c r="T72" i="5" s="1"/>
  <c r="T71" i="5" s="1"/>
  <c r="T70" i="5" s="1"/>
  <c r="T69" i="5" s="1"/>
  <c r="T68" i="5" s="1"/>
  <c r="T67" i="5" s="1"/>
  <c r="T66" i="5" s="1"/>
  <c r="T65" i="5" s="1"/>
  <c r="T64" i="5" s="1"/>
  <c r="T63" i="5" s="1"/>
  <c r="T62" i="5" s="1"/>
  <c r="T61" i="5" s="1"/>
  <c r="T60" i="5" s="1"/>
  <c r="T59" i="5" s="1"/>
  <c r="T58" i="5" s="1"/>
  <c r="T57" i="5" s="1"/>
  <c r="T56" i="5" s="1"/>
  <c r="T55" i="5" s="1"/>
  <c r="T54" i="5" s="1"/>
  <c r="T53" i="5" s="1"/>
  <c r="T52" i="5" s="1"/>
  <c r="T51" i="5" s="1"/>
  <c r="T50" i="5" s="1"/>
  <c r="T49" i="5" s="1"/>
  <c r="T48" i="5" s="1"/>
  <c r="T47" i="5" s="1"/>
  <c r="T46" i="5" s="1"/>
  <c r="T45" i="5" s="1"/>
  <c r="T44" i="5" s="1"/>
  <c r="T43" i="5" s="1"/>
  <c r="T42" i="5" s="1"/>
  <c r="T41" i="5" s="1"/>
  <c r="T40" i="5" s="1"/>
  <c r="T39" i="5" s="1"/>
  <c r="T38" i="5" s="1"/>
  <c r="T37" i="5" s="1"/>
  <c r="T36" i="5" s="1"/>
  <c r="T35" i="5" s="1"/>
  <c r="T34" i="5" s="1"/>
  <c r="T33" i="5" s="1"/>
  <c r="T32" i="5" s="1"/>
  <c r="T31" i="5" s="1"/>
  <c r="T30" i="5" s="1"/>
  <c r="T29" i="5" s="1"/>
  <c r="T28" i="5" s="1"/>
  <c r="T27" i="5" s="1"/>
  <c r="T26" i="5" s="1"/>
  <c r="T25" i="5" s="1"/>
  <c r="T24" i="5" s="1"/>
  <c r="T23" i="5" s="1"/>
  <c r="T22" i="5" s="1"/>
  <c r="T21" i="5" s="1"/>
  <c r="T20" i="5" s="1"/>
  <c r="T19" i="5" s="1"/>
  <c r="T18" i="5" s="1"/>
  <c r="T17" i="5" s="1"/>
  <c r="T16" i="5" s="1"/>
  <c r="T15" i="5" s="1"/>
  <c r="T14" i="5" s="1"/>
  <c r="T13" i="5" s="1"/>
  <c r="T12" i="5" s="1"/>
  <c r="T11" i="5" s="1"/>
  <c r="K88" i="5"/>
  <c r="K87" i="5"/>
  <c r="P86" i="5"/>
  <c r="O86" i="5"/>
  <c r="O79" i="5" s="1"/>
  <c r="O72" i="5" s="1"/>
  <c r="O65" i="5" s="1"/>
  <c r="M86" i="5"/>
  <c r="K86" i="5"/>
  <c r="L86" i="5" s="1"/>
  <c r="K85" i="5"/>
  <c r="K84" i="5"/>
  <c r="K83" i="5"/>
  <c r="K82" i="5"/>
  <c r="K81" i="5"/>
  <c r="K80" i="5"/>
  <c r="P79" i="5"/>
  <c r="P72" i="5" s="1"/>
  <c r="P65" i="5" s="1"/>
  <c r="P58" i="5" s="1"/>
  <c r="P51" i="5" s="1"/>
  <c r="P44" i="5" s="1"/>
  <c r="P37" i="5" s="1"/>
  <c r="P30" i="5" s="1"/>
  <c r="N79" i="5"/>
  <c r="M79" i="5"/>
  <c r="K79" i="5"/>
  <c r="L79" i="5" s="1"/>
  <c r="K78" i="5"/>
  <c r="K77" i="5"/>
  <c r="K76" i="5"/>
  <c r="K75" i="5"/>
  <c r="K74" i="5"/>
  <c r="K73" i="5"/>
  <c r="L72" i="5" s="1"/>
  <c r="N72" i="5"/>
  <c r="M72" i="5"/>
  <c r="M65" i="5" s="1"/>
  <c r="M58" i="5" s="1"/>
  <c r="M51" i="5" s="1"/>
  <c r="M44" i="5" s="1"/>
  <c r="M37" i="5" s="1"/>
  <c r="M30" i="5" s="1"/>
  <c r="M23" i="5" s="1"/>
  <c r="K72" i="5"/>
  <c r="K71" i="5"/>
  <c r="K70" i="5"/>
  <c r="K69" i="5"/>
  <c r="K68" i="5"/>
  <c r="K67" i="5"/>
  <c r="K66" i="5"/>
  <c r="N65" i="5"/>
  <c r="N58" i="5" s="1"/>
  <c r="N51" i="5" s="1"/>
  <c r="N44" i="5" s="1"/>
  <c r="K65" i="5"/>
  <c r="K64" i="5"/>
  <c r="K63" i="5"/>
  <c r="K62" i="5"/>
  <c r="S61" i="5"/>
  <c r="S60" i="5" s="1"/>
  <c r="S59" i="5" s="1"/>
  <c r="S58" i="5" s="1"/>
  <c r="S57" i="5" s="1"/>
  <c r="S56" i="5" s="1"/>
  <c r="S55" i="5" s="1"/>
  <c r="S54" i="5" s="1"/>
  <c r="S53" i="5" s="1"/>
  <c r="S52" i="5" s="1"/>
  <c r="S51" i="5" s="1"/>
  <c r="S50" i="5" s="1"/>
  <c r="S49" i="5" s="1"/>
  <c r="S48" i="5" s="1"/>
  <c r="S47" i="5" s="1"/>
  <c r="S46" i="5" s="1"/>
  <c r="S45" i="5" s="1"/>
  <c r="S44" i="5" s="1"/>
  <c r="S43" i="5" s="1"/>
  <c r="S42" i="5" s="1"/>
  <c r="S41" i="5" s="1"/>
  <c r="S40" i="5" s="1"/>
  <c r="S39" i="5" s="1"/>
  <c r="S38" i="5" s="1"/>
  <c r="S37" i="5" s="1"/>
  <c r="S36" i="5" s="1"/>
  <c r="S35" i="5" s="1"/>
  <c r="S34" i="5" s="1"/>
  <c r="S33" i="5" s="1"/>
  <c r="S32" i="5" s="1"/>
  <c r="S31" i="5" s="1"/>
  <c r="S30" i="5" s="1"/>
  <c r="S29" i="5" s="1"/>
  <c r="S28" i="5" s="1"/>
  <c r="S27" i="5" s="1"/>
  <c r="S26" i="5" s="1"/>
  <c r="S25" i="5" s="1"/>
  <c r="S24" i="5" s="1"/>
  <c r="S23" i="5" s="1"/>
  <c r="S22" i="5" s="1"/>
  <c r="S21" i="5" s="1"/>
  <c r="S20" i="5" s="1"/>
  <c r="S19" i="5" s="1"/>
  <c r="S18" i="5" s="1"/>
  <c r="S17" i="5" s="1"/>
  <c r="S16" i="5" s="1"/>
  <c r="S15" i="5" s="1"/>
  <c r="S14" i="5" s="1"/>
  <c r="S13" i="5" s="1"/>
  <c r="S12" i="5" s="1"/>
  <c r="S11" i="5" s="1"/>
  <c r="K61" i="5"/>
  <c r="K60" i="5"/>
  <c r="K59" i="5"/>
  <c r="O58" i="5"/>
  <c r="O51" i="5" s="1"/>
  <c r="O44" i="5" s="1"/>
  <c r="O37" i="5" s="1"/>
  <c r="O30" i="5" s="1"/>
  <c r="O23" i="5" s="1"/>
  <c r="K58" i="5"/>
  <c r="L58" i="5" s="1"/>
  <c r="K57" i="5"/>
  <c r="K56" i="5"/>
  <c r="K55" i="5"/>
  <c r="K54" i="5"/>
  <c r="K53" i="5"/>
  <c r="K52" i="5"/>
  <c r="L51" i="5"/>
  <c r="K51" i="5"/>
  <c r="K50" i="5"/>
  <c r="K49" i="5"/>
  <c r="K48" i="5"/>
  <c r="K47" i="5"/>
  <c r="K46" i="5"/>
  <c r="K45" i="5"/>
  <c r="L44" i="5"/>
  <c r="K44" i="5"/>
  <c r="K43" i="5"/>
  <c r="K42" i="5"/>
  <c r="K41" i="5"/>
  <c r="K40" i="5"/>
  <c r="K39" i="5"/>
  <c r="K38" i="5"/>
  <c r="N37" i="5"/>
  <c r="N30" i="5" s="1"/>
  <c r="N23" i="5" s="1"/>
  <c r="K37" i="5"/>
  <c r="K36" i="5"/>
  <c r="K35" i="5"/>
  <c r="K34" i="5"/>
  <c r="K33" i="5"/>
  <c r="K32" i="5"/>
  <c r="K31" i="5"/>
  <c r="K30" i="5"/>
  <c r="L30" i="5" s="1"/>
  <c r="K29" i="5"/>
  <c r="K28" i="5"/>
  <c r="K27" i="5"/>
  <c r="K26" i="5"/>
  <c r="K25" i="5"/>
  <c r="K24" i="5"/>
  <c r="P23" i="5"/>
  <c r="L23" i="5"/>
  <c r="K23" i="5"/>
  <c r="K22" i="5"/>
  <c r="K21" i="5"/>
  <c r="K20" i="5"/>
  <c r="K19" i="5"/>
  <c r="K18" i="5"/>
  <c r="K17" i="5"/>
  <c r="K16" i="5"/>
  <c r="K15" i="5"/>
  <c r="K14" i="5"/>
  <c r="K13" i="5"/>
  <c r="K12" i="5"/>
  <c r="K11" i="5"/>
  <c r="U10" i="5"/>
  <c r="S10" i="5"/>
  <c r="K10" i="5"/>
  <c r="CF35" i="4"/>
  <c r="CE35" i="4"/>
  <c r="CB35" i="4"/>
  <c r="BX35" i="4"/>
  <c r="BW35" i="4"/>
  <c r="BT35" i="4"/>
  <c r="BP35" i="4"/>
  <c r="BO35" i="4"/>
  <c r="BL35" i="4"/>
  <c r="BH35" i="4"/>
  <c r="BG35" i="4"/>
  <c r="BD35" i="4"/>
  <c r="AZ35" i="4"/>
  <c r="AY35" i="4"/>
  <c r="AV35" i="4"/>
  <c r="AR35" i="4"/>
  <c r="AQ35" i="4"/>
  <c r="AN35" i="4"/>
  <c r="AJ35" i="4"/>
  <c r="AI35" i="4"/>
  <c r="AF35" i="4"/>
  <c r="AB35" i="4"/>
  <c r="AA35" i="4"/>
  <c r="X35" i="4"/>
  <c r="T35" i="4"/>
  <c r="S35" i="4"/>
  <c r="P35" i="4"/>
  <c r="L35" i="4"/>
  <c r="K35" i="4"/>
  <c r="H35" i="4"/>
  <c r="D35" i="4"/>
  <c r="C34" i="4"/>
  <c r="CG32" i="4"/>
  <c r="CG35" i="4" s="1"/>
  <c r="CF32" i="4"/>
  <c r="CE32" i="4"/>
  <c r="CD32" i="4"/>
  <c r="CD35" i="4" s="1"/>
  <c r="CC32" i="4"/>
  <c r="CC35" i="4" s="1"/>
  <c r="CB32" i="4"/>
  <c r="CA32" i="4"/>
  <c r="CA35" i="4" s="1"/>
  <c r="BZ32" i="4"/>
  <c r="BZ35" i="4" s="1"/>
  <c r="BY32" i="4"/>
  <c r="BY35" i="4" s="1"/>
  <c r="BX32" i="4"/>
  <c r="BW32" i="4"/>
  <c r="BV32" i="4"/>
  <c r="BV35" i="4" s="1"/>
  <c r="BU32" i="4"/>
  <c r="BU35" i="4" s="1"/>
  <c r="BT32" i="4"/>
  <c r="BS32" i="4"/>
  <c r="BS35" i="4" s="1"/>
  <c r="BR32" i="4"/>
  <c r="BR35" i="4" s="1"/>
  <c r="BQ32" i="4"/>
  <c r="BQ35" i="4" s="1"/>
  <c r="BP32" i="4"/>
  <c r="BO32" i="4"/>
  <c r="BN32" i="4"/>
  <c r="BN35" i="4" s="1"/>
  <c r="BM32" i="4"/>
  <c r="BM35" i="4" s="1"/>
  <c r="BL32" i="4"/>
  <c r="BK32" i="4"/>
  <c r="BK35" i="4" s="1"/>
  <c r="BJ32" i="4"/>
  <c r="BJ35" i="4" s="1"/>
  <c r="BI32" i="4"/>
  <c r="BI35" i="4" s="1"/>
  <c r="BH32" i="4"/>
  <c r="BG32" i="4"/>
  <c r="BF32" i="4"/>
  <c r="BF35" i="4" s="1"/>
  <c r="BE32" i="4"/>
  <c r="BE35" i="4" s="1"/>
  <c r="BD32" i="4"/>
  <c r="BC32" i="4"/>
  <c r="BC35" i="4" s="1"/>
  <c r="BB32" i="4"/>
  <c r="BB35" i="4" s="1"/>
  <c r="BA32" i="4"/>
  <c r="BA35" i="4" s="1"/>
  <c r="AZ32" i="4"/>
  <c r="AY32" i="4"/>
  <c r="AX32" i="4"/>
  <c r="AX35" i="4" s="1"/>
  <c r="AW32" i="4"/>
  <c r="AW35" i="4" s="1"/>
  <c r="AV32" i="4"/>
  <c r="AU32" i="4"/>
  <c r="AU35" i="4" s="1"/>
  <c r="AT32" i="4"/>
  <c r="AT35" i="4" s="1"/>
  <c r="AS32" i="4"/>
  <c r="AS35" i="4" s="1"/>
  <c r="AR32" i="4"/>
  <c r="AQ32" i="4"/>
  <c r="AP32" i="4"/>
  <c r="AP35" i="4" s="1"/>
  <c r="AO32" i="4"/>
  <c r="AO35" i="4" s="1"/>
  <c r="AN32" i="4"/>
  <c r="AM32" i="4"/>
  <c r="AM35" i="4" s="1"/>
  <c r="AL32" i="4"/>
  <c r="AL35" i="4" s="1"/>
  <c r="AK32" i="4"/>
  <c r="AK35" i="4" s="1"/>
  <c r="AJ32" i="4"/>
  <c r="AI32" i="4"/>
  <c r="AH32" i="4"/>
  <c r="AH35" i="4" s="1"/>
  <c r="AG32" i="4"/>
  <c r="AG35" i="4" s="1"/>
  <c r="AF32" i="4"/>
  <c r="AE32" i="4"/>
  <c r="AE35" i="4" s="1"/>
  <c r="AD32" i="4"/>
  <c r="AD35" i="4" s="1"/>
  <c r="AC32" i="4"/>
  <c r="AC35" i="4" s="1"/>
  <c r="AB32" i="4"/>
  <c r="AA32" i="4"/>
  <c r="Z32" i="4"/>
  <c r="Z35" i="4" s="1"/>
  <c r="Y32" i="4"/>
  <c r="Y35" i="4" s="1"/>
  <c r="X32" i="4"/>
  <c r="W32" i="4"/>
  <c r="W35" i="4" s="1"/>
  <c r="V32" i="4"/>
  <c r="V35" i="4" s="1"/>
  <c r="U32" i="4"/>
  <c r="U35" i="4" s="1"/>
  <c r="T32" i="4"/>
  <c r="S32" i="4"/>
  <c r="R32" i="4"/>
  <c r="R35" i="4" s="1"/>
  <c r="Q32" i="4"/>
  <c r="Q35" i="4" s="1"/>
  <c r="P32" i="4"/>
  <c r="O32" i="4"/>
  <c r="O35" i="4" s="1"/>
  <c r="N32" i="4"/>
  <c r="N35" i="4" s="1"/>
  <c r="M32" i="4"/>
  <c r="M35" i="4" s="1"/>
  <c r="L32" i="4"/>
  <c r="K32" i="4"/>
  <c r="J32" i="4"/>
  <c r="J35" i="4" s="1"/>
  <c r="I32" i="4"/>
  <c r="I35" i="4" s="1"/>
  <c r="H32" i="4"/>
  <c r="G32" i="4"/>
  <c r="G35" i="4" s="1"/>
  <c r="F32" i="4"/>
  <c r="F35" i="4" s="1"/>
  <c r="E32" i="4"/>
  <c r="B32" i="4"/>
  <c r="B35" i="4" s="1"/>
  <c r="CG19" i="4"/>
  <c r="CF19" i="4"/>
  <c r="CE19" i="4"/>
  <c r="CD19" i="4"/>
  <c r="CC19" i="4"/>
  <c r="CB19" i="4"/>
  <c r="CA19" i="4"/>
  <c r="BZ19" i="4"/>
  <c r="BY19" i="4"/>
  <c r="BX19" i="4"/>
  <c r="BW19" i="4"/>
  <c r="BV19" i="4"/>
  <c r="BU19" i="4"/>
  <c r="BT19" i="4"/>
  <c r="BS19" i="4"/>
  <c r="BR19" i="4"/>
  <c r="BQ19" i="4"/>
  <c r="BP19" i="4"/>
  <c r="BO19" i="4"/>
  <c r="BN19" i="4"/>
  <c r="BM19" i="4"/>
  <c r="BL19" i="4"/>
  <c r="BK19" i="4"/>
  <c r="BJ19" i="4"/>
  <c r="BI19" i="4"/>
  <c r="BH19" i="4"/>
  <c r="BG19" i="4"/>
  <c r="BF19" i="4"/>
  <c r="BE19" i="4"/>
  <c r="BD19" i="4"/>
  <c r="BC19" i="4"/>
  <c r="BB19" i="4"/>
  <c r="BA19" i="4"/>
  <c r="AZ19" i="4"/>
  <c r="AY19" i="4"/>
  <c r="AX19" i="4"/>
  <c r="AW19" i="4"/>
  <c r="AV19" i="4"/>
  <c r="AU19" i="4"/>
  <c r="AT19" i="4"/>
  <c r="AS19" i="4"/>
  <c r="AR19" i="4"/>
  <c r="AQ19" i="4"/>
  <c r="AP19" i="4"/>
  <c r="AO19" i="4"/>
  <c r="AN19" i="4"/>
  <c r="AM19" i="4"/>
  <c r="AL19" i="4"/>
  <c r="AK19" i="4"/>
  <c r="AJ19" i="4"/>
  <c r="AI19" i="4"/>
  <c r="AH19" i="4"/>
  <c r="AG19" i="4"/>
  <c r="AF19" i="4"/>
  <c r="AE19" i="4"/>
  <c r="AD19" i="4"/>
  <c r="AC19" i="4"/>
  <c r="AB19" i="4"/>
  <c r="AA19" i="4"/>
  <c r="Z19" i="4"/>
  <c r="Y19" i="4"/>
  <c r="X19" i="4"/>
  <c r="W19" i="4"/>
  <c r="V19" i="4"/>
  <c r="U19" i="4"/>
  <c r="T19" i="4"/>
  <c r="S19" i="4"/>
  <c r="R19" i="4"/>
  <c r="Q19" i="4"/>
  <c r="P19" i="4"/>
  <c r="O19" i="4"/>
  <c r="N19" i="4"/>
  <c r="M19" i="4"/>
  <c r="L19" i="4"/>
  <c r="K19" i="4"/>
  <c r="J19" i="4"/>
  <c r="I19" i="4"/>
  <c r="H19" i="4"/>
  <c r="G19" i="4"/>
  <c r="F19" i="4"/>
  <c r="E19" i="4"/>
  <c r="C19" i="4" s="1"/>
  <c r="D19" i="4"/>
  <c r="C18" i="4"/>
  <c r="CG16" i="4"/>
  <c r="CF16" i="4"/>
  <c r="CE16" i="4"/>
  <c r="CD16" i="4"/>
  <c r="CC16" i="4"/>
  <c r="CB16" i="4"/>
  <c r="CA16" i="4"/>
  <c r="BZ16" i="4"/>
  <c r="BY16" i="4"/>
  <c r="BX16" i="4"/>
  <c r="BW16" i="4"/>
  <c r="BV16" i="4"/>
  <c r="BU16" i="4"/>
  <c r="BT16" i="4"/>
  <c r="BS16" i="4"/>
  <c r="BR16" i="4"/>
  <c r="BQ16" i="4"/>
  <c r="BP16" i="4"/>
  <c r="BO16" i="4"/>
  <c r="BN16" i="4"/>
  <c r="BM16" i="4"/>
  <c r="BL16" i="4"/>
  <c r="BK16" i="4"/>
  <c r="BJ16" i="4"/>
  <c r="BI16" i="4"/>
  <c r="BH16" i="4"/>
  <c r="BG16" i="4"/>
  <c r="BF16" i="4"/>
  <c r="BE16" i="4"/>
  <c r="BD16" i="4"/>
  <c r="BC16" i="4"/>
  <c r="BB16" i="4"/>
  <c r="BA16" i="4"/>
  <c r="AZ16" i="4"/>
  <c r="AY16" i="4"/>
  <c r="AX16" i="4"/>
  <c r="AW16" i="4"/>
  <c r="AV16" i="4"/>
  <c r="AU16" i="4"/>
  <c r="AT16" i="4"/>
  <c r="AS16" i="4"/>
  <c r="AR16" i="4"/>
  <c r="AQ16" i="4"/>
  <c r="AP16" i="4"/>
  <c r="AO16" i="4"/>
  <c r="AN16" i="4"/>
  <c r="AM16" i="4"/>
  <c r="AL16" i="4"/>
  <c r="AK16" i="4"/>
  <c r="AJ16" i="4"/>
  <c r="AI16" i="4"/>
  <c r="AH16" i="4"/>
  <c r="AG16" i="4"/>
  <c r="AF16" i="4"/>
  <c r="AE16" i="4"/>
  <c r="AD16" i="4"/>
  <c r="AC16" i="4"/>
  <c r="AB16" i="4"/>
  <c r="AA16" i="4"/>
  <c r="Z16" i="4"/>
  <c r="Y16" i="4"/>
  <c r="X16" i="4"/>
  <c r="W16" i="4"/>
  <c r="V16" i="4"/>
  <c r="U16" i="4"/>
  <c r="T16" i="4"/>
  <c r="S16" i="4"/>
  <c r="R16" i="4"/>
  <c r="Q16" i="4"/>
  <c r="P16" i="4"/>
  <c r="O16" i="4"/>
  <c r="N16" i="4"/>
  <c r="M16" i="4"/>
  <c r="L16" i="4"/>
  <c r="K16" i="4"/>
  <c r="J16" i="4"/>
  <c r="I16" i="4"/>
  <c r="H16" i="4"/>
  <c r="G16" i="4"/>
  <c r="F16" i="4"/>
  <c r="E16" i="4"/>
  <c r="C16" i="4" s="1"/>
  <c r="C15" i="4"/>
  <c r="C14" i="4"/>
  <c r="C13" i="4"/>
  <c r="C12" i="4"/>
  <c r="C11" i="4"/>
  <c r="C10" i="4"/>
  <c r="BW33" i="3"/>
  <c r="BI33" i="3"/>
  <c r="BC33" i="3"/>
  <c r="AG33" i="3"/>
  <c r="S33" i="3"/>
  <c r="BW30" i="3"/>
  <c r="BU30" i="3"/>
  <c r="BU33" i="3" s="1"/>
  <c r="BS30" i="3"/>
  <c r="BT28" i="3" s="1"/>
  <c r="BP30" i="3"/>
  <c r="BP33" i="3" s="1"/>
  <c r="BN30" i="3"/>
  <c r="BN33" i="3" s="1"/>
  <c r="BL30" i="3"/>
  <c r="BL33" i="3" s="1"/>
  <c r="BI30" i="3"/>
  <c r="BG30" i="3"/>
  <c r="BG33" i="3" s="1"/>
  <c r="BE30" i="3"/>
  <c r="BE33" i="3" s="1"/>
  <c r="BB30" i="3"/>
  <c r="BB33" i="3" s="1"/>
  <c r="AZ30" i="3"/>
  <c r="AX30" i="3"/>
  <c r="AX33" i="3" s="1"/>
  <c r="AU30" i="3"/>
  <c r="AU33" i="3" s="1"/>
  <c r="AS30" i="3"/>
  <c r="AS33" i="3" s="1"/>
  <c r="AQ30" i="3"/>
  <c r="AQ33" i="3" s="1"/>
  <c r="AN30" i="3"/>
  <c r="AN33" i="3" s="1"/>
  <c r="AL30" i="3"/>
  <c r="AL33" i="3" s="1"/>
  <c r="AJ30" i="3"/>
  <c r="AG30" i="3"/>
  <c r="AE30" i="3"/>
  <c r="AC30" i="3"/>
  <c r="AC33" i="3" s="1"/>
  <c r="Z30" i="3"/>
  <c r="Z33" i="3" s="1"/>
  <c r="X30" i="3"/>
  <c r="V30" i="3"/>
  <c r="V33" i="3" s="1"/>
  <c r="S30" i="3"/>
  <c r="Q30" i="3"/>
  <c r="Q33" i="3" s="1"/>
  <c r="O30" i="3"/>
  <c r="L30" i="3"/>
  <c r="L33" i="3" s="1"/>
  <c r="J30" i="3"/>
  <c r="J33" i="3" s="1"/>
  <c r="H30" i="3"/>
  <c r="D30" i="3"/>
  <c r="B30" i="3"/>
  <c r="B33" i="3" s="1"/>
  <c r="BX28" i="3"/>
  <c r="BV28" i="3"/>
  <c r="BQ28" i="3"/>
  <c r="BO28" i="3"/>
  <c r="BJ28" i="3"/>
  <c r="BH28" i="3"/>
  <c r="BF28" i="3"/>
  <c r="BC28" i="3"/>
  <c r="AY28" i="3"/>
  <c r="AV28" i="3"/>
  <c r="AT28" i="3"/>
  <c r="AR28" i="3"/>
  <c r="AO28" i="3"/>
  <c r="AM28" i="3"/>
  <c r="AH28" i="3"/>
  <c r="AF28" i="3"/>
  <c r="AD28" i="3"/>
  <c r="AA28" i="3"/>
  <c r="W28" i="3"/>
  <c r="T28" i="3"/>
  <c r="R28" i="3"/>
  <c r="M28" i="3"/>
  <c r="K28" i="3"/>
  <c r="F28" i="3"/>
  <c r="E28" i="3"/>
  <c r="C28" i="3"/>
  <c r="BX27" i="3"/>
  <c r="BV27" i="3"/>
  <c r="BQ27" i="3"/>
  <c r="BO27" i="3"/>
  <c r="BJ27" i="3"/>
  <c r="BH27" i="3"/>
  <c r="BF27" i="3"/>
  <c r="BC27" i="3"/>
  <c r="BA27" i="3"/>
  <c r="AY27" i="3"/>
  <c r="AV27" i="3"/>
  <c r="AT27" i="3"/>
  <c r="AR27" i="3"/>
  <c r="AO27" i="3"/>
  <c r="AM27" i="3"/>
  <c r="AH27" i="3"/>
  <c r="AD27" i="3"/>
  <c r="AA27" i="3"/>
  <c r="Y27" i="3"/>
  <c r="W27" i="3"/>
  <c r="T27" i="3"/>
  <c r="R27" i="3"/>
  <c r="M27" i="3"/>
  <c r="K27" i="3"/>
  <c r="F27" i="3"/>
  <c r="C27" i="3"/>
  <c r="BX26" i="3"/>
  <c r="BV26" i="3"/>
  <c r="BQ26" i="3"/>
  <c r="BO26" i="3"/>
  <c r="BJ26" i="3"/>
  <c r="BH26" i="3"/>
  <c r="BF26" i="3"/>
  <c r="BC26" i="3"/>
  <c r="AY26" i="3"/>
  <c r="AV26" i="3"/>
  <c r="AT26" i="3"/>
  <c r="AR26" i="3"/>
  <c r="AO26" i="3"/>
  <c r="AM26" i="3"/>
  <c r="AH26" i="3"/>
  <c r="AF26" i="3"/>
  <c r="AD26" i="3"/>
  <c r="AA26" i="3"/>
  <c r="W26" i="3"/>
  <c r="T26" i="3"/>
  <c r="R26" i="3"/>
  <c r="P26" i="3"/>
  <c r="M26" i="3"/>
  <c r="K26" i="3"/>
  <c r="F26" i="3"/>
  <c r="E26" i="3"/>
  <c r="C26" i="3"/>
  <c r="BX25" i="3"/>
  <c r="BV25" i="3"/>
  <c r="BQ25" i="3"/>
  <c r="BO25" i="3"/>
  <c r="BM25" i="3"/>
  <c r="BJ25" i="3"/>
  <c r="BH25" i="3"/>
  <c r="BF25" i="3"/>
  <c r="BC25" i="3"/>
  <c r="BA25" i="3"/>
  <c r="AY25" i="3"/>
  <c r="AV25" i="3"/>
  <c r="AT25" i="3"/>
  <c r="AR25" i="3"/>
  <c r="AO25" i="3"/>
  <c r="AM25" i="3"/>
  <c r="AK25" i="3"/>
  <c r="AH25" i="3"/>
  <c r="AF25" i="3"/>
  <c r="AD25" i="3"/>
  <c r="AA25" i="3"/>
  <c r="Y25" i="3"/>
  <c r="W25" i="3"/>
  <c r="T25" i="3"/>
  <c r="R25" i="3"/>
  <c r="P25" i="3"/>
  <c r="M25" i="3"/>
  <c r="K25" i="3"/>
  <c r="F25" i="3"/>
  <c r="E25" i="3"/>
  <c r="C25" i="3"/>
  <c r="BX24" i="3"/>
  <c r="BV24" i="3"/>
  <c r="BT24" i="3"/>
  <c r="BQ24" i="3"/>
  <c r="BO24" i="3"/>
  <c r="BM24" i="3"/>
  <c r="BJ24" i="3"/>
  <c r="BH24" i="3"/>
  <c r="BF24" i="3"/>
  <c r="BC24" i="3"/>
  <c r="BA24" i="3"/>
  <c r="AY24" i="3"/>
  <c r="AV24" i="3"/>
  <c r="AT24" i="3"/>
  <c r="AR24" i="3"/>
  <c r="AO24" i="3"/>
  <c r="AM24" i="3"/>
  <c r="AK24" i="3"/>
  <c r="AH24" i="3"/>
  <c r="AF24" i="3"/>
  <c r="AD24" i="3"/>
  <c r="AA24" i="3"/>
  <c r="W24" i="3"/>
  <c r="T24" i="3"/>
  <c r="R24" i="3"/>
  <c r="P24" i="3"/>
  <c r="M24" i="3"/>
  <c r="K24" i="3"/>
  <c r="F24" i="3"/>
  <c r="E24" i="3"/>
  <c r="C24" i="3"/>
  <c r="BX23" i="3"/>
  <c r="BV23" i="3"/>
  <c r="BT23" i="3"/>
  <c r="BQ23" i="3"/>
  <c r="BO23" i="3"/>
  <c r="BM23" i="3"/>
  <c r="BJ23" i="3"/>
  <c r="BH23" i="3"/>
  <c r="BF23" i="3"/>
  <c r="BD23" i="3"/>
  <c r="BC23" i="3"/>
  <c r="BA23" i="3"/>
  <c r="AY23" i="3"/>
  <c r="AV23" i="3"/>
  <c r="AT23" i="3"/>
  <c r="AR23" i="3"/>
  <c r="AO23" i="3"/>
  <c r="AM23" i="3"/>
  <c r="AK23" i="3"/>
  <c r="AH23" i="3"/>
  <c r="AF23" i="3"/>
  <c r="AD23" i="3"/>
  <c r="AA23" i="3"/>
  <c r="W23" i="3"/>
  <c r="T23" i="3"/>
  <c r="R23" i="3"/>
  <c r="P23" i="3"/>
  <c r="M23" i="3"/>
  <c r="K23" i="3"/>
  <c r="F23" i="3"/>
  <c r="E23" i="3"/>
  <c r="C23" i="3"/>
  <c r="BX22" i="3"/>
  <c r="BV22" i="3"/>
  <c r="BT22" i="3"/>
  <c r="BQ22" i="3"/>
  <c r="BO22" i="3"/>
  <c r="BM22" i="3"/>
  <c r="BJ22" i="3"/>
  <c r="BH22" i="3"/>
  <c r="BF22" i="3"/>
  <c r="BC22" i="3"/>
  <c r="BA22" i="3"/>
  <c r="AY22" i="3"/>
  <c r="AV22" i="3"/>
  <c r="AT22" i="3"/>
  <c r="AR22" i="3"/>
  <c r="AO22" i="3"/>
  <c r="AM22" i="3"/>
  <c r="AK22" i="3"/>
  <c r="AH22" i="3"/>
  <c r="AF22" i="3"/>
  <c r="AD22" i="3"/>
  <c r="AA22" i="3"/>
  <c r="W22" i="3"/>
  <c r="T22" i="3"/>
  <c r="R22" i="3"/>
  <c r="P22" i="3"/>
  <c r="M22" i="3"/>
  <c r="K22" i="3"/>
  <c r="F22" i="3"/>
  <c r="E22" i="3"/>
  <c r="C22" i="3"/>
  <c r="BX21" i="3"/>
  <c r="BV21" i="3"/>
  <c r="BT21" i="3"/>
  <c r="BQ21" i="3"/>
  <c r="BO21" i="3"/>
  <c r="BM21" i="3"/>
  <c r="BJ21" i="3"/>
  <c r="BH21" i="3"/>
  <c r="BF21" i="3"/>
  <c r="BC21" i="3"/>
  <c r="BA21" i="3"/>
  <c r="AY21" i="3"/>
  <c r="AV21" i="3"/>
  <c r="AT21" i="3"/>
  <c r="AR21" i="3"/>
  <c r="AO21" i="3"/>
  <c r="AM21" i="3"/>
  <c r="AK21" i="3"/>
  <c r="AH21" i="3"/>
  <c r="AF21" i="3"/>
  <c r="AD21" i="3"/>
  <c r="AB21" i="3"/>
  <c r="AA21" i="3"/>
  <c r="W21" i="3"/>
  <c r="T21" i="3"/>
  <c r="R21" i="3"/>
  <c r="P21" i="3"/>
  <c r="M21" i="3"/>
  <c r="K21" i="3"/>
  <c r="F21" i="3"/>
  <c r="E21" i="3"/>
  <c r="C21" i="3"/>
  <c r="BX20" i="3"/>
  <c r="BV20" i="3"/>
  <c r="BT20" i="3"/>
  <c r="BQ20" i="3"/>
  <c r="BO20" i="3"/>
  <c r="BM20" i="3"/>
  <c r="BJ20" i="3"/>
  <c r="BH20" i="3"/>
  <c r="BF20" i="3"/>
  <c r="BC20" i="3"/>
  <c r="BA20" i="3"/>
  <c r="AY20" i="3"/>
  <c r="AV20" i="3"/>
  <c r="AT20" i="3"/>
  <c r="AR20" i="3"/>
  <c r="AO20" i="3"/>
  <c r="AM20" i="3"/>
  <c r="AK20" i="3"/>
  <c r="AH20" i="3"/>
  <c r="AF20" i="3"/>
  <c r="AD20" i="3"/>
  <c r="AA20" i="3"/>
  <c r="W20" i="3"/>
  <c r="U20" i="3"/>
  <c r="T20" i="3"/>
  <c r="R20" i="3"/>
  <c r="P20" i="3"/>
  <c r="M20" i="3"/>
  <c r="K20" i="3"/>
  <c r="F20" i="3"/>
  <c r="E20" i="3"/>
  <c r="C20" i="3"/>
  <c r="BX19" i="3"/>
  <c r="BV19" i="3"/>
  <c r="BT19" i="3"/>
  <c r="BQ19" i="3"/>
  <c r="BO19" i="3"/>
  <c r="BM19" i="3"/>
  <c r="BJ19" i="3"/>
  <c r="BH19" i="3"/>
  <c r="BF19" i="3"/>
  <c r="BC19" i="3"/>
  <c r="BA19" i="3"/>
  <c r="AY19" i="3"/>
  <c r="AV19" i="3"/>
  <c r="AT19" i="3"/>
  <c r="AR19" i="3"/>
  <c r="AO19" i="3"/>
  <c r="AM19" i="3"/>
  <c r="AK19" i="3"/>
  <c r="AH19" i="3"/>
  <c r="AF19" i="3"/>
  <c r="AD19" i="3"/>
  <c r="AA19" i="3"/>
  <c r="W19" i="3"/>
  <c r="T19" i="3"/>
  <c r="R19" i="3"/>
  <c r="P19" i="3"/>
  <c r="N19" i="3"/>
  <c r="M19" i="3"/>
  <c r="K19" i="3"/>
  <c r="F19" i="3"/>
  <c r="E19" i="3"/>
  <c r="C19" i="3"/>
  <c r="BX18" i="3"/>
  <c r="BV18" i="3"/>
  <c r="BT18" i="3"/>
  <c r="BQ18" i="3"/>
  <c r="BO18" i="3"/>
  <c r="BM18" i="3"/>
  <c r="BJ18" i="3"/>
  <c r="BH18" i="3"/>
  <c r="BF18" i="3"/>
  <c r="BC18" i="3"/>
  <c r="BA18" i="3"/>
  <c r="AY18" i="3"/>
  <c r="AV18" i="3"/>
  <c r="AT18" i="3"/>
  <c r="AR18" i="3"/>
  <c r="AO18" i="3"/>
  <c r="AM18" i="3"/>
  <c r="AK18" i="3"/>
  <c r="AH18" i="3"/>
  <c r="AF18" i="3"/>
  <c r="AD18" i="3"/>
  <c r="AA18" i="3"/>
  <c r="Y18" i="3"/>
  <c r="W18" i="3"/>
  <c r="T18" i="3"/>
  <c r="R18" i="3"/>
  <c r="P18" i="3"/>
  <c r="M18" i="3"/>
  <c r="K18" i="3"/>
  <c r="F18" i="3"/>
  <c r="E18" i="3"/>
  <c r="C18" i="3"/>
  <c r="BX17" i="3"/>
  <c r="BV17" i="3"/>
  <c r="BT17" i="3"/>
  <c r="BQ17" i="3"/>
  <c r="BO17" i="3"/>
  <c r="BM17" i="3"/>
  <c r="BJ17" i="3"/>
  <c r="BH17" i="3"/>
  <c r="BF17" i="3"/>
  <c r="BC17" i="3"/>
  <c r="BA17" i="3"/>
  <c r="AY17" i="3"/>
  <c r="AV17" i="3"/>
  <c r="AT17" i="3"/>
  <c r="AR17" i="3"/>
  <c r="AO17" i="3"/>
  <c r="AM17" i="3"/>
  <c r="AK17" i="3"/>
  <c r="AH17" i="3"/>
  <c r="AF17" i="3"/>
  <c r="AD17" i="3"/>
  <c r="AA17" i="3"/>
  <c r="W17" i="3"/>
  <c r="T17" i="3"/>
  <c r="R17" i="3"/>
  <c r="P17" i="3"/>
  <c r="M17" i="3"/>
  <c r="K17" i="3"/>
  <c r="F17" i="3"/>
  <c r="E17" i="3"/>
  <c r="C17" i="3"/>
  <c r="BX16" i="3"/>
  <c r="BV16" i="3"/>
  <c r="BT16" i="3"/>
  <c r="BQ16" i="3"/>
  <c r="BO16" i="3"/>
  <c r="BM16" i="3"/>
  <c r="BJ16" i="3"/>
  <c r="BH16" i="3"/>
  <c r="BF16" i="3"/>
  <c r="BC16" i="3"/>
  <c r="BA16" i="3"/>
  <c r="AY16" i="3"/>
  <c r="AV16" i="3"/>
  <c r="AT16" i="3"/>
  <c r="AR16" i="3"/>
  <c r="AO16" i="3"/>
  <c r="AM16" i="3"/>
  <c r="AK16" i="3"/>
  <c r="AH16" i="3"/>
  <c r="AF16" i="3"/>
  <c r="AD16" i="3"/>
  <c r="AA16" i="3"/>
  <c r="W16" i="3"/>
  <c r="T16" i="3"/>
  <c r="R16" i="3"/>
  <c r="P16" i="3"/>
  <c r="M16" i="3"/>
  <c r="K16" i="3"/>
  <c r="F16" i="3"/>
  <c r="E16" i="3"/>
  <c r="C16" i="3"/>
  <c r="BX15" i="3"/>
  <c r="BV15" i="3"/>
  <c r="BT15" i="3"/>
  <c r="BQ15" i="3"/>
  <c r="BO15" i="3"/>
  <c r="BM15" i="3"/>
  <c r="BJ15" i="3"/>
  <c r="BH15" i="3"/>
  <c r="BF15" i="3"/>
  <c r="BD15" i="3"/>
  <c r="BC15" i="3"/>
  <c r="BA15" i="3"/>
  <c r="AY15" i="3"/>
  <c r="AV15" i="3"/>
  <c r="AT15" i="3"/>
  <c r="AR15" i="3"/>
  <c r="AO15" i="3"/>
  <c r="AM15" i="3"/>
  <c r="AK15" i="3"/>
  <c r="AH15" i="3"/>
  <c r="AF15" i="3"/>
  <c r="AD15" i="3"/>
  <c r="AA15" i="3"/>
  <c r="W15" i="3"/>
  <c r="T15" i="3"/>
  <c r="R15" i="3"/>
  <c r="P15" i="3"/>
  <c r="M15" i="3"/>
  <c r="K15" i="3"/>
  <c r="F15" i="3"/>
  <c r="E15" i="3"/>
  <c r="C15" i="3"/>
  <c r="BX14" i="3"/>
  <c r="BV14" i="3"/>
  <c r="BT14" i="3"/>
  <c r="BQ14" i="3"/>
  <c r="BO14" i="3"/>
  <c r="BM14" i="3"/>
  <c r="BJ14" i="3"/>
  <c r="BH14" i="3"/>
  <c r="BF14" i="3"/>
  <c r="BC14" i="3"/>
  <c r="BA14" i="3"/>
  <c r="AY14" i="3"/>
  <c r="AV14" i="3"/>
  <c r="AT14" i="3"/>
  <c r="AR14" i="3"/>
  <c r="AO14" i="3"/>
  <c r="AM14" i="3"/>
  <c r="AK14" i="3"/>
  <c r="AH14" i="3"/>
  <c r="AF14" i="3"/>
  <c r="AD14" i="3"/>
  <c r="AA14" i="3"/>
  <c r="W14" i="3"/>
  <c r="T14" i="3"/>
  <c r="R14" i="3"/>
  <c r="P14" i="3"/>
  <c r="M14" i="3"/>
  <c r="K14" i="3"/>
  <c r="F14" i="3"/>
  <c r="E14" i="3"/>
  <c r="C14" i="3"/>
  <c r="BX13" i="3"/>
  <c r="BV13" i="3"/>
  <c r="BT13" i="3"/>
  <c r="BQ13" i="3"/>
  <c r="BO13" i="3"/>
  <c r="BM13" i="3"/>
  <c r="BJ13" i="3"/>
  <c r="BH13" i="3"/>
  <c r="BF13" i="3"/>
  <c r="BC13" i="3"/>
  <c r="BA13" i="3"/>
  <c r="AY13" i="3"/>
  <c r="AV13" i="3"/>
  <c r="AT13" i="3"/>
  <c r="AR13" i="3"/>
  <c r="AO13" i="3"/>
  <c r="AM13" i="3"/>
  <c r="AK13" i="3"/>
  <c r="AH13" i="3"/>
  <c r="AF13" i="3"/>
  <c r="AD13" i="3"/>
  <c r="AB13" i="3"/>
  <c r="AA13" i="3"/>
  <c r="W13" i="3"/>
  <c r="T13" i="3"/>
  <c r="R13" i="3"/>
  <c r="P13" i="3"/>
  <c r="M13" i="3"/>
  <c r="K13" i="3"/>
  <c r="I13" i="3"/>
  <c r="F13" i="3"/>
  <c r="E13" i="3"/>
  <c r="C13" i="3"/>
  <c r="BX12" i="3"/>
  <c r="BV12" i="3"/>
  <c r="BT12" i="3"/>
  <c r="BQ12" i="3"/>
  <c r="BO12" i="3"/>
  <c r="BM12" i="3"/>
  <c r="BJ12" i="3"/>
  <c r="BH12" i="3"/>
  <c r="BF12" i="3"/>
  <c r="BC12" i="3"/>
  <c r="BA12" i="3"/>
  <c r="AY12" i="3"/>
  <c r="AV12" i="3"/>
  <c r="AT12" i="3"/>
  <c r="AR12" i="3"/>
  <c r="AO12" i="3"/>
  <c r="AM12" i="3"/>
  <c r="AK12" i="3"/>
  <c r="AH12" i="3"/>
  <c r="AF12" i="3"/>
  <c r="AD12" i="3"/>
  <c r="AA12" i="3"/>
  <c r="W12" i="3"/>
  <c r="U12" i="3"/>
  <c r="T12" i="3"/>
  <c r="R12" i="3"/>
  <c r="P12" i="3"/>
  <c r="M12" i="3"/>
  <c r="K12" i="3"/>
  <c r="F12" i="3"/>
  <c r="E12" i="3"/>
  <c r="C12" i="3"/>
  <c r="BX11" i="3"/>
  <c r="BV11" i="3"/>
  <c r="BT11" i="3"/>
  <c r="BQ11" i="3"/>
  <c r="BO11" i="3"/>
  <c r="BM11" i="3"/>
  <c r="BJ11" i="3"/>
  <c r="BH11" i="3"/>
  <c r="BF11" i="3"/>
  <c r="BC11" i="3"/>
  <c r="BA11" i="3"/>
  <c r="AY11" i="3"/>
  <c r="AV11" i="3"/>
  <c r="AT11" i="3"/>
  <c r="AR11" i="3"/>
  <c r="AO11" i="3"/>
  <c r="AM11" i="3"/>
  <c r="AK11" i="3"/>
  <c r="AH11" i="3"/>
  <c r="AF11" i="3"/>
  <c r="AD11" i="3"/>
  <c r="AB11" i="3"/>
  <c r="AA11" i="3"/>
  <c r="W11" i="3"/>
  <c r="T11" i="3"/>
  <c r="R11" i="3"/>
  <c r="P11" i="3"/>
  <c r="M11" i="3"/>
  <c r="K11" i="3"/>
  <c r="I11" i="3"/>
  <c r="F11" i="3"/>
  <c r="E11" i="3"/>
  <c r="C11" i="3"/>
  <c r="BX10" i="3"/>
  <c r="BV10" i="3"/>
  <c r="BT10" i="3"/>
  <c r="BQ10" i="3"/>
  <c r="BO10" i="3"/>
  <c r="BM10" i="3"/>
  <c r="BJ10" i="3"/>
  <c r="BH10" i="3"/>
  <c r="BF10" i="3"/>
  <c r="BC10" i="3"/>
  <c r="BC30" i="3" s="1"/>
  <c r="BD21" i="3" s="1"/>
  <c r="BA10" i="3"/>
  <c r="AY10" i="3"/>
  <c r="AV10" i="3"/>
  <c r="AT10" i="3"/>
  <c r="AR10" i="3"/>
  <c r="AR30" i="3" s="1"/>
  <c r="AO10" i="3"/>
  <c r="AM10" i="3"/>
  <c r="AK10" i="3"/>
  <c r="AH10" i="3"/>
  <c r="AF10" i="3"/>
  <c r="AD10" i="3"/>
  <c r="AD30" i="3" s="1"/>
  <c r="AA10" i="3"/>
  <c r="AA30" i="3" s="1"/>
  <c r="AB19" i="3" s="1"/>
  <c r="Y10" i="3"/>
  <c r="W10" i="3"/>
  <c r="W30" i="3" s="1"/>
  <c r="U10" i="3"/>
  <c r="T10" i="3"/>
  <c r="T30" i="3" s="1"/>
  <c r="R10" i="3"/>
  <c r="P10" i="3"/>
  <c r="M10" i="3"/>
  <c r="M30" i="3" s="1"/>
  <c r="N17" i="3" s="1"/>
  <c r="K10" i="3"/>
  <c r="F10" i="3"/>
  <c r="E10" i="3"/>
  <c r="C10" i="3"/>
  <c r="C30" i="3" s="1"/>
  <c r="BU33" i="2"/>
  <c r="BN33" i="2"/>
  <c r="BL33" i="2"/>
  <c r="AX33" i="2"/>
  <c r="AU33" i="2"/>
  <c r="AN33" i="2"/>
  <c r="AH33" i="2"/>
  <c r="AE33" i="2"/>
  <c r="X33" i="2"/>
  <c r="S33" i="2"/>
  <c r="O33" i="2"/>
  <c r="H33" i="2"/>
  <c r="BW30" i="2"/>
  <c r="BW33" i="2" s="1"/>
  <c r="BU30" i="2"/>
  <c r="BS30" i="2"/>
  <c r="BS33" i="2" s="1"/>
  <c r="BP30" i="2"/>
  <c r="BP33" i="2" s="1"/>
  <c r="BN30" i="2"/>
  <c r="BO23" i="2" s="1"/>
  <c r="BL30" i="2"/>
  <c r="BI30" i="2"/>
  <c r="BI33" i="2" s="1"/>
  <c r="BG30" i="2"/>
  <c r="BG33" i="2" s="1"/>
  <c r="BE30" i="2"/>
  <c r="BE33" i="2" s="1"/>
  <c r="BB30" i="2"/>
  <c r="BB33" i="2" s="1"/>
  <c r="AZ30" i="2"/>
  <c r="AX30" i="2"/>
  <c r="AY24" i="2" s="1"/>
  <c r="AU30" i="2"/>
  <c r="AS30" i="2"/>
  <c r="AS33" i="2" s="1"/>
  <c r="AQ30" i="2"/>
  <c r="AQ33" i="2" s="1"/>
  <c r="AN30" i="2"/>
  <c r="AL30" i="2"/>
  <c r="AL33" i="2" s="1"/>
  <c r="AJ30" i="2"/>
  <c r="AG30" i="2"/>
  <c r="AG33" i="2" s="1"/>
  <c r="AE30" i="2"/>
  <c r="AF27" i="2" s="1"/>
  <c r="AC30" i="2"/>
  <c r="AC33" i="2" s="1"/>
  <c r="Z30" i="2"/>
  <c r="Z33" i="2" s="1"/>
  <c r="X30" i="2"/>
  <c r="V30" i="2"/>
  <c r="V33" i="2" s="1"/>
  <c r="S30" i="2"/>
  <c r="Q30" i="2"/>
  <c r="Q33" i="2" s="1"/>
  <c r="O30" i="2"/>
  <c r="P28" i="2" s="1"/>
  <c r="L30" i="2"/>
  <c r="L33" i="2" s="1"/>
  <c r="J30" i="2"/>
  <c r="K23" i="2" s="1"/>
  <c r="H30" i="2"/>
  <c r="D30" i="2"/>
  <c r="B30" i="2"/>
  <c r="C28" i="2" s="1"/>
  <c r="BX28" i="2"/>
  <c r="BQ28" i="2"/>
  <c r="BM28" i="2"/>
  <c r="BJ28" i="2"/>
  <c r="BH28" i="2"/>
  <c r="BF28" i="2"/>
  <c r="BC28" i="2"/>
  <c r="AY28" i="2"/>
  <c r="AV28" i="2"/>
  <c r="AO28" i="2"/>
  <c r="AM28" i="2"/>
  <c r="AI28" i="2"/>
  <c r="AH28" i="2"/>
  <c r="AF28" i="2"/>
  <c r="AA28" i="2"/>
  <c r="Y28" i="2"/>
  <c r="W28" i="2"/>
  <c r="T28" i="2"/>
  <c r="R28" i="2"/>
  <c r="M28" i="2"/>
  <c r="I28" i="2"/>
  <c r="F28" i="2"/>
  <c r="BX27" i="2"/>
  <c r="BQ27" i="2"/>
  <c r="BO27" i="2"/>
  <c r="BM27" i="2"/>
  <c r="BJ27" i="2"/>
  <c r="BH27" i="2"/>
  <c r="BF27" i="2"/>
  <c r="BC27" i="2"/>
  <c r="AY27" i="2"/>
  <c r="AV27" i="2"/>
  <c r="AR27" i="2"/>
  <c r="AO27" i="2"/>
  <c r="AM27" i="2"/>
  <c r="AK27" i="2"/>
  <c r="AH27" i="2"/>
  <c r="AA27" i="2"/>
  <c r="Y27" i="2"/>
  <c r="W27" i="2"/>
  <c r="T27" i="2"/>
  <c r="R27" i="2"/>
  <c r="M27" i="2"/>
  <c r="K27" i="2"/>
  <c r="I27" i="2"/>
  <c r="F27" i="2"/>
  <c r="BX26" i="2"/>
  <c r="BQ26" i="2"/>
  <c r="BO26" i="2"/>
  <c r="BM26" i="2"/>
  <c r="BJ26" i="2"/>
  <c r="BH26" i="2"/>
  <c r="BF26" i="2"/>
  <c r="BC26" i="2"/>
  <c r="BA26" i="2"/>
  <c r="AV26" i="2"/>
  <c r="AR26" i="2"/>
  <c r="AO26" i="2"/>
  <c r="AM26" i="2"/>
  <c r="AH26" i="2"/>
  <c r="AF26" i="2"/>
  <c r="AA26" i="2"/>
  <c r="Y26" i="2"/>
  <c r="W26" i="2"/>
  <c r="T26" i="2"/>
  <c r="R26" i="2"/>
  <c r="P26" i="2"/>
  <c r="M26" i="2"/>
  <c r="K26" i="2"/>
  <c r="I26" i="2"/>
  <c r="F26" i="2"/>
  <c r="BX25" i="2"/>
  <c r="BQ25" i="2"/>
  <c r="BM25" i="2"/>
  <c r="BJ25" i="2"/>
  <c r="BH25" i="2"/>
  <c r="BF25" i="2"/>
  <c r="BC25" i="2"/>
  <c r="AY25" i="2"/>
  <c r="AV25" i="2"/>
  <c r="AR25" i="2"/>
  <c r="AO25" i="2"/>
  <c r="AM25" i="2"/>
  <c r="AH25" i="2"/>
  <c r="AF25" i="2"/>
  <c r="AA25" i="2"/>
  <c r="Y25" i="2"/>
  <c r="W25" i="2"/>
  <c r="T25" i="2"/>
  <c r="R25" i="2"/>
  <c r="P25" i="2"/>
  <c r="M25" i="2"/>
  <c r="I25" i="2"/>
  <c r="F25" i="2"/>
  <c r="BX24" i="2"/>
  <c r="BQ24" i="2"/>
  <c r="BO24" i="2"/>
  <c r="BM24" i="2"/>
  <c r="BJ24" i="2"/>
  <c r="BH24" i="2"/>
  <c r="BF24" i="2"/>
  <c r="BC24" i="2"/>
  <c r="AV24" i="2"/>
  <c r="AR24" i="2"/>
  <c r="AO24" i="2"/>
  <c r="AM24" i="2"/>
  <c r="AH24" i="2"/>
  <c r="AF24" i="2"/>
  <c r="AD24" i="2"/>
  <c r="AA24" i="2"/>
  <c r="Y24" i="2"/>
  <c r="W24" i="2"/>
  <c r="T24" i="2"/>
  <c r="R24" i="2"/>
  <c r="P24" i="2"/>
  <c r="M24" i="2"/>
  <c r="K24" i="2"/>
  <c r="I24" i="2"/>
  <c r="F24" i="2"/>
  <c r="C24" i="2"/>
  <c r="BX23" i="2"/>
  <c r="BQ23" i="2"/>
  <c r="BM23" i="2"/>
  <c r="BJ23" i="2"/>
  <c r="BH23" i="2"/>
  <c r="BF23" i="2"/>
  <c r="BC23" i="2"/>
  <c r="AV23" i="2"/>
  <c r="AT23" i="2"/>
  <c r="AR23" i="2"/>
  <c r="AO23" i="2"/>
  <c r="AM23" i="2"/>
  <c r="AH23" i="2"/>
  <c r="AI23" i="2" s="1"/>
  <c r="AF23" i="2"/>
  <c r="AD23" i="2"/>
  <c r="AA23" i="2"/>
  <c r="Y23" i="2"/>
  <c r="W23" i="2"/>
  <c r="T23" i="2"/>
  <c r="R23" i="2"/>
  <c r="P23" i="2"/>
  <c r="M23" i="2"/>
  <c r="I23" i="2"/>
  <c r="F23" i="2"/>
  <c r="C23" i="2"/>
  <c r="BX22" i="2"/>
  <c r="BQ22" i="2"/>
  <c r="BM22" i="2"/>
  <c r="BJ22" i="2"/>
  <c r="BH22" i="2"/>
  <c r="BF22" i="2"/>
  <c r="BC22" i="2"/>
  <c r="AV22" i="2"/>
  <c r="AT22" i="2"/>
  <c r="AR22" i="2"/>
  <c r="AO22" i="2"/>
  <c r="AM22" i="2"/>
  <c r="AH22" i="2"/>
  <c r="AI22" i="2" s="1"/>
  <c r="AF22" i="2"/>
  <c r="AA22" i="2"/>
  <c r="Y22" i="2"/>
  <c r="W22" i="2"/>
  <c r="T22" i="2"/>
  <c r="R22" i="2"/>
  <c r="P22" i="2"/>
  <c r="M22" i="2"/>
  <c r="I22" i="2"/>
  <c r="F22" i="2"/>
  <c r="BX21" i="2"/>
  <c r="BQ21" i="2"/>
  <c r="BO21" i="2"/>
  <c r="BM21" i="2"/>
  <c r="BJ21" i="2"/>
  <c r="BH21" i="2"/>
  <c r="BF21" i="2"/>
  <c r="BC21" i="2"/>
  <c r="AY21" i="2"/>
  <c r="AV21" i="2"/>
  <c r="AR21" i="2"/>
  <c r="AO21" i="2"/>
  <c r="AM21" i="2"/>
  <c r="AH21" i="2"/>
  <c r="AF21" i="2"/>
  <c r="AA21" i="2"/>
  <c r="Y21" i="2"/>
  <c r="W21" i="2"/>
  <c r="T21" i="2"/>
  <c r="R21" i="2"/>
  <c r="P21" i="2"/>
  <c r="M21" i="2"/>
  <c r="I21" i="2"/>
  <c r="F21" i="2"/>
  <c r="C21" i="2"/>
  <c r="BX20" i="2"/>
  <c r="BQ20" i="2"/>
  <c r="BO20" i="2"/>
  <c r="BM20" i="2"/>
  <c r="BJ20" i="2"/>
  <c r="BH20" i="2"/>
  <c r="BF20" i="2"/>
  <c r="BC20" i="2"/>
  <c r="AY20" i="2"/>
  <c r="AV20" i="2"/>
  <c r="AR20" i="2"/>
  <c r="AO20" i="2"/>
  <c r="AM20" i="2"/>
  <c r="AK20" i="2"/>
  <c r="AH20" i="2"/>
  <c r="AF20" i="2"/>
  <c r="AA20" i="2"/>
  <c r="Y20" i="2"/>
  <c r="W20" i="2"/>
  <c r="T20" i="2"/>
  <c r="R20" i="2"/>
  <c r="P20" i="2"/>
  <c r="M20" i="2"/>
  <c r="K20" i="2"/>
  <c r="I20" i="2"/>
  <c r="F20" i="2"/>
  <c r="BX19" i="2"/>
  <c r="BQ19" i="2"/>
  <c r="BO19" i="2"/>
  <c r="BM19" i="2"/>
  <c r="BJ19" i="2"/>
  <c r="BH19" i="2"/>
  <c r="BF19" i="2"/>
  <c r="BC19" i="2"/>
  <c r="BA19" i="2"/>
  <c r="AY19" i="2"/>
  <c r="AV19" i="2"/>
  <c r="AR19" i="2"/>
  <c r="AO19" i="2"/>
  <c r="AM19" i="2"/>
  <c r="AK19" i="2"/>
  <c r="AH19" i="2"/>
  <c r="AF19" i="2"/>
  <c r="AA19" i="2"/>
  <c r="Y19" i="2"/>
  <c r="W19" i="2"/>
  <c r="T19" i="2"/>
  <c r="R19" i="2"/>
  <c r="P19" i="2"/>
  <c r="M19" i="2"/>
  <c r="K19" i="2"/>
  <c r="I19" i="2"/>
  <c r="F19" i="2"/>
  <c r="BX18" i="2"/>
  <c r="BQ18" i="2"/>
  <c r="BO18" i="2"/>
  <c r="BM18" i="2"/>
  <c r="BJ18" i="2"/>
  <c r="BH18" i="2"/>
  <c r="BF18" i="2"/>
  <c r="BC18" i="2"/>
  <c r="BA18" i="2"/>
  <c r="AY18" i="2"/>
  <c r="AV18" i="2"/>
  <c r="AR18" i="2"/>
  <c r="AO18" i="2"/>
  <c r="AM18" i="2"/>
  <c r="AH18" i="2"/>
  <c r="AF18" i="2"/>
  <c r="AA18" i="2"/>
  <c r="Y18" i="2"/>
  <c r="W18" i="2"/>
  <c r="T18" i="2"/>
  <c r="R18" i="2"/>
  <c r="P18" i="2"/>
  <c r="M18" i="2"/>
  <c r="K18" i="2"/>
  <c r="I18" i="2"/>
  <c r="F18" i="2"/>
  <c r="C18" i="2"/>
  <c r="BX17" i="2"/>
  <c r="BQ17" i="2"/>
  <c r="BO17" i="2"/>
  <c r="BM17" i="2"/>
  <c r="BJ17" i="2"/>
  <c r="BH17" i="2"/>
  <c r="BF17" i="2"/>
  <c r="BC17" i="2"/>
  <c r="AY17" i="2"/>
  <c r="AV17" i="2"/>
  <c r="AR17" i="2"/>
  <c r="AO17" i="2"/>
  <c r="AM17" i="2"/>
  <c r="AH17" i="2"/>
  <c r="AF17" i="2"/>
  <c r="AA17" i="2"/>
  <c r="Y17" i="2"/>
  <c r="W17" i="2"/>
  <c r="T17" i="2"/>
  <c r="R17" i="2"/>
  <c r="P17" i="2"/>
  <c r="M17" i="2"/>
  <c r="K17" i="2"/>
  <c r="I17" i="2"/>
  <c r="F17" i="2"/>
  <c r="C17" i="2"/>
  <c r="BX16" i="2"/>
  <c r="BQ16" i="2"/>
  <c r="BO16" i="2"/>
  <c r="BM16" i="2"/>
  <c r="BJ16" i="2"/>
  <c r="BH16" i="2"/>
  <c r="BF16" i="2"/>
  <c r="BC16" i="2"/>
  <c r="AY16" i="2"/>
  <c r="AV16" i="2"/>
  <c r="AR16" i="2"/>
  <c r="AO16" i="2"/>
  <c r="AM16" i="2"/>
  <c r="AH16" i="2"/>
  <c r="AF16" i="2"/>
  <c r="AD16" i="2"/>
  <c r="AA16" i="2"/>
  <c r="Y16" i="2"/>
  <c r="W16" i="2"/>
  <c r="T16" i="2"/>
  <c r="R16" i="2"/>
  <c r="P16" i="2"/>
  <c r="M16" i="2"/>
  <c r="K16" i="2"/>
  <c r="I16" i="2"/>
  <c r="F16" i="2"/>
  <c r="C16" i="2"/>
  <c r="BX15" i="2"/>
  <c r="BQ15" i="2"/>
  <c r="BO15" i="2"/>
  <c r="BM15" i="2"/>
  <c r="BJ15" i="2"/>
  <c r="BH15" i="2"/>
  <c r="BF15" i="2"/>
  <c r="BC15" i="2"/>
  <c r="AY15" i="2"/>
  <c r="AV15" i="2"/>
  <c r="AT15" i="2"/>
  <c r="AR15" i="2"/>
  <c r="AO15" i="2"/>
  <c r="AM15" i="2"/>
  <c r="AH15" i="2"/>
  <c r="AI15" i="2" s="1"/>
  <c r="AF15" i="2"/>
  <c r="AD15" i="2"/>
  <c r="AA15" i="2"/>
  <c r="Y15" i="2"/>
  <c r="W15" i="2"/>
  <c r="T15" i="2"/>
  <c r="R15" i="2"/>
  <c r="P15" i="2"/>
  <c r="M15" i="2"/>
  <c r="K15" i="2"/>
  <c r="I15" i="2"/>
  <c r="F15" i="2"/>
  <c r="C15" i="2"/>
  <c r="BX14" i="2"/>
  <c r="BQ14" i="2"/>
  <c r="BO14" i="2"/>
  <c r="BM14" i="2"/>
  <c r="BJ14" i="2"/>
  <c r="BH14" i="2"/>
  <c r="BH30" i="2" s="1"/>
  <c r="BF14" i="2"/>
  <c r="BC14" i="2"/>
  <c r="AY14" i="2"/>
  <c r="AV14" i="2"/>
  <c r="AT14" i="2"/>
  <c r="AR14" i="2"/>
  <c r="AO14" i="2"/>
  <c r="AM14" i="2"/>
  <c r="AH14" i="2"/>
  <c r="AF14" i="2"/>
  <c r="AA14" i="2"/>
  <c r="Y14" i="2"/>
  <c r="W14" i="2"/>
  <c r="T14" i="2"/>
  <c r="R14" i="2"/>
  <c r="P14" i="2"/>
  <c r="M14" i="2"/>
  <c r="K14" i="2"/>
  <c r="I14" i="2"/>
  <c r="F14" i="2"/>
  <c r="E14" i="2"/>
  <c r="C14" i="2"/>
  <c r="BX13" i="2"/>
  <c r="BQ13" i="2"/>
  <c r="BO13" i="2"/>
  <c r="BM13" i="2"/>
  <c r="BJ13" i="2"/>
  <c r="BH13" i="2"/>
  <c r="BF13" i="2"/>
  <c r="BC13" i="2"/>
  <c r="AY13" i="2"/>
  <c r="AV13" i="2"/>
  <c r="AR13" i="2"/>
  <c r="AO13" i="2"/>
  <c r="AM13" i="2"/>
  <c r="AH13" i="2"/>
  <c r="AI13" i="2" s="1"/>
  <c r="AF13" i="2"/>
  <c r="AA13" i="2"/>
  <c r="Y13" i="2"/>
  <c r="W13" i="2"/>
  <c r="T13" i="2"/>
  <c r="R13" i="2"/>
  <c r="P13" i="2"/>
  <c r="M13" i="2"/>
  <c r="K13" i="2"/>
  <c r="I13" i="2"/>
  <c r="F13" i="2"/>
  <c r="C13" i="2"/>
  <c r="BX12" i="2"/>
  <c r="BQ12" i="2"/>
  <c r="BO12" i="2"/>
  <c r="BM12" i="2"/>
  <c r="BJ12" i="2"/>
  <c r="BH12" i="2"/>
  <c r="BF12" i="2"/>
  <c r="BC12" i="2"/>
  <c r="AY12" i="2"/>
  <c r="AV12" i="2"/>
  <c r="AR12" i="2"/>
  <c r="AO12" i="2"/>
  <c r="AM12" i="2"/>
  <c r="AK12" i="2"/>
  <c r="AH12" i="2"/>
  <c r="AF12" i="2"/>
  <c r="AA12" i="2"/>
  <c r="Y12" i="2"/>
  <c r="W12" i="2"/>
  <c r="T12" i="2"/>
  <c r="R12" i="2"/>
  <c r="P12" i="2"/>
  <c r="M12" i="2"/>
  <c r="K12" i="2"/>
  <c r="I12" i="2"/>
  <c r="F12" i="2"/>
  <c r="C12" i="2"/>
  <c r="BX11" i="2"/>
  <c r="BQ11" i="2"/>
  <c r="BO11" i="2"/>
  <c r="BM11" i="2"/>
  <c r="BJ11" i="2"/>
  <c r="BH11" i="2"/>
  <c r="BF11" i="2"/>
  <c r="BC11" i="2"/>
  <c r="BA11" i="2"/>
  <c r="AY11" i="2"/>
  <c r="AV11" i="2"/>
  <c r="AR11" i="2"/>
  <c r="AO11" i="2"/>
  <c r="AM11" i="2"/>
  <c r="AK11" i="2"/>
  <c r="AH11" i="2"/>
  <c r="AI11" i="2" s="1"/>
  <c r="AF11" i="2"/>
  <c r="AA11" i="2"/>
  <c r="Y11" i="2"/>
  <c r="W11" i="2"/>
  <c r="T11" i="2"/>
  <c r="R11" i="2"/>
  <c r="P11" i="2"/>
  <c r="M11" i="2"/>
  <c r="K11" i="2"/>
  <c r="I11" i="2"/>
  <c r="F11" i="2"/>
  <c r="C11" i="2"/>
  <c r="BX10" i="2"/>
  <c r="BQ10" i="2"/>
  <c r="BO10" i="2"/>
  <c r="BM10" i="2"/>
  <c r="BM30" i="2" s="1"/>
  <c r="BJ10" i="2"/>
  <c r="BH10" i="2"/>
  <c r="BF10" i="2"/>
  <c r="BC10" i="2"/>
  <c r="BA10" i="2"/>
  <c r="AY10" i="2"/>
  <c r="AV10" i="2"/>
  <c r="AV30" i="2" s="1"/>
  <c r="AW20" i="2" s="1"/>
  <c r="AR10" i="2"/>
  <c r="AO10" i="2"/>
  <c r="AM10" i="2"/>
  <c r="AH10" i="2"/>
  <c r="AH30" i="2" s="1"/>
  <c r="AI20" i="2" s="1"/>
  <c r="AF10" i="2"/>
  <c r="AA10" i="2"/>
  <c r="Y10" i="2"/>
  <c r="W10" i="2"/>
  <c r="W30" i="2" s="1"/>
  <c r="T10" i="2"/>
  <c r="R10" i="2"/>
  <c r="P10" i="2"/>
  <c r="M10" i="2"/>
  <c r="K10" i="2"/>
  <c r="I10" i="2"/>
  <c r="F10" i="2"/>
  <c r="C10" i="2"/>
  <c r="BF30" i="2" l="1"/>
  <c r="AW15" i="2"/>
  <c r="AW23" i="2"/>
  <c r="AI27" i="2"/>
  <c r="N28" i="2"/>
  <c r="M30" i="2"/>
  <c r="N11" i="2" s="1"/>
  <c r="N10" i="2"/>
  <c r="AW11" i="2"/>
  <c r="AM30" i="2"/>
  <c r="BR11" i="2"/>
  <c r="R30" i="2"/>
  <c r="AO30" i="2"/>
  <c r="AP10" i="2" s="1"/>
  <c r="BJ30" i="2"/>
  <c r="BK19" i="2" s="1"/>
  <c r="AI12" i="2"/>
  <c r="U14" i="2"/>
  <c r="AI16" i="2"/>
  <c r="AI21" i="2"/>
  <c r="N26" i="2"/>
  <c r="T30" i="2"/>
  <c r="AK24" i="2"/>
  <c r="AK16" i="2"/>
  <c r="AK23" i="2"/>
  <c r="AK15" i="2"/>
  <c r="AK22" i="2"/>
  <c r="AK14" i="2"/>
  <c r="AJ33" i="2"/>
  <c r="AK28" i="2"/>
  <c r="AK21" i="2"/>
  <c r="AK13" i="2"/>
  <c r="AK26" i="2"/>
  <c r="AK18" i="2"/>
  <c r="AK10" i="2"/>
  <c r="AK25" i="2"/>
  <c r="AK17" i="2"/>
  <c r="BA23" i="2"/>
  <c r="BA15" i="2"/>
  <c r="BA12" i="2"/>
  <c r="AZ33" i="2"/>
  <c r="BA22" i="2"/>
  <c r="BA14" i="2"/>
  <c r="BA21" i="2"/>
  <c r="BA13" i="2"/>
  <c r="BA27" i="2"/>
  <c r="BA28" i="2"/>
  <c r="BA20" i="2"/>
  <c r="BA25" i="2"/>
  <c r="BA17" i="2"/>
  <c r="BA30" i="2" s="1"/>
  <c r="BA24" i="2"/>
  <c r="BA16" i="2"/>
  <c r="N15" i="2"/>
  <c r="G14" i="2"/>
  <c r="AP26" i="2"/>
  <c r="AP27" i="2"/>
  <c r="F30" i="2"/>
  <c r="G22" i="2" s="1"/>
  <c r="G19" i="2"/>
  <c r="AW19" i="2"/>
  <c r="U21" i="2"/>
  <c r="AW24" i="2"/>
  <c r="U27" i="2"/>
  <c r="F30" i="3"/>
  <c r="BX30" i="3"/>
  <c r="AP19" i="2"/>
  <c r="E27" i="2"/>
  <c r="E19" i="2"/>
  <c r="E11" i="2"/>
  <c r="E26" i="2"/>
  <c r="E18" i="2"/>
  <c r="E10" i="2"/>
  <c r="E25" i="2"/>
  <c r="E17" i="2"/>
  <c r="E24" i="2"/>
  <c r="E16" i="2"/>
  <c r="E21" i="2"/>
  <c r="E13" i="2"/>
  <c r="E12" i="2"/>
  <c r="E23" i="2"/>
  <c r="E28" i="2"/>
  <c r="E20" i="2"/>
  <c r="Y30" i="2"/>
  <c r="BQ30" i="2"/>
  <c r="BR10" i="2" s="1"/>
  <c r="AP12" i="2"/>
  <c r="I30" i="2"/>
  <c r="AA30" i="2"/>
  <c r="AB20" i="2" s="1"/>
  <c r="BX30" i="2"/>
  <c r="BX33" i="2" s="1"/>
  <c r="G86" i="5" s="1"/>
  <c r="Q86" i="5" s="1"/>
  <c r="U11" i="2"/>
  <c r="AP11" i="2"/>
  <c r="BK11" i="2"/>
  <c r="U15" i="2"/>
  <c r="AP15" i="2"/>
  <c r="N18" i="2"/>
  <c r="AB19" i="2"/>
  <c r="BR19" i="2"/>
  <c r="AW21" i="2"/>
  <c r="U22" i="2"/>
  <c r="U23" i="2"/>
  <c r="AP23" i="2"/>
  <c r="AW27" i="2"/>
  <c r="BR27" i="2"/>
  <c r="AP28" i="2"/>
  <c r="D33" i="2"/>
  <c r="N23" i="2"/>
  <c r="AW25" i="2"/>
  <c r="AW17" i="2"/>
  <c r="AV33" i="2"/>
  <c r="AW26" i="2"/>
  <c r="AW18" i="2"/>
  <c r="AW10" i="2"/>
  <c r="G16" i="2"/>
  <c r="AP25" i="2"/>
  <c r="AF30" i="2"/>
  <c r="BD10" i="2"/>
  <c r="BC30" i="2"/>
  <c r="BD18" i="2" s="1"/>
  <c r="AW13" i="2"/>
  <c r="AI14" i="2"/>
  <c r="E15" i="2"/>
  <c r="AW16" i="2"/>
  <c r="BD11" i="2"/>
  <c r="U19" i="2"/>
  <c r="AW14" i="2"/>
  <c r="N20" i="2"/>
  <c r="AI25" i="2"/>
  <c r="AI17" i="2"/>
  <c r="AI10" i="2"/>
  <c r="AI26" i="2"/>
  <c r="AI18" i="2"/>
  <c r="N12" i="2"/>
  <c r="AW12" i="2"/>
  <c r="G15" i="2"/>
  <c r="AP18" i="2"/>
  <c r="N19" i="2"/>
  <c r="AI19" i="2"/>
  <c r="BD19" i="2"/>
  <c r="G21" i="2"/>
  <c r="E22" i="2"/>
  <c r="AW22" i="2"/>
  <c r="AI24" i="2"/>
  <c r="AB25" i="2"/>
  <c r="AB26" i="2"/>
  <c r="BD26" i="2"/>
  <c r="G27" i="2"/>
  <c r="AB27" i="2"/>
  <c r="AW28" i="2"/>
  <c r="BR28" i="2"/>
  <c r="AT12" i="2"/>
  <c r="AD13" i="2"/>
  <c r="AT20" i="2"/>
  <c r="AD21" i="2"/>
  <c r="AT28" i="2"/>
  <c r="R30" i="3"/>
  <c r="AT30" i="3"/>
  <c r="BH30" i="3"/>
  <c r="BV30" i="3"/>
  <c r="Y28" i="3"/>
  <c r="Y26" i="3"/>
  <c r="X33" i="3"/>
  <c r="Y23" i="3"/>
  <c r="Y21" i="3"/>
  <c r="Y19" i="3"/>
  <c r="Y17" i="3"/>
  <c r="Y15" i="3"/>
  <c r="Y13" i="3"/>
  <c r="AT13" i="2"/>
  <c r="AD14" i="2"/>
  <c r="AT21" i="2"/>
  <c r="C22" i="2"/>
  <c r="AD22" i="2"/>
  <c r="K25" i="2"/>
  <c r="BO25" i="2"/>
  <c r="AY26" i="2"/>
  <c r="B33" i="2"/>
  <c r="E30" i="3"/>
  <c r="T33" i="3"/>
  <c r="U23" i="3"/>
  <c r="U21" i="3"/>
  <c r="U19" i="3"/>
  <c r="U17" i="3"/>
  <c r="U15" i="3"/>
  <c r="U13" i="3"/>
  <c r="U11" i="3"/>
  <c r="U30" i="3" s="1"/>
  <c r="AV30" i="3"/>
  <c r="AW27" i="3" s="1"/>
  <c r="N11" i="3"/>
  <c r="BD13" i="3"/>
  <c r="Y16" i="3"/>
  <c r="U18" i="3"/>
  <c r="Y24" i="3"/>
  <c r="H33" i="3"/>
  <c r="I27" i="3"/>
  <c r="I28" i="3"/>
  <c r="I26" i="3"/>
  <c r="I23" i="3"/>
  <c r="I21" i="3"/>
  <c r="I19" i="3"/>
  <c r="I17" i="3"/>
  <c r="I15" i="3"/>
  <c r="I25" i="3"/>
  <c r="I24" i="3"/>
  <c r="I22" i="3"/>
  <c r="I20" i="3"/>
  <c r="I18" i="3"/>
  <c r="I16" i="3"/>
  <c r="I14" i="3"/>
  <c r="I12" i="3"/>
  <c r="I10" i="3"/>
  <c r="I30" i="3" s="1"/>
  <c r="AT16" i="2"/>
  <c r="AD17" i="2"/>
  <c r="AT24" i="2"/>
  <c r="C25" i="2"/>
  <c r="AD25" i="2"/>
  <c r="K28" i="2"/>
  <c r="BO28" i="2"/>
  <c r="K30" i="3"/>
  <c r="AM30" i="3"/>
  <c r="BO30" i="3"/>
  <c r="Y12" i="3"/>
  <c r="AW24" i="3"/>
  <c r="N26" i="3"/>
  <c r="BY27" i="3"/>
  <c r="AT17" i="2"/>
  <c r="AD18" i="2"/>
  <c r="K21" i="2"/>
  <c r="K30" i="2" s="1"/>
  <c r="AY22" i="2"/>
  <c r="AY30" i="2" s="1"/>
  <c r="AT25" i="2"/>
  <c r="C26" i="2"/>
  <c r="AD26" i="2"/>
  <c r="J33" i="2"/>
  <c r="N24" i="3"/>
  <c r="N22" i="3"/>
  <c r="N20" i="3"/>
  <c r="N18" i="3"/>
  <c r="N16" i="3"/>
  <c r="N14" i="3"/>
  <c r="N12" i="3"/>
  <c r="M33" i="3"/>
  <c r="H23" i="5" s="1"/>
  <c r="AA33" i="3"/>
  <c r="AB24" i="3"/>
  <c r="AB22" i="3"/>
  <c r="AB20" i="3"/>
  <c r="AB18" i="3"/>
  <c r="AB16" i="3"/>
  <c r="AB14" i="3"/>
  <c r="AB12" i="3"/>
  <c r="BD22" i="3"/>
  <c r="BD20" i="3"/>
  <c r="BD18" i="3"/>
  <c r="BD16" i="3"/>
  <c r="BD14" i="3"/>
  <c r="BD12" i="3"/>
  <c r="N13" i="3"/>
  <c r="U14" i="3"/>
  <c r="AB15" i="3"/>
  <c r="BD17" i="3"/>
  <c r="Y20" i="3"/>
  <c r="N21" i="3"/>
  <c r="U22" i="3"/>
  <c r="AB23" i="3"/>
  <c r="AT10" i="2"/>
  <c r="AD11" i="2"/>
  <c r="AT18" i="2"/>
  <c r="C19" i="2"/>
  <c r="C30" i="2" s="1"/>
  <c r="AD19" i="2"/>
  <c r="K22" i="2"/>
  <c r="BO22" i="2"/>
  <c r="BO30" i="2" s="1"/>
  <c r="AY23" i="2"/>
  <c r="AT26" i="2"/>
  <c r="C27" i="2"/>
  <c r="P27" i="2"/>
  <c r="P30" i="2" s="1"/>
  <c r="AD27" i="2"/>
  <c r="N10" i="3"/>
  <c r="AB10" i="3"/>
  <c r="BD10" i="3"/>
  <c r="Y11" i="3"/>
  <c r="Y30" i="3" s="1"/>
  <c r="BD11" i="3"/>
  <c r="AD10" i="2"/>
  <c r="AT11" i="2"/>
  <c r="AD12" i="2"/>
  <c r="AT19" i="2"/>
  <c r="C20" i="2"/>
  <c r="AD20" i="2"/>
  <c r="AT27" i="2"/>
  <c r="AD28" i="2"/>
  <c r="AR28" i="2"/>
  <c r="AR30" i="2" s="1"/>
  <c r="BF30" i="3"/>
  <c r="BT30" i="3"/>
  <c r="Y14" i="3"/>
  <c r="N15" i="3"/>
  <c r="U16" i="3"/>
  <c r="AB17" i="3"/>
  <c r="BD19" i="3"/>
  <c r="Y22" i="3"/>
  <c r="N23" i="3"/>
  <c r="U24" i="3"/>
  <c r="BD24" i="3"/>
  <c r="AY30" i="3"/>
  <c r="AB25" i="3"/>
  <c r="BD26" i="3"/>
  <c r="AB27" i="3"/>
  <c r="U28" i="3"/>
  <c r="AJ33" i="3"/>
  <c r="AK27" i="3"/>
  <c r="AK28" i="3"/>
  <c r="AK26" i="3"/>
  <c r="AK30" i="3" s="1"/>
  <c r="L37" i="5"/>
  <c r="AO30" i="3"/>
  <c r="BQ30" i="3"/>
  <c r="AP24" i="3"/>
  <c r="N25" i="3"/>
  <c r="BD27" i="3"/>
  <c r="AB28" i="3"/>
  <c r="AW28" i="3"/>
  <c r="P28" i="3"/>
  <c r="P30" i="3" s="1"/>
  <c r="O33" i="3"/>
  <c r="P27" i="3"/>
  <c r="BA28" i="3"/>
  <c r="BA26" i="3"/>
  <c r="BA30" i="3" s="1"/>
  <c r="AZ33" i="3"/>
  <c r="AP26" i="3"/>
  <c r="BK26" i="3"/>
  <c r="N27" i="3"/>
  <c r="BY28" i="3"/>
  <c r="E35" i="4"/>
  <c r="C35" i="4" s="1"/>
  <c r="C32" i="4"/>
  <c r="BD25" i="3"/>
  <c r="BY25" i="3"/>
  <c r="U26" i="3"/>
  <c r="AP27" i="3"/>
  <c r="BD28" i="3"/>
  <c r="U25" i="3"/>
  <c r="U27" i="3"/>
  <c r="BK27" i="3"/>
  <c r="D33" i="3"/>
  <c r="E27" i="3"/>
  <c r="AE33" i="3"/>
  <c r="AF27" i="3"/>
  <c r="AF30" i="3" s="1"/>
  <c r="L65" i="5"/>
  <c r="AH30" i="3"/>
  <c r="AI28" i="3" s="1"/>
  <c r="BJ30" i="3"/>
  <c r="AP25" i="3"/>
  <c r="AB26" i="3"/>
  <c r="AW26" i="3"/>
  <c r="N28" i="3"/>
  <c r="U86" i="5"/>
  <c r="U85" i="5" s="1"/>
  <c r="U84" i="5" s="1"/>
  <c r="U83" i="5" s="1"/>
  <c r="U82" i="5" s="1"/>
  <c r="U81" i="5" s="1"/>
  <c r="U80" i="5" s="1"/>
  <c r="U79" i="5" s="1"/>
  <c r="U78" i="5" s="1"/>
  <c r="U77" i="5" s="1"/>
  <c r="U76" i="5" s="1"/>
  <c r="U75" i="5" s="1"/>
  <c r="U74" i="5" s="1"/>
  <c r="U73" i="5" s="1"/>
  <c r="U72" i="5" s="1"/>
  <c r="U71" i="5" s="1"/>
  <c r="U70" i="5" s="1"/>
  <c r="U69" i="5" s="1"/>
  <c r="U68" i="5" s="1"/>
  <c r="U67" i="5" s="1"/>
  <c r="U66" i="5" s="1"/>
  <c r="U65" i="5" s="1"/>
  <c r="U64" i="5" s="1"/>
  <c r="U63" i="5" s="1"/>
  <c r="U62" i="5" s="1"/>
  <c r="U61" i="5" s="1"/>
  <c r="U60" i="5" s="1"/>
  <c r="U59" i="5" s="1"/>
  <c r="U58" i="5" s="1"/>
  <c r="U57" i="5" s="1"/>
  <c r="U56" i="5" s="1"/>
  <c r="U55" i="5" s="1"/>
  <c r="U54" i="5" s="1"/>
  <c r="U53" i="5" s="1"/>
  <c r="U52" i="5" s="1"/>
  <c r="U51" i="5" s="1"/>
  <c r="U50" i="5" s="1"/>
  <c r="U49" i="5" s="1"/>
  <c r="U48" i="5" s="1"/>
  <c r="U47" i="5" s="1"/>
  <c r="U46" i="5" s="1"/>
  <c r="U45" i="5" s="1"/>
  <c r="U44" i="5" s="1"/>
  <c r="U43" i="5" s="1"/>
  <c r="U42" i="5" s="1"/>
  <c r="U41" i="5" s="1"/>
  <c r="U40" i="5" s="1"/>
  <c r="U39" i="5" s="1"/>
  <c r="U38" i="5" s="1"/>
  <c r="U37" i="5" s="1"/>
  <c r="U36" i="5" s="1"/>
  <c r="U35" i="5" s="1"/>
  <c r="U34" i="5" s="1"/>
  <c r="U33" i="5" s="1"/>
  <c r="U32" i="5" s="1"/>
  <c r="U31" i="5" s="1"/>
  <c r="U30" i="5" s="1"/>
  <c r="U29" i="5" s="1"/>
  <c r="U28" i="5" s="1"/>
  <c r="U27" i="5" s="1"/>
  <c r="U26" i="5" s="1"/>
  <c r="U25" i="5" s="1"/>
  <c r="U24" i="5" s="1"/>
  <c r="U23" i="5" s="1"/>
  <c r="U22" i="5" s="1"/>
  <c r="U21" i="5" s="1"/>
  <c r="U20" i="5" s="1"/>
  <c r="U19" i="5" s="1"/>
  <c r="U18" i="5" s="1"/>
  <c r="U17" i="5" s="1"/>
  <c r="U16" i="5" s="1"/>
  <c r="U15" i="5" s="1"/>
  <c r="U14" i="5" s="1"/>
  <c r="U13" i="5" s="1"/>
  <c r="U12" i="5" s="1"/>
  <c r="U11" i="5" s="1"/>
  <c r="BT25" i="3"/>
  <c r="BM26" i="3"/>
  <c r="BM30" i="3" s="1"/>
  <c r="BT27" i="3"/>
  <c r="BM28" i="3"/>
  <c r="BS33" i="3"/>
  <c r="BT26" i="3"/>
  <c r="BM27" i="3"/>
  <c r="F33" i="3" l="1"/>
  <c r="G23" i="3"/>
  <c r="G21" i="3"/>
  <c r="G19" i="3"/>
  <c r="G17" i="3"/>
  <c r="G15" i="3"/>
  <c r="G13" i="3"/>
  <c r="G11" i="3"/>
  <c r="G22" i="3"/>
  <c r="G14" i="3"/>
  <c r="G18" i="3"/>
  <c r="G20" i="3"/>
  <c r="G12" i="3"/>
  <c r="G24" i="3"/>
  <c r="G16" i="3"/>
  <c r="BK22" i="2"/>
  <c r="BK24" i="2"/>
  <c r="BJ33" i="3"/>
  <c r="BK23" i="3"/>
  <c r="BK21" i="3"/>
  <c r="BK19" i="3"/>
  <c r="BK17" i="3"/>
  <c r="BK15" i="3"/>
  <c r="BK13" i="3"/>
  <c r="BK11" i="3"/>
  <c r="BK12" i="3"/>
  <c r="BK18" i="3"/>
  <c r="BK16" i="3"/>
  <c r="BK20" i="3"/>
  <c r="BK10" i="3"/>
  <c r="BK22" i="3"/>
  <c r="BK14" i="3"/>
  <c r="AO33" i="3"/>
  <c r="AP22" i="3"/>
  <c r="AP20" i="3"/>
  <c r="AP18" i="3"/>
  <c r="AP16" i="3"/>
  <c r="AP14" i="3"/>
  <c r="AP12" i="3"/>
  <c r="AP11" i="3"/>
  <c r="AP17" i="3"/>
  <c r="AP10" i="3"/>
  <c r="AP23" i="3"/>
  <c r="AP15" i="3"/>
  <c r="AP19" i="3"/>
  <c r="AP13" i="3"/>
  <c r="AP21" i="3"/>
  <c r="N30" i="3"/>
  <c r="AW25" i="3"/>
  <c r="AB12" i="2"/>
  <c r="BD20" i="2"/>
  <c r="AB18" i="2"/>
  <c r="G24" i="2"/>
  <c r="AB11" i="2"/>
  <c r="N27" i="2"/>
  <c r="AB23" i="2"/>
  <c r="AH33" i="3"/>
  <c r="H44" i="5" s="1"/>
  <c r="AI23" i="3"/>
  <c r="AI21" i="3"/>
  <c r="AI19" i="3"/>
  <c r="AI17" i="3"/>
  <c r="AI15" i="3"/>
  <c r="AI13" i="3"/>
  <c r="AI11" i="3"/>
  <c r="AI24" i="3"/>
  <c r="AI16" i="3"/>
  <c r="AI22" i="3"/>
  <c r="AI14" i="3"/>
  <c r="AI12" i="3"/>
  <c r="AI18" i="3"/>
  <c r="AI20" i="3"/>
  <c r="AI10" i="3"/>
  <c r="AI30" i="3" s="1"/>
  <c r="AI25" i="3"/>
  <c r="BD21" i="2"/>
  <c r="BD13" i="2"/>
  <c r="BC33" i="2"/>
  <c r="BD14" i="2"/>
  <c r="BD22" i="2"/>
  <c r="BD24" i="2"/>
  <c r="BD16" i="2"/>
  <c r="G58" i="5"/>
  <c r="BR21" i="2"/>
  <c r="BR13" i="2"/>
  <c r="BQ33" i="2"/>
  <c r="G79" i="5" s="1"/>
  <c r="BR22" i="2"/>
  <c r="BR14" i="2"/>
  <c r="BR17" i="2"/>
  <c r="BR24" i="2"/>
  <c r="BR16" i="2"/>
  <c r="BX33" i="3"/>
  <c r="H86" i="5" s="1"/>
  <c r="R86" i="5" s="1"/>
  <c r="BY24" i="3"/>
  <c r="BY23" i="3"/>
  <c r="BY21" i="3"/>
  <c r="BY19" i="3"/>
  <c r="BY17" i="3"/>
  <c r="BY15" i="3"/>
  <c r="BY13" i="3"/>
  <c r="BY11" i="3"/>
  <c r="BY20" i="3"/>
  <c r="BY16" i="3"/>
  <c r="BY12" i="3"/>
  <c r="BY18" i="3"/>
  <c r="BY22" i="3"/>
  <c r="BY14" i="3"/>
  <c r="BY10" i="3"/>
  <c r="BR25" i="2"/>
  <c r="BK16" i="2"/>
  <c r="BD23" i="2"/>
  <c r="AP21" i="2"/>
  <c r="AP13" i="2"/>
  <c r="AO33" i="2"/>
  <c r="AP22" i="2"/>
  <c r="AP30" i="2" s="1"/>
  <c r="AP14" i="2"/>
  <c r="AP16" i="2"/>
  <c r="AP24" i="2"/>
  <c r="G23" i="2"/>
  <c r="BK13" i="2"/>
  <c r="BR22" i="3"/>
  <c r="BR20" i="3"/>
  <c r="BR18" i="3"/>
  <c r="BR16" i="3"/>
  <c r="BR14" i="3"/>
  <c r="BR12" i="3"/>
  <c r="BR19" i="3"/>
  <c r="BR10" i="3"/>
  <c r="BR11" i="3"/>
  <c r="BQ33" i="3"/>
  <c r="H79" i="5" s="1"/>
  <c r="BR17" i="3"/>
  <c r="BR21" i="3"/>
  <c r="BR13" i="3"/>
  <c r="BR15" i="3"/>
  <c r="BR23" i="3"/>
  <c r="BR24" i="3"/>
  <c r="H37" i="5"/>
  <c r="AI30" i="2"/>
  <c r="Q79" i="5"/>
  <c r="BY26" i="3"/>
  <c r="BR18" i="2"/>
  <c r="AP17" i="2"/>
  <c r="BR26" i="3"/>
  <c r="AI27" i="3"/>
  <c r="G25" i="3"/>
  <c r="BR28" i="3"/>
  <c r="BD25" i="2"/>
  <c r="BR23" i="2"/>
  <c r="BR26" i="2"/>
  <c r="G26" i="3"/>
  <c r="BK23" i="2"/>
  <c r="G25" i="2"/>
  <c r="G17" i="2"/>
  <c r="F33" i="2"/>
  <c r="G10" i="2"/>
  <c r="G26" i="2"/>
  <c r="G18" i="2"/>
  <c r="G12" i="2"/>
  <c r="G28" i="2"/>
  <c r="G20" i="2"/>
  <c r="U25" i="2"/>
  <c r="U17" i="2"/>
  <c r="T33" i="2"/>
  <c r="G30" i="5" s="1"/>
  <c r="U26" i="2"/>
  <c r="U18" i="2"/>
  <c r="U10" i="2"/>
  <c r="U20" i="2"/>
  <c r="U28" i="2"/>
  <c r="U12" i="2"/>
  <c r="U24" i="2"/>
  <c r="G11" i="2"/>
  <c r="U16" i="2"/>
  <c r="AP20" i="2"/>
  <c r="G13" i="2"/>
  <c r="AB30" i="3"/>
  <c r="BK25" i="2"/>
  <c r="BK17" i="2"/>
  <c r="BK10" i="2"/>
  <c r="BK30" i="2" s="1"/>
  <c r="BJ33" i="2"/>
  <c r="G72" i="5" s="1"/>
  <c r="BK26" i="2"/>
  <c r="BK18" i="2"/>
  <c r="BK28" i="2"/>
  <c r="BK12" i="2"/>
  <c r="BK20" i="2"/>
  <c r="BR25" i="3"/>
  <c r="AT30" i="2"/>
  <c r="BK27" i="2"/>
  <c r="BK15" i="2"/>
  <c r="AA33" i="2"/>
  <c r="G37" i="5" s="1"/>
  <c r="AB21" i="2"/>
  <c r="AB13" i="2"/>
  <c r="AB14" i="2"/>
  <c r="AB22" i="2"/>
  <c r="AB17" i="2"/>
  <c r="AB16" i="2"/>
  <c r="AB24" i="2"/>
  <c r="BD15" i="2"/>
  <c r="BK25" i="3"/>
  <c r="BD28" i="2"/>
  <c r="BR15" i="2"/>
  <c r="AD30" i="2"/>
  <c r="G27" i="3"/>
  <c r="AB10" i="2"/>
  <c r="E30" i="2"/>
  <c r="BK28" i="3"/>
  <c r="BK24" i="3"/>
  <c r="BR20" i="2"/>
  <c r="BD12" i="2"/>
  <c r="AB15" i="2"/>
  <c r="M33" i="2"/>
  <c r="G23" i="5" s="1"/>
  <c r="N21" i="2"/>
  <c r="N13" i="2"/>
  <c r="N22" i="2"/>
  <c r="N14" i="2"/>
  <c r="N17" i="2"/>
  <c r="N16" i="2"/>
  <c r="N30" i="2" s="1"/>
  <c r="N24" i="2"/>
  <c r="AB28" i="2"/>
  <c r="BK14" i="2"/>
  <c r="BD17" i="2"/>
  <c r="BR27" i="3"/>
  <c r="G28" i="3"/>
  <c r="BD30" i="3"/>
  <c r="AI26" i="3"/>
  <c r="AV33" i="3"/>
  <c r="H58" i="5" s="1"/>
  <c r="AW23" i="3"/>
  <c r="AW21" i="3"/>
  <c r="AW19" i="3"/>
  <c r="AW17" i="3"/>
  <c r="AW15" i="3"/>
  <c r="AW13" i="3"/>
  <c r="AW11" i="3"/>
  <c r="AW18" i="3"/>
  <c r="AW16" i="3"/>
  <c r="AW14" i="3"/>
  <c r="AW22" i="3"/>
  <c r="AW20" i="3"/>
  <c r="AW12" i="3"/>
  <c r="AW10" i="3"/>
  <c r="H30" i="5"/>
  <c r="BD27" i="2"/>
  <c r="BD30" i="2" s="1"/>
  <c r="AW30" i="2"/>
  <c r="BK21" i="2"/>
  <c r="AP28" i="3"/>
  <c r="G10" i="3"/>
  <c r="AK30" i="2"/>
  <c r="N25" i="2"/>
  <c r="BR12" i="2"/>
  <c r="BR30" i="2" s="1"/>
  <c r="U13" i="2"/>
  <c r="AW30" i="3" l="1"/>
  <c r="BK30" i="3"/>
  <c r="BR30" i="3"/>
  <c r="G30" i="3"/>
  <c r="U30" i="2"/>
  <c r="G65" i="5"/>
  <c r="G51" i="5"/>
  <c r="G44" i="5"/>
  <c r="AB30" i="2"/>
  <c r="R79" i="5"/>
  <c r="AP30" i="3"/>
  <c r="H72" i="5"/>
  <c r="H65" i="5"/>
  <c r="G30" i="2"/>
  <c r="Q72" i="5"/>
  <c r="Q65" i="5" s="1"/>
  <c r="Q58" i="5" s="1"/>
  <c r="Q51" i="5" s="1"/>
  <c r="Q44" i="5" s="1"/>
  <c r="Q37" i="5" s="1"/>
  <c r="Q30" i="5" s="1"/>
  <c r="Q23" i="5" s="1"/>
  <c r="BY30" i="3"/>
  <c r="H51" i="5"/>
  <c r="R72" i="5" l="1"/>
  <c r="R65" i="5" s="1"/>
  <c r="R58" i="5" s="1"/>
  <c r="R51" i="5" s="1"/>
  <c r="R44" i="5" s="1"/>
  <c r="R37" i="5" s="1"/>
  <c r="R30" i="5" s="1"/>
  <c r="R23" i="5" s="1"/>
</calcChain>
</file>

<file path=xl/sharedStrings.xml><?xml version="1.0" encoding="utf-8"?>
<sst xmlns="http://schemas.openxmlformats.org/spreadsheetml/2006/main" count="600" uniqueCount="114">
  <si>
    <t>Daily/Weekly number of (cumulative) deaths due to COVID-19 in England &amp; Wales</t>
  </si>
  <si>
    <t>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</si>
  <si>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t>
    </r>
    <r>
      <rPr>
        <u/>
        <sz val="12"/>
        <rFont val="Calibri"/>
        <family val="2"/>
        <charset val="1"/>
      </rPr>
      <t xml:space="preserve"> registration date.</t>
    </r>
    <r>
      <rPr>
        <sz val="12"/>
        <rFont val="Calibri"/>
        <family val="2"/>
        <charset val="1"/>
      </rPr>
      <t xml:space="preserve"> It includes deaths occurred </t>
    </r>
    <r>
      <rPr>
        <u/>
        <sz val="12"/>
        <rFont val="Calibri"/>
        <family val="2"/>
        <charset val="1"/>
      </rPr>
      <t>in hospitals or elsewhere</t>
    </r>
    <r>
      <rPr>
        <sz val="12"/>
        <rFont val="Calibri"/>
        <family val="2"/>
        <charset val="1"/>
      </rPr>
      <t>,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</si>
  <si>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</si>
  <si>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</si>
  <si>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</si>
  <si>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</si>
  <si>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 </t>
    </r>
    <r>
      <rPr>
        <u/>
        <sz val="12"/>
        <rFont val="Calibri"/>
        <family val="2"/>
        <charset val="1"/>
      </rPr>
      <t>occurrence date.</t>
    </r>
    <r>
      <rPr>
        <sz val="12"/>
        <rFont val="Calibri"/>
        <family val="2"/>
        <charset val="1"/>
      </rPr>
      <t xml:space="preserve"> It includes deaths occurred </t>
    </r>
    <r>
      <rPr>
        <u/>
        <sz val="12"/>
        <rFont val="Calibri"/>
        <family val="2"/>
        <charset val="1"/>
      </rPr>
      <t>in hospitals or elsewhere,</t>
    </r>
    <r>
      <rPr>
        <sz val="12"/>
        <rFont val="Calibri"/>
        <family val="2"/>
        <charset val="1"/>
      </rPr>
      <t xml:space="preserve"> since 6th of March.</t>
    </r>
  </si>
  <si>
    <t>Sheet "NHS_Daily_Data"</t>
  </si>
  <si>
    <r>
      <rPr>
        <sz val="12"/>
        <color rgb="FF2E75B6"/>
        <rFont val="Calibri"/>
        <family val="2"/>
        <charset val="1"/>
      </rP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t>
    </r>
    <r>
      <rPr>
        <u/>
        <sz val="12"/>
        <rFont val="Calibri"/>
        <family val="2"/>
        <charset val="1"/>
      </rPr>
      <t xml:space="preserve">in England </t>
    </r>
    <r>
      <rPr>
        <sz val="12"/>
        <rFont val="Calibri"/>
        <family val="2"/>
        <charset val="1"/>
      </rPr>
      <t xml:space="preserve">by large age-groups, </t>
    </r>
    <r>
      <rPr>
        <u/>
        <sz val="12"/>
        <rFont val="Calibri"/>
        <family val="2"/>
        <charset val="1"/>
      </rPr>
      <t>according to the date of death</t>
    </r>
    <r>
      <rPr>
        <sz val="12"/>
        <rFont val="Calibri"/>
        <family val="2"/>
        <charset val="1"/>
      </rPr>
      <t xml:space="preserve">; it includes deaths occurred in </t>
    </r>
    <r>
      <rPr>
        <u/>
        <sz val="12"/>
        <rFont val="Calibri"/>
        <family val="2"/>
        <charset val="1"/>
      </rPr>
      <t>hospitals only.</t>
    </r>
  </si>
  <si>
    <t xml:space="preserve">National Health Service (NHS): </t>
  </si>
  <si>
    <t xml:space="preserve">https://www.england.nhs.uk/statistics/statistical-work-areas/covid-19-daily-deaths/ </t>
  </si>
  <si>
    <t>Sheet "DailyTotal"</t>
  </si>
  <si>
    <r>
      <rPr>
        <sz val="12"/>
        <color rgb="FF4472C4"/>
        <rFont val="Calibri"/>
        <family val="2"/>
        <charset val="1"/>
      </rPr>
      <t xml:space="preserve">Coverage: </t>
    </r>
    <r>
      <rPr>
        <sz val="12"/>
        <rFont val="Calibri"/>
        <family val="2"/>
        <charset val="1"/>
      </rPr>
      <t>This sheet provides the number of deaths by COVID-19 since the 1st of March. Data from three sources are provided: 1) The Office for National Statistics (ONS) data cover deaths where COVID-19 was mentioned on the death certificate, occurred in hospital or elsewhere in England and Wales; data are by registration date &amp;  by occurence date. 2) The National Health Service (NHS) data cover deaths  tested positive for Covid-19, occurred in hospitals only and in England only; data are by date of death. 3)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r>
  </si>
  <si>
    <t>Data Sources:</t>
  </si>
  <si>
    <t xml:space="preserve">1) Office for National Statistics  (ONS); Deaths registered weekly in England and Wales, provisional:  </t>
  </si>
  <si>
    <t xml:space="preserve">2) National Health Service (NHS): </t>
  </si>
  <si>
    <t xml:space="preserve">3) Public Health Wales (GIG): </t>
  </si>
  <si>
    <t xml:space="preserve">https://public.tableau.com/profile/public.health.wales.health.protection#!/vizhome/RapidCOVID-19virology-Public/Headlinesummary </t>
  </si>
  <si>
    <r>
      <rPr>
        <b/>
        <sz val="14"/>
        <rFont val="Calibri"/>
        <family val="2"/>
        <charset val="1"/>
      </rPr>
      <t xml:space="preserve">Weekly number of cumulative deaths due to COVID-19 in </t>
    </r>
    <r>
      <rPr>
        <b/>
        <sz val="14"/>
        <color rgb="FF4472C4"/>
        <rFont val="Calibri"/>
        <family val="2"/>
        <charset val="1"/>
      </rPr>
      <t>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</si>
  <si>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</si>
  <si>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registration date</t>
    </r>
    <r>
      <rPr>
        <u/>
        <sz val="14"/>
        <rFont val="Calibri"/>
        <family val="2"/>
        <charset val="1"/>
      </rPr>
      <t>.</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hospitals or elsewhere</t>
    </r>
    <r>
      <rPr>
        <u/>
        <sz val="14"/>
        <rFont val="Calibri"/>
        <family val="2"/>
        <charset val="1"/>
      </rPr>
      <t>.</t>
    </r>
  </si>
  <si>
    <t>Warning: the data provided below are imperfect and incomplete. Please consider them with caution.</t>
  </si>
  <si>
    <r>
      <rPr>
        <b/>
        <sz val="12"/>
        <rFont val="Calibri"/>
        <family val="2"/>
        <charset val="1"/>
      </rPr>
      <t xml:space="preserve">Note: </t>
    </r>
    <r>
      <rPr>
        <sz val="12"/>
        <rFont val="Calibri"/>
        <family val="2"/>
        <charset val="1"/>
      </rPr>
      <t xml:space="preserve">ONS reports daily deaths, cumulative series are based on our calculations </t>
    </r>
  </si>
  <si>
    <t>Reported cumulative COVID-19 deaths by registration date</t>
  </si>
  <si>
    <t>Age Group</t>
  </si>
  <si>
    <t>Population* on 30.06.2018</t>
  </si>
  <si>
    <t>24/04/2020</t>
  </si>
  <si>
    <t>17/04/2020</t>
  </si>
  <si>
    <t>27/03/2020</t>
  </si>
  <si>
    <t>20/03/2020</t>
  </si>
  <si>
    <t>13/03/2020</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</si>
  <si>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</si>
  <si>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</si>
  <si>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</si>
  <si>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</si>
  <si>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</si>
  <si>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</si>
  <si>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</si>
  <si>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</si>
  <si>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</si>
  <si>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</si>
  <si>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</si>
  <si>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</si>
  <si>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</si>
  <si>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</si>
  <si>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</si>
  <si>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</si>
  <si>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</si>
  <si>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</si>
  <si>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</si>
  <si>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</si>
  <si>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</si>
  <si>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</si>
  <si>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</si>
  <si>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</si>
  <si>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</si>
  <si>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t>
  </si>
  <si>
    <t xml:space="preserve">*Population: </t>
  </si>
  <si>
    <t xml:space="preserve">Office for National Statistics (ONS) webpage. Data downloaded in April 2020. Weblink: ons.gov.uk. Downloaded in April 2020. </t>
  </si>
  <si>
    <r>
      <rPr>
        <b/>
        <sz val="10"/>
        <rFont val="Arial"/>
        <family val="2"/>
        <charset val="1"/>
      </rPr>
      <t>COVID-19 deaths</t>
    </r>
    <r>
      <rPr>
        <sz val="10"/>
        <rFont val="Arial"/>
        <family val="2"/>
        <charset val="1"/>
      </rPr>
      <t xml:space="preserve">: Office for National Statistics  (ONS); Deaths registered weekly in England and Wales, provisional. Data are published weekly by sex and age. </t>
    </r>
  </si>
  <si>
    <t>Webpage:</t>
  </si>
  <si>
    <t>File:</t>
  </si>
  <si>
    <t>publishedweek192020.xlsx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</si>
  <si>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occurence date</t>
    </r>
    <r>
      <rPr>
        <sz val="14"/>
        <rFont val="Calibri"/>
        <family val="2"/>
        <charset val="1"/>
      </rPr>
      <t xml:space="preserve">. It includes deaths occurred in </t>
    </r>
    <r>
      <rPr>
        <sz val="14"/>
        <color rgb="FF4472C4"/>
        <rFont val="Calibri"/>
        <family val="2"/>
        <charset val="1"/>
      </rPr>
      <t>hospitals or elsewhere.</t>
    </r>
  </si>
  <si>
    <t>Reported cumulative COVID-19 deaths by occurence date</t>
  </si>
  <si>
    <t>publishedweek192020.xlsx (sheet "COVID-19 - Weekly Covid-19 - Weekly occurrences")</t>
  </si>
  <si>
    <r>
      <rPr>
        <b/>
        <sz val="12"/>
        <rFont val="Calibri"/>
        <family val="2"/>
        <charset val="1"/>
      </rPr>
      <t xml:space="preserve">Daily number of (cumulative) deaths due to COVID-19 in </t>
    </r>
    <r>
      <rPr>
        <b/>
        <sz val="12"/>
        <color rgb="FF4472C4"/>
        <rFont val="Calibri"/>
        <family val="2"/>
        <charset val="1"/>
      </rPr>
      <t>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</si>
  <si>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date of death</t>
    </r>
    <r>
      <rPr>
        <sz val="14"/>
        <rFont val="Calibri"/>
        <family val="2"/>
        <charset val="1"/>
      </rPr>
      <t xml:space="preserve">; it includes deaths occurred in </t>
    </r>
    <r>
      <rPr>
        <sz val="14"/>
        <color rgb="FF4472C4"/>
        <rFont val="Calibri"/>
        <family val="2"/>
        <charset val="1"/>
      </rPr>
      <t>hospitals only</t>
    </r>
    <r>
      <rPr>
        <sz val="14"/>
        <rFont val="Calibri"/>
        <family val="2"/>
        <charset val="1"/>
      </rPr>
      <t>.</t>
    </r>
  </si>
  <si>
    <r>
      <rPr>
        <b/>
        <sz val="12"/>
        <rFont val="Calibri"/>
        <family val="2"/>
        <charset val="1"/>
      </rPr>
      <t xml:space="preserve">Note: </t>
    </r>
    <r>
      <rPr>
        <sz val="12"/>
        <rFont val="Calibri"/>
        <family val="2"/>
        <charset val="1"/>
      </rPr>
      <t xml:space="preserve">NHS reports daily deaths, cumulative series are based on our calculations </t>
    </r>
  </si>
  <si>
    <t xml:space="preserve">Deaths up to 5pm 20 May 2020 </t>
  </si>
  <si>
    <t>Total</t>
  </si>
  <si>
    <t>Awaiting verification</t>
  </si>
  <si>
    <t>0-19</t>
  </si>
  <si>
    <t>20-39</t>
  </si>
  <si>
    <t>40-59</t>
  </si>
  <si>
    <t>60-79</t>
  </si>
  <si>
    <t>80+</t>
  </si>
  <si>
    <t xml:space="preserve">Cumulative deaths up to 5pm 20 May 2020 </t>
  </si>
  <si>
    <t>National Health Service (NHS)</t>
  </si>
  <si>
    <t>COVID-19-total-announced-deaths-21-May-2020-1.xlsx (sheet "COVID19 total deaths by age")</t>
  </si>
  <si>
    <t xml:space="preserve">Office for National Statistics (ONS) webpage. Data downloaded in May 2020. Weblink: ons.gov.uk. Downloaded in May 2020. </t>
  </si>
  <si>
    <t>Footnote:</t>
  </si>
  <si>
    <r>
      <rPr>
        <sz val="12"/>
        <rFont val="Calibri"/>
        <family val="2"/>
        <charset val="1"/>
      </rPr>
      <t xml:space="preserve">Data highlighed in grey are likely to change. As denoted by NHS " </t>
    </r>
    <r>
      <rPr>
        <b/>
        <sz val="12"/>
        <rFont val="Calibri"/>
        <family val="2"/>
        <charset val="1"/>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</si>
  <si>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t>Daily/Weekly number of (cumulative) deaths due to COVID-19 in England and Wales</t>
  </si>
  <si>
    <r>
      <rPr>
        <sz val="14"/>
        <color rgb="FF2E75B6"/>
        <rFont val="Calibri"/>
        <family val="2"/>
        <charset val="1"/>
      </rPr>
      <t>Coverage:</t>
    </r>
    <r>
      <rPr>
        <sz val="14"/>
        <rFont val="Calibri"/>
        <family val="2"/>
        <charset val="1"/>
      </rPr>
      <t xml:space="preserve"> </t>
    </r>
  </si>
  <si>
    <r>
      <rPr>
        <sz val="14"/>
        <rFont val="Calibri"/>
        <family val="2"/>
        <charset val="1"/>
      </rPr>
      <t>This sheet provides the number of deaths by COVID-19 since the 1</t>
    </r>
    <r>
      <rPr>
        <vertAlign val="superscript"/>
        <sz val="14"/>
        <rFont val="Calibri"/>
        <family val="2"/>
        <charset val="1"/>
      </rPr>
      <t>st</t>
    </r>
    <r>
      <rPr>
        <sz val="14"/>
        <rFont val="Calibri"/>
        <family val="2"/>
        <charset val="1"/>
      </rPr>
      <t xml:space="preserve"> of March. Data from three sources are provided: 1) The Office for National Statistics (</t>
    </r>
    <r>
      <rPr>
        <sz val="14"/>
        <color rgb="FF4472C4"/>
        <rFont val="Calibri"/>
        <family val="2"/>
        <charset val="1"/>
      </rPr>
      <t>ONS</t>
    </r>
    <r>
      <rPr>
        <sz val="14"/>
        <rFont val="Calibri"/>
        <family val="2"/>
        <charset val="1"/>
      </rPr>
      <t>) data cover deaths where COVID-19 was mentioned on the death certificate, occurred in hospital or elsewhere in England and Wales; data are by registration date &amp;  by occurence date. 2) The National Health Service (</t>
    </r>
    <r>
      <rPr>
        <sz val="14"/>
        <color rgb="FF4472C4"/>
        <rFont val="Calibri"/>
        <family val="2"/>
        <charset val="1"/>
      </rPr>
      <t>NHS</t>
    </r>
    <r>
      <rPr>
        <sz val="14"/>
        <rFont val="Calibri"/>
        <family val="2"/>
        <charset val="1"/>
      </rPr>
      <t>) data cover deaths  tested positive for Covid-19, occurred in hospitals only and in England only; data are by date of death. 3) The Public Health Wales (</t>
    </r>
    <r>
      <rPr>
        <sz val="14"/>
        <color rgb="FF4472C4"/>
        <rFont val="Calibri"/>
        <family val="2"/>
        <charset val="1"/>
      </rPr>
      <t>GIG</t>
    </r>
    <r>
      <rPr>
        <sz val="14"/>
        <rFont val="Calibri"/>
        <family val="2"/>
        <charset val="1"/>
      </rPr>
      <t>) data cover deaths occurred in Wales suspected to be caused by COVID-19 in people who have tested positive for COVID-19, shown by date of death; the majority of reported deaths occurred in hospital settings, however a proportion occurred in care home settings.</t>
    </r>
  </si>
  <si>
    <r>
      <rPr>
        <b/>
        <sz val="12"/>
        <rFont val="Calibri"/>
        <family val="2"/>
        <charset val="1"/>
      </rPr>
      <t xml:space="preserve">Note: </t>
    </r>
    <r>
      <rPr>
        <sz val="12"/>
        <rFont val="Calibri"/>
        <family val="2"/>
        <charset val="1"/>
      </rPr>
      <t xml:space="preserve">ONS  and NHS report daily deaths, cumulative series and weekly sums for the NHS data are based on our calculations </t>
    </r>
  </si>
  <si>
    <t>Deaths</t>
  </si>
  <si>
    <t>Cumulative Deaths</t>
  </si>
  <si>
    <t>ONS Data</t>
  </si>
  <si>
    <t>Day</t>
  </si>
  <si>
    <t>Time (NHS and GIG)</t>
  </si>
  <si>
    <t>Registrations</t>
  </si>
  <si>
    <t>Occurrences</t>
  </si>
  <si>
    <r>
      <rPr>
        <b/>
        <sz val="10"/>
        <color rgb="FF4472C4"/>
        <rFont val="Calibri"/>
        <family val="2"/>
        <charset val="1"/>
      </rPr>
      <t>NHS</t>
    </r>
    <r>
      <rPr>
        <b/>
        <sz val="10"/>
        <rFont val="Calibri"/>
        <family val="2"/>
        <charset val="1"/>
      </rPr>
      <t xml:space="preserve"> Daily data (England only) </t>
    </r>
  </si>
  <si>
    <r>
      <rPr>
        <b/>
        <sz val="10"/>
        <color rgb="FF4472C4"/>
        <rFont val="Calibri"/>
        <family val="2"/>
        <charset val="1"/>
      </rPr>
      <t xml:space="preserve">GIG </t>
    </r>
    <r>
      <rPr>
        <b/>
        <sz val="10"/>
        <rFont val="Calibri"/>
        <family val="2"/>
        <charset val="1"/>
      </rPr>
      <t xml:space="preserve">Daily data (Wales only) </t>
    </r>
  </si>
  <si>
    <t>NHS data + GIG data</t>
  </si>
  <si>
    <t>NHS data + GIG data, summed over weeks</t>
  </si>
  <si>
    <t>Home</t>
  </si>
  <si>
    <t>Hospital</t>
  </si>
  <si>
    <t>Hospice(*)</t>
  </si>
  <si>
    <t>Elsewhere</t>
  </si>
  <si>
    <t>unknown</t>
  </si>
  <si>
    <t>17:00</t>
  </si>
  <si>
    <t>Data Source(s):</t>
  </si>
  <si>
    <t xml:space="preserve">1) Office for National Statistics  (ONS); Deaths registered weekly in England and Wales, provisional. Data are published weekly by sex and age. </t>
  </si>
  <si>
    <t>publishedweek192020.xlsx (sheet "Covid-19 - Place of occurrence")</t>
  </si>
  <si>
    <t>(*) with Hospice we refer to both hospice, care home and other communal establishments</t>
  </si>
  <si>
    <t xml:space="preserve">2) National Health Service (NHS): https://www.england.nhs.uk/statistics/statistical-work-areas/covid-19-daily-deaths/ </t>
  </si>
  <si>
    <t xml:space="preserve">3) Public Health Wales (GIG): https://public.tableau.com/profile/public.health.wales.health.protection#!/vizhome/RapidCOVID-19virology-Public/Headlinesummary </t>
  </si>
  <si>
    <t>Rapid COVID-19 surveillance data_21may.xlsx</t>
  </si>
  <si>
    <t>For 05/05/2020, 19/05/2020 and 20/05/2020 the data were updated from the online plot.</t>
  </si>
  <si>
    <t>https://public.tableau.com/profile/public.health.wales.health.protection#!/vizhome/RapidCOVID-19virology-Public/Headlinesummary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</si>
</sst>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m/d/yyyy"/>
    <numFmt numFmtId="165" formatCode="0.0"/>
    <numFmt numFmtId="166" formatCode="#"/>
    <numFmt numFmtId="167" formatCode="dd/mm/yy;@"/>
    <numFmt numFmtId="168" formatCode="_-* #,##0.00_-;\-* #,##0.00_-;_-* \-??_-;_-@_-"/>
    <numFmt numFmtId="169" formatCode="_-* #,##0_-;\-* #,##0_-;_-* \-??_-;_-@_-"/>
  </numFmts>
  <fonts count="41" x14ac:knownFonts="1">
    <font>
      <sz val="10"/>
      <name val="Arial"/>
      <family val="2"/>
      <charset val="1"/>
    </font>
    <font>
      <sz val="12"/>
      <name val="Calibri"/>
      <family val="2"/>
      <charset val="1"/>
    </font>
    <font>
      <b/>
      <sz val="12"/>
      <color rgb="FF0070C0"/>
      <name val="Calibri"/>
      <family val="2"/>
      <charset val="1"/>
    </font>
    <font>
      <u/>
      <sz val="12"/>
      <color rgb="FF0563C1"/>
      <name val="Calibri"/>
      <family val="2"/>
      <charset val="1"/>
    </font>
    <font>
      <u/>
      <sz val="10"/>
      <color rgb="FF0563C1"/>
      <name val="Arial"/>
      <family val="2"/>
      <charset val="1"/>
    </font>
    <font>
      <sz val="12"/>
      <color rgb="FF2E75B6"/>
      <name val="Calibri"/>
      <family val="2"/>
      <charset val="1"/>
    </font>
    <font>
      <u/>
      <sz val="12"/>
      <name val="Calibri"/>
      <family val="2"/>
      <charset val="1"/>
    </font>
    <font>
      <b/>
      <sz val="12"/>
      <name val="Calibri"/>
      <family val="2"/>
      <charset val="1"/>
    </font>
    <font>
      <sz val="12"/>
      <color rgb="FFFF0000"/>
      <name val="Calibri"/>
      <family val="2"/>
      <charset val="1"/>
    </font>
    <font>
      <vertAlign val="superscript"/>
      <sz val="12"/>
      <name val="Calibri"/>
      <family val="2"/>
      <charset val="1"/>
    </font>
    <font>
      <sz val="12"/>
      <color rgb="FF4472C4"/>
      <name val="Calibri"/>
      <family val="2"/>
      <charset val="1"/>
    </font>
    <font>
      <b/>
      <sz val="14"/>
      <name val="Calibri"/>
      <family val="2"/>
      <charset val="1"/>
    </font>
    <font>
      <b/>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sz val="14"/>
      <name val="Calibri"/>
      <family val="2"/>
      <charset val="1"/>
    </font>
    <font>
      <sz val="14"/>
      <color rgb="FF5B9BD5"/>
      <name val="Calibri"/>
      <family val="2"/>
      <charset val="1"/>
    </font>
    <font>
      <sz val="14"/>
      <name val="Arial"/>
      <family val="2"/>
      <charset val="1"/>
    </font>
    <font>
      <sz val="12"/>
      <name val="Arial"/>
      <family val="2"/>
      <charset val="1"/>
    </font>
    <font>
      <b/>
      <sz val="10"/>
      <name val="Calibri"/>
      <family val="2"/>
      <charset val="1"/>
    </font>
    <font>
      <sz val="10"/>
      <color rgb="FF000000"/>
      <name val="Calibri"/>
      <family val="2"/>
      <charset val="1"/>
    </font>
    <font>
      <b/>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sz val="10"/>
      <color rgb="FF000000"/>
      <name val="Calibri"/>
      <family val="2"/>
      <charset val="1"/>
    </font>
    <font>
      <i/>
      <sz val="10"/>
      <color rgb="FF4472C4"/>
      <name val="Calibri"/>
      <family val="2"/>
      <charset val="1"/>
    </font>
    <font>
      <i/>
      <sz val="10"/>
      <color rgb="FF000000"/>
      <name val="Arial"/>
      <family val="2"/>
      <charset val="1"/>
    </font>
    <font>
      <i/>
      <sz val="10"/>
      <color rgb="FF4472C4"/>
      <name val="Arial"/>
      <family val="2"/>
      <charset val="1"/>
    </font>
    <font>
      <b/>
      <sz val="10"/>
      <color rgb="FF000000"/>
      <name val="Arial"/>
      <family val="2"/>
      <charset val="1"/>
    </font>
    <font>
      <b/>
      <sz val="10"/>
      <name val="Arial"/>
      <family val="2"/>
      <charset val="1"/>
    </font>
    <font>
      <b/>
      <sz val="12"/>
      <color rgb="FF4472C4"/>
      <name val="Calibri"/>
      <family val="2"/>
      <charset val="1"/>
    </font>
    <font>
      <b/>
      <i/>
      <sz val="10"/>
      <color rgb="FF000000"/>
      <name val="Calibri"/>
      <family val="2"/>
      <charset val="1"/>
    </font>
    <font>
      <u/>
      <sz val="12"/>
      <color rgb="FF0563C1"/>
      <name val="Arial"/>
      <family val="2"/>
      <charset val="1"/>
    </font>
    <font>
      <sz val="14"/>
      <color rgb="FF2E75B6"/>
      <name val="Calibri"/>
      <family val="2"/>
      <charset val="1"/>
    </font>
    <font>
      <vertAlign val="superscript"/>
      <sz val="14"/>
      <name val="Calibri"/>
      <family val="2"/>
      <charset val="1"/>
    </font>
    <font>
      <b/>
      <sz val="10"/>
      <color rgb="FF4472C4"/>
      <name val="Calibri"/>
      <family val="2"/>
      <charset val="1"/>
    </font>
    <font>
      <u/>
      <sz val="10"/>
      <color rgb="FF0563C1"/>
      <name val="Calibri"/>
      <family val="2"/>
      <charset val="1"/>
    </font>
    <font>
      <sz val="10"/>
      <name val="Arial"/>
      <family val="2"/>
      <charset val="1"/>
    </font>
  </fonts>
  <fills count="4">
    <fill>
      <patternFill patternType="none"/>
    </fill>
    <fill>
      <patternFill patternType="gray125"/>
    </fill>
    <fill>
      <patternFill patternType="solid">
        <fgColor rgb="FFFFFFFF"/>
        <bgColor rgb="FFFFFFCC"/>
      </patternFill>
    </fill>
    <fill>
      <patternFill patternType="solid">
        <fgColor rgb="FFD9D9D9"/>
        <bgColor rgb="FFC0C0C0"/>
      </patternFill>
    </fill>
  </fills>
  <borders count="54">
    <border>
      <left/>
      <right/>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top style="hair">
        <color auto="1"/>
      </top>
      <bottom style="hair">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hair">
        <color auto="1"/>
      </left>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top style="thin">
        <color auto="1"/>
      </top>
      <bottom style="hair">
        <color auto="1"/>
      </bottom>
      <diagonal/>
    </border>
    <border>
      <left style="thin">
        <color auto="1"/>
      </left>
      <right style="thin">
        <color auto="1"/>
      </right>
      <top style="hair">
        <color auto="1"/>
      </top>
      <bottom/>
      <diagonal/>
    </border>
    <border>
      <left style="hair">
        <color auto="1"/>
      </left>
      <right style="hair">
        <color auto="1"/>
      </right>
      <top style="hair">
        <color auto="1"/>
      </top>
      <bottom style="hair">
        <color auto="1"/>
      </bottom>
      <diagonal/>
    </border>
    <border>
      <left style="thin">
        <color auto="1"/>
      </left>
      <right/>
      <top style="hair">
        <color auto="1"/>
      </top>
      <bottom style="hair">
        <color auto="1"/>
      </bottom>
      <diagonal/>
    </border>
    <border>
      <left style="thin">
        <color auto="1"/>
      </left>
      <right style="thin">
        <color auto="1"/>
      </right>
      <top style="thin">
        <color auto="1"/>
      </top>
      <bottom style="hair">
        <color auto="1"/>
      </bottom>
      <diagonal/>
    </border>
    <border>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style="hair">
        <color auto="1"/>
      </right>
      <top style="hair">
        <color auto="1"/>
      </top>
      <bottom/>
      <diagonal/>
    </border>
    <border>
      <left style="hair">
        <color auto="1"/>
      </left>
      <right/>
      <top style="hair">
        <color auto="1"/>
      </top>
      <bottom/>
      <diagonal/>
    </border>
    <border>
      <left style="hair">
        <color auto="1"/>
      </left>
      <right style="thin">
        <color auto="1"/>
      </right>
      <top style="hair">
        <color auto="1"/>
      </top>
      <bottom/>
      <diagonal/>
    </border>
    <border>
      <left/>
      <right style="hair">
        <color auto="1"/>
      </right>
      <top style="hair">
        <color auto="1"/>
      </top>
      <bottom style="hair">
        <color auto="1"/>
      </bottom>
      <diagonal/>
    </border>
    <border>
      <left style="thin">
        <color auto="1"/>
      </left>
      <right style="hair">
        <color auto="1"/>
      </right>
      <top style="hair">
        <color auto="1"/>
      </top>
      <bottom/>
      <diagonal/>
    </border>
    <border>
      <left/>
      <right style="hair">
        <color auto="1"/>
      </right>
      <top style="hair">
        <color auto="1"/>
      </top>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style="thin">
        <color auto="1"/>
      </top>
      <bottom/>
      <diagonal/>
    </border>
    <border>
      <left style="hair">
        <color auto="1"/>
      </left>
      <right/>
      <top style="thin">
        <color auto="1"/>
      </top>
      <bottom/>
      <diagonal/>
    </border>
    <border>
      <left style="hair">
        <color auto="1"/>
      </left>
      <right style="thin">
        <color auto="1"/>
      </right>
      <top/>
      <bottom/>
      <diagonal/>
    </border>
    <border>
      <left style="hair">
        <color auto="1"/>
      </left>
      <right style="hair">
        <color auto="1"/>
      </right>
      <top/>
      <bottom/>
      <diagonal/>
    </border>
    <border>
      <left/>
      <right style="hair">
        <color auto="1"/>
      </right>
      <top/>
      <bottom/>
      <diagonal/>
    </border>
    <border>
      <left style="thin">
        <color auto="1"/>
      </left>
      <right style="hair">
        <color auto="1"/>
      </right>
      <top/>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style="hair">
        <color auto="1"/>
      </right>
      <top/>
      <bottom style="thin">
        <color auto="1"/>
      </bottom>
      <diagonal/>
    </border>
    <border>
      <left/>
      <right style="hair">
        <color auto="1"/>
      </right>
      <top/>
      <bottom style="thin">
        <color auto="1"/>
      </bottom>
      <diagonal/>
    </border>
  </borders>
  <cellStyleXfs count="3">
    <xf numFmtId="0" fontId="0" fillId="0" borderId="0"/>
    <xf numFmtId="168" fontId="40" fillId="0" borderId="0" applyBorder="0" applyProtection="0"/>
    <xf numFmtId="0" fontId="4" fillId="0" borderId="0" applyBorder="0" applyProtection="0"/>
  </cellStyleXfs>
  <cellXfs count="248">
    <xf numFmtId="0" fontId="0" fillId="0" borderId="0" xfId="0"/>
    <xf numFmtId="0" fontId="21" fillId="2" borderId="22" xfId="0" applyFont="1" applyFill="1" applyBorder="1" applyAlignment="1">
      <alignment horizontal="left" vertical="center"/>
    </xf>
    <xf numFmtId="164" fontId="23" fillId="2" borderId="27" xfId="0" applyNumberFormat="1" applyFont="1" applyFill="1" applyBorder="1" applyAlignment="1">
      <alignment horizontal="center" vertical="center"/>
    </xf>
    <xf numFmtId="0" fontId="21" fillId="2" borderId="24" xfId="0" applyFont="1" applyFill="1" applyBorder="1" applyAlignment="1">
      <alignment horizontal="left" vertical="center"/>
    </xf>
    <xf numFmtId="164" fontId="23" fillId="2" borderId="10" xfId="0" applyNumberFormat="1" applyFont="1" applyFill="1" applyBorder="1" applyAlignment="1">
      <alignment horizontal="center" vertical="center"/>
    </xf>
    <xf numFmtId="164" fontId="23" fillId="2" borderId="4" xfId="0" applyNumberFormat="1" applyFont="1" applyFill="1" applyBorder="1" applyAlignment="1">
      <alignment horizontal="center"/>
    </xf>
    <xf numFmtId="0" fontId="23" fillId="2" borderId="1" xfId="0" applyFont="1" applyFill="1" applyBorder="1" applyAlignment="1">
      <alignment horizontal="left" vertical="center"/>
    </xf>
    <xf numFmtId="164" fontId="23" fillId="2" borderId="6" xfId="0" applyNumberFormat="1" applyFont="1" applyFill="1" applyBorder="1" applyAlignment="1">
      <alignment horizontal="center"/>
    </xf>
    <xf numFmtId="164" fontId="23" fillId="2" borderId="5" xfId="0" applyNumberFormat="1" applyFont="1" applyFill="1" applyBorder="1" applyAlignment="1">
      <alignment horizontal="center"/>
    </xf>
    <xf numFmtId="164" fontId="23" fillId="2" borderId="4" xfId="0" applyNumberFormat="1" applyFont="1" applyFill="1" applyBorder="1" applyAlignment="1">
      <alignment horizontal="center" vertical="center"/>
    </xf>
    <xf numFmtId="0" fontId="23" fillId="2" borderId="2" xfId="0" applyFont="1" applyFill="1" applyBorder="1" applyAlignment="1">
      <alignment horizontal="left" vertical="center"/>
    </xf>
    <xf numFmtId="0" fontId="23" fillId="2" borderId="2" xfId="0" applyFont="1" applyFill="1" applyBorder="1" applyAlignment="1">
      <alignment horizontal="center" vertical="center"/>
    </xf>
    <xf numFmtId="0" fontId="10" fillId="2" borderId="0" xfId="0" applyFont="1" applyFill="1" applyBorder="1" applyAlignment="1">
      <alignment wrapText="1"/>
    </xf>
    <xf numFmtId="0" fontId="5" fillId="2" borderId="0" xfId="0" applyFont="1" applyFill="1" applyBorder="1" applyAlignment="1">
      <alignment wrapText="1"/>
    </xf>
    <xf numFmtId="0" fontId="1" fillId="2" borderId="0" xfId="0" applyFont="1" applyFill="1"/>
    <xf numFmtId="0" fontId="2" fillId="2" borderId="0" xfId="0" applyFont="1" applyFill="1"/>
    <xf numFmtId="0" fontId="3" fillId="2" borderId="0" xfId="2" applyFont="1" applyFill="1" applyBorder="1" applyProtection="1"/>
    <xf numFmtId="0" fontId="7" fillId="2" borderId="0" xfId="0" applyFont="1" applyFill="1"/>
    <xf numFmtId="0" fontId="8" fillId="2" borderId="0" xfId="0" applyFont="1" applyFill="1"/>
    <xf numFmtId="0" fontId="3" fillId="0" borderId="0" xfId="2" applyFont="1" applyBorder="1" applyProtection="1"/>
    <xf numFmtId="0" fontId="0" fillId="2" borderId="0" xfId="0" applyFill="1"/>
    <xf numFmtId="0" fontId="11" fillId="2" borderId="0" xfId="0" applyFont="1" applyFill="1"/>
    <xf numFmtId="0" fontId="13" fillId="2" borderId="0" xfId="0" applyFont="1" applyFill="1"/>
    <xf numFmtId="0" fontId="14" fillId="2" borderId="0" xfId="0" applyFont="1" applyFill="1"/>
    <xf numFmtId="0" fontId="15" fillId="2" borderId="0" xfId="0" applyFont="1" applyFill="1"/>
    <xf numFmtId="0" fontId="19" fillId="2" borderId="0" xfId="0" applyFont="1" applyFill="1"/>
    <xf numFmtId="0" fontId="20" fillId="2" borderId="0" xfId="0" applyFont="1" applyFill="1"/>
    <xf numFmtId="164" fontId="7" fillId="2" borderId="0" xfId="0" applyNumberFormat="1" applyFont="1" applyFill="1"/>
    <xf numFmtId="164" fontId="21" fillId="2" borderId="0" xfId="0" applyNumberFormat="1" applyFont="1" applyFill="1"/>
    <xf numFmtId="0" fontId="22" fillId="2" borderId="1" xfId="0" applyFont="1" applyFill="1" applyBorder="1"/>
    <xf numFmtId="0" fontId="23" fillId="2" borderId="0" xfId="0" applyFont="1" applyFill="1" applyBorder="1" applyAlignment="1">
      <alignment horizontal="left" vertical="center"/>
    </xf>
    <xf numFmtId="0" fontId="23" fillId="2" borderId="0" xfId="0" applyFont="1" applyFill="1" applyBorder="1" applyAlignment="1">
      <alignment horizontal="center" vertical="center"/>
    </xf>
    <xf numFmtId="164" fontId="23" fillId="2" borderId="3" xfId="0" applyNumberFormat="1" applyFont="1" applyFill="1" applyBorder="1" applyAlignment="1">
      <alignment horizontal="right"/>
    </xf>
    <xf numFmtId="164" fontId="13" fillId="2" borderId="0" xfId="0" applyNumberFormat="1" applyFont="1" applyFill="1"/>
    <xf numFmtId="164" fontId="0" fillId="2" borderId="0" xfId="0" applyNumberFormat="1" applyFill="1"/>
    <xf numFmtId="0" fontId="23" fillId="2" borderId="7" xfId="0" applyFont="1" applyFill="1" applyBorder="1" applyAlignment="1">
      <alignment horizontal="right"/>
    </xf>
    <xf numFmtId="0" fontId="22" fillId="2" borderId="8" xfId="0" applyFont="1" applyFill="1" applyBorder="1" applyAlignment="1">
      <alignment horizontal="center"/>
    </xf>
    <xf numFmtId="0" fontId="24" fillId="2" borderId="9" xfId="0" applyFont="1" applyFill="1" applyBorder="1" applyAlignment="1">
      <alignment horizontal="center"/>
    </xf>
    <xf numFmtId="0" fontId="22" fillId="2" borderId="9" xfId="0" applyFont="1" applyFill="1" applyBorder="1" applyAlignment="1">
      <alignment horizontal="center"/>
    </xf>
    <xf numFmtId="0" fontId="22" fillId="2" borderId="10" xfId="0" applyFont="1" applyFill="1" applyBorder="1" applyAlignment="1">
      <alignment horizontal="center"/>
    </xf>
    <xf numFmtId="0" fontId="24" fillId="2" borderId="11" xfId="0" applyFont="1" applyFill="1" applyBorder="1" applyAlignment="1">
      <alignment horizontal="center"/>
    </xf>
    <xf numFmtId="49" fontId="23" fillId="2" borderId="3" xfId="0" applyNumberFormat="1" applyFont="1" applyFill="1" applyBorder="1" applyAlignment="1">
      <alignment horizontal="right"/>
    </xf>
    <xf numFmtId="0" fontId="13" fillId="2" borderId="12" xfId="0" applyFont="1" applyFill="1" applyBorder="1"/>
    <xf numFmtId="165" fontId="24" fillId="2" borderId="0" xfId="0" applyNumberFormat="1" applyFont="1" applyFill="1" applyBorder="1"/>
    <xf numFmtId="0" fontId="13" fillId="2" borderId="0" xfId="0" applyFont="1" applyFill="1" applyBorder="1"/>
    <xf numFmtId="165" fontId="24" fillId="2" borderId="13" xfId="0" applyNumberFormat="1" applyFont="1" applyFill="1" applyBorder="1"/>
    <xf numFmtId="0" fontId="0" fillId="2" borderId="0" xfId="0" applyFont="1" applyFill="1" applyBorder="1" applyAlignment="1">
      <alignment wrapText="1"/>
    </xf>
    <xf numFmtId="165" fontId="25" fillId="2" borderId="0" xfId="0" applyNumberFormat="1" applyFont="1" applyFill="1" applyBorder="1"/>
    <xf numFmtId="0" fontId="0" fillId="2" borderId="0" xfId="0" applyFont="1" applyFill="1" applyAlignment="1">
      <alignment wrapText="1"/>
    </xf>
    <xf numFmtId="0" fontId="26" fillId="2" borderId="0" xfId="0" applyFont="1" applyFill="1" applyBorder="1" applyAlignment="1">
      <alignment horizontal="right"/>
    </xf>
    <xf numFmtId="0" fontId="26" fillId="2" borderId="0" xfId="0" applyFont="1" applyFill="1" applyBorder="1"/>
    <xf numFmtId="165" fontId="25" fillId="2" borderId="13" xfId="0" applyNumberFormat="1" applyFont="1" applyFill="1" applyBorder="1"/>
    <xf numFmtId="0" fontId="0" fillId="2" borderId="14" xfId="0" applyFont="1" applyFill="1" applyBorder="1" applyAlignment="1">
      <alignment wrapText="1"/>
    </xf>
    <xf numFmtId="0" fontId="23" fillId="2" borderId="3" xfId="0" applyFont="1" applyFill="1" applyBorder="1" applyAlignment="1">
      <alignment horizontal="right"/>
    </xf>
    <xf numFmtId="0" fontId="22" fillId="2" borderId="12" xfId="0" applyFont="1" applyFill="1" applyBorder="1"/>
    <xf numFmtId="0" fontId="24" fillId="2" borderId="0" xfId="0" applyFont="1" applyFill="1" applyBorder="1"/>
    <xf numFmtId="0" fontId="22" fillId="2" borderId="0" xfId="0" applyFont="1" applyFill="1" applyBorder="1"/>
    <xf numFmtId="0" fontId="24" fillId="2" borderId="13" xfId="0" applyFont="1" applyFill="1" applyBorder="1"/>
    <xf numFmtId="0" fontId="25" fillId="2" borderId="0" xfId="0" applyFont="1" applyFill="1" applyBorder="1"/>
    <xf numFmtId="1" fontId="26" fillId="2" borderId="0" xfId="0" applyNumberFormat="1" applyFont="1" applyFill="1" applyBorder="1"/>
    <xf numFmtId="0" fontId="25" fillId="2" borderId="13" xfId="0" applyFont="1" applyFill="1" applyBorder="1"/>
    <xf numFmtId="0" fontId="26" fillId="2" borderId="12" xfId="0" applyFont="1" applyFill="1" applyBorder="1"/>
    <xf numFmtId="0" fontId="27" fillId="2" borderId="3" xfId="0" applyFont="1" applyFill="1" applyBorder="1" applyAlignment="1">
      <alignment horizontal="right"/>
    </xf>
    <xf numFmtId="1" fontId="28" fillId="2" borderId="0" xfId="0" applyNumberFormat="1" applyFont="1" applyFill="1" applyBorder="1"/>
    <xf numFmtId="1" fontId="28" fillId="2" borderId="13" xfId="0" applyNumberFormat="1" applyFont="1" applyFill="1" applyBorder="1"/>
    <xf numFmtId="0" fontId="29" fillId="2" borderId="0" xfId="0" applyFont="1" applyFill="1" applyBorder="1"/>
    <xf numFmtId="1" fontId="30" fillId="2" borderId="0" xfId="0" applyNumberFormat="1" applyFont="1" applyFill="1" applyBorder="1"/>
    <xf numFmtId="0" fontId="30" fillId="2" borderId="0" xfId="0" applyFont="1" applyFill="1" applyBorder="1"/>
    <xf numFmtId="1" fontId="29" fillId="2" borderId="0" xfId="0" applyNumberFormat="1" applyFont="1" applyFill="1" applyBorder="1"/>
    <xf numFmtId="0" fontId="30" fillId="2" borderId="13" xfId="0" applyFont="1" applyFill="1" applyBorder="1"/>
    <xf numFmtId="0" fontId="29" fillId="2" borderId="12" xfId="0" applyFont="1" applyFill="1" applyBorder="1"/>
    <xf numFmtId="0" fontId="22" fillId="2" borderId="3" xfId="0" applyFont="1" applyFill="1" applyBorder="1" applyAlignment="1">
      <alignment horizontal="right"/>
    </xf>
    <xf numFmtId="0" fontId="22" fillId="2" borderId="15" xfId="0" applyFont="1" applyFill="1" applyBorder="1"/>
    <xf numFmtId="0" fontId="22" fillId="2" borderId="16" xfId="0" applyFont="1" applyFill="1" applyBorder="1"/>
    <xf numFmtId="0" fontId="22" fillId="2" borderId="17" xfId="0" applyFont="1" applyFill="1" applyBorder="1"/>
    <xf numFmtId="0" fontId="26" fillId="2" borderId="13" xfId="0" applyFont="1" applyFill="1" applyBorder="1"/>
    <xf numFmtId="0" fontId="23" fillId="2" borderId="18" xfId="0" applyFont="1" applyFill="1" applyBorder="1" applyAlignment="1">
      <alignment horizontal="right"/>
    </xf>
    <xf numFmtId="0" fontId="22" fillId="2" borderId="9" xfId="0" applyFont="1" applyFill="1" applyBorder="1"/>
    <xf numFmtId="0" fontId="26" fillId="2" borderId="8" xfId="0" applyFont="1" applyFill="1" applyBorder="1"/>
    <xf numFmtId="0" fontId="26" fillId="2" borderId="9" xfId="0" applyFont="1" applyFill="1" applyBorder="1"/>
    <xf numFmtId="1" fontId="26" fillId="2" borderId="9" xfId="0" applyNumberFormat="1" applyFont="1" applyFill="1" applyBorder="1"/>
    <xf numFmtId="0" fontId="26" fillId="2" borderId="11" xfId="0" applyFont="1" applyFill="1" applyBorder="1"/>
    <xf numFmtId="0" fontId="23" fillId="2" borderId="19" xfId="0" applyFont="1" applyFill="1" applyBorder="1"/>
    <xf numFmtId="1" fontId="23" fillId="2" borderId="19" xfId="0" applyNumberFormat="1" applyFont="1" applyFill="1" applyBorder="1"/>
    <xf numFmtId="0" fontId="31" fillId="2" borderId="20" xfId="0" applyFont="1" applyFill="1" applyBorder="1"/>
    <xf numFmtId="0" fontId="31" fillId="2" borderId="19" xfId="0" applyFont="1" applyFill="1" applyBorder="1"/>
    <xf numFmtId="1" fontId="31" fillId="2" borderId="19" xfId="0" applyNumberFormat="1" applyFont="1" applyFill="1" applyBorder="1"/>
    <xf numFmtId="0" fontId="31" fillId="2" borderId="21" xfId="0" applyFont="1" applyFill="1" applyBorder="1"/>
    <xf numFmtId="1" fontId="13" fillId="2" borderId="0" xfId="0" applyNumberFormat="1" applyFont="1" applyFill="1"/>
    <xf numFmtId="0" fontId="32" fillId="2" borderId="0" xfId="0" applyFont="1" applyFill="1"/>
    <xf numFmtId="0" fontId="4" fillId="2" borderId="0" xfId="2" applyFont="1" applyFill="1" applyBorder="1" applyAlignment="1" applyProtection="1">
      <alignment horizontal="left"/>
    </xf>
    <xf numFmtId="0" fontId="4" fillId="0" borderId="0" xfId="2" applyFont="1" applyBorder="1" applyProtection="1"/>
    <xf numFmtId="0" fontId="23" fillId="2" borderId="22" xfId="0" applyFont="1" applyFill="1" applyBorder="1"/>
    <xf numFmtId="0" fontId="23" fillId="2" borderId="23" xfId="0" applyFont="1" applyFill="1" applyBorder="1"/>
    <xf numFmtId="0" fontId="23" fillId="2" borderId="1" xfId="0" applyFont="1" applyFill="1" applyBorder="1"/>
    <xf numFmtId="3" fontId="0" fillId="2" borderId="0" xfId="0" applyNumberFormat="1" applyFont="1" applyFill="1" applyBorder="1" applyAlignment="1" applyProtection="1">
      <alignment horizontal="right"/>
    </xf>
    <xf numFmtId="0" fontId="21" fillId="2" borderId="0" xfId="0" applyFont="1" applyFill="1" applyAlignment="1">
      <alignment horizontal="right"/>
    </xf>
    <xf numFmtId="164" fontId="7" fillId="2" borderId="0" xfId="0" applyNumberFormat="1" applyFont="1" applyFill="1" applyAlignment="1">
      <alignment horizontal="left"/>
    </xf>
    <xf numFmtId="164" fontId="14" fillId="2" borderId="0" xfId="0" applyNumberFormat="1" applyFont="1" applyFill="1" applyAlignment="1">
      <alignment horizontal="left"/>
    </xf>
    <xf numFmtId="164" fontId="21" fillId="2" borderId="0" xfId="0" applyNumberFormat="1" applyFont="1" applyFill="1" applyAlignment="1">
      <alignment horizontal="right"/>
    </xf>
    <xf numFmtId="0" fontId="21" fillId="2" borderId="2" xfId="0" applyFont="1" applyFill="1" applyBorder="1" applyAlignment="1">
      <alignment horizontal="right"/>
    </xf>
    <xf numFmtId="164" fontId="21" fillId="2" borderId="3" xfId="0" applyNumberFormat="1" applyFont="1" applyFill="1" applyBorder="1" applyAlignment="1">
      <alignment horizontal="right" vertical="center" wrapText="1"/>
    </xf>
    <xf numFmtId="164" fontId="21" fillId="2" borderId="25" xfId="0" applyNumberFormat="1" applyFont="1" applyFill="1" applyBorder="1" applyAlignment="1">
      <alignment horizontal="center"/>
    </xf>
    <xf numFmtId="164" fontId="21" fillId="3" borderId="6" xfId="0" applyNumberFormat="1" applyFont="1" applyFill="1" applyBorder="1" applyAlignment="1">
      <alignment horizontal="center" wrapText="1"/>
    </xf>
    <xf numFmtId="164" fontId="22" fillId="3" borderId="6" xfId="0" applyNumberFormat="1" applyFont="1" applyFill="1" applyBorder="1" applyAlignment="1">
      <alignment horizontal="center"/>
    </xf>
    <xf numFmtId="164" fontId="22" fillId="0" borderId="6" xfId="0" applyNumberFormat="1" applyFont="1" applyBorder="1" applyAlignment="1">
      <alignment horizontal="center"/>
    </xf>
    <xf numFmtId="164" fontId="22" fillId="0" borderId="6" xfId="0" applyNumberFormat="1" applyFont="1" applyBorder="1" applyAlignment="1">
      <alignment horizontal="center"/>
    </xf>
    <xf numFmtId="164" fontId="22" fillId="2" borderId="6" xfId="0" applyNumberFormat="1" applyFont="1" applyFill="1" applyBorder="1" applyAlignment="1">
      <alignment horizontal="center"/>
    </xf>
    <xf numFmtId="164" fontId="0" fillId="0" borderId="0" xfId="0" applyNumberFormat="1"/>
    <xf numFmtId="164" fontId="21" fillId="2" borderId="7" xfId="0" applyNumberFormat="1" applyFont="1" applyFill="1" applyBorder="1" applyAlignment="1">
      <alignment horizontal="right" vertical="center"/>
    </xf>
    <xf numFmtId="164" fontId="21" fillId="2" borderId="7" xfId="0" applyNumberFormat="1" applyFont="1" applyFill="1" applyBorder="1" applyAlignment="1">
      <alignment horizontal="center"/>
    </xf>
    <xf numFmtId="164" fontId="22" fillId="3" borderId="18" xfId="0" applyNumberFormat="1" applyFont="1" applyFill="1" applyBorder="1" applyAlignment="1">
      <alignment horizontal="center"/>
    </xf>
    <xf numFmtId="164" fontId="22" fillId="0" borderId="18" xfId="0" applyNumberFormat="1" applyFont="1" applyBorder="1" applyAlignment="1">
      <alignment horizontal="center"/>
    </xf>
    <xf numFmtId="164" fontId="22" fillId="0" borderId="18" xfId="0" applyNumberFormat="1" applyFont="1" applyBorder="1" applyAlignment="1">
      <alignment horizontal="center"/>
    </xf>
    <xf numFmtId="164" fontId="22" fillId="2" borderId="18" xfId="0" applyNumberFormat="1" applyFont="1" applyFill="1" applyBorder="1" applyAlignment="1">
      <alignment horizontal="center"/>
    </xf>
    <xf numFmtId="49" fontId="21" fillId="2" borderId="3" xfId="0" applyNumberFormat="1" applyFont="1" applyFill="1" applyBorder="1" applyAlignment="1">
      <alignment horizontal="right"/>
    </xf>
    <xf numFmtId="0" fontId="13" fillId="2" borderId="3" xfId="0" applyFont="1" applyFill="1" applyBorder="1"/>
    <xf numFmtId="0" fontId="13" fillId="3" borderId="3" xfId="0" applyFont="1" applyFill="1" applyBorder="1"/>
    <xf numFmtId="3" fontId="13" fillId="3" borderId="3" xfId="0" applyNumberFormat="1" applyFont="1" applyFill="1" applyBorder="1"/>
    <xf numFmtId="3" fontId="13" fillId="0" borderId="3" xfId="0" applyNumberFormat="1" applyFont="1" applyBorder="1"/>
    <xf numFmtId="3" fontId="13" fillId="0" borderId="3" xfId="0" applyNumberFormat="1" applyFont="1" applyBorder="1"/>
    <xf numFmtId="3" fontId="13" fillId="2" borderId="3" xfId="0" applyNumberFormat="1" applyFont="1" applyFill="1" applyBorder="1"/>
    <xf numFmtId="0" fontId="13" fillId="0" borderId="3" xfId="0" applyFont="1" applyBorder="1"/>
    <xf numFmtId="0" fontId="13" fillId="0" borderId="3" xfId="0" applyFont="1" applyBorder="1"/>
    <xf numFmtId="0" fontId="22" fillId="2" borderId="18" xfId="0" applyFont="1" applyFill="1" applyBorder="1" applyAlignment="1">
      <alignment horizontal="right"/>
    </xf>
    <xf numFmtId="0" fontId="13" fillId="2" borderId="26" xfId="0" applyFont="1" applyFill="1" applyBorder="1"/>
    <xf numFmtId="0" fontId="13" fillId="3" borderId="18" xfId="0" applyFont="1" applyFill="1" applyBorder="1"/>
    <xf numFmtId="0" fontId="13" fillId="0" borderId="18" xfId="0" applyFont="1" applyBorder="1"/>
    <xf numFmtId="0" fontId="13" fillId="0" borderId="18" xfId="0" applyFont="1" applyBorder="1"/>
    <xf numFmtId="0" fontId="13" fillId="2" borderId="18" xfId="0" applyFont="1" applyFill="1" applyBorder="1"/>
    <xf numFmtId="49" fontId="21" fillId="2" borderId="7" xfId="0" applyNumberFormat="1" applyFont="1" applyFill="1" applyBorder="1" applyAlignment="1">
      <alignment horizontal="right"/>
    </xf>
    <xf numFmtId="0" fontId="34" fillId="2" borderId="26" xfId="0" applyFont="1" applyFill="1" applyBorder="1" applyAlignment="1">
      <alignment horizontal="right"/>
    </xf>
    <xf numFmtId="0" fontId="21" fillId="2" borderId="26" xfId="0" applyFont="1" applyFill="1" applyBorder="1"/>
    <xf numFmtId="0" fontId="21" fillId="3" borderId="7" xfId="0" applyFont="1" applyFill="1" applyBorder="1"/>
    <xf numFmtId="0" fontId="21" fillId="0" borderId="7" xfId="0" applyFont="1" applyBorder="1"/>
    <xf numFmtId="0" fontId="21" fillId="0" borderId="7" xfId="0" applyFont="1" applyBorder="1"/>
    <xf numFmtId="0" fontId="21" fillId="2" borderId="7" xfId="0" applyFont="1" applyFill="1" applyBorder="1"/>
    <xf numFmtId="49" fontId="21" fillId="2" borderId="0" xfId="0" applyNumberFormat="1" applyFont="1" applyFill="1" applyBorder="1" applyAlignment="1">
      <alignment horizontal="right"/>
    </xf>
    <xf numFmtId="0" fontId="13" fillId="0" borderId="0" xfId="0" applyFont="1" applyBorder="1"/>
    <xf numFmtId="164" fontId="21" fillId="3" borderId="18" xfId="0" applyNumberFormat="1" applyFont="1" applyFill="1" applyBorder="1" applyAlignment="1">
      <alignment horizontal="center" wrapText="1"/>
    </xf>
    <xf numFmtId="0" fontId="21" fillId="2" borderId="3" xfId="0" applyFont="1" applyFill="1" applyBorder="1" applyAlignment="1">
      <alignment horizontal="right"/>
    </xf>
    <xf numFmtId="166" fontId="13" fillId="3" borderId="3" xfId="0" applyNumberFormat="1" applyFont="1" applyFill="1" applyBorder="1"/>
    <xf numFmtId="166" fontId="13" fillId="0" borderId="3" xfId="0" applyNumberFormat="1" applyFont="1" applyBorder="1"/>
    <xf numFmtId="166" fontId="13" fillId="0" borderId="3" xfId="0" applyNumberFormat="1" applyFont="1" applyBorder="1"/>
    <xf numFmtId="166" fontId="13" fillId="2" borderId="3" xfId="0" applyNumberFormat="1" applyFont="1" applyFill="1" applyBorder="1"/>
    <xf numFmtId="0" fontId="21" fillId="2" borderId="7" xfId="0" applyFont="1" applyFill="1" applyBorder="1" applyAlignment="1">
      <alignment horizontal="right"/>
    </xf>
    <xf numFmtId="0" fontId="21" fillId="2" borderId="6" xfId="0" applyFont="1" applyFill="1" applyBorder="1"/>
    <xf numFmtId="164" fontId="1" fillId="2" borderId="0" xfId="0" applyNumberFormat="1" applyFont="1" applyFill="1"/>
    <xf numFmtId="0" fontId="35" fillId="2" borderId="0" xfId="2" applyFont="1" applyFill="1" applyBorder="1" applyProtection="1"/>
    <xf numFmtId="164" fontId="33" fillId="2" borderId="0" xfId="0" applyNumberFormat="1" applyFont="1" applyFill="1"/>
    <xf numFmtId="0" fontId="36" fillId="2" borderId="0" xfId="0" applyFont="1" applyFill="1" applyAlignment="1">
      <alignment vertical="top"/>
    </xf>
    <xf numFmtId="0" fontId="21" fillId="2" borderId="0" xfId="0" applyFont="1" applyFill="1"/>
    <xf numFmtId="0" fontId="13" fillId="2" borderId="22" xfId="0" applyFont="1" applyFill="1" applyBorder="1"/>
    <xf numFmtId="0" fontId="13" fillId="2" borderId="23" xfId="0" applyFont="1" applyFill="1" applyBorder="1"/>
    <xf numFmtId="0" fontId="21" fillId="2" borderId="32" xfId="0" applyFont="1" applyFill="1" applyBorder="1" applyAlignment="1">
      <alignment horizontal="center" vertical="center"/>
    </xf>
    <xf numFmtId="0" fontId="13" fillId="2" borderId="0" xfId="0" applyFont="1" applyFill="1" applyAlignment="1">
      <alignment horizontal="center" vertical="center"/>
    </xf>
    <xf numFmtId="49" fontId="13" fillId="2" borderId="40" xfId="0" applyNumberFormat="1" applyFont="1" applyFill="1" applyBorder="1" applyAlignment="1">
      <alignment horizontal="center"/>
    </xf>
    <xf numFmtId="49" fontId="13" fillId="2" borderId="36" xfId="0" applyNumberFormat="1" applyFont="1" applyFill="1" applyBorder="1" applyAlignment="1">
      <alignment horizontal="center"/>
    </xf>
    <xf numFmtId="0" fontId="13" fillId="2" borderId="36" xfId="0" applyFont="1" applyFill="1" applyBorder="1" applyAlignment="1">
      <alignment horizontal="center"/>
    </xf>
    <xf numFmtId="49" fontId="13" fillId="2" borderId="41" xfId="0" applyNumberFormat="1" applyFont="1" applyFill="1" applyBorder="1" applyAlignment="1">
      <alignment horizontal="center"/>
    </xf>
    <xf numFmtId="49" fontId="13" fillId="2" borderId="42" xfId="0" applyNumberFormat="1" applyFont="1" applyFill="1" applyBorder="1" applyAlignment="1">
      <alignment horizontal="center" vertical="center" wrapText="1"/>
    </xf>
    <xf numFmtId="49" fontId="21" fillId="2" borderId="43" xfId="0" applyNumberFormat="1" applyFont="1" applyFill="1" applyBorder="1" applyAlignment="1">
      <alignment horizontal="center" vertical="center" wrapText="1"/>
    </xf>
    <xf numFmtId="49" fontId="13" fillId="2" borderId="42" xfId="0" applyNumberFormat="1" applyFont="1" applyFill="1" applyBorder="1" applyAlignment="1">
      <alignment horizontal="center"/>
    </xf>
    <xf numFmtId="49" fontId="13" fillId="2" borderId="44" xfId="0" applyNumberFormat="1" applyFont="1" applyFill="1" applyBorder="1" applyAlignment="1">
      <alignment horizontal="center"/>
    </xf>
    <xf numFmtId="0" fontId="13" fillId="2" borderId="44" xfId="0" applyFont="1" applyFill="1" applyBorder="1" applyAlignment="1">
      <alignment horizontal="center"/>
    </xf>
    <xf numFmtId="0" fontId="21" fillId="2" borderId="44" xfId="0" applyFont="1" applyFill="1" applyBorder="1" applyAlignment="1">
      <alignment horizontal="center" vertical="center" wrapText="1"/>
    </xf>
    <xf numFmtId="0" fontId="13" fillId="2" borderId="44" xfId="0" applyFont="1" applyFill="1" applyBorder="1" applyAlignment="1">
      <alignment horizontal="right" vertical="center" wrapText="1"/>
    </xf>
    <xf numFmtId="0" fontId="13" fillId="2" borderId="45" xfId="0" applyFont="1" applyFill="1" applyBorder="1" applyAlignment="1">
      <alignment horizontal="right" vertical="center" wrapText="1"/>
    </xf>
    <xf numFmtId="0" fontId="21" fillId="2" borderId="43" xfId="0" applyFont="1" applyFill="1" applyBorder="1" applyAlignment="1">
      <alignment horizontal="center" vertical="center" wrapText="1"/>
    </xf>
    <xf numFmtId="0" fontId="13" fillId="2" borderId="36" xfId="0" applyFont="1" applyFill="1" applyBorder="1" applyAlignment="1">
      <alignment horizontal="right" vertical="center" wrapText="1"/>
    </xf>
    <xf numFmtId="0" fontId="13" fillId="2" borderId="38" xfId="0" applyFont="1" applyFill="1" applyBorder="1" applyAlignment="1">
      <alignment horizontal="right" vertical="center" wrapText="1"/>
    </xf>
    <xf numFmtId="167" fontId="13" fillId="2" borderId="0" xfId="0" applyNumberFormat="1" applyFont="1" applyFill="1" applyBorder="1" applyAlignment="1">
      <alignment horizontal="center"/>
    </xf>
    <xf numFmtId="49" fontId="13" fillId="2" borderId="46" xfId="0" applyNumberFormat="1" applyFont="1" applyFill="1" applyBorder="1" applyAlignment="1">
      <alignment horizontal="center"/>
    </xf>
    <xf numFmtId="0" fontId="13" fillId="2" borderId="47" xfId="0" applyFont="1" applyFill="1" applyBorder="1" applyAlignment="1">
      <alignment horizontal="right" vertical="center"/>
    </xf>
    <xf numFmtId="0" fontId="13" fillId="2" borderId="48" xfId="0" applyFont="1" applyFill="1" applyBorder="1" applyAlignment="1">
      <alignment horizontal="right" vertical="center"/>
    </xf>
    <xf numFmtId="0" fontId="13" fillId="2" borderId="13" xfId="0" applyFont="1" applyFill="1" applyBorder="1" applyAlignment="1">
      <alignment horizontal="right" vertical="center"/>
    </xf>
    <xf numFmtId="49" fontId="13" fillId="2" borderId="49" xfId="0" applyNumberFormat="1" applyFont="1" applyFill="1" applyBorder="1" applyAlignment="1">
      <alignment horizontal="center"/>
    </xf>
    <xf numFmtId="49" fontId="13" fillId="2" borderId="47" xfId="0" applyNumberFormat="1" applyFont="1" applyFill="1" applyBorder="1" applyAlignment="1">
      <alignment horizontal="center"/>
    </xf>
    <xf numFmtId="0" fontId="13" fillId="2" borderId="47" xfId="0" applyFont="1" applyFill="1" applyBorder="1" applyAlignment="1">
      <alignment horizontal="center"/>
    </xf>
    <xf numFmtId="0" fontId="21" fillId="2" borderId="47" xfId="0" applyFont="1" applyFill="1" applyBorder="1" applyAlignment="1">
      <alignment horizontal="center" vertical="center" wrapText="1"/>
    </xf>
    <xf numFmtId="0" fontId="13" fillId="2" borderId="47" xfId="0" applyFont="1" applyFill="1" applyBorder="1" applyAlignment="1">
      <alignment horizontal="right" vertical="center" wrapText="1"/>
    </xf>
    <xf numFmtId="0" fontId="21" fillId="2" borderId="46" xfId="0" applyFont="1" applyFill="1" applyBorder="1" applyAlignment="1">
      <alignment horizontal="center" vertical="center" wrapText="1"/>
    </xf>
    <xf numFmtId="169" fontId="0" fillId="2" borderId="0" xfId="1" applyNumberFormat="1" applyFont="1" applyFill="1" applyBorder="1" applyAlignment="1" applyProtection="1"/>
    <xf numFmtId="1" fontId="13" fillId="2" borderId="49" xfId="0" applyNumberFormat="1" applyFont="1" applyFill="1" applyBorder="1"/>
    <xf numFmtId="1" fontId="13" fillId="2" borderId="47" xfId="0" applyNumberFormat="1" applyFont="1" applyFill="1" applyBorder="1"/>
    <xf numFmtId="0" fontId="13" fillId="2" borderId="47" xfId="0" applyFont="1" applyFill="1" applyBorder="1"/>
    <xf numFmtId="1" fontId="13" fillId="2" borderId="46" xfId="0" applyNumberFormat="1" applyFont="1" applyFill="1" applyBorder="1"/>
    <xf numFmtId="1" fontId="13" fillId="2" borderId="48" xfId="0" applyNumberFormat="1" applyFont="1" applyFill="1" applyBorder="1"/>
    <xf numFmtId="169" fontId="0" fillId="2" borderId="48" xfId="1" applyNumberFormat="1" applyFont="1" applyFill="1" applyBorder="1" applyAlignment="1" applyProtection="1"/>
    <xf numFmtId="49" fontId="13" fillId="2" borderId="0" xfId="0" applyNumberFormat="1" applyFont="1" applyFill="1" applyBorder="1" applyAlignment="1">
      <alignment horizontal="center"/>
    </xf>
    <xf numFmtId="167" fontId="13" fillId="2" borderId="47" xfId="0" applyNumberFormat="1" applyFont="1" applyFill="1" applyBorder="1" applyAlignment="1">
      <alignment horizontal="center"/>
    </xf>
    <xf numFmtId="49" fontId="13" fillId="2" borderId="49" xfId="0" applyNumberFormat="1" applyFont="1" applyFill="1" applyBorder="1" applyAlignment="1">
      <alignment horizontal="right"/>
    </xf>
    <xf numFmtId="169" fontId="0" fillId="2" borderId="0" xfId="1" applyNumberFormat="1" applyFont="1" applyFill="1" applyBorder="1" applyAlignment="1" applyProtection="1">
      <alignment horizontal="right"/>
    </xf>
    <xf numFmtId="49" fontId="13" fillId="2" borderId="47" xfId="0" applyNumberFormat="1" applyFont="1" applyFill="1" applyBorder="1" applyAlignment="1">
      <alignment horizontal="right"/>
    </xf>
    <xf numFmtId="0" fontId="0" fillId="2" borderId="47" xfId="0" applyFill="1" applyBorder="1"/>
    <xf numFmtId="49" fontId="13" fillId="2" borderId="48" xfId="0" applyNumberFormat="1" applyFont="1" applyFill="1" applyBorder="1" applyAlignment="1">
      <alignment horizontal="center"/>
    </xf>
    <xf numFmtId="0" fontId="13" fillId="2" borderId="0" xfId="0" applyFont="1" applyFill="1" applyBorder="1" applyAlignment="1">
      <alignment horizontal="center"/>
    </xf>
    <xf numFmtId="0" fontId="22" fillId="2" borderId="48" xfId="0" applyFont="1" applyFill="1" applyBorder="1"/>
    <xf numFmtId="0" fontId="13" fillId="2" borderId="48" xfId="0" applyFont="1" applyFill="1" applyBorder="1" applyAlignment="1">
      <alignment horizontal="center"/>
    </xf>
    <xf numFmtId="0" fontId="21" fillId="2" borderId="48" xfId="0" applyFont="1" applyFill="1" applyBorder="1" applyAlignment="1">
      <alignment horizontal="center" vertical="center" wrapText="1"/>
    </xf>
    <xf numFmtId="167" fontId="13" fillId="2" borderId="49" xfId="0" applyNumberFormat="1" applyFont="1" applyFill="1" applyBorder="1" applyAlignment="1">
      <alignment horizontal="center"/>
    </xf>
    <xf numFmtId="0" fontId="13" fillId="2" borderId="48" xfId="0" applyFont="1" applyFill="1" applyBorder="1" applyAlignment="1">
      <alignment horizontal="right"/>
    </xf>
    <xf numFmtId="0" fontId="22" fillId="2" borderId="0" xfId="0" applyFont="1" applyFill="1" applyAlignment="1">
      <alignment horizontal="center" vertical="center"/>
    </xf>
    <xf numFmtId="0" fontId="13" fillId="2" borderId="0" xfId="0" applyFont="1" applyFill="1" applyAlignment="1">
      <alignment horizontal="right"/>
    </xf>
    <xf numFmtId="0" fontId="22" fillId="2" borderId="0" xfId="0" applyFont="1" applyFill="1"/>
    <xf numFmtId="0" fontId="13" fillId="2" borderId="47" xfId="0" applyFont="1" applyFill="1" applyBorder="1" applyAlignment="1">
      <alignment horizontal="right"/>
    </xf>
    <xf numFmtId="0" fontId="13" fillId="2" borderId="46" xfId="0" applyFont="1" applyFill="1" applyBorder="1" applyAlignment="1">
      <alignment horizontal="right"/>
    </xf>
    <xf numFmtId="0" fontId="13" fillId="2" borderId="49" xfId="0" applyFont="1" applyFill="1" applyBorder="1" applyAlignment="1">
      <alignment horizontal="right"/>
    </xf>
    <xf numFmtId="1" fontId="13" fillId="2" borderId="47" xfId="0" applyNumberFormat="1" applyFont="1" applyFill="1" applyBorder="1" applyAlignment="1">
      <alignment horizontal="right"/>
    </xf>
    <xf numFmtId="0" fontId="13" fillId="2" borderId="46" xfId="0" applyFont="1" applyFill="1" applyBorder="1"/>
    <xf numFmtId="0" fontId="22" fillId="2" borderId="47" xfId="0" applyFont="1" applyFill="1" applyBorder="1"/>
    <xf numFmtId="167" fontId="13" fillId="2" borderId="50" xfId="0" applyNumberFormat="1" applyFont="1" applyFill="1" applyBorder="1" applyAlignment="1">
      <alignment horizontal="center"/>
    </xf>
    <xf numFmtId="49" fontId="13" fillId="2" borderId="51" xfId="0" applyNumberFormat="1" applyFont="1" applyFill="1" applyBorder="1" applyAlignment="1">
      <alignment horizontal="center"/>
    </xf>
    <xf numFmtId="49" fontId="13" fillId="2" borderId="50" xfId="0" applyNumberFormat="1" applyFont="1" applyFill="1" applyBorder="1" applyAlignment="1">
      <alignment horizontal="center"/>
    </xf>
    <xf numFmtId="49" fontId="13" fillId="2" borderId="52" xfId="0" applyNumberFormat="1" applyFont="1" applyFill="1" applyBorder="1" applyAlignment="1">
      <alignment horizontal="center"/>
    </xf>
    <xf numFmtId="0" fontId="13" fillId="2" borderId="52" xfId="0" applyFont="1" applyFill="1" applyBorder="1"/>
    <xf numFmtId="0" fontId="13" fillId="2" borderId="52" xfId="0" applyFont="1" applyFill="1" applyBorder="1" applyAlignment="1">
      <alignment horizontal="right"/>
    </xf>
    <xf numFmtId="0" fontId="22" fillId="2" borderId="53" xfId="0" applyFont="1" applyFill="1" applyBorder="1"/>
    <xf numFmtId="0" fontId="22" fillId="2" borderId="19" xfId="0" applyFont="1" applyFill="1" applyBorder="1"/>
    <xf numFmtId="0" fontId="13" fillId="2" borderId="51" xfId="0" applyFont="1" applyFill="1" applyBorder="1"/>
    <xf numFmtId="49" fontId="13" fillId="2" borderId="53" xfId="0" applyNumberFormat="1" applyFont="1" applyFill="1" applyBorder="1" applyAlignment="1">
      <alignment horizontal="center"/>
    </xf>
    <xf numFmtId="0" fontId="13" fillId="2" borderId="52" xfId="0" applyFont="1" applyFill="1" applyBorder="1" applyAlignment="1">
      <alignment horizontal="right" vertical="center"/>
    </xf>
    <xf numFmtId="0" fontId="13" fillId="2" borderId="53" xfId="0" applyFont="1" applyFill="1" applyBorder="1" applyAlignment="1">
      <alignment horizontal="right" vertical="center"/>
    </xf>
    <xf numFmtId="0" fontId="13" fillId="2" borderId="21" xfId="0" applyFont="1" applyFill="1" applyBorder="1" applyAlignment="1">
      <alignment horizontal="right" vertical="center"/>
    </xf>
    <xf numFmtId="167" fontId="13" fillId="2" borderId="0" xfId="0" applyNumberFormat="1" applyFont="1" applyFill="1" applyAlignment="1">
      <alignment horizontal="center"/>
    </xf>
    <xf numFmtId="49" fontId="13" fillId="2" borderId="0" xfId="0" applyNumberFormat="1" applyFont="1" applyFill="1" applyAlignment="1">
      <alignment horizontal="center"/>
    </xf>
    <xf numFmtId="166" fontId="13" fillId="2" borderId="0" xfId="0" applyNumberFormat="1" applyFont="1" applyFill="1"/>
    <xf numFmtId="167" fontId="21" fillId="2" borderId="0" xfId="0" applyNumberFormat="1" applyFont="1" applyFill="1" applyAlignment="1">
      <alignment horizontal="left"/>
    </xf>
    <xf numFmtId="0" fontId="39" fillId="2" borderId="0" xfId="2" applyFont="1" applyFill="1" applyBorder="1" applyProtection="1"/>
    <xf numFmtId="0" fontId="0" fillId="2" borderId="0" xfId="0" applyFont="1" applyFill="1"/>
    <xf numFmtId="0" fontId="4" fillId="2" borderId="0" xfId="2" applyFont="1" applyFill="1" applyBorder="1" applyProtection="1"/>
    <xf numFmtId="164" fontId="1" fillId="2" borderId="0" xfId="0" applyNumberFormat="1" applyFont="1" applyFill="1" applyBorder="1" applyAlignment="1">
      <alignment wrapText="1"/>
    </xf>
    <xf numFmtId="0" fontId="15" fillId="2" borderId="0" xfId="0" applyFont="1" applyFill="1" applyBorder="1" applyAlignment="1">
      <alignment wrapText="1"/>
    </xf>
    <xf numFmtId="0" fontId="21" fillId="2" borderId="28" xfId="0" applyFont="1" applyFill="1" applyBorder="1" applyAlignment="1">
      <alignment horizontal="center" vertical="center"/>
    </xf>
    <xf numFmtId="0" fontId="21" fillId="2" borderId="29" xfId="0" applyFont="1" applyFill="1" applyBorder="1" applyAlignment="1">
      <alignment horizontal="center" vertical="center"/>
    </xf>
    <xf numFmtId="0" fontId="38" fillId="2" borderId="30" xfId="0" applyFont="1" applyFill="1" applyBorder="1" applyAlignment="1">
      <alignment horizontal="center" vertical="center"/>
    </xf>
    <xf numFmtId="0" fontId="21" fillId="2" borderId="31" xfId="0" applyFont="1" applyFill="1" applyBorder="1" applyAlignment="1">
      <alignment horizontal="center" vertical="center"/>
    </xf>
    <xf numFmtId="0" fontId="21" fillId="2" borderId="33" xfId="0" applyFont="1" applyFill="1" applyBorder="1" applyAlignment="1">
      <alignment horizontal="center" vertical="center"/>
    </xf>
    <xf numFmtId="49" fontId="21" fillId="2" borderId="34" xfId="0" applyNumberFormat="1" applyFont="1" applyFill="1" applyBorder="1" applyAlignment="1">
      <alignment horizontal="center" vertical="center" wrapText="1"/>
    </xf>
    <xf numFmtId="49" fontId="21" fillId="2" borderId="35" xfId="0" applyNumberFormat="1" applyFont="1" applyFill="1" applyBorder="1" applyAlignment="1">
      <alignment horizontal="center" vertical="center" wrapText="1"/>
    </xf>
    <xf numFmtId="49" fontId="21" fillId="2" borderId="30" xfId="0" applyNumberFormat="1" applyFont="1" applyFill="1" applyBorder="1" applyAlignment="1">
      <alignment horizontal="center" vertical="center" wrapText="1"/>
    </xf>
    <xf numFmtId="0" fontId="21" fillId="2" borderId="36" xfId="0" applyFont="1" applyFill="1" applyBorder="1" applyAlignment="1">
      <alignment horizontal="center" vertical="center" wrapText="1"/>
    </xf>
    <xf numFmtId="0" fontId="38" fillId="2" borderId="36" xfId="0" applyFont="1" applyFill="1" applyBorder="1" applyAlignment="1">
      <alignment horizontal="center" vertical="center" wrapText="1"/>
    </xf>
    <xf numFmtId="0" fontId="21" fillId="2" borderId="37" xfId="0" applyFont="1" applyFill="1" applyBorder="1" applyAlignment="1">
      <alignment horizontal="center" vertical="center" wrapText="1"/>
    </xf>
    <xf numFmtId="0" fontId="21" fillId="2" borderId="38" xfId="0" applyFont="1" applyFill="1" applyBorder="1" applyAlignment="1">
      <alignment horizontal="center" vertical="center" wrapText="1"/>
    </xf>
    <xf numFmtId="49" fontId="21" fillId="2" borderId="39" xfId="0" applyNumberFormat="1" applyFont="1" applyFill="1" applyBorder="1" applyAlignment="1">
      <alignment horizontal="center" vertical="center" wrapText="1"/>
    </xf>
    <xf numFmtId="0" fontId="38" fillId="2" borderId="26" xfId="0" applyFont="1" applyFill="1" applyBorder="1" applyAlignment="1">
      <alignment horizontal="center" vertical="center" wrapText="1"/>
    </xf>
    <xf numFmtId="0" fontId="21" fillId="2" borderId="33" xfId="0" applyFont="1" applyFill="1" applyBorder="1" applyAlignment="1">
      <alignment horizontal="center" vertical="center" wrapText="1"/>
    </xf>
  </cellXfs>
  <cellStyles count="3">
    <cellStyle name="Lien hypertexte" xfId="2" builtinId="8"/>
    <cellStyle name="Milliers" xfId="1" builtinId="3"/>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5B9BD5"/>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england.nhs.uk/statistics/statistical-work-areas/covid-19-daily-death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6" Type="http://schemas.openxmlformats.org/officeDocument/2006/relationships/hyperlink" Target="https://public.tableau.com/profile/public.health.wales.health.protection" TargetMode="External"/><Relationship Id="rId5"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public.tableau.com/profile/public.health.wales.health.protection"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3"/>
  <sheetViews>
    <sheetView zoomScale="80" zoomScaleNormal="80" workbookViewId="0">
      <selection activeCell="C16" sqref="C16"/>
    </sheetView>
  </sheetViews>
  <sheetFormatPr baseColWidth="10" defaultColWidth="8.7265625" defaultRowHeight="15.5" x14ac:dyDescent="0.35"/>
  <cols>
    <col min="1" max="1" width="10.08984375" style="14" customWidth="1"/>
    <col min="2" max="2" width="10.81640625" style="14" customWidth="1"/>
    <col min="3" max="3" width="9.81640625" style="14" customWidth="1"/>
    <col min="4" max="4" width="14.1796875" style="14" customWidth="1"/>
    <col min="5" max="5" width="9.453125" style="14" customWidth="1"/>
    <col min="6" max="6" width="5.7265625" style="14" customWidth="1"/>
    <col min="7" max="8" width="10.81640625" style="14" customWidth="1"/>
    <col min="9" max="9" width="7.54296875" style="14" customWidth="1"/>
    <col min="10" max="1025" width="10.81640625" style="14" customWidth="1"/>
  </cols>
  <sheetData>
    <row r="1" spans="1:15" x14ac:dyDescent="0.35">
      <c r="A1" s="15" t="s">
        <v>0</v>
      </c>
    </row>
    <row r="3" spans="1:15" x14ac:dyDescent="0.35">
      <c r="A3" s="16" t="s">
        <v>1</v>
      </c>
    </row>
    <row r="4" spans="1:15" ht="30.65" customHeight="1" x14ac:dyDescent="0.35">
      <c r="A4" s="13" t="s">
        <v>2</v>
      </c>
      <c r="B4" s="13"/>
      <c r="C4" s="13"/>
      <c r="D4" s="13"/>
      <c r="E4" s="13"/>
      <c r="F4" s="13"/>
      <c r="G4" s="13"/>
      <c r="H4" s="13"/>
      <c r="I4" s="13"/>
      <c r="J4" s="13"/>
      <c r="K4" s="13"/>
      <c r="L4" s="13"/>
      <c r="M4" s="13"/>
      <c r="N4" s="13"/>
      <c r="O4" s="13"/>
    </row>
    <row r="5" spans="1:15" x14ac:dyDescent="0.35">
      <c r="A5" s="17" t="s">
        <v>3</v>
      </c>
    </row>
    <row r="6" spans="1:15" x14ac:dyDescent="0.35">
      <c r="A6" s="14" t="s">
        <v>4</v>
      </c>
      <c r="J6" s="16" t="s">
        <v>5</v>
      </c>
    </row>
    <row r="8" spans="1:15" x14ac:dyDescent="0.35">
      <c r="A8" s="16" t="s">
        <v>6</v>
      </c>
    </row>
    <row r="9" spans="1:15" ht="30" customHeight="1" x14ac:dyDescent="0.35">
      <c r="A9" s="13" t="s">
        <v>7</v>
      </c>
      <c r="B9" s="13"/>
      <c r="C9" s="13"/>
      <c r="D9" s="13"/>
      <c r="E9" s="13"/>
      <c r="F9" s="13"/>
      <c r="G9" s="13"/>
      <c r="H9" s="13"/>
      <c r="I9" s="13"/>
      <c r="J9" s="13"/>
      <c r="K9" s="13"/>
      <c r="L9" s="13"/>
      <c r="M9" s="13"/>
      <c r="N9" s="13"/>
      <c r="O9" s="13"/>
    </row>
    <row r="10" spans="1:15" x14ac:dyDescent="0.35">
      <c r="A10" s="17" t="s">
        <v>3</v>
      </c>
    </row>
    <row r="11" spans="1:15" x14ac:dyDescent="0.35">
      <c r="A11" s="14" t="s">
        <v>4</v>
      </c>
      <c r="J11" s="16" t="s">
        <v>5</v>
      </c>
    </row>
    <row r="12" spans="1:15" s="18" customFormat="1" x14ac:dyDescent="0.35"/>
    <row r="13" spans="1:15" x14ac:dyDescent="0.35">
      <c r="A13" s="16" t="s">
        <v>8</v>
      </c>
    </row>
    <row r="14" spans="1:15" ht="34.5" customHeight="1" x14ac:dyDescent="0.35">
      <c r="A14" s="13" t="s">
        <v>9</v>
      </c>
      <c r="B14" s="13"/>
      <c r="C14" s="13"/>
      <c r="D14" s="13"/>
      <c r="E14" s="13"/>
      <c r="F14" s="13"/>
      <c r="G14" s="13"/>
      <c r="H14" s="13"/>
      <c r="I14" s="13"/>
      <c r="J14" s="13"/>
      <c r="K14" s="13"/>
      <c r="L14" s="13"/>
      <c r="M14" s="13"/>
      <c r="N14" s="13"/>
      <c r="O14" s="13"/>
    </row>
    <row r="15" spans="1:15" x14ac:dyDescent="0.35">
      <c r="A15" s="17" t="s">
        <v>3</v>
      </c>
    </row>
    <row r="16" spans="1:15" x14ac:dyDescent="0.35">
      <c r="A16" s="14" t="s">
        <v>10</v>
      </c>
      <c r="D16" s="16" t="s">
        <v>11</v>
      </c>
    </row>
    <row r="18" spans="1:15" x14ac:dyDescent="0.35">
      <c r="A18" s="16" t="s">
        <v>12</v>
      </c>
    </row>
    <row r="19" spans="1:15" ht="77.5" customHeight="1" x14ac:dyDescent="0.35">
      <c r="A19" s="12" t="s">
        <v>13</v>
      </c>
      <c r="B19" s="12"/>
      <c r="C19" s="12"/>
      <c r="D19" s="12"/>
      <c r="E19" s="12"/>
      <c r="F19" s="12"/>
      <c r="G19" s="12"/>
      <c r="H19" s="12"/>
      <c r="I19" s="12"/>
      <c r="J19" s="12"/>
      <c r="K19" s="12"/>
      <c r="L19" s="12"/>
      <c r="M19" s="12"/>
      <c r="N19" s="12"/>
      <c r="O19" s="12"/>
    </row>
    <row r="20" spans="1:15" x14ac:dyDescent="0.35">
      <c r="A20" s="17" t="s">
        <v>14</v>
      </c>
    </row>
    <row r="21" spans="1:15" x14ac:dyDescent="0.35">
      <c r="A21" s="14" t="s">
        <v>15</v>
      </c>
      <c r="J21" s="16" t="s">
        <v>5</v>
      </c>
    </row>
    <row r="22" spans="1:15" x14ac:dyDescent="0.35">
      <c r="A22" s="14" t="s">
        <v>16</v>
      </c>
      <c r="D22" s="16" t="s">
        <v>11</v>
      </c>
    </row>
    <row r="23" spans="1:15" x14ac:dyDescent="0.35">
      <c r="A23" s="14" t="s">
        <v>17</v>
      </c>
      <c r="D23" s="19" t="s">
        <v>18</v>
      </c>
    </row>
  </sheetData>
  <mergeCells count="4">
    <mergeCell ref="A4:O4"/>
    <mergeCell ref="A9:O9"/>
    <mergeCell ref="A14:O14"/>
    <mergeCell ref="A19:O19"/>
  </mergeCells>
  <hyperlinks>
    <hyperlink ref="A3" location="ONS_WeeklyRegistratedDeaths!A1" display="Sheet &quot;ONS_WeeklyRegistraredDeaths&quot;"/>
    <hyperlink ref="J6" r:id="rId1"/>
    <hyperlink ref="A8" location="ONS_WeeklyOccurrenceDeaths!A1" display="Sheet &quot;ONS_WeeklyOccurrenceDeaths&quot;"/>
    <hyperlink ref="J11" r:id="rId2"/>
    <hyperlink ref="A13" location="NHS_Daily_Data!A1" display="Sheet &quot;NHS_Daily_Data&quot;"/>
    <hyperlink ref="D16" r:id="rId3"/>
    <hyperlink ref="A18" location="DailyTotal!A1" display="Sheet &quot;DailyTotal&quot;"/>
    <hyperlink ref="J21" r:id="rId4"/>
    <hyperlink ref="D22" r:id="rId5"/>
    <hyperlink ref="D23" r:id="rId6" location="!/vizhome/RapidCOVID-19virology-Public/Headlinesummary%20"/>
  </hyperlinks>
  <pageMargins left="0.7" right="0.7" top="0.75" bottom="0.75" header="0.51180555555555496" footer="0.51180555555555496"/>
  <pageSetup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topLeftCell="A8" zoomScale="80" zoomScaleNormal="80" workbookViewId="0">
      <selection activeCell="I45" sqref="I45"/>
    </sheetView>
  </sheetViews>
  <sheetFormatPr baseColWidth="10" defaultColWidth="8.7265625" defaultRowHeight="12.5" x14ac:dyDescent="0.25"/>
  <cols>
    <col min="1" max="1" width="13.54296875" style="20" customWidth="1"/>
    <col min="2" max="1025" width="11.54296875" style="20"/>
  </cols>
  <sheetData>
    <row r="1" spans="1:1024" s="22" customFormat="1" ht="18.5" x14ac:dyDescent="0.45">
      <c r="A1" s="21" t="s">
        <v>19</v>
      </c>
      <c r="AHV1" s="20"/>
      <c r="AHW1" s="20"/>
      <c r="AHX1" s="20"/>
      <c r="AHY1" s="20"/>
      <c r="AHZ1" s="20"/>
      <c r="AIA1" s="20"/>
      <c r="AIB1" s="20"/>
      <c r="AIC1" s="20"/>
      <c r="AID1" s="20"/>
      <c r="AIE1" s="20"/>
      <c r="AIF1" s="20"/>
      <c r="AIG1" s="20"/>
      <c r="AIH1" s="20"/>
      <c r="AII1" s="20"/>
      <c r="AIJ1" s="20"/>
      <c r="AIK1" s="20"/>
      <c r="AIL1" s="20"/>
      <c r="AIM1" s="20"/>
      <c r="AIN1" s="20"/>
      <c r="AIO1" s="20"/>
      <c r="AIP1" s="20"/>
      <c r="AIQ1" s="20"/>
      <c r="AIR1" s="20"/>
      <c r="AIS1" s="20"/>
      <c r="AIT1" s="20"/>
      <c r="AIU1" s="20"/>
      <c r="AIV1" s="20"/>
      <c r="AIW1" s="20"/>
      <c r="AIX1" s="20"/>
      <c r="AIY1" s="20"/>
      <c r="AIZ1" s="20"/>
      <c r="AJA1" s="20"/>
      <c r="AJB1" s="20"/>
      <c r="AJC1" s="20"/>
      <c r="AJD1" s="20"/>
      <c r="AJE1" s="20"/>
      <c r="AJF1" s="20"/>
      <c r="AJG1" s="20"/>
      <c r="AJH1" s="20"/>
      <c r="AJI1" s="20"/>
      <c r="AJJ1" s="20"/>
      <c r="AJK1" s="20"/>
      <c r="AJL1" s="20"/>
      <c r="AJM1" s="20"/>
      <c r="AJN1" s="20"/>
      <c r="AJO1" s="20"/>
      <c r="AJP1" s="20"/>
      <c r="AJQ1" s="20"/>
      <c r="AJR1" s="20"/>
      <c r="AJS1" s="20"/>
      <c r="AJT1" s="20"/>
      <c r="AJU1" s="20"/>
      <c r="AJV1" s="20"/>
      <c r="AJW1" s="20"/>
      <c r="AJX1" s="20"/>
      <c r="AJY1" s="20"/>
      <c r="AJZ1" s="20"/>
      <c r="AKA1" s="20"/>
      <c r="AKB1" s="20"/>
      <c r="AKC1" s="20"/>
      <c r="AKD1" s="20"/>
      <c r="AKE1" s="20"/>
      <c r="AKF1" s="20"/>
      <c r="AKG1" s="20"/>
      <c r="AKH1" s="20"/>
      <c r="AKI1" s="20"/>
      <c r="AKJ1" s="20"/>
      <c r="AKK1" s="20"/>
      <c r="AKL1" s="20"/>
      <c r="AKM1" s="20"/>
      <c r="AKN1" s="20"/>
      <c r="AKO1" s="20"/>
      <c r="AKP1" s="20"/>
      <c r="AKQ1" s="20"/>
      <c r="AKR1" s="20"/>
      <c r="AKS1" s="20"/>
      <c r="AKT1" s="20"/>
      <c r="AKU1" s="20"/>
      <c r="AKV1" s="20"/>
      <c r="AKW1" s="20"/>
      <c r="AKX1" s="20"/>
      <c r="AKY1" s="20"/>
      <c r="AKZ1" s="20"/>
      <c r="ALA1" s="20"/>
      <c r="ALB1" s="20"/>
      <c r="ALC1" s="20"/>
      <c r="ALD1" s="20"/>
      <c r="ALE1" s="20"/>
      <c r="ALF1" s="20"/>
      <c r="ALG1" s="20"/>
      <c r="ALH1" s="20"/>
      <c r="ALI1" s="20"/>
      <c r="ALJ1" s="20"/>
      <c r="ALK1" s="20"/>
      <c r="ALL1" s="20"/>
      <c r="ALM1" s="20"/>
      <c r="ALN1" s="20"/>
      <c r="ALO1" s="20"/>
      <c r="ALP1" s="20"/>
      <c r="ALQ1" s="20"/>
      <c r="ALR1" s="20"/>
      <c r="ALS1" s="20"/>
      <c r="ALT1" s="20"/>
      <c r="ALU1" s="20"/>
      <c r="ALV1" s="20"/>
      <c r="ALW1" s="20"/>
      <c r="ALX1" s="20"/>
      <c r="ALY1" s="20"/>
      <c r="ALZ1" s="20"/>
      <c r="AMA1" s="20"/>
      <c r="AMB1" s="20"/>
      <c r="AMC1" s="20"/>
      <c r="AMD1" s="20"/>
      <c r="AME1" s="20"/>
      <c r="AMF1" s="20"/>
      <c r="AMG1" s="20"/>
      <c r="AMH1" s="20"/>
      <c r="AMI1" s="20"/>
      <c r="AMJ1" s="20"/>
    </row>
    <row r="2" spans="1:1024" s="24" customFormat="1" ht="18.5" x14ac:dyDescent="0.45">
      <c r="A2" s="23" t="s">
        <v>20</v>
      </c>
      <c r="B2" s="24" t="s">
        <v>21</v>
      </c>
      <c r="AHV2" s="25"/>
      <c r="AHW2" s="25"/>
      <c r="AHX2" s="25"/>
      <c r="AHY2" s="25"/>
      <c r="AHZ2" s="25"/>
      <c r="AIA2" s="25"/>
      <c r="AIB2" s="25"/>
      <c r="AIC2" s="25"/>
      <c r="AID2" s="25"/>
      <c r="AIE2" s="25"/>
      <c r="AIF2" s="25"/>
      <c r="AIG2" s="25"/>
      <c r="AIH2" s="25"/>
      <c r="AII2" s="25"/>
      <c r="AIJ2" s="25"/>
      <c r="AIK2" s="25"/>
      <c r="AIL2" s="25"/>
      <c r="AIM2" s="25"/>
      <c r="AIN2" s="25"/>
      <c r="AIO2" s="25"/>
      <c r="AIP2" s="25"/>
      <c r="AIQ2" s="25"/>
      <c r="AIR2" s="25"/>
      <c r="AIS2" s="25"/>
      <c r="AIT2" s="25"/>
      <c r="AIU2" s="25"/>
      <c r="AIV2" s="25"/>
      <c r="AIW2" s="25"/>
      <c r="AIX2" s="25"/>
      <c r="AIY2" s="25"/>
      <c r="AIZ2" s="25"/>
      <c r="AJA2" s="25"/>
      <c r="AJB2" s="25"/>
      <c r="AJC2" s="25"/>
      <c r="AJD2" s="25"/>
      <c r="AJE2" s="25"/>
      <c r="AJF2" s="25"/>
      <c r="AJG2" s="25"/>
      <c r="AJH2" s="25"/>
      <c r="AJI2" s="25"/>
      <c r="AJJ2" s="25"/>
      <c r="AJK2" s="25"/>
      <c r="AJL2" s="25"/>
      <c r="AJM2" s="25"/>
      <c r="AJN2" s="25"/>
      <c r="AJO2" s="25"/>
      <c r="AJP2" s="25"/>
      <c r="AJQ2" s="25"/>
      <c r="AJR2" s="25"/>
      <c r="AJS2" s="25"/>
      <c r="AJT2" s="25"/>
      <c r="AJU2" s="25"/>
      <c r="AJV2" s="25"/>
      <c r="AJW2" s="25"/>
      <c r="AJX2" s="25"/>
      <c r="AJY2" s="25"/>
      <c r="AJZ2" s="25"/>
      <c r="AKA2" s="25"/>
      <c r="AKB2" s="25"/>
      <c r="AKC2" s="25"/>
      <c r="AKD2" s="25"/>
      <c r="AKE2" s="25"/>
      <c r="AKF2" s="25"/>
      <c r="AKG2" s="25"/>
      <c r="AKH2" s="25"/>
      <c r="AKI2" s="25"/>
      <c r="AKJ2" s="25"/>
      <c r="AKK2" s="25"/>
      <c r="AKL2" s="25"/>
      <c r="AKM2" s="25"/>
      <c r="AKN2" s="25"/>
      <c r="AKO2" s="25"/>
      <c r="AKP2" s="25"/>
      <c r="AKQ2" s="25"/>
      <c r="AKR2" s="25"/>
      <c r="AKS2" s="25"/>
      <c r="AKT2" s="25"/>
      <c r="AKU2" s="25"/>
      <c r="AKV2" s="25"/>
      <c r="AKW2" s="25"/>
      <c r="AKX2" s="25"/>
      <c r="AKY2" s="25"/>
      <c r="AKZ2" s="25"/>
      <c r="ALA2" s="25"/>
      <c r="ALB2" s="25"/>
      <c r="ALC2" s="25"/>
      <c r="ALD2" s="25"/>
      <c r="ALE2" s="25"/>
      <c r="ALF2" s="25"/>
      <c r="ALG2" s="25"/>
      <c r="ALH2" s="25"/>
      <c r="ALI2" s="25"/>
      <c r="ALJ2" s="25"/>
      <c r="ALK2" s="25"/>
      <c r="ALL2" s="25"/>
      <c r="ALM2" s="25"/>
      <c r="ALN2" s="25"/>
      <c r="ALO2" s="25"/>
      <c r="ALP2" s="25"/>
      <c r="ALQ2" s="25"/>
      <c r="ALR2" s="25"/>
      <c r="ALS2" s="25"/>
      <c r="ALT2" s="25"/>
      <c r="ALU2" s="25"/>
      <c r="ALV2" s="25"/>
      <c r="ALW2" s="25"/>
      <c r="ALX2" s="25"/>
      <c r="ALY2" s="25"/>
      <c r="ALZ2" s="25"/>
      <c r="AMA2" s="25"/>
      <c r="AMB2" s="25"/>
      <c r="AMC2" s="25"/>
      <c r="AMD2" s="25"/>
      <c r="AME2" s="25"/>
      <c r="AMF2" s="25"/>
      <c r="AMG2" s="25"/>
      <c r="AMH2" s="25"/>
      <c r="AMI2" s="25"/>
      <c r="AMJ2" s="25"/>
    </row>
    <row r="3" spans="1:1024" s="14" customFormat="1" ht="15.5" x14ac:dyDescent="0.35">
      <c r="A3" s="17" t="s">
        <v>22</v>
      </c>
      <c r="AHV3" s="26"/>
      <c r="AHW3" s="26"/>
      <c r="AHX3" s="26"/>
      <c r="AHY3" s="26"/>
      <c r="AHZ3" s="26"/>
      <c r="AIA3" s="26"/>
      <c r="AIB3" s="26"/>
      <c r="AIC3" s="26"/>
      <c r="AID3" s="26"/>
      <c r="AIE3" s="26"/>
      <c r="AIF3" s="26"/>
      <c r="AIG3" s="26"/>
      <c r="AIH3" s="26"/>
      <c r="AII3" s="26"/>
      <c r="AIJ3" s="26"/>
      <c r="AIK3" s="26"/>
      <c r="AIL3" s="26"/>
      <c r="AIM3" s="26"/>
      <c r="AIN3" s="26"/>
      <c r="AIO3" s="26"/>
      <c r="AIP3" s="26"/>
      <c r="AIQ3" s="26"/>
      <c r="AIR3" s="26"/>
      <c r="AIS3" s="26"/>
      <c r="AIT3" s="26"/>
      <c r="AIU3" s="26"/>
      <c r="AIV3" s="26"/>
      <c r="AIW3" s="26"/>
      <c r="AIX3" s="26"/>
      <c r="AIY3" s="26"/>
      <c r="AIZ3" s="26"/>
      <c r="AJA3" s="26"/>
      <c r="AJB3" s="26"/>
      <c r="AJC3" s="26"/>
      <c r="AJD3" s="26"/>
      <c r="AJE3" s="26"/>
      <c r="AJF3" s="26"/>
      <c r="AJG3" s="26"/>
      <c r="AJH3" s="26"/>
      <c r="AJI3" s="26"/>
      <c r="AJJ3" s="26"/>
      <c r="AJK3" s="26"/>
      <c r="AJL3" s="26"/>
      <c r="AJM3" s="26"/>
      <c r="AJN3" s="26"/>
      <c r="AJO3" s="26"/>
      <c r="AJP3" s="26"/>
      <c r="AJQ3" s="26"/>
      <c r="AJR3" s="26"/>
      <c r="AJS3" s="26"/>
      <c r="AJT3" s="26"/>
      <c r="AJU3" s="26"/>
      <c r="AJV3" s="26"/>
      <c r="AJW3" s="26"/>
      <c r="AJX3" s="26"/>
      <c r="AJY3" s="26"/>
      <c r="AJZ3" s="26"/>
      <c r="AKA3" s="26"/>
      <c r="AKB3" s="26"/>
      <c r="AKC3" s="26"/>
      <c r="AKD3" s="26"/>
      <c r="AKE3" s="26"/>
      <c r="AKF3" s="26"/>
      <c r="AKG3" s="26"/>
      <c r="AKH3" s="26"/>
      <c r="AKI3" s="26"/>
      <c r="AKJ3" s="26"/>
      <c r="AKK3" s="26"/>
      <c r="AKL3" s="26"/>
      <c r="AKM3" s="26"/>
      <c r="AKN3" s="26"/>
      <c r="AKO3" s="26"/>
      <c r="AKP3" s="26"/>
      <c r="AKQ3" s="26"/>
      <c r="AKR3" s="26"/>
      <c r="AKS3" s="26"/>
      <c r="AKT3" s="26"/>
      <c r="AKU3" s="26"/>
      <c r="AKV3" s="26"/>
      <c r="AKW3" s="26"/>
      <c r="AKX3" s="26"/>
      <c r="AKY3" s="26"/>
      <c r="AKZ3" s="26"/>
      <c r="ALA3" s="26"/>
      <c r="ALB3" s="26"/>
      <c r="ALC3" s="26"/>
      <c r="ALD3" s="26"/>
      <c r="ALE3" s="26"/>
      <c r="ALF3" s="26"/>
      <c r="ALG3" s="26"/>
      <c r="ALH3" s="26"/>
      <c r="ALI3" s="26"/>
      <c r="ALJ3" s="26"/>
      <c r="ALK3" s="26"/>
      <c r="ALL3" s="26"/>
      <c r="ALM3" s="26"/>
      <c r="ALN3" s="26"/>
      <c r="ALO3" s="26"/>
      <c r="ALP3" s="26"/>
      <c r="ALQ3" s="26"/>
      <c r="ALR3" s="26"/>
      <c r="ALS3" s="26"/>
      <c r="ALT3" s="26"/>
      <c r="ALU3" s="26"/>
      <c r="ALV3" s="26"/>
      <c r="ALW3" s="26"/>
      <c r="ALX3" s="26"/>
      <c r="ALY3" s="26"/>
      <c r="ALZ3" s="26"/>
      <c r="AMA3" s="26"/>
      <c r="AMB3" s="26"/>
      <c r="AMC3" s="26"/>
      <c r="AMD3" s="26"/>
      <c r="AME3" s="26"/>
      <c r="AMF3" s="26"/>
      <c r="AMG3" s="26"/>
      <c r="AMH3" s="26"/>
      <c r="AMI3" s="26"/>
      <c r="AMJ3" s="26"/>
    </row>
    <row r="4" spans="1:1024" s="14" customFormat="1" ht="15.5" x14ac:dyDescent="0.35">
      <c r="A4" s="27" t="s">
        <v>23</v>
      </c>
      <c r="AHV4" s="26"/>
      <c r="AHW4" s="26"/>
      <c r="AHX4" s="26"/>
      <c r="AHY4" s="26"/>
      <c r="AHZ4" s="26"/>
      <c r="AIA4" s="26"/>
      <c r="AIB4" s="26"/>
      <c r="AIC4" s="26"/>
      <c r="AID4" s="26"/>
      <c r="AIE4" s="26"/>
      <c r="AIF4" s="26"/>
      <c r="AIG4" s="26"/>
      <c r="AIH4" s="26"/>
      <c r="AII4" s="26"/>
      <c r="AIJ4" s="26"/>
      <c r="AIK4" s="26"/>
      <c r="AIL4" s="26"/>
      <c r="AIM4" s="26"/>
      <c r="AIN4" s="26"/>
      <c r="AIO4" s="26"/>
      <c r="AIP4" s="26"/>
      <c r="AIQ4" s="26"/>
      <c r="AIR4" s="26"/>
      <c r="AIS4" s="26"/>
      <c r="AIT4" s="26"/>
      <c r="AIU4" s="26"/>
      <c r="AIV4" s="26"/>
      <c r="AIW4" s="26"/>
      <c r="AIX4" s="26"/>
      <c r="AIY4" s="26"/>
      <c r="AIZ4" s="26"/>
      <c r="AJA4" s="26"/>
      <c r="AJB4" s="26"/>
      <c r="AJC4" s="26"/>
      <c r="AJD4" s="26"/>
      <c r="AJE4" s="26"/>
      <c r="AJF4" s="26"/>
      <c r="AJG4" s="26"/>
      <c r="AJH4" s="26"/>
      <c r="AJI4" s="26"/>
      <c r="AJJ4" s="26"/>
      <c r="AJK4" s="26"/>
      <c r="AJL4" s="26"/>
      <c r="AJM4" s="26"/>
      <c r="AJN4" s="26"/>
      <c r="AJO4" s="26"/>
      <c r="AJP4" s="26"/>
      <c r="AJQ4" s="26"/>
      <c r="AJR4" s="26"/>
      <c r="AJS4" s="26"/>
      <c r="AJT4" s="26"/>
      <c r="AJU4" s="26"/>
      <c r="AJV4" s="26"/>
      <c r="AJW4" s="26"/>
      <c r="AJX4" s="26"/>
      <c r="AJY4" s="26"/>
      <c r="AJZ4" s="26"/>
      <c r="AKA4" s="26"/>
      <c r="AKB4" s="26"/>
      <c r="AKC4" s="26"/>
      <c r="AKD4" s="26"/>
      <c r="AKE4" s="26"/>
      <c r="AKF4" s="26"/>
      <c r="AKG4" s="26"/>
      <c r="AKH4" s="26"/>
      <c r="AKI4" s="26"/>
      <c r="AKJ4" s="26"/>
      <c r="AKK4" s="26"/>
      <c r="AKL4" s="26"/>
      <c r="AKM4" s="26"/>
      <c r="AKN4" s="26"/>
      <c r="AKO4" s="26"/>
      <c r="AKP4" s="26"/>
      <c r="AKQ4" s="26"/>
      <c r="AKR4" s="26"/>
      <c r="AKS4" s="26"/>
      <c r="AKT4" s="26"/>
      <c r="AKU4" s="26"/>
      <c r="AKV4" s="26"/>
      <c r="AKW4" s="26"/>
      <c r="AKX4" s="26"/>
      <c r="AKY4" s="26"/>
      <c r="AKZ4" s="26"/>
      <c r="ALA4" s="26"/>
      <c r="ALB4" s="26"/>
      <c r="ALC4" s="26"/>
      <c r="ALD4" s="26"/>
      <c r="ALE4" s="26"/>
      <c r="ALF4" s="26"/>
      <c r="ALG4" s="26"/>
      <c r="ALH4" s="26"/>
      <c r="ALI4" s="26"/>
      <c r="ALJ4" s="26"/>
      <c r="ALK4" s="26"/>
      <c r="ALL4" s="26"/>
      <c r="ALM4" s="26"/>
      <c r="ALN4" s="26"/>
      <c r="ALO4" s="26"/>
      <c r="ALP4" s="26"/>
      <c r="ALQ4" s="26"/>
      <c r="ALR4" s="26"/>
      <c r="ALS4" s="26"/>
      <c r="ALT4" s="26"/>
      <c r="ALU4" s="26"/>
      <c r="ALV4" s="26"/>
      <c r="ALW4" s="26"/>
      <c r="ALX4" s="26"/>
      <c r="ALY4" s="26"/>
      <c r="ALZ4" s="26"/>
      <c r="AMA4" s="26"/>
      <c r="AMB4" s="26"/>
      <c r="AMC4" s="26"/>
      <c r="AMD4" s="26"/>
      <c r="AME4" s="26"/>
      <c r="AMF4" s="26"/>
      <c r="AMG4" s="26"/>
      <c r="AMH4" s="26"/>
      <c r="AMI4" s="26"/>
      <c r="AMJ4" s="26"/>
    </row>
    <row r="5" spans="1:1024" s="22" customFormat="1" ht="13" x14ac:dyDescent="0.3">
      <c r="A5" s="28"/>
      <c r="AHV5" s="20"/>
      <c r="AHW5" s="20"/>
      <c r="AHX5" s="20"/>
      <c r="AHY5" s="20"/>
      <c r="AHZ5" s="20"/>
      <c r="AIA5" s="20"/>
      <c r="AIB5" s="20"/>
      <c r="AIC5" s="20"/>
      <c r="AID5" s="20"/>
      <c r="AIE5" s="20"/>
      <c r="AIF5" s="20"/>
      <c r="AIG5" s="20"/>
      <c r="AIH5" s="20"/>
      <c r="AII5" s="20"/>
      <c r="AIJ5" s="20"/>
      <c r="AIK5" s="20"/>
      <c r="AIL5" s="20"/>
      <c r="AIM5" s="20"/>
      <c r="AIN5" s="20"/>
      <c r="AIO5" s="20"/>
      <c r="AIP5" s="20"/>
      <c r="AIQ5" s="20"/>
      <c r="AIR5" s="20"/>
      <c r="AIS5" s="20"/>
      <c r="AIT5" s="20"/>
      <c r="AIU5" s="20"/>
      <c r="AIV5" s="20"/>
      <c r="AIW5" s="20"/>
      <c r="AIX5" s="20"/>
      <c r="AIY5" s="20"/>
      <c r="AIZ5" s="20"/>
      <c r="AJA5" s="20"/>
      <c r="AJB5" s="20"/>
      <c r="AJC5" s="20"/>
      <c r="AJD5" s="20"/>
      <c r="AJE5" s="20"/>
      <c r="AJF5" s="20"/>
      <c r="AJG5" s="20"/>
      <c r="AJH5" s="20"/>
      <c r="AJI5" s="20"/>
      <c r="AJJ5" s="20"/>
      <c r="AJK5" s="20"/>
      <c r="AJL5" s="20"/>
      <c r="AJM5" s="20"/>
      <c r="AJN5" s="20"/>
      <c r="AJO5" s="20"/>
      <c r="AJP5" s="20"/>
      <c r="AJQ5" s="20"/>
      <c r="AJR5" s="20"/>
      <c r="AJS5" s="20"/>
      <c r="AJT5" s="20"/>
      <c r="AJU5" s="20"/>
      <c r="AJV5" s="20"/>
      <c r="AJW5" s="20"/>
      <c r="AJX5" s="20"/>
      <c r="AJY5" s="20"/>
      <c r="AJZ5" s="20"/>
      <c r="AKA5" s="20"/>
      <c r="AKB5" s="20"/>
      <c r="AKC5" s="20"/>
      <c r="AKD5" s="20"/>
      <c r="AKE5" s="20"/>
      <c r="AKF5" s="20"/>
      <c r="AKG5" s="20"/>
      <c r="AKH5" s="20"/>
      <c r="AKI5" s="20"/>
      <c r="AKJ5" s="20"/>
      <c r="AKK5" s="20"/>
      <c r="AKL5" s="20"/>
      <c r="AKM5" s="20"/>
      <c r="AKN5" s="20"/>
      <c r="AKO5" s="20"/>
      <c r="AKP5" s="20"/>
      <c r="AKQ5" s="20"/>
      <c r="AKR5" s="20"/>
      <c r="AKS5" s="20"/>
      <c r="AKT5" s="20"/>
      <c r="AKU5" s="20"/>
      <c r="AKV5" s="20"/>
      <c r="AKW5" s="20"/>
      <c r="AKX5" s="20"/>
      <c r="AKY5" s="20"/>
      <c r="AKZ5" s="20"/>
      <c r="ALA5" s="20"/>
      <c r="ALB5" s="20"/>
      <c r="ALC5" s="20"/>
      <c r="ALD5" s="20"/>
      <c r="ALE5" s="20"/>
      <c r="ALF5" s="20"/>
      <c r="ALG5" s="20"/>
      <c r="ALH5" s="20"/>
      <c r="ALI5" s="20"/>
      <c r="ALJ5" s="20"/>
      <c r="ALK5" s="20"/>
      <c r="ALL5" s="20"/>
      <c r="ALM5" s="20"/>
      <c r="ALN5" s="20"/>
      <c r="ALO5" s="20"/>
      <c r="ALP5" s="20"/>
      <c r="ALQ5" s="20"/>
      <c r="ALR5" s="20"/>
      <c r="ALS5" s="20"/>
      <c r="ALT5" s="20"/>
      <c r="ALU5" s="20"/>
      <c r="ALV5" s="20"/>
      <c r="ALW5" s="20"/>
      <c r="ALX5" s="20"/>
      <c r="ALY5" s="20"/>
      <c r="ALZ5" s="20"/>
      <c r="AMA5" s="20"/>
      <c r="AMB5" s="20"/>
      <c r="AMC5" s="20"/>
      <c r="AMD5" s="20"/>
      <c r="AME5" s="20"/>
      <c r="AMF5" s="20"/>
      <c r="AMG5" s="20"/>
      <c r="AMH5" s="20"/>
      <c r="AMI5" s="20"/>
      <c r="AMJ5" s="20"/>
    </row>
    <row r="6" spans="1:1024" s="22" customFormat="1" ht="13" x14ac:dyDescent="0.3">
      <c r="AHV6" s="20"/>
      <c r="AHW6" s="20"/>
      <c r="AHX6" s="20"/>
      <c r="AHY6" s="20"/>
      <c r="AHZ6" s="20"/>
      <c r="AIA6" s="20"/>
      <c r="AIB6" s="20"/>
      <c r="AIC6" s="20"/>
      <c r="AID6" s="20"/>
      <c r="AIE6" s="20"/>
      <c r="AIF6" s="20"/>
      <c r="AIG6" s="20"/>
      <c r="AIH6" s="20"/>
      <c r="AII6" s="20"/>
      <c r="AIJ6" s="20"/>
      <c r="AIK6" s="20"/>
      <c r="AIL6" s="20"/>
      <c r="AIM6" s="20"/>
      <c r="AIN6" s="20"/>
      <c r="AIO6" s="20"/>
      <c r="AIP6" s="20"/>
      <c r="AIQ6" s="20"/>
      <c r="AIR6" s="20"/>
      <c r="AIS6" s="20"/>
      <c r="AIT6" s="20"/>
      <c r="AIU6" s="20"/>
      <c r="AIV6" s="20"/>
      <c r="AIW6" s="20"/>
      <c r="AIX6" s="20"/>
      <c r="AIY6" s="20"/>
      <c r="AIZ6" s="20"/>
      <c r="AJA6" s="20"/>
      <c r="AJB6" s="20"/>
      <c r="AJC6" s="20"/>
      <c r="AJD6" s="20"/>
      <c r="AJE6" s="20"/>
      <c r="AJF6" s="20"/>
      <c r="AJG6" s="20"/>
      <c r="AJH6" s="20"/>
      <c r="AJI6" s="20"/>
      <c r="AJJ6" s="20"/>
      <c r="AJK6" s="20"/>
      <c r="AJL6" s="20"/>
      <c r="AJM6" s="20"/>
      <c r="AJN6" s="20"/>
      <c r="AJO6" s="20"/>
      <c r="AJP6" s="20"/>
      <c r="AJQ6" s="20"/>
      <c r="AJR6" s="20"/>
      <c r="AJS6" s="20"/>
      <c r="AJT6" s="20"/>
      <c r="AJU6" s="20"/>
      <c r="AJV6" s="20"/>
      <c r="AJW6" s="20"/>
      <c r="AJX6" s="20"/>
      <c r="AJY6" s="20"/>
      <c r="AJZ6" s="20"/>
      <c r="AKA6" s="20"/>
      <c r="AKB6" s="20"/>
      <c r="AKC6" s="20"/>
      <c r="AKD6" s="20"/>
      <c r="AKE6" s="20"/>
      <c r="AKF6" s="20"/>
      <c r="AKG6" s="20"/>
      <c r="AKH6" s="20"/>
      <c r="AKI6" s="20"/>
      <c r="AKJ6" s="20"/>
      <c r="AKK6" s="20"/>
      <c r="AKL6" s="20"/>
      <c r="AKM6" s="20"/>
      <c r="AKN6" s="20"/>
      <c r="AKO6" s="20"/>
      <c r="AKP6" s="20"/>
      <c r="AKQ6" s="20"/>
      <c r="AKR6" s="20"/>
      <c r="AKS6" s="20"/>
      <c r="AKT6" s="20"/>
      <c r="AKU6" s="20"/>
      <c r="AKV6" s="20"/>
      <c r="AKW6" s="20"/>
      <c r="AKX6" s="20"/>
      <c r="AKY6" s="20"/>
      <c r="AKZ6" s="20"/>
      <c r="ALA6" s="20"/>
      <c r="ALB6" s="20"/>
      <c r="ALC6" s="20"/>
      <c r="ALD6" s="20"/>
      <c r="ALE6" s="20"/>
      <c r="ALF6" s="20"/>
      <c r="ALG6" s="20"/>
      <c r="ALH6" s="20"/>
      <c r="ALI6" s="20"/>
      <c r="ALJ6" s="20"/>
      <c r="ALK6" s="20"/>
      <c r="ALL6" s="20"/>
      <c r="ALM6" s="20"/>
      <c r="ALN6" s="20"/>
      <c r="ALO6" s="20"/>
      <c r="ALP6" s="20"/>
      <c r="ALQ6" s="20"/>
      <c r="ALR6" s="20"/>
      <c r="ALS6" s="20"/>
      <c r="ALT6" s="20"/>
      <c r="ALU6" s="20"/>
      <c r="ALV6" s="20"/>
      <c r="ALW6" s="20"/>
      <c r="ALX6" s="20"/>
      <c r="ALY6" s="20"/>
      <c r="ALZ6" s="20"/>
      <c r="AMA6" s="20"/>
      <c r="AMB6" s="20"/>
      <c r="AMC6" s="20"/>
      <c r="AMD6" s="20"/>
      <c r="AME6" s="20"/>
      <c r="AMF6" s="20"/>
      <c r="AMG6" s="20"/>
      <c r="AMH6" s="20"/>
      <c r="AMI6" s="20"/>
      <c r="AMJ6" s="20"/>
    </row>
    <row r="7" spans="1:1024" s="22" customFormat="1" ht="13" x14ac:dyDescent="0.3">
      <c r="A7" s="29"/>
      <c r="B7" s="11"/>
      <c r="C7" s="11"/>
      <c r="D7" s="11"/>
      <c r="E7" s="11"/>
      <c r="F7" s="11"/>
      <c r="G7" s="11"/>
      <c r="H7" s="10" t="s">
        <v>24</v>
      </c>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30"/>
      <c r="CA7" s="30"/>
      <c r="CB7" s="30"/>
      <c r="CC7" s="30"/>
      <c r="CD7" s="30"/>
      <c r="CE7" s="30"/>
      <c r="CF7" s="30"/>
      <c r="CG7" s="30"/>
      <c r="CH7" s="30"/>
      <c r="CI7" s="30"/>
      <c r="CJ7" s="30"/>
      <c r="CK7" s="30"/>
      <c r="CL7" s="30"/>
      <c r="CM7" s="30"/>
      <c r="CN7" s="30"/>
      <c r="CO7" s="30"/>
      <c r="CP7" s="30"/>
      <c r="CQ7" s="30"/>
      <c r="CR7" s="30"/>
      <c r="CS7" s="30"/>
      <c r="CT7" s="30"/>
      <c r="CU7" s="30"/>
      <c r="CV7" s="30"/>
      <c r="CW7" s="30"/>
      <c r="CX7" s="30"/>
      <c r="CY7" s="30"/>
      <c r="CZ7" s="30"/>
      <c r="DA7" s="30"/>
      <c r="DB7" s="30"/>
      <c r="DC7" s="30"/>
      <c r="DD7" s="30"/>
      <c r="DE7" s="30"/>
      <c r="DF7" s="31"/>
      <c r="DG7" s="31"/>
      <c r="DH7" s="31"/>
      <c r="DI7" s="31"/>
      <c r="DJ7" s="31"/>
      <c r="DK7" s="31"/>
      <c r="DL7" s="31"/>
      <c r="DM7" s="31"/>
      <c r="DN7" s="31"/>
      <c r="DO7" s="31"/>
      <c r="DP7" s="31"/>
      <c r="DQ7" s="31"/>
      <c r="DR7" s="31"/>
      <c r="DS7" s="31"/>
      <c r="DT7" s="31"/>
      <c r="DU7" s="31"/>
      <c r="DV7" s="31"/>
      <c r="DW7" s="31"/>
      <c r="DX7" s="31"/>
      <c r="DY7" s="31"/>
      <c r="DZ7" s="31"/>
      <c r="EA7" s="31"/>
      <c r="EB7" s="31"/>
      <c r="EC7" s="31"/>
      <c r="ED7" s="31"/>
      <c r="EE7" s="31"/>
      <c r="EF7" s="31"/>
      <c r="EG7" s="31"/>
      <c r="EH7" s="31"/>
      <c r="EI7" s="31"/>
      <c r="EJ7" s="31"/>
      <c r="EK7" s="31"/>
      <c r="EL7" s="31"/>
      <c r="EM7" s="31"/>
      <c r="EN7" s="31"/>
      <c r="EO7" s="31"/>
      <c r="EP7" s="31"/>
      <c r="EQ7" s="31"/>
      <c r="ER7" s="31"/>
      <c r="ES7" s="31"/>
      <c r="ET7" s="31"/>
      <c r="EU7" s="31"/>
      <c r="EV7" s="31"/>
      <c r="EW7" s="31"/>
      <c r="EX7" s="31"/>
      <c r="EY7" s="31"/>
      <c r="EZ7" s="31"/>
      <c r="FA7" s="31"/>
      <c r="FB7" s="31"/>
      <c r="FC7" s="31"/>
      <c r="FD7" s="31"/>
      <c r="FE7" s="31"/>
      <c r="AHV7" s="20"/>
      <c r="AHW7" s="20"/>
      <c r="AHX7" s="20"/>
      <c r="AHY7" s="20"/>
      <c r="AHZ7" s="20"/>
      <c r="AIA7" s="20"/>
      <c r="AIB7" s="20"/>
      <c r="AIC7" s="20"/>
      <c r="AID7" s="20"/>
      <c r="AIE7" s="20"/>
      <c r="AIF7" s="20"/>
      <c r="AIG7" s="20"/>
      <c r="AIH7" s="20"/>
      <c r="AII7" s="20"/>
      <c r="AIJ7" s="20"/>
      <c r="AIK7" s="20"/>
      <c r="AIL7" s="20"/>
      <c r="AIM7" s="20"/>
      <c r="AIN7" s="20"/>
      <c r="AIO7" s="20"/>
      <c r="AIP7" s="20"/>
      <c r="AIQ7" s="20"/>
      <c r="AIR7" s="20"/>
      <c r="AIS7" s="20"/>
      <c r="AIT7" s="20"/>
      <c r="AIU7" s="20"/>
      <c r="AIV7" s="20"/>
      <c r="AIW7" s="20"/>
      <c r="AIX7" s="20"/>
      <c r="AIY7" s="20"/>
      <c r="AIZ7" s="20"/>
      <c r="AJA7" s="20"/>
      <c r="AJB7" s="20"/>
      <c r="AJC7" s="20"/>
      <c r="AJD7" s="20"/>
      <c r="AJE7" s="20"/>
      <c r="AJF7" s="20"/>
      <c r="AJG7" s="20"/>
      <c r="AJH7" s="20"/>
      <c r="AJI7" s="20"/>
      <c r="AJJ7" s="20"/>
      <c r="AJK7" s="20"/>
      <c r="AJL7" s="20"/>
      <c r="AJM7" s="20"/>
      <c r="AJN7" s="20"/>
      <c r="AJO7" s="20"/>
      <c r="AJP7" s="20"/>
      <c r="AJQ7" s="20"/>
      <c r="AJR7" s="20"/>
      <c r="AJS7" s="20"/>
      <c r="AJT7" s="20"/>
      <c r="AJU7" s="20"/>
      <c r="AJV7" s="20"/>
      <c r="AJW7" s="20"/>
      <c r="AJX7" s="20"/>
      <c r="AJY7" s="20"/>
      <c r="AJZ7" s="20"/>
      <c r="AKA7" s="20"/>
      <c r="AKB7" s="20"/>
      <c r="AKC7" s="20"/>
      <c r="AKD7" s="20"/>
      <c r="AKE7" s="20"/>
      <c r="AKF7" s="20"/>
      <c r="AKG7" s="20"/>
      <c r="AKH7" s="20"/>
      <c r="AKI7" s="20"/>
      <c r="AKJ7" s="20"/>
      <c r="AKK7" s="20"/>
      <c r="AKL7" s="20"/>
      <c r="AKM7" s="20"/>
      <c r="AKN7" s="20"/>
      <c r="AKO7" s="20"/>
      <c r="AKP7" s="20"/>
      <c r="AKQ7" s="20"/>
      <c r="AKR7" s="20"/>
      <c r="AKS7" s="20"/>
      <c r="AKT7" s="20"/>
      <c r="AKU7" s="20"/>
      <c r="AKV7" s="20"/>
      <c r="AKW7" s="20"/>
      <c r="AKX7" s="20"/>
      <c r="AKY7" s="20"/>
      <c r="AKZ7" s="20"/>
      <c r="ALA7" s="20"/>
      <c r="ALB7" s="20"/>
      <c r="ALC7" s="20"/>
      <c r="ALD7" s="20"/>
      <c r="ALE7" s="20"/>
      <c r="ALF7" s="20"/>
      <c r="ALG7" s="20"/>
      <c r="ALH7" s="20"/>
      <c r="ALI7" s="20"/>
      <c r="ALJ7" s="20"/>
      <c r="ALK7" s="20"/>
      <c r="ALL7" s="20"/>
      <c r="ALM7" s="20"/>
      <c r="ALN7" s="20"/>
      <c r="ALO7" s="20"/>
      <c r="ALP7" s="20"/>
      <c r="ALQ7" s="20"/>
      <c r="ALR7" s="20"/>
      <c r="ALS7" s="20"/>
      <c r="ALT7" s="20"/>
      <c r="ALU7" s="20"/>
      <c r="ALV7" s="20"/>
      <c r="ALW7" s="20"/>
      <c r="ALX7" s="20"/>
      <c r="ALY7" s="20"/>
      <c r="ALZ7" s="20"/>
      <c r="AMA7" s="20"/>
      <c r="AMB7" s="20"/>
      <c r="AMC7" s="20"/>
      <c r="AMD7" s="20"/>
      <c r="AME7" s="20"/>
      <c r="AMF7" s="20"/>
      <c r="AMG7" s="20"/>
      <c r="AMH7" s="20"/>
      <c r="AMI7" s="20"/>
      <c r="AMJ7" s="20"/>
    </row>
    <row r="8" spans="1:1024" s="33" customFormat="1" ht="13" x14ac:dyDescent="0.3">
      <c r="A8" s="32" t="s">
        <v>25</v>
      </c>
      <c r="B8" s="9" t="s">
        <v>26</v>
      </c>
      <c r="C8" s="9"/>
      <c r="D8" s="9"/>
      <c r="E8" s="9"/>
      <c r="F8" s="9"/>
      <c r="G8" s="9"/>
      <c r="H8" s="8">
        <v>43959</v>
      </c>
      <c r="I8" s="8"/>
      <c r="J8" s="8"/>
      <c r="K8" s="8"/>
      <c r="L8" s="8"/>
      <c r="M8" s="8"/>
      <c r="N8" s="8"/>
      <c r="O8" s="8">
        <v>43952</v>
      </c>
      <c r="P8" s="8"/>
      <c r="Q8" s="8"/>
      <c r="R8" s="8"/>
      <c r="S8" s="8"/>
      <c r="T8" s="8"/>
      <c r="U8" s="8"/>
      <c r="V8" s="7" t="s">
        <v>27</v>
      </c>
      <c r="W8" s="7"/>
      <c r="X8" s="7"/>
      <c r="Y8" s="7"/>
      <c r="Z8" s="7"/>
      <c r="AA8" s="7"/>
      <c r="AB8" s="7"/>
      <c r="AC8" s="7" t="s">
        <v>28</v>
      </c>
      <c r="AD8" s="7"/>
      <c r="AE8" s="7"/>
      <c r="AF8" s="7"/>
      <c r="AG8" s="7"/>
      <c r="AH8" s="7"/>
      <c r="AI8" s="7"/>
      <c r="AJ8" s="7">
        <v>44108</v>
      </c>
      <c r="AK8" s="7"/>
      <c r="AL8" s="7"/>
      <c r="AM8" s="7"/>
      <c r="AN8" s="7"/>
      <c r="AO8" s="7"/>
      <c r="AP8" s="7"/>
      <c r="AQ8" s="7">
        <v>43894</v>
      </c>
      <c r="AR8" s="7"/>
      <c r="AS8" s="7"/>
      <c r="AT8" s="7"/>
      <c r="AU8" s="7"/>
      <c r="AV8" s="7"/>
      <c r="AW8" s="7"/>
      <c r="AX8" s="7" t="s">
        <v>29</v>
      </c>
      <c r="AY8" s="7"/>
      <c r="AZ8" s="7"/>
      <c r="BA8" s="7"/>
      <c r="BB8" s="7"/>
      <c r="BC8" s="7"/>
      <c r="BD8" s="7"/>
      <c r="BE8" s="7" t="s">
        <v>30</v>
      </c>
      <c r="BF8" s="7"/>
      <c r="BG8" s="7"/>
      <c r="BH8" s="7"/>
      <c r="BI8" s="7"/>
      <c r="BJ8" s="7"/>
      <c r="BK8" s="7"/>
      <c r="BL8" s="7" t="s">
        <v>31</v>
      </c>
      <c r="BM8" s="7"/>
      <c r="BN8" s="7"/>
      <c r="BO8" s="7"/>
      <c r="BP8" s="7"/>
      <c r="BQ8" s="7"/>
      <c r="BR8" s="7"/>
      <c r="BS8" s="7">
        <v>43985</v>
      </c>
      <c r="BT8" s="7"/>
      <c r="BU8" s="7"/>
      <c r="BV8" s="7"/>
      <c r="BW8" s="7"/>
      <c r="BX8" s="7"/>
      <c r="BY8" s="7"/>
      <c r="AHV8" s="34"/>
      <c r="AHW8" s="34"/>
      <c r="AHX8" s="34"/>
      <c r="AHY8" s="34"/>
      <c r="AHZ8" s="34"/>
      <c r="AIA8" s="34"/>
      <c r="AIB8" s="34"/>
      <c r="AIC8" s="34"/>
      <c r="AID8" s="34"/>
      <c r="AIE8" s="34"/>
      <c r="AIF8" s="34"/>
      <c r="AIG8" s="34"/>
      <c r="AIH8" s="34"/>
      <c r="AII8" s="34"/>
      <c r="AIJ8" s="34"/>
      <c r="AIK8" s="34"/>
      <c r="AIL8" s="34"/>
      <c r="AIM8" s="34"/>
      <c r="AIN8" s="34"/>
      <c r="AIO8" s="34"/>
      <c r="AIP8" s="34"/>
      <c r="AIQ8" s="34"/>
      <c r="AIR8" s="34"/>
      <c r="AIS8" s="34"/>
      <c r="AIT8" s="34"/>
      <c r="AIU8" s="34"/>
      <c r="AIV8" s="34"/>
      <c r="AIW8" s="34"/>
      <c r="AIX8" s="34"/>
      <c r="AIY8" s="34"/>
      <c r="AIZ8" s="34"/>
      <c r="AJA8" s="34"/>
      <c r="AJB8" s="34"/>
      <c r="AJC8" s="34"/>
      <c r="AJD8" s="34"/>
      <c r="AJE8" s="34"/>
      <c r="AJF8" s="34"/>
      <c r="AJG8" s="34"/>
      <c r="AJH8" s="34"/>
      <c r="AJI8" s="34"/>
      <c r="AJJ8" s="34"/>
      <c r="AJK8" s="34"/>
      <c r="AJL8" s="34"/>
      <c r="AJM8" s="34"/>
      <c r="AJN8" s="34"/>
      <c r="AJO8" s="34"/>
      <c r="AJP8" s="34"/>
      <c r="AJQ8" s="34"/>
      <c r="AJR8" s="34"/>
      <c r="AJS8" s="34"/>
      <c r="AJT8" s="34"/>
      <c r="AJU8" s="34"/>
      <c r="AJV8" s="34"/>
      <c r="AJW8" s="34"/>
      <c r="AJX8" s="34"/>
      <c r="AJY8" s="34"/>
      <c r="AJZ8" s="34"/>
      <c r="AKA8" s="34"/>
      <c r="AKB8" s="34"/>
      <c r="AKC8" s="34"/>
      <c r="AKD8" s="34"/>
      <c r="AKE8" s="34"/>
      <c r="AKF8" s="34"/>
      <c r="AKG8" s="34"/>
      <c r="AKH8" s="34"/>
      <c r="AKI8" s="34"/>
      <c r="AKJ8" s="34"/>
      <c r="AKK8" s="34"/>
      <c r="AKL8" s="34"/>
      <c r="AKM8" s="34"/>
      <c r="AKN8" s="34"/>
      <c r="AKO8" s="34"/>
      <c r="AKP8" s="34"/>
      <c r="AKQ8" s="34"/>
      <c r="AKR8" s="34"/>
      <c r="AKS8" s="34"/>
      <c r="AKT8" s="34"/>
      <c r="AKU8" s="34"/>
      <c r="AKV8" s="34"/>
      <c r="AKW8" s="34"/>
      <c r="AKX8" s="34"/>
      <c r="AKY8" s="34"/>
      <c r="AKZ8" s="34"/>
      <c r="ALA8" s="34"/>
      <c r="ALB8" s="34"/>
      <c r="ALC8" s="34"/>
      <c r="ALD8" s="34"/>
      <c r="ALE8" s="34"/>
      <c r="ALF8" s="34"/>
      <c r="ALG8" s="34"/>
      <c r="ALH8" s="34"/>
      <c r="ALI8" s="34"/>
      <c r="ALJ8" s="34"/>
      <c r="ALK8" s="34"/>
      <c r="ALL8" s="34"/>
      <c r="ALM8" s="34"/>
      <c r="ALN8" s="34"/>
      <c r="ALO8" s="34"/>
      <c r="ALP8" s="34"/>
      <c r="ALQ8" s="34"/>
      <c r="ALR8" s="34"/>
      <c r="ALS8" s="34"/>
      <c r="ALT8" s="34"/>
      <c r="ALU8" s="34"/>
      <c r="ALV8" s="34"/>
      <c r="ALW8" s="34"/>
      <c r="ALX8" s="34"/>
      <c r="ALY8" s="34"/>
      <c r="ALZ8" s="34"/>
      <c r="AMA8" s="34"/>
      <c r="AMB8" s="34"/>
      <c r="AMC8" s="34"/>
      <c r="AMD8" s="34"/>
      <c r="AME8" s="34"/>
      <c r="AMF8" s="34"/>
      <c r="AMG8" s="34"/>
      <c r="AMH8" s="34"/>
      <c r="AMI8" s="34"/>
      <c r="AMJ8" s="34"/>
    </row>
    <row r="9" spans="1:1024" s="22" customFormat="1" ht="13" x14ac:dyDescent="0.3">
      <c r="A9" s="35"/>
      <c r="B9" s="36" t="s">
        <v>32</v>
      </c>
      <c r="C9" s="37" t="s">
        <v>33</v>
      </c>
      <c r="D9" s="38" t="s">
        <v>34</v>
      </c>
      <c r="E9" s="37" t="s">
        <v>33</v>
      </c>
      <c r="F9" s="39" t="s">
        <v>35</v>
      </c>
      <c r="G9" s="40" t="s">
        <v>33</v>
      </c>
      <c r="H9" s="38" t="s">
        <v>32</v>
      </c>
      <c r="I9" s="37" t="s">
        <v>33</v>
      </c>
      <c r="J9" s="38" t="s">
        <v>34</v>
      </c>
      <c r="K9" s="37" t="s">
        <v>33</v>
      </c>
      <c r="L9" s="38" t="s">
        <v>36</v>
      </c>
      <c r="M9" s="38" t="s">
        <v>35</v>
      </c>
      <c r="N9" s="40" t="s">
        <v>33</v>
      </c>
      <c r="O9" s="38" t="s">
        <v>32</v>
      </c>
      <c r="P9" s="37" t="s">
        <v>33</v>
      </c>
      <c r="Q9" s="38" t="s">
        <v>34</v>
      </c>
      <c r="R9" s="37" t="s">
        <v>33</v>
      </c>
      <c r="S9" s="38" t="s">
        <v>36</v>
      </c>
      <c r="T9" s="38" t="s">
        <v>35</v>
      </c>
      <c r="U9" s="40" t="s">
        <v>33</v>
      </c>
      <c r="V9" s="36" t="s">
        <v>32</v>
      </c>
      <c r="W9" s="37" t="s">
        <v>33</v>
      </c>
      <c r="X9" s="38" t="s">
        <v>34</v>
      </c>
      <c r="Y9" s="37" t="s">
        <v>33</v>
      </c>
      <c r="Z9" s="38" t="s">
        <v>36</v>
      </c>
      <c r="AA9" s="38" t="s">
        <v>35</v>
      </c>
      <c r="AB9" s="40" t="s">
        <v>33</v>
      </c>
      <c r="AC9" s="36" t="s">
        <v>32</v>
      </c>
      <c r="AD9" s="37" t="s">
        <v>33</v>
      </c>
      <c r="AE9" s="38" t="s">
        <v>34</v>
      </c>
      <c r="AF9" s="37" t="s">
        <v>33</v>
      </c>
      <c r="AG9" s="38" t="s">
        <v>36</v>
      </c>
      <c r="AH9" s="38" t="s">
        <v>35</v>
      </c>
      <c r="AI9" s="40" t="s">
        <v>33</v>
      </c>
      <c r="AJ9" s="36" t="s">
        <v>32</v>
      </c>
      <c r="AK9" s="37" t="s">
        <v>33</v>
      </c>
      <c r="AL9" s="38" t="s">
        <v>34</v>
      </c>
      <c r="AM9" s="37" t="s">
        <v>33</v>
      </c>
      <c r="AN9" s="38" t="s">
        <v>36</v>
      </c>
      <c r="AO9" s="38" t="s">
        <v>35</v>
      </c>
      <c r="AP9" s="40" t="s">
        <v>33</v>
      </c>
      <c r="AQ9" s="36" t="s">
        <v>32</v>
      </c>
      <c r="AR9" s="37" t="s">
        <v>33</v>
      </c>
      <c r="AS9" s="38" t="s">
        <v>34</v>
      </c>
      <c r="AT9" s="37" t="s">
        <v>33</v>
      </c>
      <c r="AU9" s="38" t="s">
        <v>36</v>
      </c>
      <c r="AV9" s="38" t="s">
        <v>35</v>
      </c>
      <c r="AW9" s="40" t="s">
        <v>33</v>
      </c>
      <c r="AX9" s="36" t="s">
        <v>32</v>
      </c>
      <c r="AY9" s="37" t="s">
        <v>33</v>
      </c>
      <c r="AZ9" s="38" t="s">
        <v>34</v>
      </c>
      <c r="BA9" s="37" t="s">
        <v>33</v>
      </c>
      <c r="BB9" s="38" t="s">
        <v>36</v>
      </c>
      <c r="BC9" s="38" t="s">
        <v>35</v>
      </c>
      <c r="BD9" s="40" t="s">
        <v>33</v>
      </c>
      <c r="BE9" s="36" t="s">
        <v>32</v>
      </c>
      <c r="BF9" s="37" t="s">
        <v>33</v>
      </c>
      <c r="BG9" s="38" t="s">
        <v>34</v>
      </c>
      <c r="BH9" s="37" t="s">
        <v>33</v>
      </c>
      <c r="BI9" s="38" t="s">
        <v>36</v>
      </c>
      <c r="BJ9" s="38" t="s">
        <v>35</v>
      </c>
      <c r="BK9" s="40" t="s">
        <v>33</v>
      </c>
      <c r="BL9" s="36" t="s">
        <v>32</v>
      </c>
      <c r="BM9" s="37" t="s">
        <v>33</v>
      </c>
      <c r="BN9" s="38" t="s">
        <v>34</v>
      </c>
      <c r="BO9" s="37" t="s">
        <v>33</v>
      </c>
      <c r="BP9" s="38" t="s">
        <v>36</v>
      </c>
      <c r="BQ9" s="38" t="s">
        <v>35</v>
      </c>
      <c r="BR9" s="40" t="s">
        <v>33</v>
      </c>
      <c r="BS9" s="36" t="s">
        <v>32</v>
      </c>
      <c r="BT9" s="37" t="s">
        <v>33</v>
      </c>
      <c r="BU9" s="38" t="s">
        <v>34</v>
      </c>
      <c r="BV9" s="37" t="s">
        <v>33</v>
      </c>
      <c r="BW9" s="38" t="s">
        <v>36</v>
      </c>
      <c r="BX9" s="38" t="s">
        <v>35</v>
      </c>
      <c r="BY9" s="40" t="s">
        <v>33</v>
      </c>
      <c r="AHV9" s="20"/>
      <c r="AHW9" s="20"/>
      <c r="AHX9" s="20"/>
      <c r="AHY9" s="20"/>
      <c r="AHZ9" s="20"/>
      <c r="AIA9" s="20"/>
      <c r="AIB9" s="20"/>
      <c r="AIC9" s="20"/>
      <c r="AID9" s="20"/>
      <c r="AIE9" s="20"/>
      <c r="AIF9" s="20"/>
      <c r="AIG9" s="20"/>
      <c r="AIH9" s="20"/>
      <c r="AII9" s="20"/>
      <c r="AIJ9" s="20"/>
      <c r="AIK9" s="20"/>
      <c r="AIL9" s="20"/>
      <c r="AIM9" s="20"/>
      <c r="AIN9" s="20"/>
      <c r="AIO9" s="20"/>
      <c r="AIP9" s="20"/>
      <c r="AIQ9" s="20"/>
      <c r="AIR9" s="20"/>
      <c r="AIS9" s="20"/>
      <c r="AIT9" s="20"/>
      <c r="AIU9" s="20"/>
      <c r="AIV9" s="20"/>
      <c r="AIW9" s="20"/>
      <c r="AIX9" s="20"/>
      <c r="AIY9" s="20"/>
      <c r="AIZ9" s="20"/>
      <c r="AJA9" s="20"/>
      <c r="AJB9" s="20"/>
      <c r="AJC9" s="20"/>
      <c r="AJD9" s="20"/>
      <c r="AJE9" s="20"/>
      <c r="AJF9" s="20"/>
      <c r="AJG9" s="20"/>
      <c r="AJH9" s="20"/>
      <c r="AJI9" s="20"/>
      <c r="AJJ9" s="20"/>
      <c r="AJK9" s="20"/>
      <c r="AJL9" s="20"/>
      <c r="AJM9" s="20"/>
      <c r="AJN9" s="20"/>
      <c r="AJO9" s="20"/>
      <c r="AJP9" s="20"/>
      <c r="AJQ9" s="20"/>
      <c r="AJR9" s="20"/>
      <c r="AJS9" s="20"/>
      <c r="AJT9" s="20"/>
      <c r="AJU9" s="20"/>
      <c r="AJV9" s="20"/>
      <c r="AJW9" s="20"/>
      <c r="AJX9" s="20"/>
      <c r="AJY9" s="20"/>
      <c r="AJZ9" s="20"/>
      <c r="AKA9" s="20"/>
      <c r="AKB9" s="20"/>
      <c r="AKC9" s="20"/>
      <c r="AKD9" s="20"/>
      <c r="AKE9" s="20"/>
      <c r="AKF9" s="20"/>
      <c r="AKG9" s="20"/>
      <c r="AKH9" s="20"/>
      <c r="AKI9" s="20"/>
      <c r="AKJ9" s="20"/>
      <c r="AKK9" s="20"/>
      <c r="AKL9" s="20"/>
      <c r="AKM9" s="20"/>
      <c r="AKN9" s="20"/>
      <c r="AKO9" s="20"/>
      <c r="AKP9" s="20"/>
      <c r="AKQ9" s="20"/>
      <c r="AKR9" s="20"/>
      <c r="AKS9" s="20"/>
      <c r="AKT9" s="20"/>
      <c r="AKU9" s="20"/>
      <c r="AKV9" s="20"/>
      <c r="AKW9" s="20"/>
      <c r="AKX9" s="20"/>
      <c r="AKY9" s="20"/>
      <c r="AKZ9" s="20"/>
      <c r="ALA9" s="20"/>
      <c r="ALB9" s="20"/>
      <c r="ALC9" s="20"/>
      <c r="ALD9" s="20"/>
      <c r="ALE9" s="20"/>
      <c r="ALF9" s="20"/>
      <c r="ALG9" s="20"/>
      <c r="ALH9" s="20"/>
      <c r="ALI9" s="20"/>
      <c r="ALJ9" s="20"/>
      <c r="ALK9" s="20"/>
      <c r="ALL9" s="20"/>
      <c r="ALM9" s="20"/>
      <c r="ALN9" s="20"/>
      <c r="ALO9" s="20"/>
      <c r="ALP9" s="20"/>
      <c r="ALQ9" s="20"/>
      <c r="ALR9" s="20"/>
      <c r="ALS9" s="20"/>
      <c r="ALT9" s="20"/>
      <c r="ALU9" s="20"/>
      <c r="ALV9" s="20"/>
      <c r="ALW9" s="20"/>
      <c r="ALX9" s="20"/>
      <c r="ALY9" s="20"/>
      <c r="ALZ9" s="20"/>
      <c r="AMA9" s="20"/>
      <c r="AMB9" s="20"/>
      <c r="AMC9" s="20"/>
      <c r="AMD9" s="20"/>
      <c r="AME9" s="20"/>
      <c r="AMF9" s="20"/>
      <c r="AMG9" s="20"/>
      <c r="AMH9" s="20"/>
      <c r="AMI9" s="20"/>
      <c r="AMJ9" s="20"/>
    </row>
    <row r="10" spans="1:1024" s="22" customFormat="1" ht="13" x14ac:dyDescent="0.3">
      <c r="A10" s="41" t="s">
        <v>37</v>
      </c>
      <c r="B10" s="42">
        <v>1802527</v>
      </c>
      <c r="C10" s="43">
        <f t="shared" ref="C10:C28" si="0">B10/B$30*100</f>
        <v>6.1698152105556101</v>
      </c>
      <c r="D10" s="44">
        <v>1712903</v>
      </c>
      <c r="E10" s="43">
        <f t="shared" ref="E10:E28" si="1">D10/D$30*100</f>
        <v>5.7286656657042991</v>
      </c>
      <c r="F10" s="44">
        <f t="shared" ref="F10:F28" si="2">B10+D10</f>
        <v>3515430</v>
      </c>
      <c r="G10" s="45">
        <f t="shared" ref="G10:G28" si="3">F10/F$30*100</f>
        <v>5.9466833990210644</v>
      </c>
      <c r="H10" s="46">
        <v>1</v>
      </c>
      <c r="I10" s="47">
        <f t="shared" ref="I10:I28" si="4">H10/H$30*100</f>
        <v>4.7395611166405997E-3</v>
      </c>
      <c r="J10" s="48">
        <v>1</v>
      </c>
      <c r="K10" s="47">
        <f t="shared" ref="K10:K28" si="5">J10/J$30*100</f>
        <v>6.1743640405038276E-3</v>
      </c>
      <c r="L10" s="49">
        <v>0</v>
      </c>
      <c r="M10" s="50">
        <f t="shared" ref="M10:M28" si="6">H10+J10</f>
        <v>2</v>
      </c>
      <c r="N10" s="51">
        <f t="shared" ref="N10:N28" si="7">M10/M$30*100</f>
        <v>5.3626491486794478E-3</v>
      </c>
      <c r="O10" s="46">
        <v>0</v>
      </c>
      <c r="P10" s="47">
        <f t="shared" ref="P10:P28" si="8">O10/O$30*100</f>
        <v>0</v>
      </c>
      <c r="Q10" s="48">
        <v>1</v>
      </c>
      <c r="R10" s="47">
        <f t="shared" ref="R10:R28" si="9">Q10/Q$30*100</f>
        <v>7.0136063964090336E-3</v>
      </c>
      <c r="S10" s="49">
        <v>0</v>
      </c>
      <c r="T10" s="50">
        <f t="shared" ref="T10:T28" si="10">O10+Q10</f>
        <v>1</v>
      </c>
      <c r="U10" s="51">
        <f t="shared" ref="U10:U28" si="11">T10/T$30*100</f>
        <v>2.9971527049303163E-3</v>
      </c>
      <c r="V10" s="52">
        <v>0</v>
      </c>
      <c r="W10" s="47">
        <f t="shared" ref="W10:W28" si="12">V10/V$30*100</f>
        <v>0</v>
      </c>
      <c r="X10" s="48">
        <v>1</v>
      </c>
      <c r="Y10" s="47">
        <f t="shared" ref="Y10:Y28" si="13">X10/X$30*100</f>
        <v>8.7896633558934706E-3</v>
      </c>
      <c r="Z10" s="49">
        <v>0</v>
      </c>
      <c r="AA10" s="50">
        <f t="shared" ref="AA10:AA28" si="14">V10+X10</f>
        <v>1</v>
      </c>
      <c r="AB10" s="51">
        <f t="shared" ref="AB10:AB28" si="15">AA10/AA$30*100</f>
        <v>3.6589828027808269E-3</v>
      </c>
      <c r="AC10" s="52">
        <v>0</v>
      </c>
      <c r="AD10" s="47">
        <f t="shared" ref="AD10:AD28" si="16">AC10/AC$30*100</f>
        <v>0</v>
      </c>
      <c r="AE10" s="48">
        <v>1</v>
      </c>
      <c r="AF10" s="47">
        <f t="shared" ref="AF10:AF28" si="17">AE10/AE$30*100</f>
        <v>1.2997140629061606E-2</v>
      </c>
      <c r="AG10" s="49">
        <v>0</v>
      </c>
      <c r="AH10" s="50">
        <f t="shared" ref="AH10:AH28" si="18">AC10+AE10</f>
        <v>1</v>
      </c>
      <c r="AI10" s="51">
        <f t="shared" ref="AI10:AI28" si="19">AH10/AH$30*100</f>
        <v>5.2375216047766196E-3</v>
      </c>
      <c r="AJ10" s="52">
        <v>0</v>
      </c>
      <c r="AK10" s="47">
        <f t="shared" ref="AK10:AK28" si="20">AJ10/AJ$30*100</f>
        <v>0</v>
      </c>
      <c r="AL10" s="48">
        <v>0</v>
      </c>
      <c r="AM10" s="47">
        <f t="shared" ref="AM10:AM28" si="21">AL10/AL$30*100</f>
        <v>0</v>
      </c>
      <c r="AN10" s="49">
        <v>0</v>
      </c>
      <c r="AO10" s="50">
        <f t="shared" ref="AO10:AO28" si="22">AJ10+AL10</f>
        <v>0</v>
      </c>
      <c r="AP10" s="51">
        <f t="shared" ref="AP10:AP28" si="23">AO10/AO$30*100</f>
        <v>0</v>
      </c>
      <c r="AQ10" s="52">
        <v>0</v>
      </c>
      <c r="AR10" s="47">
        <f t="shared" ref="AR10:AR28" si="24">AQ10/AQ$30*100</f>
        <v>0</v>
      </c>
      <c r="AS10" s="48">
        <v>0</v>
      </c>
      <c r="AT10" s="47">
        <f t="shared" ref="AT10:AT28" si="25">AS10/AS$30*100</f>
        <v>0</v>
      </c>
      <c r="AU10" s="49">
        <v>0</v>
      </c>
      <c r="AV10" s="50">
        <f t="shared" ref="AV10:AV28" si="26">AQ10+AS10</f>
        <v>0</v>
      </c>
      <c r="AW10" s="51">
        <f t="shared" ref="AW10:AW28" si="27">AV10/AV$30*100</f>
        <v>0</v>
      </c>
      <c r="AX10" s="52">
        <v>0</v>
      </c>
      <c r="AY10" s="47">
        <f t="shared" ref="AY10:AY28" si="28">AX10/AX$30*100</f>
        <v>0</v>
      </c>
      <c r="AZ10" s="48">
        <v>0</v>
      </c>
      <c r="BA10" s="47">
        <f t="shared" ref="BA10:BA28" si="29">AZ10/AZ$30*100</f>
        <v>0</v>
      </c>
      <c r="BB10" s="49">
        <v>0</v>
      </c>
      <c r="BC10" s="50">
        <f t="shared" ref="BC10:BC28" si="30">AX10+AZ10</f>
        <v>0</v>
      </c>
      <c r="BD10" s="51">
        <f t="shared" ref="BD10:BD28" si="31">BC10/BC$30*100</f>
        <v>0</v>
      </c>
      <c r="BE10" s="52">
        <v>0</v>
      </c>
      <c r="BF10" s="47">
        <f t="shared" ref="BF10:BF28" si="32">BE10/BE$30*100</f>
        <v>0</v>
      </c>
      <c r="BG10" s="48">
        <v>0</v>
      </c>
      <c r="BH10" s="47">
        <f t="shared" ref="BH10:BH28" si="33">BG10/BG$30*100</f>
        <v>0</v>
      </c>
      <c r="BI10" s="49">
        <v>0</v>
      </c>
      <c r="BJ10" s="50">
        <f t="shared" ref="BJ10:BJ28" si="34">BE10+BG10</f>
        <v>0</v>
      </c>
      <c r="BK10" s="51">
        <f t="shared" ref="BK10:BK28" si="35">BJ10/BJ$30*100</f>
        <v>0</v>
      </c>
      <c r="BL10" s="52">
        <v>0</v>
      </c>
      <c r="BM10" s="47">
        <f t="shared" ref="BM10:BM28" si="36">BL10/BL$30*100</f>
        <v>0</v>
      </c>
      <c r="BN10" s="52">
        <v>0</v>
      </c>
      <c r="BO10" s="47">
        <f t="shared" ref="BO10:BO28" si="37">BN10/BN$30*100</f>
        <v>0</v>
      </c>
      <c r="BP10" s="49">
        <v>0</v>
      </c>
      <c r="BQ10" s="50">
        <f t="shared" ref="BQ10:BQ28" si="38">BL10+BN10</f>
        <v>0</v>
      </c>
      <c r="BR10" s="51">
        <f t="shared" ref="BR10:BR28" si="39">BQ10/BQ$30*100</f>
        <v>0</v>
      </c>
      <c r="BS10" s="52">
        <v>0</v>
      </c>
      <c r="BT10" s="47"/>
      <c r="BU10" s="48">
        <v>0</v>
      </c>
      <c r="BV10" s="47"/>
      <c r="BW10" s="49">
        <v>0</v>
      </c>
      <c r="BX10" s="50">
        <f t="shared" ref="BX10:BX28" si="40">BS10+BU10</f>
        <v>0</v>
      </c>
      <c r="BY10" s="51"/>
      <c r="AHV10" s="20"/>
      <c r="AHW10" s="20"/>
      <c r="AHX10" s="20"/>
      <c r="AHY10" s="20"/>
      <c r="AHZ10" s="20"/>
      <c r="AIA10" s="20"/>
      <c r="AIB10" s="20"/>
      <c r="AIC10" s="20"/>
      <c r="AID10" s="20"/>
      <c r="AIE10" s="20"/>
      <c r="AIF10" s="20"/>
      <c r="AIG10" s="20"/>
      <c r="AIH10" s="20"/>
      <c r="AII10" s="20"/>
      <c r="AIJ10" s="20"/>
      <c r="AIK10" s="20"/>
      <c r="AIL10" s="20"/>
      <c r="AIM10" s="20"/>
      <c r="AIN10" s="20"/>
      <c r="AIO10" s="20"/>
      <c r="AIP10" s="20"/>
      <c r="AIQ10" s="20"/>
      <c r="AIR10" s="20"/>
      <c r="AIS10" s="20"/>
      <c r="AIT10" s="20"/>
      <c r="AIU10" s="20"/>
      <c r="AIV10" s="20"/>
      <c r="AIW10" s="20"/>
      <c r="AIX10" s="20"/>
      <c r="AIY10" s="20"/>
      <c r="AIZ10" s="20"/>
      <c r="AJA10" s="20"/>
      <c r="AJB10" s="20"/>
      <c r="AJC10" s="20"/>
      <c r="AJD10" s="20"/>
      <c r="AJE10" s="20"/>
      <c r="AJF10" s="20"/>
      <c r="AJG10" s="20"/>
      <c r="AJH10" s="20"/>
      <c r="AJI10" s="20"/>
      <c r="AJJ10" s="20"/>
      <c r="AJK10" s="20"/>
      <c r="AJL10" s="20"/>
      <c r="AJM10" s="20"/>
      <c r="AJN10" s="20"/>
      <c r="AJO10" s="20"/>
      <c r="AJP10" s="20"/>
      <c r="AJQ10" s="20"/>
      <c r="AJR10" s="20"/>
      <c r="AJS10" s="20"/>
      <c r="AJT10" s="20"/>
      <c r="AJU10" s="20"/>
      <c r="AJV10" s="20"/>
      <c r="AJW10" s="20"/>
      <c r="AJX10" s="20"/>
      <c r="AJY10" s="20"/>
      <c r="AJZ10" s="20"/>
      <c r="AKA10" s="20"/>
      <c r="AKB10" s="20"/>
      <c r="AKC10" s="20"/>
      <c r="AKD10" s="20"/>
      <c r="AKE10" s="20"/>
      <c r="AKF10" s="20"/>
      <c r="AKG10" s="20"/>
      <c r="AKH10" s="20"/>
      <c r="AKI10" s="20"/>
      <c r="AKJ10" s="20"/>
      <c r="AKK10" s="20"/>
      <c r="AKL10" s="20"/>
      <c r="AKM10" s="20"/>
      <c r="AKN10" s="20"/>
      <c r="AKO10" s="20"/>
      <c r="AKP10" s="20"/>
      <c r="AKQ10" s="20"/>
      <c r="AKR10" s="20"/>
      <c r="AKS10" s="20"/>
      <c r="AKT10" s="20"/>
      <c r="AKU10" s="20"/>
      <c r="AKV10" s="20"/>
      <c r="AKW10" s="20"/>
      <c r="AKX10" s="20"/>
      <c r="AKY10" s="20"/>
      <c r="AKZ10" s="20"/>
      <c r="ALA10" s="20"/>
      <c r="ALB10" s="20"/>
      <c r="ALC10" s="20"/>
      <c r="ALD10" s="20"/>
      <c r="ALE10" s="20"/>
      <c r="ALF10" s="20"/>
      <c r="ALG10" s="20"/>
      <c r="ALH10" s="20"/>
      <c r="ALI10" s="20"/>
      <c r="ALJ10" s="20"/>
      <c r="ALK10" s="20"/>
      <c r="ALL10" s="20"/>
      <c r="ALM10" s="20"/>
      <c r="ALN10" s="20"/>
      <c r="ALO10" s="20"/>
      <c r="ALP10" s="20"/>
      <c r="ALQ10" s="20"/>
      <c r="ALR10" s="20"/>
      <c r="ALS10" s="20"/>
      <c r="ALT10" s="20"/>
      <c r="ALU10" s="20"/>
      <c r="ALV10" s="20"/>
      <c r="ALW10" s="20"/>
      <c r="ALX10" s="20"/>
      <c r="ALY10" s="20"/>
      <c r="ALZ10" s="20"/>
      <c r="AMA10" s="20"/>
      <c r="AMB10" s="20"/>
      <c r="AMC10" s="20"/>
      <c r="AMD10" s="20"/>
      <c r="AME10" s="20"/>
      <c r="AMF10" s="20"/>
      <c r="AMG10" s="20"/>
      <c r="AMH10" s="20"/>
      <c r="AMI10" s="20"/>
      <c r="AMJ10" s="20"/>
    </row>
    <row r="11" spans="1:1024" s="22" customFormat="1" ht="13" x14ac:dyDescent="0.3">
      <c r="A11" s="41" t="s">
        <v>38</v>
      </c>
      <c r="B11" s="42">
        <v>1898484</v>
      </c>
      <c r="C11" s="43">
        <f t="shared" si="0"/>
        <v>6.4982635268134441</v>
      </c>
      <c r="D11" s="44">
        <v>1809836</v>
      </c>
      <c r="E11" s="43">
        <f t="shared" si="1"/>
        <v>6.0528502511558484</v>
      </c>
      <c r="F11" s="44">
        <f t="shared" si="2"/>
        <v>3708320</v>
      </c>
      <c r="G11" s="45">
        <f t="shared" si="3"/>
        <v>6.2729751359742032</v>
      </c>
      <c r="H11" s="46">
        <v>0</v>
      </c>
      <c r="I11" s="47">
        <f t="shared" si="4"/>
        <v>0</v>
      </c>
      <c r="J11" s="48">
        <v>0</v>
      </c>
      <c r="K11" s="47">
        <f t="shared" si="5"/>
        <v>0</v>
      </c>
      <c r="L11" s="49">
        <v>0</v>
      </c>
      <c r="M11" s="50">
        <f t="shared" si="6"/>
        <v>0</v>
      </c>
      <c r="N11" s="51">
        <f t="shared" si="7"/>
        <v>0</v>
      </c>
      <c r="O11" s="46">
        <v>0</v>
      </c>
      <c r="P11" s="47">
        <f t="shared" si="8"/>
        <v>0</v>
      </c>
      <c r="Q11" s="48">
        <v>0</v>
      </c>
      <c r="R11" s="47">
        <f t="shared" si="9"/>
        <v>0</v>
      </c>
      <c r="S11" s="49">
        <v>0</v>
      </c>
      <c r="T11" s="50">
        <f t="shared" si="10"/>
        <v>0</v>
      </c>
      <c r="U11" s="51">
        <f t="shared" si="11"/>
        <v>0</v>
      </c>
      <c r="V11" s="52">
        <v>0</v>
      </c>
      <c r="W11" s="47">
        <f t="shared" si="12"/>
        <v>0</v>
      </c>
      <c r="X11" s="48">
        <v>0</v>
      </c>
      <c r="Y11" s="47">
        <f t="shared" si="13"/>
        <v>0</v>
      </c>
      <c r="Z11" s="49">
        <v>0</v>
      </c>
      <c r="AA11" s="50">
        <f t="shared" si="14"/>
        <v>0</v>
      </c>
      <c r="AB11" s="51">
        <f t="shared" si="15"/>
        <v>0</v>
      </c>
      <c r="AC11" s="52">
        <v>0</v>
      </c>
      <c r="AD11" s="47">
        <f t="shared" si="16"/>
        <v>0</v>
      </c>
      <c r="AE11" s="48">
        <v>0</v>
      </c>
      <c r="AF11" s="47">
        <f t="shared" si="17"/>
        <v>0</v>
      </c>
      <c r="AG11" s="49">
        <v>0</v>
      </c>
      <c r="AH11" s="50">
        <f t="shared" si="18"/>
        <v>0</v>
      </c>
      <c r="AI11" s="51">
        <f t="shared" si="19"/>
        <v>0</v>
      </c>
      <c r="AJ11" s="52">
        <v>0</v>
      </c>
      <c r="AK11" s="47">
        <f t="shared" si="20"/>
        <v>0</v>
      </c>
      <c r="AL11" s="48">
        <v>0</v>
      </c>
      <c r="AM11" s="47">
        <f t="shared" si="21"/>
        <v>0</v>
      </c>
      <c r="AN11" s="49">
        <v>0</v>
      </c>
      <c r="AO11" s="50">
        <f t="shared" si="22"/>
        <v>0</v>
      </c>
      <c r="AP11" s="51">
        <f t="shared" si="23"/>
        <v>0</v>
      </c>
      <c r="AQ11" s="52">
        <v>0</v>
      </c>
      <c r="AR11" s="47">
        <f t="shared" si="24"/>
        <v>0</v>
      </c>
      <c r="AS11" s="48">
        <v>0</v>
      </c>
      <c r="AT11" s="47">
        <f t="shared" si="25"/>
        <v>0</v>
      </c>
      <c r="AU11" s="49">
        <v>0</v>
      </c>
      <c r="AV11" s="50">
        <f t="shared" si="26"/>
        <v>0</v>
      </c>
      <c r="AW11" s="51">
        <f t="shared" si="27"/>
        <v>0</v>
      </c>
      <c r="AX11" s="52">
        <v>0</v>
      </c>
      <c r="AY11" s="47">
        <f t="shared" si="28"/>
        <v>0</v>
      </c>
      <c r="AZ11" s="48">
        <v>0</v>
      </c>
      <c r="BA11" s="47">
        <f t="shared" si="29"/>
        <v>0</v>
      </c>
      <c r="BB11" s="49">
        <v>0</v>
      </c>
      <c r="BC11" s="50">
        <f t="shared" si="30"/>
        <v>0</v>
      </c>
      <c r="BD11" s="51">
        <f t="shared" si="31"/>
        <v>0</v>
      </c>
      <c r="BE11" s="52">
        <v>0</v>
      </c>
      <c r="BF11" s="47">
        <f t="shared" si="32"/>
        <v>0</v>
      </c>
      <c r="BG11" s="48">
        <v>0</v>
      </c>
      <c r="BH11" s="47">
        <f t="shared" si="33"/>
        <v>0</v>
      </c>
      <c r="BI11" s="49">
        <v>0</v>
      </c>
      <c r="BJ11" s="50">
        <f t="shared" si="34"/>
        <v>0</v>
      </c>
      <c r="BK11" s="51">
        <f t="shared" si="35"/>
        <v>0</v>
      </c>
      <c r="BL11" s="52">
        <v>0</v>
      </c>
      <c r="BM11" s="47">
        <f t="shared" si="36"/>
        <v>0</v>
      </c>
      <c r="BN11" s="52">
        <v>0</v>
      </c>
      <c r="BO11" s="47">
        <f t="shared" si="37"/>
        <v>0</v>
      </c>
      <c r="BP11" s="49">
        <v>0</v>
      </c>
      <c r="BQ11" s="50">
        <f t="shared" si="38"/>
        <v>0</v>
      </c>
      <c r="BR11" s="51">
        <f t="shared" si="39"/>
        <v>0</v>
      </c>
      <c r="BS11" s="52">
        <v>0</v>
      </c>
      <c r="BT11" s="47"/>
      <c r="BU11" s="46">
        <v>0</v>
      </c>
      <c r="BV11" s="47"/>
      <c r="BW11" s="49">
        <v>0</v>
      </c>
      <c r="BX11" s="50">
        <f t="shared" si="40"/>
        <v>0</v>
      </c>
      <c r="BY11" s="51"/>
      <c r="AHV11" s="20"/>
      <c r="AHW11" s="20"/>
      <c r="AHX11" s="20"/>
      <c r="AHY11" s="20"/>
      <c r="AHZ11" s="20"/>
      <c r="AIA11" s="20"/>
      <c r="AIB11" s="20"/>
      <c r="AIC11" s="20"/>
      <c r="AID11" s="20"/>
      <c r="AIE11" s="20"/>
      <c r="AIF11" s="20"/>
      <c r="AIG11" s="20"/>
      <c r="AIH11" s="20"/>
      <c r="AII11" s="20"/>
      <c r="AIJ11" s="20"/>
      <c r="AIK11" s="20"/>
      <c r="AIL11" s="20"/>
      <c r="AIM11" s="20"/>
      <c r="AIN11" s="20"/>
      <c r="AIO11" s="20"/>
      <c r="AIP11" s="20"/>
      <c r="AIQ11" s="20"/>
      <c r="AIR11" s="20"/>
      <c r="AIS11" s="20"/>
      <c r="AIT11" s="20"/>
      <c r="AIU11" s="20"/>
      <c r="AIV11" s="20"/>
      <c r="AIW11" s="20"/>
      <c r="AIX11" s="20"/>
      <c r="AIY11" s="20"/>
      <c r="AIZ11" s="20"/>
      <c r="AJA11" s="20"/>
      <c r="AJB11" s="20"/>
      <c r="AJC11" s="20"/>
      <c r="AJD11" s="20"/>
      <c r="AJE11" s="20"/>
      <c r="AJF11" s="20"/>
      <c r="AJG11" s="20"/>
      <c r="AJH11" s="20"/>
      <c r="AJI11" s="20"/>
      <c r="AJJ11" s="20"/>
      <c r="AJK11" s="20"/>
      <c r="AJL11" s="20"/>
      <c r="AJM11" s="20"/>
      <c r="AJN11" s="20"/>
      <c r="AJO11" s="20"/>
      <c r="AJP11" s="20"/>
      <c r="AJQ11" s="20"/>
      <c r="AJR11" s="20"/>
      <c r="AJS11" s="20"/>
      <c r="AJT11" s="20"/>
      <c r="AJU11" s="20"/>
      <c r="AJV11" s="20"/>
      <c r="AJW11" s="20"/>
      <c r="AJX11" s="20"/>
      <c r="AJY11" s="20"/>
      <c r="AJZ11" s="20"/>
      <c r="AKA11" s="20"/>
      <c r="AKB11" s="20"/>
      <c r="AKC11" s="20"/>
      <c r="AKD11" s="20"/>
      <c r="AKE11" s="20"/>
      <c r="AKF11" s="20"/>
      <c r="AKG11" s="20"/>
      <c r="AKH11" s="20"/>
      <c r="AKI11" s="20"/>
      <c r="AKJ11" s="20"/>
      <c r="AKK11" s="20"/>
      <c r="AKL11" s="20"/>
      <c r="AKM11" s="20"/>
      <c r="AKN11" s="20"/>
      <c r="AKO11" s="20"/>
      <c r="AKP11" s="20"/>
      <c r="AKQ11" s="20"/>
      <c r="AKR11" s="20"/>
      <c r="AKS11" s="20"/>
      <c r="AKT11" s="20"/>
      <c r="AKU11" s="20"/>
      <c r="AKV11" s="20"/>
      <c r="AKW11" s="20"/>
      <c r="AKX11" s="20"/>
      <c r="AKY11" s="20"/>
      <c r="AKZ11" s="20"/>
      <c r="ALA11" s="20"/>
      <c r="ALB11" s="20"/>
      <c r="ALC11" s="20"/>
      <c r="ALD11" s="20"/>
      <c r="ALE11" s="20"/>
      <c r="ALF11" s="20"/>
      <c r="ALG11" s="20"/>
      <c r="ALH11" s="20"/>
      <c r="ALI11" s="20"/>
      <c r="ALJ11" s="20"/>
      <c r="ALK11" s="20"/>
      <c r="ALL11" s="20"/>
      <c r="ALM11" s="20"/>
      <c r="ALN11" s="20"/>
      <c r="ALO11" s="20"/>
      <c r="ALP11" s="20"/>
      <c r="ALQ11" s="20"/>
      <c r="ALR11" s="20"/>
      <c r="ALS11" s="20"/>
      <c r="ALT11" s="20"/>
      <c r="ALU11" s="20"/>
      <c r="ALV11" s="20"/>
      <c r="ALW11" s="20"/>
      <c r="ALX11" s="20"/>
      <c r="ALY11" s="20"/>
      <c r="ALZ11" s="20"/>
      <c r="AMA11" s="20"/>
      <c r="AMB11" s="20"/>
      <c r="AMC11" s="20"/>
      <c r="AMD11" s="20"/>
      <c r="AME11" s="20"/>
      <c r="AMF11" s="20"/>
      <c r="AMG11" s="20"/>
      <c r="AMH11" s="20"/>
      <c r="AMI11" s="20"/>
      <c r="AMJ11" s="20"/>
    </row>
    <row r="12" spans="1:1024" s="22" customFormat="1" ht="13" x14ac:dyDescent="0.3">
      <c r="A12" s="41" t="s">
        <v>39</v>
      </c>
      <c r="B12" s="42">
        <v>1768144</v>
      </c>
      <c r="C12" s="43">
        <f t="shared" si="0"/>
        <v>6.052126678630966</v>
      </c>
      <c r="D12" s="44">
        <v>1682638</v>
      </c>
      <c r="E12" s="43">
        <f t="shared" si="1"/>
        <v>5.6274468188854536</v>
      </c>
      <c r="F12" s="44">
        <f t="shared" si="2"/>
        <v>3450782</v>
      </c>
      <c r="G12" s="45">
        <f t="shared" si="3"/>
        <v>5.8373251730345093</v>
      </c>
      <c r="H12" s="46">
        <v>0</v>
      </c>
      <c r="I12" s="47">
        <f t="shared" si="4"/>
        <v>0</v>
      </c>
      <c r="J12" s="48">
        <v>1</v>
      </c>
      <c r="K12" s="47">
        <f t="shared" si="5"/>
        <v>6.1743640405038276E-3</v>
      </c>
      <c r="L12" s="49">
        <v>0</v>
      </c>
      <c r="M12" s="50">
        <f t="shared" si="6"/>
        <v>1</v>
      </c>
      <c r="N12" s="51">
        <f t="shared" si="7"/>
        <v>2.6813245743397239E-3</v>
      </c>
      <c r="O12" s="46">
        <v>0</v>
      </c>
      <c r="P12" s="47">
        <f t="shared" si="8"/>
        <v>0</v>
      </c>
      <c r="Q12" s="48">
        <v>1</v>
      </c>
      <c r="R12" s="47">
        <f t="shared" si="9"/>
        <v>7.0136063964090336E-3</v>
      </c>
      <c r="S12" s="49">
        <v>0</v>
      </c>
      <c r="T12" s="50">
        <f t="shared" si="10"/>
        <v>1</v>
      </c>
      <c r="U12" s="51">
        <f t="shared" si="11"/>
        <v>2.9971527049303163E-3</v>
      </c>
      <c r="V12" s="52">
        <v>0</v>
      </c>
      <c r="W12" s="47">
        <f t="shared" si="12"/>
        <v>0</v>
      </c>
      <c r="X12" s="48">
        <v>1</v>
      </c>
      <c r="Y12" s="47">
        <f t="shared" si="13"/>
        <v>8.7896633558934706E-3</v>
      </c>
      <c r="Z12" s="49">
        <v>0</v>
      </c>
      <c r="AA12" s="50">
        <f t="shared" si="14"/>
        <v>1</v>
      </c>
      <c r="AB12" s="51">
        <f t="shared" si="15"/>
        <v>3.6589828027808269E-3</v>
      </c>
      <c r="AC12" s="52">
        <v>0</v>
      </c>
      <c r="AD12" s="47">
        <f t="shared" si="16"/>
        <v>0</v>
      </c>
      <c r="AE12" s="48">
        <v>1</v>
      </c>
      <c r="AF12" s="47">
        <f t="shared" si="17"/>
        <v>1.2997140629061606E-2</v>
      </c>
      <c r="AG12" s="49">
        <v>0</v>
      </c>
      <c r="AH12" s="50">
        <f t="shared" si="18"/>
        <v>1</v>
      </c>
      <c r="AI12" s="51">
        <f t="shared" si="19"/>
        <v>5.2375216047766196E-3</v>
      </c>
      <c r="AJ12" s="52">
        <v>0</v>
      </c>
      <c r="AK12" s="47">
        <f t="shared" si="20"/>
        <v>0</v>
      </c>
      <c r="AL12" s="48">
        <v>0</v>
      </c>
      <c r="AM12" s="47">
        <f t="shared" si="21"/>
        <v>0</v>
      </c>
      <c r="AN12" s="49">
        <v>0</v>
      </c>
      <c r="AO12" s="50">
        <f t="shared" si="22"/>
        <v>0</v>
      </c>
      <c r="AP12" s="51">
        <f t="shared" si="23"/>
        <v>0</v>
      </c>
      <c r="AQ12" s="52">
        <v>0</v>
      </c>
      <c r="AR12" s="47">
        <f t="shared" si="24"/>
        <v>0</v>
      </c>
      <c r="AS12" s="48">
        <v>0</v>
      </c>
      <c r="AT12" s="47">
        <f t="shared" si="25"/>
        <v>0</v>
      </c>
      <c r="AU12" s="49">
        <v>0</v>
      </c>
      <c r="AV12" s="50">
        <f t="shared" si="26"/>
        <v>0</v>
      </c>
      <c r="AW12" s="51">
        <f t="shared" si="27"/>
        <v>0</v>
      </c>
      <c r="AX12" s="52">
        <v>0</v>
      </c>
      <c r="AY12" s="47">
        <f t="shared" si="28"/>
        <v>0</v>
      </c>
      <c r="AZ12" s="48">
        <v>0</v>
      </c>
      <c r="BA12" s="47">
        <f t="shared" si="29"/>
        <v>0</v>
      </c>
      <c r="BB12" s="49">
        <v>0</v>
      </c>
      <c r="BC12" s="50">
        <f t="shared" si="30"/>
        <v>0</v>
      </c>
      <c r="BD12" s="51">
        <f t="shared" si="31"/>
        <v>0</v>
      </c>
      <c r="BE12" s="52">
        <v>0</v>
      </c>
      <c r="BF12" s="47">
        <f t="shared" si="32"/>
        <v>0</v>
      </c>
      <c r="BG12" s="48">
        <v>0</v>
      </c>
      <c r="BH12" s="47">
        <f t="shared" si="33"/>
        <v>0</v>
      </c>
      <c r="BI12" s="49">
        <v>0</v>
      </c>
      <c r="BJ12" s="50">
        <f t="shared" si="34"/>
        <v>0</v>
      </c>
      <c r="BK12" s="51">
        <f t="shared" si="35"/>
        <v>0</v>
      </c>
      <c r="BL12" s="52">
        <v>0</v>
      </c>
      <c r="BM12" s="47">
        <f t="shared" si="36"/>
        <v>0</v>
      </c>
      <c r="BN12" s="52">
        <v>0</v>
      </c>
      <c r="BO12" s="47">
        <f t="shared" si="37"/>
        <v>0</v>
      </c>
      <c r="BP12" s="49">
        <v>0</v>
      </c>
      <c r="BQ12" s="50">
        <f t="shared" si="38"/>
        <v>0</v>
      </c>
      <c r="BR12" s="51">
        <f t="shared" si="39"/>
        <v>0</v>
      </c>
      <c r="BS12" s="52">
        <v>0</v>
      </c>
      <c r="BT12" s="47"/>
      <c r="BU12" s="46">
        <v>0</v>
      </c>
      <c r="BV12" s="47"/>
      <c r="BW12" s="49">
        <v>0</v>
      </c>
      <c r="BX12" s="50">
        <f t="shared" si="40"/>
        <v>0</v>
      </c>
      <c r="BY12" s="51"/>
      <c r="AHV12" s="20"/>
      <c r="AHW12" s="20"/>
      <c r="AHX12" s="20"/>
      <c r="AHY12" s="20"/>
      <c r="AHZ12" s="20"/>
      <c r="AIA12" s="20"/>
      <c r="AIB12" s="20"/>
      <c r="AIC12" s="20"/>
      <c r="AID12" s="20"/>
      <c r="AIE12" s="20"/>
      <c r="AIF12" s="20"/>
      <c r="AIG12" s="20"/>
      <c r="AIH12" s="20"/>
      <c r="AII12" s="20"/>
      <c r="AIJ12" s="20"/>
      <c r="AIK12" s="20"/>
      <c r="AIL12" s="20"/>
      <c r="AIM12" s="20"/>
      <c r="AIN12" s="20"/>
      <c r="AIO12" s="20"/>
      <c r="AIP12" s="20"/>
      <c r="AIQ12" s="20"/>
      <c r="AIR12" s="20"/>
      <c r="AIS12" s="20"/>
      <c r="AIT12" s="20"/>
      <c r="AIU12" s="20"/>
      <c r="AIV12" s="20"/>
      <c r="AIW12" s="20"/>
      <c r="AIX12" s="20"/>
      <c r="AIY12" s="20"/>
      <c r="AIZ12" s="20"/>
      <c r="AJA12" s="20"/>
      <c r="AJB12" s="20"/>
      <c r="AJC12" s="20"/>
      <c r="AJD12" s="20"/>
      <c r="AJE12" s="20"/>
      <c r="AJF12" s="20"/>
      <c r="AJG12" s="20"/>
      <c r="AJH12" s="20"/>
      <c r="AJI12" s="20"/>
      <c r="AJJ12" s="20"/>
      <c r="AJK12" s="20"/>
      <c r="AJL12" s="20"/>
      <c r="AJM12" s="20"/>
      <c r="AJN12" s="20"/>
      <c r="AJO12" s="20"/>
      <c r="AJP12" s="20"/>
      <c r="AJQ12" s="20"/>
      <c r="AJR12" s="20"/>
      <c r="AJS12" s="20"/>
      <c r="AJT12" s="20"/>
      <c r="AJU12" s="20"/>
      <c r="AJV12" s="20"/>
      <c r="AJW12" s="20"/>
      <c r="AJX12" s="20"/>
      <c r="AJY12" s="20"/>
      <c r="AJZ12" s="20"/>
      <c r="AKA12" s="20"/>
      <c r="AKB12" s="20"/>
      <c r="AKC12" s="20"/>
      <c r="AKD12" s="20"/>
      <c r="AKE12" s="20"/>
      <c r="AKF12" s="20"/>
      <c r="AKG12" s="20"/>
      <c r="AKH12" s="20"/>
      <c r="AKI12" s="20"/>
      <c r="AKJ12" s="20"/>
      <c r="AKK12" s="20"/>
      <c r="AKL12" s="20"/>
      <c r="AKM12" s="20"/>
      <c r="AKN12" s="20"/>
      <c r="AKO12" s="20"/>
      <c r="AKP12" s="20"/>
      <c r="AKQ12" s="20"/>
      <c r="AKR12" s="20"/>
      <c r="AKS12" s="20"/>
      <c r="AKT12" s="20"/>
      <c r="AKU12" s="20"/>
      <c r="AKV12" s="20"/>
      <c r="AKW12" s="20"/>
      <c r="AKX12" s="20"/>
      <c r="AKY12" s="20"/>
      <c r="AKZ12" s="20"/>
      <c r="ALA12" s="20"/>
      <c r="ALB12" s="20"/>
      <c r="ALC12" s="20"/>
      <c r="ALD12" s="20"/>
      <c r="ALE12" s="20"/>
      <c r="ALF12" s="20"/>
      <c r="ALG12" s="20"/>
      <c r="ALH12" s="20"/>
      <c r="ALI12" s="20"/>
      <c r="ALJ12" s="20"/>
      <c r="ALK12" s="20"/>
      <c r="ALL12" s="20"/>
      <c r="ALM12" s="20"/>
      <c r="ALN12" s="20"/>
      <c r="ALO12" s="20"/>
      <c r="ALP12" s="20"/>
      <c r="ALQ12" s="20"/>
      <c r="ALR12" s="20"/>
      <c r="ALS12" s="20"/>
      <c r="ALT12" s="20"/>
      <c r="ALU12" s="20"/>
      <c r="ALV12" s="20"/>
      <c r="ALW12" s="20"/>
      <c r="ALX12" s="20"/>
      <c r="ALY12" s="20"/>
      <c r="ALZ12" s="20"/>
      <c r="AMA12" s="20"/>
      <c r="AMB12" s="20"/>
      <c r="AMC12" s="20"/>
      <c r="AMD12" s="20"/>
      <c r="AME12" s="20"/>
      <c r="AMF12" s="20"/>
      <c r="AMG12" s="20"/>
      <c r="AMH12" s="20"/>
      <c r="AMI12" s="20"/>
      <c r="AMJ12" s="20"/>
    </row>
    <row r="13" spans="1:1024" s="22" customFormat="1" ht="13" x14ac:dyDescent="0.3">
      <c r="A13" s="41" t="s">
        <v>40</v>
      </c>
      <c r="B13" s="42">
        <v>1680191</v>
      </c>
      <c r="C13" s="43">
        <f t="shared" si="0"/>
        <v>5.7510750121571776</v>
      </c>
      <c r="D13" s="44">
        <v>1590604</v>
      </c>
      <c r="E13" s="43">
        <f t="shared" si="1"/>
        <v>5.3196465430511362</v>
      </c>
      <c r="F13" s="44">
        <f t="shared" si="2"/>
        <v>3270795</v>
      </c>
      <c r="G13" s="45">
        <f t="shared" si="3"/>
        <v>5.5328600848547973</v>
      </c>
      <c r="H13" s="46">
        <v>5</v>
      </c>
      <c r="I13" s="47">
        <f t="shared" si="4"/>
        <v>2.3697805583202995E-2</v>
      </c>
      <c r="J13" s="48">
        <v>3</v>
      </c>
      <c r="K13" s="47">
        <f t="shared" si="5"/>
        <v>1.8523092121511483E-2</v>
      </c>
      <c r="L13" s="49">
        <v>0</v>
      </c>
      <c r="M13" s="50">
        <f t="shared" si="6"/>
        <v>8</v>
      </c>
      <c r="N13" s="51">
        <f t="shared" si="7"/>
        <v>2.1450596594717791E-2</v>
      </c>
      <c r="O13" s="46">
        <v>5</v>
      </c>
      <c r="P13" s="47">
        <f t="shared" si="8"/>
        <v>2.6168419950803372E-2</v>
      </c>
      <c r="Q13" s="48">
        <v>3</v>
      </c>
      <c r="R13" s="47">
        <f t="shared" si="9"/>
        <v>2.1040819189227102E-2</v>
      </c>
      <c r="S13" s="49">
        <v>0</v>
      </c>
      <c r="T13" s="50">
        <f t="shared" si="10"/>
        <v>8</v>
      </c>
      <c r="U13" s="51">
        <f t="shared" si="11"/>
        <v>2.397722163944253E-2</v>
      </c>
      <c r="V13" s="52">
        <v>4</v>
      </c>
      <c r="W13" s="47">
        <f t="shared" si="12"/>
        <v>2.5073653858208485E-2</v>
      </c>
      <c r="X13" s="48">
        <v>3</v>
      </c>
      <c r="Y13" s="47">
        <f t="shared" si="13"/>
        <v>2.6368990067680408E-2</v>
      </c>
      <c r="Z13" s="49">
        <v>0</v>
      </c>
      <c r="AA13" s="50">
        <f t="shared" si="14"/>
        <v>7</v>
      </c>
      <c r="AB13" s="51">
        <f t="shared" si="15"/>
        <v>2.5612879619465789E-2</v>
      </c>
      <c r="AC13" s="52">
        <v>4</v>
      </c>
      <c r="AD13" s="47">
        <f t="shared" si="16"/>
        <v>3.509079743837179E-2</v>
      </c>
      <c r="AE13" s="48">
        <v>3</v>
      </c>
      <c r="AF13" s="47">
        <f t="shared" si="17"/>
        <v>3.8991421887184824E-2</v>
      </c>
      <c r="AG13" s="49">
        <v>0</v>
      </c>
      <c r="AH13" s="50">
        <f t="shared" si="18"/>
        <v>7</v>
      </c>
      <c r="AI13" s="51">
        <f t="shared" si="19"/>
        <v>3.6662651233436337E-2</v>
      </c>
      <c r="AJ13" s="52">
        <v>3</v>
      </c>
      <c r="AK13" s="47">
        <f t="shared" si="20"/>
        <v>4.730368968779565E-2</v>
      </c>
      <c r="AL13" s="48">
        <v>3</v>
      </c>
      <c r="AM13" s="47">
        <f t="shared" si="21"/>
        <v>7.5131480090157785E-2</v>
      </c>
      <c r="AN13" s="49">
        <v>0</v>
      </c>
      <c r="AO13" s="50">
        <f t="shared" si="22"/>
        <v>6</v>
      </c>
      <c r="AP13" s="51">
        <f t="shared" si="23"/>
        <v>5.8055152394775031E-2</v>
      </c>
      <c r="AQ13" s="52">
        <v>1</v>
      </c>
      <c r="AR13" s="47">
        <f t="shared" si="24"/>
        <v>3.9635354736424891E-2</v>
      </c>
      <c r="AS13" s="48">
        <v>2</v>
      </c>
      <c r="AT13" s="47">
        <f t="shared" si="25"/>
        <v>0.12507817385866166</v>
      </c>
      <c r="AU13" s="49">
        <v>0</v>
      </c>
      <c r="AV13" s="50">
        <f t="shared" si="26"/>
        <v>3</v>
      </c>
      <c r="AW13" s="51">
        <f t="shared" si="27"/>
        <v>7.2780203784570605E-2</v>
      </c>
      <c r="AX13" s="52">
        <v>0</v>
      </c>
      <c r="AY13" s="47">
        <f t="shared" si="28"/>
        <v>0</v>
      </c>
      <c r="AZ13" s="48">
        <v>0</v>
      </c>
      <c r="BA13" s="47">
        <f t="shared" si="29"/>
        <v>0</v>
      </c>
      <c r="BB13" s="49">
        <v>0</v>
      </c>
      <c r="BC13" s="50">
        <f t="shared" si="30"/>
        <v>0</v>
      </c>
      <c r="BD13" s="51">
        <f t="shared" si="31"/>
        <v>0</v>
      </c>
      <c r="BE13" s="52">
        <v>0</v>
      </c>
      <c r="BF13" s="47">
        <f t="shared" si="32"/>
        <v>0</v>
      </c>
      <c r="BG13" s="48">
        <v>0</v>
      </c>
      <c r="BH13" s="47">
        <f t="shared" si="33"/>
        <v>0</v>
      </c>
      <c r="BI13" s="49">
        <v>0</v>
      </c>
      <c r="BJ13" s="50">
        <f t="shared" si="34"/>
        <v>0</v>
      </c>
      <c r="BK13" s="51">
        <f t="shared" si="35"/>
        <v>0</v>
      </c>
      <c r="BL13" s="52">
        <v>0</v>
      </c>
      <c r="BM13" s="47">
        <f t="shared" si="36"/>
        <v>0</v>
      </c>
      <c r="BN13" s="52">
        <v>0</v>
      </c>
      <c r="BO13" s="47">
        <f t="shared" si="37"/>
        <v>0</v>
      </c>
      <c r="BP13" s="49">
        <v>0</v>
      </c>
      <c r="BQ13" s="50">
        <f t="shared" si="38"/>
        <v>0</v>
      </c>
      <c r="BR13" s="51">
        <f t="shared" si="39"/>
        <v>0</v>
      </c>
      <c r="BS13" s="52">
        <v>0</v>
      </c>
      <c r="BT13" s="47"/>
      <c r="BU13" s="46">
        <v>0</v>
      </c>
      <c r="BV13" s="47"/>
      <c r="BW13" s="49">
        <v>0</v>
      </c>
      <c r="BX13" s="50">
        <f t="shared" si="40"/>
        <v>0</v>
      </c>
      <c r="BY13" s="51"/>
      <c r="AHV13" s="20"/>
      <c r="AHW13" s="20"/>
      <c r="AHX13" s="20"/>
      <c r="AHY13" s="20"/>
      <c r="AHZ13" s="20"/>
      <c r="AIA13" s="20"/>
      <c r="AIB13" s="20"/>
      <c r="AIC13" s="20"/>
      <c r="AID13" s="20"/>
      <c r="AIE13" s="20"/>
      <c r="AIF13" s="20"/>
      <c r="AIG13" s="20"/>
      <c r="AIH13" s="20"/>
      <c r="AII13" s="20"/>
      <c r="AIJ13" s="20"/>
      <c r="AIK13" s="20"/>
      <c r="AIL13" s="20"/>
      <c r="AIM13" s="20"/>
      <c r="AIN13" s="20"/>
      <c r="AIO13" s="20"/>
      <c r="AIP13" s="20"/>
      <c r="AIQ13" s="20"/>
      <c r="AIR13" s="20"/>
      <c r="AIS13" s="20"/>
      <c r="AIT13" s="20"/>
      <c r="AIU13" s="20"/>
      <c r="AIV13" s="20"/>
      <c r="AIW13" s="20"/>
      <c r="AIX13" s="20"/>
      <c r="AIY13" s="20"/>
      <c r="AIZ13" s="20"/>
      <c r="AJA13" s="20"/>
      <c r="AJB13" s="20"/>
      <c r="AJC13" s="20"/>
      <c r="AJD13" s="20"/>
      <c r="AJE13" s="20"/>
      <c r="AJF13" s="20"/>
      <c r="AJG13" s="20"/>
      <c r="AJH13" s="20"/>
      <c r="AJI13" s="20"/>
      <c r="AJJ13" s="20"/>
      <c r="AJK13" s="20"/>
      <c r="AJL13" s="20"/>
      <c r="AJM13" s="20"/>
      <c r="AJN13" s="20"/>
      <c r="AJO13" s="20"/>
      <c r="AJP13" s="20"/>
      <c r="AJQ13" s="20"/>
      <c r="AJR13" s="20"/>
      <c r="AJS13" s="20"/>
      <c r="AJT13" s="20"/>
      <c r="AJU13" s="20"/>
      <c r="AJV13" s="20"/>
      <c r="AJW13" s="20"/>
      <c r="AJX13" s="20"/>
      <c r="AJY13" s="20"/>
      <c r="AJZ13" s="20"/>
      <c r="AKA13" s="20"/>
      <c r="AKB13" s="20"/>
      <c r="AKC13" s="20"/>
      <c r="AKD13" s="20"/>
      <c r="AKE13" s="20"/>
      <c r="AKF13" s="20"/>
      <c r="AKG13" s="20"/>
      <c r="AKH13" s="20"/>
      <c r="AKI13" s="20"/>
      <c r="AKJ13" s="20"/>
      <c r="AKK13" s="20"/>
      <c r="AKL13" s="20"/>
      <c r="AKM13" s="20"/>
      <c r="AKN13" s="20"/>
      <c r="AKO13" s="20"/>
      <c r="AKP13" s="20"/>
      <c r="AKQ13" s="20"/>
      <c r="AKR13" s="20"/>
      <c r="AKS13" s="20"/>
      <c r="AKT13" s="20"/>
      <c r="AKU13" s="20"/>
      <c r="AKV13" s="20"/>
      <c r="AKW13" s="20"/>
      <c r="AKX13" s="20"/>
      <c r="AKY13" s="20"/>
      <c r="AKZ13" s="20"/>
      <c r="ALA13" s="20"/>
      <c r="ALB13" s="20"/>
      <c r="ALC13" s="20"/>
      <c r="ALD13" s="20"/>
      <c r="ALE13" s="20"/>
      <c r="ALF13" s="20"/>
      <c r="ALG13" s="20"/>
      <c r="ALH13" s="20"/>
      <c r="ALI13" s="20"/>
      <c r="ALJ13" s="20"/>
      <c r="ALK13" s="20"/>
      <c r="ALL13" s="20"/>
      <c r="ALM13" s="20"/>
      <c r="ALN13" s="20"/>
      <c r="ALO13" s="20"/>
      <c r="ALP13" s="20"/>
      <c r="ALQ13" s="20"/>
      <c r="ALR13" s="20"/>
      <c r="ALS13" s="20"/>
      <c r="ALT13" s="20"/>
      <c r="ALU13" s="20"/>
      <c r="ALV13" s="20"/>
      <c r="ALW13" s="20"/>
      <c r="ALX13" s="20"/>
      <c r="ALY13" s="20"/>
      <c r="ALZ13" s="20"/>
      <c r="AMA13" s="20"/>
      <c r="AMB13" s="20"/>
      <c r="AMC13" s="20"/>
      <c r="AMD13" s="20"/>
      <c r="AME13" s="20"/>
      <c r="AMF13" s="20"/>
      <c r="AMG13" s="20"/>
      <c r="AMH13" s="20"/>
      <c r="AMI13" s="20"/>
      <c r="AMJ13" s="20"/>
    </row>
    <row r="14" spans="1:1024" s="22" customFormat="1" ht="13" x14ac:dyDescent="0.3">
      <c r="A14" s="41" t="s">
        <v>41</v>
      </c>
      <c r="B14" s="42">
        <v>1913637</v>
      </c>
      <c r="C14" s="43">
        <f t="shared" si="0"/>
        <v>6.5501302727127007</v>
      </c>
      <c r="D14" s="44">
        <v>1804323</v>
      </c>
      <c r="E14" s="43">
        <f t="shared" si="1"/>
        <v>6.0344124681552769</v>
      </c>
      <c r="F14" s="44">
        <f t="shared" si="2"/>
        <v>3717960</v>
      </c>
      <c r="G14" s="45">
        <f t="shared" si="3"/>
        <v>6.2892821106448862</v>
      </c>
      <c r="H14" s="46">
        <v>11</v>
      </c>
      <c r="I14" s="47">
        <f t="shared" si="4"/>
        <v>5.2135172283046594E-2</v>
      </c>
      <c r="J14" s="48">
        <v>9</v>
      </c>
      <c r="K14" s="47">
        <f t="shared" si="5"/>
        <v>5.5569276364534452E-2</v>
      </c>
      <c r="L14" s="49">
        <v>0</v>
      </c>
      <c r="M14" s="50">
        <f t="shared" si="6"/>
        <v>20</v>
      </c>
      <c r="N14" s="51">
        <f t="shared" si="7"/>
        <v>5.3626491486794478E-2</v>
      </c>
      <c r="O14" s="46">
        <v>10</v>
      </c>
      <c r="P14" s="47">
        <f t="shared" si="8"/>
        <v>5.2336839901606744E-2</v>
      </c>
      <c r="Q14" s="48">
        <v>7</v>
      </c>
      <c r="R14" s="47">
        <f t="shared" si="9"/>
        <v>4.9095244774863232E-2</v>
      </c>
      <c r="S14" s="49">
        <v>0</v>
      </c>
      <c r="T14" s="50">
        <f t="shared" si="10"/>
        <v>17</v>
      </c>
      <c r="U14" s="51">
        <f t="shared" si="11"/>
        <v>5.0951595983815372E-2</v>
      </c>
      <c r="V14" s="52">
        <v>8</v>
      </c>
      <c r="W14" s="47">
        <f t="shared" si="12"/>
        <v>5.0147307716416969E-2</v>
      </c>
      <c r="X14" s="48">
        <v>7</v>
      </c>
      <c r="Y14" s="47">
        <f t="shared" si="13"/>
        <v>6.152764349125428E-2</v>
      </c>
      <c r="Z14" s="49">
        <v>0</v>
      </c>
      <c r="AA14" s="50">
        <f t="shared" si="14"/>
        <v>15</v>
      </c>
      <c r="AB14" s="51">
        <f t="shared" si="15"/>
        <v>5.4884742041712405E-2</v>
      </c>
      <c r="AC14" s="52">
        <v>6</v>
      </c>
      <c r="AD14" s="47">
        <f t="shared" si="16"/>
        <v>5.2636196157557678E-2</v>
      </c>
      <c r="AE14" s="48">
        <v>5</v>
      </c>
      <c r="AF14" s="47">
        <f t="shared" si="17"/>
        <v>6.4985703145308035E-2</v>
      </c>
      <c r="AG14" s="49">
        <v>0</v>
      </c>
      <c r="AH14" s="50">
        <f t="shared" si="18"/>
        <v>11</v>
      </c>
      <c r="AI14" s="51">
        <f t="shared" si="19"/>
        <v>5.7612737652542823E-2</v>
      </c>
      <c r="AJ14" s="52">
        <v>4</v>
      </c>
      <c r="AK14" s="47">
        <f t="shared" si="20"/>
        <v>6.307158625039419E-2</v>
      </c>
      <c r="AL14" s="48">
        <v>4</v>
      </c>
      <c r="AM14" s="47">
        <f t="shared" si="21"/>
        <v>0.10017530678687703</v>
      </c>
      <c r="AN14" s="49">
        <v>0</v>
      </c>
      <c r="AO14" s="50">
        <f t="shared" si="22"/>
        <v>8</v>
      </c>
      <c r="AP14" s="51">
        <f t="shared" si="23"/>
        <v>7.740686985970005E-2</v>
      </c>
      <c r="AQ14" s="52">
        <v>0</v>
      </c>
      <c r="AR14" s="47">
        <f t="shared" si="24"/>
        <v>0</v>
      </c>
      <c r="AS14" s="48">
        <v>3</v>
      </c>
      <c r="AT14" s="47">
        <f t="shared" si="25"/>
        <v>0.18761726078799248</v>
      </c>
      <c r="AU14" s="49">
        <v>0</v>
      </c>
      <c r="AV14" s="50">
        <f t="shared" si="26"/>
        <v>3</v>
      </c>
      <c r="AW14" s="51">
        <f t="shared" si="27"/>
        <v>7.2780203784570605E-2</v>
      </c>
      <c r="AX14" s="52">
        <v>0</v>
      </c>
      <c r="AY14" s="47">
        <f t="shared" si="28"/>
        <v>0</v>
      </c>
      <c r="AZ14" s="48">
        <v>0</v>
      </c>
      <c r="BA14" s="47">
        <f t="shared" si="29"/>
        <v>0</v>
      </c>
      <c r="BB14" s="49">
        <v>0</v>
      </c>
      <c r="BC14" s="50">
        <f t="shared" si="30"/>
        <v>0</v>
      </c>
      <c r="BD14" s="51">
        <f t="shared" si="31"/>
        <v>0</v>
      </c>
      <c r="BE14" s="52">
        <v>0</v>
      </c>
      <c r="BF14" s="47">
        <f t="shared" si="32"/>
        <v>0</v>
      </c>
      <c r="BG14" s="48">
        <v>0</v>
      </c>
      <c r="BH14" s="47">
        <f t="shared" si="33"/>
        <v>0</v>
      </c>
      <c r="BI14" s="49">
        <v>0</v>
      </c>
      <c r="BJ14" s="50">
        <f t="shared" si="34"/>
        <v>0</v>
      </c>
      <c r="BK14" s="51">
        <f t="shared" si="35"/>
        <v>0</v>
      </c>
      <c r="BL14" s="52">
        <v>0</v>
      </c>
      <c r="BM14" s="47">
        <f t="shared" si="36"/>
        <v>0</v>
      </c>
      <c r="BN14" s="52">
        <v>0</v>
      </c>
      <c r="BO14" s="47">
        <f t="shared" si="37"/>
        <v>0</v>
      </c>
      <c r="BP14" s="49">
        <v>0</v>
      </c>
      <c r="BQ14" s="50">
        <f t="shared" si="38"/>
        <v>0</v>
      </c>
      <c r="BR14" s="51">
        <f t="shared" si="39"/>
        <v>0</v>
      </c>
      <c r="BS14" s="52">
        <v>0</v>
      </c>
      <c r="BT14" s="47"/>
      <c r="BU14" s="46">
        <v>0</v>
      </c>
      <c r="BV14" s="47"/>
      <c r="BW14" s="49">
        <v>0</v>
      </c>
      <c r="BX14" s="50">
        <f t="shared" si="40"/>
        <v>0</v>
      </c>
      <c r="BY14" s="51"/>
      <c r="AHV14" s="20"/>
      <c r="AHW14" s="20"/>
      <c r="AHX14" s="20"/>
      <c r="AHY14" s="20"/>
      <c r="AHZ14" s="20"/>
      <c r="AIA14" s="20"/>
      <c r="AIB14" s="20"/>
      <c r="AIC14" s="20"/>
      <c r="AID14" s="20"/>
      <c r="AIE14" s="20"/>
      <c r="AIF14" s="20"/>
      <c r="AIG14" s="20"/>
      <c r="AIH14" s="20"/>
      <c r="AII14" s="20"/>
      <c r="AIJ14" s="20"/>
      <c r="AIK14" s="20"/>
      <c r="AIL14" s="20"/>
      <c r="AIM14" s="20"/>
      <c r="AIN14" s="20"/>
      <c r="AIO14" s="20"/>
      <c r="AIP14" s="20"/>
      <c r="AIQ14" s="20"/>
      <c r="AIR14" s="20"/>
      <c r="AIS14" s="20"/>
      <c r="AIT14" s="20"/>
      <c r="AIU14" s="20"/>
      <c r="AIV14" s="20"/>
      <c r="AIW14" s="20"/>
      <c r="AIX14" s="20"/>
      <c r="AIY14" s="20"/>
      <c r="AIZ14" s="20"/>
      <c r="AJA14" s="20"/>
      <c r="AJB14" s="20"/>
      <c r="AJC14" s="20"/>
      <c r="AJD14" s="20"/>
      <c r="AJE14" s="20"/>
      <c r="AJF14" s="20"/>
      <c r="AJG14" s="20"/>
      <c r="AJH14" s="20"/>
      <c r="AJI14" s="20"/>
      <c r="AJJ14" s="20"/>
      <c r="AJK14" s="20"/>
      <c r="AJL14" s="20"/>
      <c r="AJM14" s="20"/>
      <c r="AJN14" s="20"/>
      <c r="AJO14" s="20"/>
      <c r="AJP14" s="20"/>
      <c r="AJQ14" s="20"/>
      <c r="AJR14" s="20"/>
      <c r="AJS14" s="20"/>
      <c r="AJT14" s="20"/>
      <c r="AJU14" s="20"/>
      <c r="AJV14" s="20"/>
      <c r="AJW14" s="20"/>
      <c r="AJX14" s="20"/>
      <c r="AJY14" s="20"/>
      <c r="AJZ14" s="20"/>
      <c r="AKA14" s="20"/>
      <c r="AKB14" s="20"/>
      <c r="AKC14" s="20"/>
      <c r="AKD14" s="20"/>
      <c r="AKE14" s="20"/>
      <c r="AKF14" s="20"/>
      <c r="AKG14" s="20"/>
      <c r="AKH14" s="20"/>
      <c r="AKI14" s="20"/>
      <c r="AKJ14" s="20"/>
      <c r="AKK14" s="20"/>
      <c r="AKL14" s="20"/>
      <c r="AKM14" s="20"/>
      <c r="AKN14" s="20"/>
      <c r="AKO14" s="20"/>
      <c r="AKP14" s="20"/>
      <c r="AKQ14" s="20"/>
      <c r="AKR14" s="20"/>
      <c r="AKS14" s="20"/>
      <c r="AKT14" s="20"/>
      <c r="AKU14" s="20"/>
      <c r="AKV14" s="20"/>
      <c r="AKW14" s="20"/>
      <c r="AKX14" s="20"/>
      <c r="AKY14" s="20"/>
      <c r="AKZ14" s="20"/>
      <c r="ALA14" s="20"/>
      <c r="ALB14" s="20"/>
      <c r="ALC14" s="20"/>
      <c r="ALD14" s="20"/>
      <c r="ALE14" s="20"/>
      <c r="ALF14" s="20"/>
      <c r="ALG14" s="20"/>
      <c r="ALH14" s="20"/>
      <c r="ALI14" s="20"/>
      <c r="ALJ14" s="20"/>
      <c r="ALK14" s="20"/>
      <c r="ALL14" s="20"/>
      <c r="ALM14" s="20"/>
      <c r="ALN14" s="20"/>
      <c r="ALO14" s="20"/>
      <c r="ALP14" s="20"/>
      <c r="ALQ14" s="20"/>
      <c r="ALR14" s="20"/>
      <c r="ALS14" s="20"/>
      <c r="ALT14" s="20"/>
      <c r="ALU14" s="20"/>
      <c r="ALV14" s="20"/>
      <c r="ALW14" s="20"/>
      <c r="ALX14" s="20"/>
      <c r="ALY14" s="20"/>
      <c r="ALZ14" s="20"/>
      <c r="AMA14" s="20"/>
      <c r="AMB14" s="20"/>
      <c r="AMC14" s="20"/>
      <c r="AMD14" s="20"/>
      <c r="AME14" s="20"/>
      <c r="AMF14" s="20"/>
      <c r="AMG14" s="20"/>
      <c r="AMH14" s="20"/>
      <c r="AMI14" s="20"/>
      <c r="AMJ14" s="20"/>
    </row>
    <row r="15" spans="1:1024" s="22" customFormat="1" ht="13" x14ac:dyDescent="0.3">
      <c r="A15" s="41" t="s">
        <v>42</v>
      </c>
      <c r="B15" s="42">
        <v>2040911</v>
      </c>
      <c r="C15" s="43">
        <f t="shared" si="0"/>
        <v>6.985772602124829</v>
      </c>
      <c r="D15" s="44">
        <v>1981361</v>
      </c>
      <c r="E15" s="43">
        <f t="shared" si="1"/>
        <v>6.6265017529104311</v>
      </c>
      <c r="F15" s="44">
        <f t="shared" si="2"/>
        <v>4022272</v>
      </c>
      <c r="G15" s="45">
        <f t="shared" si="3"/>
        <v>6.8040547326350547</v>
      </c>
      <c r="H15" s="46">
        <v>22</v>
      </c>
      <c r="I15" s="47">
        <f t="shared" si="4"/>
        <v>0.10427034456609319</v>
      </c>
      <c r="J15" s="48">
        <v>15</v>
      </c>
      <c r="K15" s="47">
        <f t="shared" si="5"/>
        <v>9.2615460607557418E-2</v>
      </c>
      <c r="L15" s="49">
        <v>0</v>
      </c>
      <c r="M15" s="50">
        <f t="shared" si="6"/>
        <v>37</v>
      </c>
      <c r="N15" s="51">
        <f t="shared" si="7"/>
        <v>9.9209009250569788E-2</v>
      </c>
      <c r="O15" s="46">
        <v>18</v>
      </c>
      <c r="P15" s="47">
        <f t="shared" si="8"/>
        <v>9.420631182289213E-2</v>
      </c>
      <c r="Q15" s="48">
        <v>15</v>
      </c>
      <c r="R15" s="47">
        <f t="shared" si="9"/>
        <v>0.1052040959461355</v>
      </c>
      <c r="S15" s="49">
        <v>0</v>
      </c>
      <c r="T15" s="50">
        <f t="shared" si="10"/>
        <v>33</v>
      </c>
      <c r="U15" s="51">
        <f t="shared" si="11"/>
        <v>9.8906039262700446E-2</v>
      </c>
      <c r="V15" s="52">
        <v>17</v>
      </c>
      <c r="W15" s="47">
        <f t="shared" si="12"/>
        <v>0.10656302889738609</v>
      </c>
      <c r="X15" s="48">
        <v>14</v>
      </c>
      <c r="Y15" s="47">
        <f t="shared" si="13"/>
        <v>0.12305528698250856</v>
      </c>
      <c r="Z15" s="49">
        <v>0</v>
      </c>
      <c r="AA15" s="50">
        <f t="shared" si="14"/>
        <v>31</v>
      </c>
      <c r="AB15" s="51">
        <f t="shared" si="15"/>
        <v>0.11342846688620564</v>
      </c>
      <c r="AC15" s="52">
        <v>12</v>
      </c>
      <c r="AD15" s="47">
        <f t="shared" si="16"/>
        <v>0.10527239231511536</v>
      </c>
      <c r="AE15" s="48">
        <v>10</v>
      </c>
      <c r="AF15" s="47">
        <f t="shared" si="17"/>
        <v>0.12997140629061607</v>
      </c>
      <c r="AG15" s="49">
        <v>0</v>
      </c>
      <c r="AH15" s="50">
        <f t="shared" si="18"/>
        <v>22</v>
      </c>
      <c r="AI15" s="51">
        <f t="shared" si="19"/>
        <v>0.11522547530508565</v>
      </c>
      <c r="AJ15" s="52">
        <v>7</v>
      </c>
      <c r="AK15" s="47">
        <f t="shared" si="20"/>
        <v>0.11037527593818984</v>
      </c>
      <c r="AL15" s="48">
        <v>7</v>
      </c>
      <c r="AM15" s="47">
        <f t="shared" si="21"/>
        <v>0.1753067868770348</v>
      </c>
      <c r="AN15" s="49">
        <v>0</v>
      </c>
      <c r="AO15" s="50">
        <f t="shared" si="22"/>
        <v>14</v>
      </c>
      <c r="AP15" s="51">
        <f t="shared" si="23"/>
        <v>0.13546202225447507</v>
      </c>
      <c r="AQ15" s="52">
        <v>2</v>
      </c>
      <c r="AR15" s="47">
        <f t="shared" si="24"/>
        <v>7.9270709472849782E-2</v>
      </c>
      <c r="AS15" s="48">
        <v>4</v>
      </c>
      <c r="AT15" s="47">
        <f t="shared" si="25"/>
        <v>0.25015634771732331</v>
      </c>
      <c r="AU15" s="49">
        <v>0</v>
      </c>
      <c r="AV15" s="50">
        <f t="shared" si="26"/>
        <v>6</v>
      </c>
      <c r="AW15" s="51">
        <f t="shared" si="27"/>
        <v>0.14556040756914121</v>
      </c>
      <c r="AX15" s="52">
        <v>0</v>
      </c>
      <c r="AY15" s="47">
        <f t="shared" si="28"/>
        <v>0</v>
      </c>
      <c r="AZ15" s="48">
        <v>1</v>
      </c>
      <c r="BA15" s="47">
        <f t="shared" si="29"/>
        <v>0.4</v>
      </c>
      <c r="BB15" s="49">
        <v>0</v>
      </c>
      <c r="BC15" s="50">
        <f t="shared" si="30"/>
        <v>1</v>
      </c>
      <c r="BD15" s="51">
        <f t="shared" si="31"/>
        <v>0.15455950540958269</v>
      </c>
      <c r="BE15" s="52">
        <v>0</v>
      </c>
      <c r="BF15" s="47">
        <f t="shared" si="32"/>
        <v>0</v>
      </c>
      <c r="BG15" s="48">
        <v>0</v>
      </c>
      <c r="BH15" s="47">
        <f t="shared" si="33"/>
        <v>0</v>
      </c>
      <c r="BI15" s="49">
        <v>0</v>
      </c>
      <c r="BJ15" s="50">
        <f t="shared" si="34"/>
        <v>0</v>
      </c>
      <c r="BK15" s="51">
        <f t="shared" si="35"/>
        <v>0</v>
      </c>
      <c r="BL15" s="52">
        <v>0</v>
      </c>
      <c r="BM15" s="47">
        <f t="shared" si="36"/>
        <v>0</v>
      </c>
      <c r="BN15" s="52">
        <v>0</v>
      </c>
      <c r="BO15" s="47">
        <f t="shared" si="37"/>
        <v>0</v>
      </c>
      <c r="BP15" s="49">
        <v>0</v>
      </c>
      <c r="BQ15" s="50">
        <f t="shared" si="38"/>
        <v>0</v>
      </c>
      <c r="BR15" s="51">
        <f t="shared" si="39"/>
        <v>0</v>
      </c>
      <c r="BS15" s="52">
        <v>0</v>
      </c>
      <c r="BT15" s="47"/>
      <c r="BU15" s="46">
        <v>0</v>
      </c>
      <c r="BV15" s="47"/>
      <c r="BW15" s="49">
        <v>0</v>
      </c>
      <c r="BX15" s="50">
        <f t="shared" si="40"/>
        <v>0</v>
      </c>
      <c r="BY15" s="51"/>
      <c r="AHV15" s="20"/>
      <c r="AHW15" s="20"/>
      <c r="AHX15" s="20"/>
      <c r="AHY15" s="20"/>
      <c r="AHZ15" s="20"/>
      <c r="AIA15" s="20"/>
      <c r="AIB15" s="20"/>
      <c r="AIC15" s="20"/>
      <c r="AID15" s="20"/>
      <c r="AIE15" s="20"/>
      <c r="AIF15" s="20"/>
      <c r="AIG15" s="20"/>
      <c r="AIH15" s="20"/>
      <c r="AII15" s="20"/>
      <c r="AIJ15" s="20"/>
      <c r="AIK15" s="20"/>
      <c r="AIL15" s="20"/>
      <c r="AIM15" s="20"/>
      <c r="AIN15" s="20"/>
      <c r="AIO15" s="20"/>
      <c r="AIP15" s="20"/>
      <c r="AIQ15" s="20"/>
      <c r="AIR15" s="20"/>
      <c r="AIS15" s="20"/>
      <c r="AIT15" s="20"/>
      <c r="AIU15" s="20"/>
      <c r="AIV15" s="20"/>
      <c r="AIW15" s="20"/>
      <c r="AIX15" s="20"/>
      <c r="AIY15" s="20"/>
      <c r="AIZ15" s="20"/>
      <c r="AJA15" s="20"/>
      <c r="AJB15" s="20"/>
      <c r="AJC15" s="20"/>
      <c r="AJD15" s="20"/>
      <c r="AJE15" s="20"/>
      <c r="AJF15" s="20"/>
      <c r="AJG15" s="20"/>
      <c r="AJH15" s="20"/>
      <c r="AJI15" s="20"/>
      <c r="AJJ15" s="20"/>
      <c r="AJK15" s="20"/>
      <c r="AJL15" s="20"/>
      <c r="AJM15" s="20"/>
      <c r="AJN15" s="20"/>
      <c r="AJO15" s="20"/>
      <c r="AJP15" s="20"/>
      <c r="AJQ15" s="20"/>
      <c r="AJR15" s="20"/>
      <c r="AJS15" s="20"/>
      <c r="AJT15" s="20"/>
      <c r="AJU15" s="20"/>
      <c r="AJV15" s="20"/>
      <c r="AJW15" s="20"/>
      <c r="AJX15" s="20"/>
      <c r="AJY15" s="20"/>
      <c r="AJZ15" s="20"/>
      <c r="AKA15" s="20"/>
      <c r="AKB15" s="20"/>
      <c r="AKC15" s="20"/>
      <c r="AKD15" s="20"/>
      <c r="AKE15" s="20"/>
      <c r="AKF15" s="20"/>
      <c r="AKG15" s="20"/>
      <c r="AKH15" s="20"/>
      <c r="AKI15" s="20"/>
      <c r="AKJ15" s="20"/>
      <c r="AKK15" s="20"/>
      <c r="AKL15" s="20"/>
      <c r="AKM15" s="20"/>
      <c r="AKN15" s="20"/>
      <c r="AKO15" s="20"/>
      <c r="AKP15" s="20"/>
      <c r="AKQ15" s="20"/>
      <c r="AKR15" s="20"/>
      <c r="AKS15" s="20"/>
      <c r="AKT15" s="20"/>
      <c r="AKU15" s="20"/>
      <c r="AKV15" s="20"/>
      <c r="AKW15" s="20"/>
      <c r="AKX15" s="20"/>
      <c r="AKY15" s="20"/>
      <c r="AKZ15" s="20"/>
      <c r="ALA15" s="20"/>
      <c r="ALB15" s="20"/>
      <c r="ALC15" s="20"/>
      <c r="ALD15" s="20"/>
      <c r="ALE15" s="20"/>
      <c r="ALF15" s="20"/>
      <c r="ALG15" s="20"/>
      <c r="ALH15" s="20"/>
      <c r="ALI15" s="20"/>
      <c r="ALJ15" s="20"/>
      <c r="ALK15" s="20"/>
      <c r="ALL15" s="20"/>
      <c r="ALM15" s="20"/>
      <c r="ALN15" s="20"/>
      <c r="ALO15" s="20"/>
      <c r="ALP15" s="20"/>
      <c r="ALQ15" s="20"/>
      <c r="ALR15" s="20"/>
      <c r="ALS15" s="20"/>
      <c r="ALT15" s="20"/>
      <c r="ALU15" s="20"/>
      <c r="ALV15" s="20"/>
      <c r="ALW15" s="20"/>
      <c r="ALX15" s="20"/>
      <c r="ALY15" s="20"/>
      <c r="ALZ15" s="20"/>
      <c r="AMA15" s="20"/>
      <c r="AMB15" s="20"/>
      <c r="AMC15" s="20"/>
      <c r="AMD15" s="20"/>
      <c r="AME15" s="20"/>
      <c r="AMF15" s="20"/>
      <c r="AMG15" s="20"/>
      <c r="AMH15" s="20"/>
      <c r="AMI15" s="20"/>
      <c r="AMJ15" s="20"/>
    </row>
    <row r="16" spans="1:1024" s="22" customFormat="1" ht="13" x14ac:dyDescent="0.3">
      <c r="A16" s="41" t="s">
        <v>43</v>
      </c>
      <c r="B16" s="42">
        <v>1983871</v>
      </c>
      <c r="C16" s="43">
        <f t="shared" si="0"/>
        <v>6.7905321094109379</v>
      </c>
      <c r="D16" s="44">
        <v>1992159</v>
      </c>
      <c r="E16" s="43">
        <f t="shared" si="1"/>
        <v>6.6626147913360008</v>
      </c>
      <c r="F16" s="44">
        <f t="shared" si="2"/>
        <v>3976030</v>
      </c>
      <c r="G16" s="45">
        <f t="shared" si="3"/>
        <v>6.7258320020622566</v>
      </c>
      <c r="H16" s="46">
        <v>41</v>
      </c>
      <c r="I16" s="47">
        <f t="shared" si="4"/>
        <v>0.19432200578226455</v>
      </c>
      <c r="J16" s="48">
        <v>26</v>
      </c>
      <c r="K16" s="47">
        <f t="shared" si="5"/>
        <v>0.16053346505309954</v>
      </c>
      <c r="L16" s="49">
        <v>0</v>
      </c>
      <c r="M16" s="50">
        <f t="shared" si="6"/>
        <v>67</v>
      </c>
      <c r="N16" s="51">
        <f t="shared" si="7"/>
        <v>0.17964874648076148</v>
      </c>
      <c r="O16" s="46">
        <v>38</v>
      </c>
      <c r="P16" s="47">
        <f t="shared" si="8"/>
        <v>0.19887999162610559</v>
      </c>
      <c r="Q16" s="48">
        <v>21</v>
      </c>
      <c r="R16" s="47">
        <f t="shared" si="9"/>
        <v>0.14728573432458972</v>
      </c>
      <c r="S16" s="49">
        <v>0</v>
      </c>
      <c r="T16" s="50">
        <f t="shared" si="10"/>
        <v>59</v>
      </c>
      <c r="U16" s="51">
        <f t="shared" si="11"/>
        <v>0.17683200959088866</v>
      </c>
      <c r="V16" s="52">
        <v>33</v>
      </c>
      <c r="W16" s="47">
        <f t="shared" si="12"/>
        <v>0.20685764433022005</v>
      </c>
      <c r="X16" s="48">
        <v>20</v>
      </c>
      <c r="Y16" s="47">
        <f t="shared" si="13"/>
        <v>0.17579326711786938</v>
      </c>
      <c r="Z16" s="49">
        <v>0</v>
      </c>
      <c r="AA16" s="50">
        <f t="shared" si="14"/>
        <v>53</v>
      </c>
      <c r="AB16" s="51">
        <f t="shared" si="15"/>
        <v>0.19392608854738383</v>
      </c>
      <c r="AC16" s="52">
        <v>21</v>
      </c>
      <c r="AD16" s="47">
        <f t="shared" si="16"/>
        <v>0.18422668655145188</v>
      </c>
      <c r="AE16" s="48">
        <v>12</v>
      </c>
      <c r="AF16" s="47">
        <f t="shared" si="17"/>
        <v>0.1559656875487393</v>
      </c>
      <c r="AG16" s="49">
        <v>0</v>
      </c>
      <c r="AH16" s="50">
        <f t="shared" si="18"/>
        <v>33</v>
      </c>
      <c r="AI16" s="51">
        <f t="shared" si="19"/>
        <v>0.17283821295762844</v>
      </c>
      <c r="AJ16" s="52">
        <v>14</v>
      </c>
      <c r="AK16" s="47">
        <f t="shared" si="20"/>
        <v>0.22075055187637968</v>
      </c>
      <c r="AL16" s="48">
        <v>6</v>
      </c>
      <c r="AM16" s="47">
        <f t="shared" si="21"/>
        <v>0.15026296018031557</v>
      </c>
      <c r="AN16" s="49">
        <v>0</v>
      </c>
      <c r="AO16" s="50">
        <f t="shared" si="22"/>
        <v>20</v>
      </c>
      <c r="AP16" s="51">
        <f t="shared" si="23"/>
        <v>0.19351717464925011</v>
      </c>
      <c r="AQ16" s="52">
        <v>10</v>
      </c>
      <c r="AR16" s="47">
        <f t="shared" si="24"/>
        <v>0.39635354736424888</v>
      </c>
      <c r="AS16" s="48">
        <v>3</v>
      </c>
      <c r="AT16" s="47">
        <f t="shared" si="25"/>
        <v>0.18761726078799248</v>
      </c>
      <c r="AU16" s="49">
        <v>0</v>
      </c>
      <c r="AV16" s="50">
        <f t="shared" si="26"/>
        <v>13</v>
      </c>
      <c r="AW16" s="51">
        <f t="shared" si="27"/>
        <v>0.31538088306647261</v>
      </c>
      <c r="AX16" s="52">
        <v>4</v>
      </c>
      <c r="AY16" s="47">
        <f t="shared" si="28"/>
        <v>1.0075566750629723</v>
      </c>
      <c r="AZ16" s="48">
        <v>0</v>
      </c>
      <c r="BA16" s="47">
        <f t="shared" si="29"/>
        <v>0</v>
      </c>
      <c r="BB16" s="49">
        <v>0</v>
      </c>
      <c r="BC16" s="50">
        <f t="shared" si="30"/>
        <v>4</v>
      </c>
      <c r="BD16" s="51">
        <f t="shared" si="31"/>
        <v>0.61823802163833075</v>
      </c>
      <c r="BE16" s="52">
        <v>0</v>
      </c>
      <c r="BF16" s="47">
        <f t="shared" si="32"/>
        <v>0</v>
      </c>
      <c r="BG16" s="48">
        <v>0</v>
      </c>
      <c r="BH16" s="47">
        <f t="shared" si="33"/>
        <v>0</v>
      </c>
      <c r="BI16" s="49">
        <v>0</v>
      </c>
      <c r="BJ16" s="50">
        <f t="shared" si="34"/>
        <v>0</v>
      </c>
      <c r="BK16" s="51">
        <f t="shared" si="35"/>
        <v>0</v>
      </c>
      <c r="BL16" s="52">
        <v>0</v>
      </c>
      <c r="BM16" s="47">
        <f t="shared" si="36"/>
        <v>0</v>
      </c>
      <c r="BN16" s="52">
        <v>0</v>
      </c>
      <c r="BO16" s="47">
        <f t="shared" si="37"/>
        <v>0</v>
      </c>
      <c r="BP16" s="49">
        <v>0</v>
      </c>
      <c r="BQ16" s="50">
        <f t="shared" si="38"/>
        <v>0</v>
      </c>
      <c r="BR16" s="51">
        <f t="shared" si="39"/>
        <v>0</v>
      </c>
      <c r="BS16" s="52">
        <v>0</v>
      </c>
      <c r="BT16" s="47"/>
      <c r="BU16" s="46">
        <v>0</v>
      </c>
      <c r="BV16" s="47"/>
      <c r="BW16" s="49">
        <v>0</v>
      </c>
      <c r="BX16" s="50">
        <f t="shared" si="40"/>
        <v>0</v>
      </c>
      <c r="BY16" s="51"/>
      <c r="AHV16" s="20"/>
      <c r="AHW16" s="20"/>
      <c r="AHX16" s="20"/>
      <c r="AHY16" s="20"/>
      <c r="AHZ16" s="20"/>
      <c r="AIA16" s="20"/>
      <c r="AIB16" s="20"/>
      <c r="AIC16" s="20"/>
      <c r="AID16" s="20"/>
      <c r="AIE16" s="20"/>
      <c r="AIF16" s="20"/>
      <c r="AIG16" s="20"/>
      <c r="AIH16" s="20"/>
      <c r="AII16" s="20"/>
      <c r="AIJ16" s="20"/>
      <c r="AIK16" s="20"/>
      <c r="AIL16" s="20"/>
      <c r="AIM16" s="20"/>
      <c r="AIN16" s="20"/>
      <c r="AIO16" s="20"/>
      <c r="AIP16" s="20"/>
      <c r="AIQ16" s="20"/>
      <c r="AIR16" s="20"/>
      <c r="AIS16" s="20"/>
      <c r="AIT16" s="20"/>
      <c r="AIU16" s="20"/>
      <c r="AIV16" s="20"/>
      <c r="AIW16" s="20"/>
      <c r="AIX16" s="20"/>
      <c r="AIY16" s="20"/>
      <c r="AIZ16" s="20"/>
      <c r="AJA16" s="20"/>
      <c r="AJB16" s="20"/>
      <c r="AJC16" s="20"/>
      <c r="AJD16" s="20"/>
      <c r="AJE16" s="20"/>
      <c r="AJF16" s="20"/>
      <c r="AJG16" s="20"/>
      <c r="AJH16" s="20"/>
      <c r="AJI16" s="20"/>
      <c r="AJJ16" s="20"/>
      <c r="AJK16" s="20"/>
      <c r="AJL16" s="20"/>
      <c r="AJM16" s="20"/>
      <c r="AJN16" s="20"/>
      <c r="AJO16" s="20"/>
      <c r="AJP16" s="20"/>
      <c r="AJQ16" s="20"/>
      <c r="AJR16" s="20"/>
      <c r="AJS16" s="20"/>
      <c r="AJT16" s="20"/>
      <c r="AJU16" s="20"/>
      <c r="AJV16" s="20"/>
      <c r="AJW16" s="20"/>
      <c r="AJX16" s="20"/>
      <c r="AJY16" s="20"/>
      <c r="AJZ16" s="20"/>
      <c r="AKA16" s="20"/>
      <c r="AKB16" s="20"/>
      <c r="AKC16" s="20"/>
      <c r="AKD16" s="20"/>
      <c r="AKE16" s="20"/>
      <c r="AKF16" s="20"/>
      <c r="AKG16" s="20"/>
      <c r="AKH16" s="20"/>
      <c r="AKI16" s="20"/>
      <c r="AKJ16" s="20"/>
      <c r="AKK16" s="20"/>
      <c r="AKL16" s="20"/>
      <c r="AKM16" s="20"/>
      <c r="AKN16" s="20"/>
      <c r="AKO16" s="20"/>
      <c r="AKP16" s="20"/>
      <c r="AKQ16" s="20"/>
      <c r="AKR16" s="20"/>
      <c r="AKS16" s="20"/>
      <c r="AKT16" s="20"/>
      <c r="AKU16" s="20"/>
      <c r="AKV16" s="20"/>
      <c r="AKW16" s="20"/>
      <c r="AKX16" s="20"/>
      <c r="AKY16" s="20"/>
      <c r="AKZ16" s="20"/>
      <c r="ALA16" s="20"/>
      <c r="ALB16" s="20"/>
      <c r="ALC16" s="20"/>
      <c r="ALD16" s="20"/>
      <c r="ALE16" s="20"/>
      <c r="ALF16" s="20"/>
      <c r="ALG16" s="20"/>
      <c r="ALH16" s="20"/>
      <c r="ALI16" s="20"/>
      <c r="ALJ16" s="20"/>
      <c r="ALK16" s="20"/>
      <c r="ALL16" s="20"/>
      <c r="ALM16" s="20"/>
      <c r="ALN16" s="20"/>
      <c r="ALO16" s="20"/>
      <c r="ALP16" s="20"/>
      <c r="ALQ16" s="20"/>
      <c r="ALR16" s="20"/>
      <c r="ALS16" s="20"/>
      <c r="ALT16" s="20"/>
      <c r="ALU16" s="20"/>
      <c r="ALV16" s="20"/>
      <c r="ALW16" s="20"/>
      <c r="ALX16" s="20"/>
      <c r="ALY16" s="20"/>
      <c r="ALZ16" s="20"/>
      <c r="AMA16" s="20"/>
      <c r="AMB16" s="20"/>
      <c r="AMC16" s="20"/>
      <c r="AMD16" s="20"/>
      <c r="AME16" s="20"/>
      <c r="AMF16" s="20"/>
      <c r="AMG16" s="20"/>
      <c r="AMH16" s="20"/>
      <c r="AMI16" s="20"/>
      <c r="AMJ16" s="20"/>
    </row>
    <row r="17" spans="1:1024" s="22" customFormat="1" ht="13" x14ac:dyDescent="0.3">
      <c r="A17" s="41" t="s">
        <v>44</v>
      </c>
      <c r="B17" s="42">
        <v>1936734</v>
      </c>
      <c r="C17" s="43">
        <f t="shared" si="0"/>
        <v>6.6291882962087172</v>
      </c>
      <c r="D17" s="44">
        <v>1964167</v>
      </c>
      <c r="E17" s="43">
        <f t="shared" si="1"/>
        <v>6.5689978093385424</v>
      </c>
      <c r="F17" s="44">
        <f t="shared" si="2"/>
        <v>3900901</v>
      </c>
      <c r="G17" s="45">
        <f t="shared" si="3"/>
        <v>6.5987441701085405</v>
      </c>
      <c r="H17" s="46">
        <v>56</v>
      </c>
      <c r="I17" s="47">
        <f t="shared" si="4"/>
        <v>0.26541542253187356</v>
      </c>
      <c r="J17" s="48">
        <v>47</v>
      </c>
      <c r="K17" s="47">
        <f t="shared" si="5"/>
        <v>0.29019510990367992</v>
      </c>
      <c r="L17" s="49">
        <v>0</v>
      </c>
      <c r="M17" s="50">
        <f t="shared" si="6"/>
        <v>103</v>
      </c>
      <c r="N17" s="51">
        <f t="shared" si="7"/>
        <v>0.27617643115699153</v>
      </c>
      <c r="O17" s="46">
        <v>54</v>
      </c>
      <c r="P17" s="47">
        <f t="shared" si="8"/>
        <v>0.28261893546867639</v>
      </c>
      <c r="Q17" s="48">
        <v>42</v>
      </c>
      <c r="R17" s="47">
        <f t="shared" si="9"/>
        <v>0.29457146864917944</v>
      </c>
      <c r="S17" s="49">
        <v>0</v>
      </c>
      <c r="T17" s="50">
        <f t="shared" si="10"/>
        <v>96</v>
      </c>
      <c r="U17" s="51">
        <f t="shared" si="11"/>
        <v>0.28772665967331035</v>
      </c>
      <c r="V17" s="52">
        <v>44</v>
      </c>
      <c r="W17" s="47">
        <f t="shared" si="12"/>
        <v>0.27581019244029337</v>
      </c>
      <c r="X17" s="48">
        <v>34</v>
      </c>
      <c r="Y17" s="47">
        <f t="shared" si="13"/>
        <v>0.29884855410037797</v>
      </c>
      <c r="Z17" s="49">
        <v>0</v>
      </c>
      <c r="AA17" s="50">
        <f t="shared" si="14"/>
        <v>78</v>
      </c>
      <c r="AB17" s="51">
        <f t="shared" si="15"/>
        <v>0.2854006586169045</v>
      </c>
      <c r="AC17" s="52">
        <v>37</v>
      </c>
      <c r="AD17" s="47">
        <f t="shared" si="16"/>
        <v>0.32458987630493902</v>
      </c>
      <c r="AE17" s="48">
        <v>24</v>
      </c>
      <c r="AF17" s="47">
        <f t="shared" si="17"/>
        <v>0.31193137509747859</v>
      </c>
      <c r="AG17" s="49">
        <v>0</v>
      </c>
      <c r="AH17" s="50">
        <f t="shared" si="18"/>
        <v>61</v>
      </c>
      <c r="AI17" s="51">
        <f t="shared" si="19"/>
        <v>0.31948881789137379</v>
      </c>
      <c r="AJ17" s="52">
        <v>22</v>
      </c>
      <c r="AK17" s="47">
        <f t="shared" si="20"/>
        <v>0.34689372437716809</v>
      </c>
      <c r="AL17" s="48">
        <v>12</v>
      </c>
      <c r="AM17" s="47">
        <f t="shared" si="21"/>
        <v>0.30052592036063114</v>
      </c>
      <c r="AN17" s="49">
        <v>0</v>
      </c>
      <c r="AO17" s="50">
        <f t="shared" si="22"/>
        <v>34</v>
      </c>
      <c r="AP17" s="51">
        <f t="shared" si="23"/>
        <v>0.32897919690372524</v>
      </c>
      <c r="AQ17" s="52">
        <v>9</v>
      </c>
      <c r="AR17" s="47">
        <f t="shared" si="24"/>
        <v>0.356718192627824</v>
      </c>
      <c r="AS17" s="48">
        <v>6</v>
      </c>
      <c r="AT17" s="47">
        <f t="shared" si="25"/>
        <v>0.37523452157598497</v>
      </c>
      <c r="AU17" s="49">
        <v>0</v>
      </c>
      <c r="AV17" s="50">
        <f t="shared" si="26"/>
        <v>15</v>
      </c>
      <c r="AW17" s="51">
        <f t="shared" si="27"/>
        <v>0.36390101892285298</v>
      </c>
      <c r="AX17" s="52">
        <v>2</v>
      </c>
      <c r="AY17" s="47">
        <f t="shared" si="28"/>
        <v>0.50377833753148615</v>
      </c>
      <c r="AZ17" s="48">
        <v>1</v>
      </c>
      <c r="BA17" s="47">
        <f t="shared" si="29"/>
        <v>0.4</v>
      </c>
      <c r="BB17" s="49">
        <v>0</v>
      </c>
      <c r="BC17" s="50">
        <f t="shared" si="30"/>
        <v>3</v>
      </c>
      <c r="BD17" s="51">
        <f t="shared" si="31"/>
        <v>0.46367851622874806</v>
      </c>
      <c r="BE17" s="52">
        <v>0</v>
      </c>
      <c r="BF17" s="47">
        <f t="shared" si="32"/>
        <v>0</v>
      </c>
      <c r="BG17" s="48">
        <v>0</v>
      </c>
      <c r="BH17" s="47">
        <f t="shared" si="33"/>
        <v>0</v>
      </c>
      <c r="BI17" s="49">
        <v>0</v>
      </c>
      <c r="BJ17" s="50">
        <f t="shared" si="34"/>
        <v>0</v>
      </c>
      <c r="BK17" s="51">
        <f t="shared" si="35"/>
        <v>0</v>
      </c>
      <c r="BL17" s="52">
        <v>0</v>
      </c>
      <c r="BM17" s="47">
        <f t="shared" si="36"/>
        <v>0</v>
      </c>
      <c r="BN17" s="52">
        <v>0</v>
      </c>
      <c r="BO17" s="47">
        <f t="shared" si="37"/>
        <v>0</v>
      </c>
      <c r="BP17" s="49">
        <v>0</v>
      </c>
      <c r="BQ17" s="50">
        <f t="shared" si="38"/>
        <v>0</v>
      </c>
      <c r="BR17" s="51">
        <f t="shared" si="39"/>
        <v>0</v>
      </c>
      <c r="BS17" s="52">
        <v>0</v>
      </c>
      <c r="BT17" s="47"/>
      <c r="BU17" s="46">
        <v>0</v>
      </c>
      <c r="BV17" s="47"/>
      <c r="BW17" s="49">
        <v>0</v>
      </c>
      <c r="BX17" s="50">
        <f t="shared" si="40"/>
        <v>0</v>
      </c>
      <c r="BY17" s="51"/>
      <c r="AHV17" s="20"/>
      <c r="AHW17" s="20"/>
      <c r="AHX17" s="20"/>
      <c r="AHY17" s="20"/>
      <c r="AHZ17" s="20"/>
      <c r="AIA17" s="20"/>
      <c r="AIB17" s="20"/>
      <c r="AIC17" s="20"/>
      <c r="AID17" s="20"/>
      <c r="AIE17" s="20"/>
      <c r="AIF17" s="20"/>
      <c r="AIG17" s="20"/>
      <c r="AIH17" s="20"/>
      <c r="AII17" s="20"/>
      <c r="AIJ17" s="20"/>
      <c r="AIK17" s="20"/>
      <c r="AIL17" s="20"/>
      <c r="AIM17" s="20"/>
      <c r="AIN17" s="20"/>
      <c r="AIO17" s="20"/>
      <c r="AIP17" s="20"/>
      <c r="AIQ17" s="20"/>
      <c r="AIR17" s="20"/>
      <c r="AIS17" s="20"/>
      <c r="AIT17" s="20"/>
      <c r="AIU17" s="20"/>
      <c r="AIV17" s="20"/>
      <c r="AIW17" s="20"/>
      <c r="AIX17" s="20"/>
      <c r="AIY17" s="20"/>
      <c r="AIZ17" s="20"/>
      <c r="AJA17" s="20"/>
      <c r="AJB17" s="20"/>
      <c r="AJC17" s="20"/>
      <c r="AJD17" s="20"/>
      <c r="AJE17" s="20"/>
      <c r="AJF17" s="20"/>
      <c r="AJG17" s="20"/>
      <c r="AJH17" s="20"/>
      <c r="AJI17" s="20"/>
      <c r="AJJ17" s="20"/>
      <c r="AJK17" s="20"/>
      <c r="AJL17" s="20"/>
      <c r="AJM17" s="20"/>
      <c r="AJN17" s="20"/>
      <c r="AJO17" s="20"/>
      <c r="AJP17" s="20"/>
      <c r="AJQ17" s="20"/>
      <c r="AJR17" s="20"/>
      <c r="AJS17" s="20"/>
      <c r="AJT17" s="20"/>
      <c r="AJU17" s="20"/>
      <c r="AJV17" s="20"/>
      <c r="AJW17" s="20"/>
      <c r="AJX17" s="20"/>
      <c r="AJY17" s="20"/>
      <c r="AJZ17" s="20"/>
      <c r="AKA17" s="20"/>
      <c r="AKB17" s="20"/>
      <c r="AKC17" s="20"/>
      <c r="AKD17" s="20"/>
      <c r="AKE17" s="20"/>
      <c r="AKF17" s="20"/>
      <c r="AKG17" s="20"/>
      <c r="AKH17" s="20"/>
      <c r="AKI17" s="20"/>
      <c r="AKJ17" s="20"/>
      <c r="AKK17" s="20"/>
      <c r="AKL17" s="20"/>
      <c r="AKM17" s="20"/>
      <c r="AKN17" s="20"/>
      <c r="AKO17" s="20"/>
      <c r="AKP17" s="20"/>
      <c r="AKQ17" s="20"/>
      <c r="AKR17" s="20"/>
      <c r="AKS17" s="20"/>
      <c r="AKT17" s="20"/>
      <c r="AKU17" s="20"/>
      <c r="AKV17" s="20"/>
      <c r="AKW17" s="20"/>
      <c r="AKX17" s="20"/>
      <c r="AKY17" s="20"/>
      <c r="AKZ17" s="20"/>
      <c r="ALA17" s="20"/>
      <c r="ALB17" s="20"/>
      <c r="ALC17" s="20"/>
      <c r="ALD17" s="20"/>
      <c r="ALE17" s="20"/>
      <c r="ALF17" s="20"/>
      <c r="ALG17" s="20"/>
      <c r="ALH17" s="20"/>
      <c r="ALI17" s="20"/>
      <c r="ALJ17" s="20"/>
      <c r="ALK17" s="20"/>
      <c r="ALL17" s="20"/>
      <c r="ALM17" s="20"/>
      <c r="ALN17" s="20"/>
      <c r="ALO17" s="20"/>
      <c r="ALP17" s="20"/>
      <c r="ALQ17" s="20"/>
      <c r="ALR17" s="20"/>
      <c r="ALS17" s="20"/>
      <c r="ALT17" s="20"/>
      <c r="ALU17" s="20"/>
      <c r="ALV17" s="20"/>
      <c r="ALW17" s="20"/>
      <c r="ALX17" s="20"/>
      <c r="ALY17" s="20"/>
      <c r="ALZ17" s="20"/>
      <c r="AMA17" s="20"/>
      <c r="AMB17" s="20"/>
      <c r="AMC17" s="20"/>
      <c r="AMD17" s="20"/>
      <c r="AME17" s="20"/>
      <c r="AMF17" s="20"/>
      <c r="AMG17" s="20"/>
      <c r="AMH17" s="20"/>
      <c r="AMI17" s="20"/>
      <c r="AMJ17" s="20"/>
    </row>
    <row r="18" spans="1:1024" s="22" customFormat="1" ht="13" x14ac:dyDescent="0.3">
      <c r="A18" s="41" t="s">
        <v>45</v>
      </c>
      <c r="B18" s="42">
        <v>1769761</v>
      </c>
      <c r="C18" s="43">
        <f t="shared" si="0"/>
        <v>6.057661459078342</v>
      </c>
      <c r="D18" s="44">
        <v>1790194</v>
      </c>
      <c r="E18" s="43">
        <f t="shared" si="1"/>
        <v>5.98715916940413</v>
      </c>
      <c r="F18" s="44">
        <f t="shared" si="2"/>
        <v>3559955</v>
      </c>
      <c r="G18" s="45">
        <f t="shared" si="3"/>
        <v>6.0220016611800071</v>
      </c>
      <c r="H18" s="46">
        <v>121</v>
      </c>
      <c r="I18" s="47">
        <f t="shared" si="4"/>
        <v>0.57348689511351247</v>
      </c>
      <c r="J18" s="48">
        <v>66</v>
      </c>
      <c r="K18" s="47">
        <f t="shared" si="5"/>
        <v>0.4075080266732527</v>
      </c>
      <c r="L18" s="49">
        <v>0</v>
      </c>
      <c r="M18" s="50">
        <f t="shared" si="6"/>
        <v>187</v>
      </c>
      <c r="N18" s="51">
        <f t="shared" si="7"/>
        <v>0.50140769540152841</v>
      </c>
      <c r="O18" s="46">
        <v>111</v>
      </c>
      <c r="P18" s="47">
        <f t="shared" si="8"/>
        <v>0.58093892290783478</v>
      </c>
      <c r="Q18" s="48">
        <v>58</v>
      </c>
      <c r="R18" s="47">
        <f t="shared" si="9"/>
        <v>0.4067891709917239</v>
      </c>
      <c r="S18" s="49">
        <v>0</v>
      </c>
      <c r="T18" s="50">
        <f t="shared" si="10"/>
        <v>169</v>
      </c>
      <c r="U18" s="51">
        <f t="shared" si="11"/>
        <v>0.50651880713322339</v>
      </c>
      <c r="V18" s="52">
        <v>95</v>
      </c>
      <c r="W18" s="47">
        <f t="shared" si="12"/>
        <v>0.5954992791324516</v>
      </c>
      <c r="X18" s="48">
        <v>51</v>
      </c>
      <c r="Y18" s="47">
        <f t="shared" si="13"/>
        <v>0.44827283115056693</v>
      </c>
      <c r="Z18" s="49">
        <v>0</v>
      </c>
      <c r="AA18" s="50">
        <f t="shared" si="14"/>
        <v>146</v>
      </c>
      <c r="AB18" s="51">
        <f t="shared" si="15"/>
        <v>0.53421148920600081</v>
      </c>
      <c r="AC18" s="52">
        <v>57</v>
      </c>
      <c r="AD18" s="47">
        <f t="shared" si="16"/>
        <v>0.50004386349679797</v>
      </c>
      <c r="AE18" s="48">
        <v>36</v>
      </c>
      <c r="AF18" s="47">
        <f t="shared" si="17"/>
        <v>0.46789706264621783</v>
      </c>
      <c r="AG18" s="49">
        <v>0</v>
      </c>
      <c r="AH18" s="50">
        <f t="shared" si="18"/>
        <v>93</v>
      </c>
      <c r="AI18" s="51">
        <f t="shared" si="19"/>
        <v>0.48708950924422562</v>
      </c>
      <c r="AJ18" s="52">
        <v>26</v>
      </c>
      <c r="AK18" s="47">
        <f t="shared" si="20"/>
        <v>0.40996531062756231</v>
      </c>
      <c r="AL18" s="48">
        <v>18</v>
      </c>
      <c r="AM18" s="47">
        <f t="shared" si="21"/>
        <v>0.45078888054094662</v>
      </c>
      <c r="AN18" s="49">
        <v>0</v>
      </c>
      <c r="AO18" s="50">
        <f t="shared" si="22"/>
        <v>44</v>
      </c>
      <c r="AP18" s="51">
        <f t="shared" si="23"/>
        <v>0.42573778422835029</v>
      </c>
      <c r="AQ18" s="52">
        <v>7</v>
      </c>
      <c r="AR18" s="47">
        <f t="shared" si="24"/>
        <v>0.27744748315497425</v>
      </c>
      <c r="AS18" s="48">
        <v>5</v>
      </c>
      <c r="AT18" s="47">
        <f t="shared" si="25"/>
        <v>0.31269543464665417</v>
      </c>
      <c r="AU18" s="49">
        <v>0</v>
      </c>
      <c r="AV18" s="50">
        <f t="shared" si="26"/>
        <v>12</v>
      </c>
      <c r="AW18" s="51">
        <f t="shared" si="27"/>
        <v>0.29112081513828242</v>
      </c>
      <c r="AX18" s="52">
        <v>0</v>
      </c>
      <c r="AY18" s="47">
        <f t="shared" si="28"/>
        <v>0</v>
      </c>
      <c r="AZ18" s="48">
        <v>1</v>
      </c>
      <c r="BA18" s="47">
        <f t="shared" si="29"/>
        <v>0.4</v>
      </c>
      <c r="BB18" s="49">
        <v>0</v>
      </c>
      <c r="BC18" s="50">
        <f t="shared" si="30"/>
        <v>1</v>
      </c>
      <c r="BD18" s="51">
        <f t="shared" si="31"/>
        <v>0.15455950540958269</v>
      </c>
      <c r="BE18" s="52">
        <v>0</v>
      </c>
      <c r="BF18" s="47">
        <f t="shared" si="32"/>
        <v>0</v>
      </c>
      <c r="BG18" s="48">
        <v>1</v>
      </c>
      <c r="BH18" s="47">
        <f t="shared" si="33"/>
        <v>2.2727272727272729</v>
      </c>
      <c r="BI18" s="49">
        <v>0</v>
      </c>
      <c r="BJ18" s="50">
        <f t="shared" si="34"/>
        <v>1</v>
      </c>
      <c r="BK18" s="51">
        <f t="shared" si="35"/>
        <v>0.92592592592592582</v>
      </c>
      <c r="BL18" s="52">
        <v>0</v>
      </c>
      <c r="BM18" s="47">
        <f t="shared" si="36"/>
        <v>0</v>
      </c>
      <c r="BN18" s="52">
        <v>0</v>
      </c>
      <c r="BO18" s="47">
        <f t="shared" si="37"/>
        <v>0</v>
      </c>
      <c r="BP18" s="49">
        <v>0</v>
      </c>
      <c r="BQ18" s="50">
        <f t="shared" si="38"/>
        <v>0</v>
      </c>
      <c r="BR18" s="51">
        <f t="shared" si="39"/>
        <v>0</v>
      </c>
      <c r="BS18" s="52">
        <v>0</v>
      </c>
      <c r="BT18" s="47"/>
      <c r="BU18" s="46">
        <v>0</v>
      </c>
      <c r="BV18" s="47"/>
      <c r="BW18" s="49">
        <v>0</v>
      </c>
      <c r="BX18" s="50">
        <f t="shared" si="40"/>
        <v>0</v>
      </c>
      <c r="BY18" s="51"/>
      <c r="AHV18" s="20"/>
      <c r="AHW18" s="20"/>
      <c r="AHX18" s="20"/>
      <c r="AHY18" s="20"/>
      <c r="AHZ18" s="20"/>
      <c r="AIA18" s="20"/>
      <c r="AIB18" s="20"/>
      <c r="AIC18" s="20"/>
      <c r="AID18" s="20"/>
      <c r="AIE18" s="20"/>
      <c r="AIF18" s="20"/>
      <c r="AIG18" s="20"/>
      <c r="AIH18" s="20"/>
      <c r="AII18" s="20"/>
      <c r="AIJ18" s="20"/>
      <c r="AIK18" s="20"/>
      <c r="AIL18" s="20"/>
      <c r="AIM18" s="20"/>
      <c r="AIN18" s="20"/>
      <c r="AIO18" s="20"/>
      <c r="AIP18" s="20"/>
      <c r="AIQ18" s="20"/>
      <c r="AIR18" s="20"/>
      <c r="AIS18" s="20"/>
      <c r="AIT18" s="20"/>
      <c r="AIU18" s="20"/>
      <c r="AIV18" s="20"/>
      <c r="AIW18" s="20"/>
      <c r="AIX18" s="20"/>
      <c r="AIY18" s="20"/>
      <c r="AIZ18" s="20"/>
      <c r="AJA18" s="20"/>
      <c r="AJB18" s="20"/>
      <c r="AJC18" s="20"/>
      <c r="AJD18" s="20"/>
      <c r="AJE18" s="20"/>
      <c r="AJF18" s="20"/>
      <c r="AJG18" s="20"/>
      <c r="AJH18" s="20"/>
      <c r="AJI18" s="20"/>
      <c r="AJJ18" s="20"/>
      <c r="AJK18" s="20"/>
      <c r="AJL18" s="20"/>
      <c r="AJM18" s="20"/>
      <c r="AJN18" s="20"/>
      <c r="AJO18" s="20"/>
      <c r="AJP18" s="20"/>
      <c r="AJQ18" s="20"/>
      <c r="AJR18" s="20"/>
      <c r="AJS18" s="20"/>
      <c r="AJT18" s="20"/>
      <c r="AJU18" s="20"/>
      <c r="AJV18" s="20"/>
      <c r="AJW18" s="20"/>
      <c r="AJX18" s="20"/>
      <c r="AJY18" s="20"/>
      <c r="AJZ18" s="20"/>
      <c r="AKA18" s="20"/>
      <c r="AKB18" s="20"/>
      <c r="AKC18" s="20"/>
      <c r="AKD18" s="20"/>
      <c r="AKE18" s="20"/>
      <c r="AKF18" s="20"/>
      <c r="AKG18" s="20"/>
      <c r="AKH18" s="20"/>
      <c r="AKI18" s="20"/>
      <c r="AKJ18" s="20"/>
      <c r="AKK18" s="20"/>
      <c r="AKL18" s="20"/>
      <c r="AKM18" s="20"/>
      <c r="AKN18" s="20"/>
      <c r="AKO18" s="20"/>
      <c r="AKP18" s="20"/>
      <c r="AKQ18" s="20"/>
      <c r="AKR18" s="20"/>
      <c r="AKS18" s="20"/>
      <c r="AKT18" s="20"/>
      <c r="AKU18" s="20"/>
      <c r="AKV18" s="20"/>
      <c r="AKW18" s="20"/>
      <c r="AKX18" s="20"/>
      <c r="AKY18" s="20"/>
      <c r="AKZ18" s="20"/>
      <c r="ALA18" s="20"/>
      <c r="ALB18" s="20"/>
      <c r="ALC18" s="20"/>
      <c r="ALD18" s="20"/>
      <c r="ALE18" s="20"/>
      <c r="ALF18" s="20"/>
      <c r="ALG18" s="20"/>
      <c r="ALH18" s="20"/>
      <c r="ALI18" s="20"/>
      <c r="ALJ18" s="20"/>
      <c r="ALK18" s="20"/>
      <c r="ALL18" s="20"/>
      <c r="ALM18" s="20"/>
      <c r="ALN18" s="20"/>
      <c r="ALO18" s="20"/>
      <c r="ALP18" s="20"/>
      <c r="ALQ18" s="20"/>
      <c r="ALR18" s="20"/>
      <c r="ALS18" s="20"/>
      <c r="ALT18" s="20"/>
      <c r="ALU18" s="20"/>
      <c r="ALV18" s="20"/>
      <c r="ALW18" s="20"/>
      <c r="ALX18" s="20"/>
      <c r="ALY18" s="20"/>
      <c r="ALZ18" s="20"/>
      <c r="AMA18" s="20"/>
      <c r="AMB18" s="20"/>
      <c r="AMC18" s="20"/>
      <c r="AMD18" s="20"/>
      <c r="AME18" s="20"/>
      <c r="AMF18" s="20"/>
      <c r="AMG18" s="20"/>
      <c r="AMH18" s="20"/>
      <c r="AMI18" s="20"/>
      <c r="AMJ18" s="20"/>
    </row>
    <row r="19" spans="1:1024" s="22" customFormat="1" ht="13" x14ac:dyDescent="0.3">
      <c r="A19" s="41" t="s">
        <v>46</v>
      </c>
      <c r="B19" s="42">
        <v>1980181</v>
      </c>
      <c r="C19" s="43">
        <f t="shared" si="0"/>
        <v>6.7779017198928049</v>
      </c>
      <c r="D19" s="44">
        <v>2025216</v>
      </c>
      <c r="E19" s="43">
        <f t="shared" si="1"/>
        <v>6.7731712565364175</v>
      </c>
      <c r="F19" s="44">
        <f t="shared" si="2"/>
        <v>4005397</v>
      </c>
      <c r="G19" s="45">
        <f t="shared" si="3"/>
        <v>6.7755090689869446</v>
      </c>
      <c r="H19" s="46">
        <v>231</v>
      </c>
      <c r="I19" s="47">
        <f t="shared" si="4"/>
        <v>1.0948386179439784</v>
      </c>
      <c r="J19" s="48">
        <v>134</v>
      </c>
      <c r="K19" s="47">
        <f t="shared" si="5"/>
        <v>0.82736478142751302</v>
      </c>
      <c r="L19" s="49">
        <v>0</v>
      </c>
      <c r="M19" s="50">
        <f t="shared" si="6"/>
        <v>365</v>
      </c>
      <c r="N19" s="51">
        <f t="shared" si="7"/>
        <v>0.97868346963399921</v>
      </c>
      <c r="O19" s="46">
        <v>212</v>
      </c>
      <c r="P19" s="47">
        <f t="shared" si="8"/>
        <v>1.1095410059140629</v>
      </c>
      <c r="Q19" s="48">
        <v>127</v>
      </c>
      <c r="R19" s="47">
        <f t="shared" si="9"/>
        <v>0.89072801234394727</v>
      </c>
      <c r="S19" s="49">
        <v>0</v>
      </c>
      <c r="T19" s="50">
        <f t="shared" si="10"/>
        <v>339</v>
      </c>
      <c r="U19" s="51">
        <f t="shared" si="11"/>
        <v>1.0160347669713772</v>
      </c>
      <c r="V19" s="52">
        <v>179</v>
      </c>
      <c r="W19" s="47">
        <f t="shared" si="12"/>
        <v>1.1220460101548297</v>
      </c>
      <c r="X19" s="48">
        <v>104</v>
      </c>
      <c r="Y19" s="47">
        <f t="shared" si="13"/>
        <v>0.91412498901292083</v>
      </c>
      <c r="Z19" s="49">
        <v>0</v>
      </c>
      <c r="AA19" s="50">
        <f t="shared" si="14"/>
        <v>283</v>
      </c>
      <c r="AB19" s="51">
        <f t="shared" si="15"/>
        <v>1.035492133186974</v>
      </c>
      <c r="AC19" s="52">
        <v>122</v>
      </c>
      <c r="AD19" s="47">
        <f t="shared" si="16"/>
        <v>1.0702693218703394</v>
      </c>
      <c r="AE19" s="48">
        <v>79</v>
      </c>
      <c r="AF19" s="47">
        <f t="shared" si="17"/>
        <v>1.0267741096958669</v>
      </c>
      <c r="AG19" s="49">
        <v>0</v>
      </c>
      <c r="AH19" s="50">
        <f t="shared" si="18"/>
        <v>201</v>
      </c>
      <c r="AI19" s="51">
        <f t="shared" si="19"/>
        <v>1.0527418425601005</v>
      </c>
      <c r="AJ19" s="52">
        <v>68</v>
      </c>
      <c r="AK19" s="47">
        <f t="shared" si="20"/>
        <v>1.0722169662567014</v>
      </c>
      <c r="AL19" s="48">
        <v>57</v>
      </c>
      <c r="AM19" s="47">
        <f t="shared" si="21"/>
        <v>1.4274981217129978</v>
      </c>
      <c r="AN19" s="49">
        <v>0</v>
      </c>
      <c r="AO19" s="50">
        <f t="shared" si="22"/>
        <v>125</v>
      </c>
      <c r="AP19" s="51">
        <f t="shared" si="23"/>
        <v>1.2094823415578131</v>
      </c>
      <c r="AQ19" s="52">
        <v>22</v>
      </c>
      <c r="AR19" s="47">
        <f t="shared" si="24"/>
        <v>0.87197780420134752</v>
      </c>
      <c r="AS19" s="48">
        <v>28</v>
      </c>
      <c r="AT19" s="47">
        <f t="shared" si="25"/>
        <v>1.7510944340212633</v>
      </c>
      <c r="AU19" s="49">
        <v>0</v>
      </c>
      <c r="AV19" s="50">
        <f t="shared" si="26"/>
        <v>50</v>
      </c>
      <c r="AW19" s="51">
        <f t="shared" si="27"/>
        <v>1.2130033964095099</v>
      </c>
      <c r="AX19" s="52">
        <v>4</v>
      </c>
      <c r="AY19" s="47">
        <f t="shared" si="28"/>
        <v>1.0075566750629723</v>
      </c>
      <c r="AZ19" s="48">
        <v>4</v>
      </c>
      <c r="BA19" s="47">
        <f t="shared" si="29"/>
        <v>1.6</v>
      </c>
      <c r="BB19" s="49">
        <v>0</v>
      </c>
      <c r="BC19" s="50">
        <f t="shared" si="30"/>
        <v>8</v>
      </c>
      <c r="BD19" s="51">
        <f t="shared" si="31"/>
        <v>1.2364760432766615</v>
      </c>
      <c r="BE19" s="52">
        <v>0</v>
      </c>
      <c r="BF19" s="47">
        <f t="shared" si="32"/>
        <v>0</v>
      </c>
      <c r="BG19" s="48">
        <v>0</v>
      </c>
      <c r="BH19" s="47">
        <f t="shared" si="33"/>
        <v>0</v>
      </c>
      <c r="BI19" s="49">
        <v>0</v>
      </c>
      <c r="BJ19" s="50">
        <f t="shared" si="34"/>
        <v>0</v>
      </c>
      <c r="BK19" s="51">
        <f t="shared" si="35"/>
        <v>0</v>
      </c>
      <c r="BL19" s="52">
        <v>0</v>
      </c>
      <c r="BM19" s="47">
        <f t="shared" si="36"/>
        <v>0</v>
      </c>
      <c r="BN19" s="52">
        <v>0</v>
      </c>
      <c r="BO19" s="47">
        <f t="shared" si="37"/>
        <v>0</v>
      </c>
      <c r="BP19" s="49">
        <v>0</v>
      </c>
      <c r="BQ19" s="50">
        <f t="shared" si="38"/>
        <v>0</v>
      </c>
      <c r="BR19" s="51">
        <f t="shared" si="39"/>
        <v>0</v>
      </c>
      <c r="BS19" s="52">
        <v>0</v>
      </c>
      <c r="BT19" s="47"/>
      <c r="BU19" s="46">
        <v>0</v>
      </c>
      <c r="BV19" s="47"/>
      <c r="BW19" s="49">
        <v>0</v>
      </c>
      <c r="BX19" s="50">
        <f t="shared" si="40"/>
        <v>0</v>
      </c>
      <c r="BY19" s="51"/>
      <c r="AHV19" s="20"/>
      <c r="AHW19" s="20"/>
      <c r="AHX19" s="20"/>
      <c r="AHY19" s="20"/>
      <c r="AHZ19" s="20"/>
      <c r="AIA19" s="20"/>
      <c r="AIB19" s="20"/>
      <c r="AIC19" s="20"/>
      <c r="AID19" s="20"/>
      <c r="AIE19" s="20"/>
      <c r="AIF19" s="20"/>
      <c r="AIG19" s="20"/>
      <c r="AIH19" s="20"/>
      <c r="AII19" s="20"/>
      <c r="AIJ19" s="20"/>
      <c r="AIK19" s="20"/>
      <c r="AIL19" s="20"/>
      <c r="AIM19" s="20"/>
      <c r="AIN19" s="20"/>
      <c r="AIO19" s="20"/>
      <c r="AIP19" s="20"/>
      <c r="AIQ19" s="20"/>
      <c r="AIR19" s="20"/>
      <c r="AIS19" s="20"/>
      <c r="AIT19" s="20"/>
      <c r="AIU19" s="20"/>
      <c r="AIV19" s="20"/>
      <c r="AIW19" s="20"/>
      <c r="AIX19" s="20"/>
      <c r="AIY19" s="20"/>
      <c r="AIZ19" s="20"/>
      <c r="AJA19" s="20"/>
      <c r="AJB19" s="20"/>
      <c r="AJC19" s="20"/>
      <c r="AJD19" s="20"/>
      <c r="AJE19" s="20"/>
      <c r="AJF19" s="20"/>
      <c r="AJG19" s="20"/>
      <c r="AJH19" s="20"/>
      <c r="AJI19" s="20"/>
      <c r="AJJ19" s="20"/>
      <c r="AJK19" s="20"/>
      <c r="AJL19" s="20"/>
      <c r="AJM19" s="20"/>
      <c r="AJN19" s="20"/>
      <c r="AJO19" s="20"/>
      <c r="AJP19" s="20"/>
      <c r="AJQ19" s="20"/>
      <c r="AJR19" s="20"/>
      <c r="AJS19" s="20"/>
      <c r="AJT19" s="20"/>
      <c r="AJU19" s="20"/>
      <c r="AJV19" s="20"/>
      <c r="AJW19" s="20"/>
      <c r="AJX19" s="20"/>
      <c r="AJY19" s="20"/>
      <c r="AJZ19" s="20"/>
      <c r="AKA19" s="20"/>
      <c r="AKB19" s="20"/>
      <c r="AKC19" s="20"/>
      <c r="AKD19" s="20"/>
      <c r="AKE19" s="20"/>
      <c r="AKF19" s="20"/>
      <c r="AKG19" s="20"/>
      <c r="AKH19" s="20"/>
      <c r="AKI19" s="20"/>
      <c r="AKJ19" s="20"/>
      <c r="AKK19" s="20"/>
      <c r="AKL19" s="20"/>
      <c r="AKM19" s="20"/>
      <c r="AKN19" s="20"/>
      <c r="AKO19" s="20"/>
      <c r="AKP19" s="20"/>
      <c r="AKQ19" s="20"/>
      <c r="AKR19" s="20"/>
      <c r="AKS19" s="20"/>
      <c r="AKT19" s="20"/>
      <c r="AKU19" s="20"/>
      <c r="AKV19" s="20"/>
      <c r="AKW19" s="20"/>
      <c r="AKX19" s="20"/>
      <c r="AKY19" s="20"/>
      <c r="AKZ19" s="20"/>
      <c r="ALA19" s="20"/>
      <c r="ALB19" s="20"/>
      <c r="ALC19" s="20"/>
      <c r="ALD19" s="20"/>
      <c r="ALE19" s="20"/>
      <c r="ALF19" s="20"/>
      <c r="ALG19" s="20"/>
      <c r="ALH19" s="20"/>
      <c r="ALI19" s="20"/>
      <c r="ALJ19" s="20"/>
      <c r="ALK19" s="20"/>
      <c r="ALL19" s="20"/>
      <c r="ALM19" s="20"/>
      <c r="ALN19" s="20"/>
      <c r="ALO19" s="20"/>
      <c r="ALP19" s="20"/>
      <c r="ALQ19" s="20"/>
      <c r="ALR19" s="20"/>
      <c r="ALS19" s="20"/>
      <c r="ALT19" s="20"/>
      <c r="ALU19" s="20"/>
      <c r="ALV19" s="20"/>
      <c r="ALW19" s="20"/>
      <c r="ALX19" s="20"/>
      <c r="ALY19" s="20"/>
      <c r="ALZ19" s="20"/>
      <c r="AMA19" s="20"/>
      <c r="AMB19" s="20"/>
      <c r="AMC19" s="20"/>
      <c r="AMD19" s="20"/>
      <c r="AME19" s="20"/>
      <c r="AMF19" s="20"/>
      <c r="AMG19" s="20"/>
      <c r="AMH19" s="20"/>
      <c r="AMI19" s="20"/>
      <c r="AMJ19" s="20"/>
    </row>
    <row r="20" spans="1:1024" s="22" customFormat="1" ht="13" x14ac:dyDescent="0.3">
      <c r="A20" s="41" t="s">
        <v>47</v>
      </c>
      <c r="B20" s="42">
        <v>2039373</v>
      </c>
      <c r="C20" s="43">
        <f t="shared" si="0"/>
        <v>6.9805082283907121</v>
      </c>
      <c r="D20" s="44">
        <v>2097758</v>
      </c>
      <c r="E20" s="43">
        <f t="shared" si="1"/>
        <v>7.0157821134976821</v>
      </c>
      <c r="F20" s="44">
        <f t="shared" si="2"/>
        <v>4137131</v>
      </c>
      <c r="G20" s="45">
        <f t="shared" si="3"/>
        <v>6.9983496292844434</v>
      </c>
      <c r="H20" s="46">
        <v>428</v>
      </c>
      <c r="I20" s="47">
        <f t="shared" si="4"/>
        <v>2.0285321579221764</v>
      </c>
      <c r="J20" s="48">
        <v>255</v>
      </c>
      <c r="K20" s="47">
        <f t="shared" si="5"/>
        <v>1.5744628303284762</v>
      </c>
      <c r="L20" s="49">
        <v>0</v>
      </c>
      <c r="M20" s="50">
        <f t="shared" si="6"/>
        <v>683</v>
      </c>
      <c r="N20" s="51">
        <f t="shared" si="7"/>
        <v>1.8313446842740313</v>
      </c>
      <c r="O20" s="46">
        <v>394</v>
      </c>
      <c r="P20" s="47">
        <f t="shared" si="8"/>
        <v>2.0620714921233056</v>
      </c>
      <c r="Q20" s="48">
        <v>230</v>
      </c>
      <c r="R20" s="47">
        <f t="shared" si="9"/>
        <v>1.6131294711740778</v>
      </c>
      <c r="S20" s="49">
        <v>0</v>
      </c>
      <c r="T20" s="50">
        <f t="shared" si="10"/>
        <v>624</v>
      </c>
      <c r="U20" s="51">
        <f t="shared" si="11"/>
        <v>1.8702232878765175</v>
      </c>
      <c r="V20" s="52">
        <v>332</v>
      </c>
      <c r="W20" s="47">
        <f t="shared" si="12"/>
        <v>2.0811132702313042</v>
      </c>
      <c r="X20" s="48">
        <v>198</v>
      </c>
      <c r="Y20" s="47">
        <f t="shared" si="13"/>
        <v>1.7403533444669068</v>
      </c>
      <c r="Z20" s="49">
        <v>0</v>
      </c>
      <c r="AA20" s="50">
        <f t="shared" si="14"/>
        <v>530</v>
      </c>
      <c r="AB20" s="51">
        <f t="shared" si="15"/>
        <v>1.9392608854738382</v>
      </c>
      <c r="AC20" s="52">
        <v>237</v>
      </c>
      <c r="AD20" s="47">
        <f t="shared" si="16"/>
        <v>2.0791297482235285</v>
      </c>
      <c r="AE20" s="48">
        <v>154</v>
      </c>
      <c r="AF20" s="47">
        <f t="shared" si="17"/>
        <v>2.0015596568754872</v>
      </c>
      <c r="AG20" s="49">
        <v>0</v>
      </c>
      <c r="AH20" s="50">
        <f t="shared" si="18"/>
        <v>391</v>
      </c>
      <c r="AI20" s="51">
        <f t="shared" si="19"/>
        <v>2.0478709474676582</v>
      </c>
      <c r="AJ20" s="52">
        <v>126</v>
      </c>
      <c r="AK20" s="47">
        <f t="shared" si="20"/>
        <v>1.9867549668874174</v>
      </c>
      <c r="AL20" s="48">
        <v>75</v>
      </c>
      <c r="AM20" s="47">
        <f t="shared" si="21"/>
        <v>1.8782870022539442</v>
      </c>
      <c r="AN20" s="49">
        <v>0</v>
      </c>
      <c r="AO20" s="50">
        <f t="shared" si="22"/>
        <v>201</v>
      </c>
      <c r="AP20" s="51">
        <f t="shared" si="23"/>
        <v>1.9448476052249637</v>
      </c>
      <c r="AQ20" s="52">
        <v>50</v>
      </c>
      <c r="AR20" s="47">
        <f t="shared" si="24"/>
        <v>1.9817677368212445</v>
      </c>
      <c r="AS20" s="48">
        <v>25</v>
      </c>
      <c r="AT20" s="47">
        <f t="shared" si="25"/>
        <v>1.5634771732332706</v>
      </c>
      <c r="AU20" s="49">
        <v>0</v>
      </c>
      <c r="AV20" s="50">
        <f t="shared" si="26"/>
        <v>75</v>
      </c>
      <c r="AW20" s="51">
        <f t="shared" si="27"/>
        <v>1.8195050946142648</v>
      </c>
      <c r="AX20" s="52">
        <v>7</v>
      </c>
      <c r="AY20" s="47">
        <f t="shared" si="28"/>
        <v>1.7632241813602016</v>
      </c>
      <c r="AZ20" s="48">
        <v>4</v>
      </c>
      <c r="BA20" s="47">
        <f t="shared" si="29"/>
        <v>1.6</v>
      </c>
      <c r="BB20" s="49">
        <v>0</v>
      </c>
      <c r="BC20" s="50">
        <f t="shared" si="30"/>
        <v>11</v>
      </c>
      <c r="BD20" s="51">
        <f t="shared" si="31"/>
        <v>1.7001545595054095</v>
      </c>
      <c r="BE20" s="52">
        <v>2</v>
      </c>
      <c r="BF20" s="47">
        <f t="shared" si="32"/>
        <v>3.125</v>
      </c>
      <c r="BG20" s="48">
        <v>0</v>
      </c>
      <c r="BH20" s="47">
        <f t="shared" si="33"/>
        <v>0</v>
      </c>
      <c r="BI20" s="49">
        <v>0</v>
      </c>
      <c r="BJ20" s="50">
        <f t="shared" si="34"/>
        <v>2</v>
      </c>
      <c r="BK20" s="51">
        <f t="shared" si="35"/>
        <v>1.8518518518518516</v>
      </c>
      <c r="BL20" s="52">
        <v>0</v>
      </c>
      <c r="BM20" s="47">
        <f t="shared" si="36"/>
        <v>0</v>
      </c>
      <c r="BN20" s="52">
        <v>0</v>
      </c>
      <c r="BO20" s="47">
        <f t="shared" si="37"/>
        <v>0</v>
      </c>
      <c r="BP20" s="49">
        <v>0</v>
      </c>
      <c r="BQ20" s="50">
        <f t="shared" si="38"/>
        <v>0</v>
      </c>
      <c r="BR20" s="51">
        <f t="shared" si="39"/>
        <v>0</v>
      </c>
      <c r="BS20" s="52">
        <v>0</v>
      </c>
      <c r="BT20" s="47"/>
      <c r="BU20" s="46">
        <v>0</v>
      </c>
      <c r="BV20" s="47"/>
      <c r="BW20" s="49">
        <v>0</v>
      </c>
      <c r="BX20" s="50">
        <f t="shared" si="40"/>
        <v>0</v>
      </c>
      <c r="BY20" s="51"/>
      <c r="AHV20" s="20"/>
      <c r="AHW20" s="20"/>
      <c r="AHX20" s="20"/>
      <c r="AHY20" s="20"/>
      <c r="AHZ20" s="20"/>
      <c r="AIA20" s="20"/>
      <c r="AIB20" s="20"/>
      <c r="AIC20" s="20"/>
      <c r="AID20" s="20"/>
      <c r="AIE20" s="20"/>
      <c r="AIF20" s="20"/>
      <c r="AIG20" s="20"/>
      <c r="AIH20" s="20"/>
      <c r="AII20" s="20"/>
      <c r="AIJ20" s="20"/>
      <c r="AIK20" s="20"/>
      <c r="AIL20" s="20"/>
      <c r="AIM20" s="20"/>
      <c r="AIN20" s="20"/>
      <c r="AIO20" s="20"/>
      <c r="AIP20" s="20"/>
      <c r="AIQ20" s="20"/>
      <c r="AIR20" s="20"/>
      <c r="AIS20" s="20"/>
      <c r="AIT20" s="20"/>
      <c r="AIU20" s="20"/>
      <c r="AIV20" s="20"/>
      <c r="AIW20" s="20"/>
      <c r="AIX20" s="20"/>
      <c r="AIY20" s="20"/>
      <c r="AIZ20" s="20"/>
      <c r="AJA20" s="20"/>
      <c r="AJB20" s="20"/>
      <c r="AJC20" s="20"/>
      <c r="AJD20" s="20"/>
      <c r="AJE20" s="20"/>
      <c r="AJF20" s="20"/>
      <c r="AJG20" s="20"/>
      <c r="AJH20" s="20"/>
      <c r="AJI20" s="20"/>
      <c r="AJJ20" s="20"/>
      <c r="AJK20" s="20"/>
      <c r="AJL20" s="20"/>
      <c r="AJM20" s="20"/>
      <c r="AJN20" s="20"/>
      <c r="AJO20" s="20"/>
      <c r="AJP20" s="20"/>
      <c r="AJQ20" s="20"/>
      <c r="AJR20" s="20"/>
      <c r="AJS20" s="20"/>
      <c r="AJT20" s="20"/>
      <c r="AJU20" s="20"/>
      <c r="AJV20" s="20"/>
      <c r="AJW20" s="20"/>
      <c r="AJX20" s="20"/>
      <c r="AJY20" s="20"/>
      <c r="AJZ20" s="20"/>
      <c r="AKA20" s="20"/>
      <c r="AKB20" s="20"/>
      <c r="AKC20" s="20"/>
      <c r="AKD20" s="20"/>
      <c r="AKE20" s="20"/>
      <c r="AKF20" s="20"/>
      <c r="AKG20" s="20"/>
      <c r="AKH20" s="20"/>
      <c r="AKI20" s="20"/>
      <c r="AKJ20" s="20"/>
      <c r="AKK20" s="20"/>
      <c r="AKL20" s="20"/>
      <c r="AKM20" s="20"/>
      <c r="AKN20" s="20"/>
      <c r="AKO20" s="20"/>
      <c r="AKP20" s="20"/>
      <c r="AKQ20" s="20"/>
      <c r="AKR20" s="20"/>
      <c r="AKS20" s="20"/>
      <c r="AKT20" s="20"/>
      <c r="AKU20" s="20"/>
      <c r="AKV20" s="20"/>
      <c r="AKW20" s="20"/>
      <c r="AKX20" s="20"/>
      <c r="AKY20" s="20"/>
      <c r="AKZ20" s="20"/>
      <c r="ALA20" s="20"/>
      <c r="ALB20" s="20"/>
      <c r="ALC20" s="20"/>
      <c r="ALD20" s="20"/>
      <c r="ALE20" s="20"/>
      <c r="ALF20" s="20"/>
      <c r="ALG20" s="20"/>
      <c r="ALH20" s="20"/>
      <c r="ALI20" s="20"/>
      <c r="ALJ20" s="20"/>
      <c r="ALK20" s="20"/>
      <c r="ALL20" s="20"/>
      <c r="ALM20" s="20"/>
      <c r="ALN20" s="20"/>
      <c r="ALO20" s="20"/>
      <c r="ALP20" s="20"/>
      <c r="ALQ20" s="20"/>
      <c r="ALR20" s="20"/>
      <c r="ALS20" s="20"/>
      <c r="ALT20" s="20"/>
      <c r="ALU20" s="20"/>
      <c r="ALV20" s="20"/>
      <c r="ALW20" s="20"/>
      <c r="ALX20" s="20"/>
      <c r="ALY20" s="20"/>
      <c r="ALZ20" s="20"/>
      <c r="AMA20" s="20"/>
      <c r="AMB20" s="20"/>
      <c r="AMC20" s="20"/>
      <c r="AMD20" s="20"/>
      <c r="AME20" s="20"/>
      <c r="AMF20" s="20"/>
      <c r="AMG20" s="20"/>
      <c r="AMH20" s="20"/>
      <c r="AMI20" s="20"/>
      <c r="AMJ20" s="20"/>
    </row>
    <row r="21" spans="1:1024" s="22" customFormat="1" ht="13" x14ac:dyDescent="0.3">
      <c r="A21" s="41" t="s">
        <v>48</v>
      </c>
      <c r="B21" s="42">
        <v>1866897</v>
      </c>
      <c r="C21" s="43">
        <f t="shared" si="0"/>
        <v>6.3901453388163594</v>
      </c>
      <c r="D21" s="44">
        <v>1918667</v>
      </c>
      <c r="E21" s="43">
        <f t="shared" si="1"/>
        <v>6.4168267361431841</v>
      </c>
      <c r="F21" s="44">
        <f t="shared" si="2"/>
        <v>3785564</v>
      </c>
      <c r="G21" s="45">
        <f t="shared" si="3"/>
        <v>6.4036406911051484</v>
      </c>
      <c r="H21" s="46">
        <v>780</v>
      </c>
      <c r="I21" s="47">
        <f t="shared" si="4"/>
        <v>3.6968576709796674</v>
      </c>
      <c r="J21" s="48">
        <v>371</v>
      </c>
      <c r="K21" s="47">
        <f t="shared" si="5"/>
        <v>2.2906890590269202</v>
      </c>
      <c r="L21" s="49">
        <v>0</v>
      </c>
      <c r="M21" s="50">
        <f t="shared" si="6"/>
        <v>1151</v>
      </c>
      <c r="N21" s="51">
        <f t="shared" si="7"/>
        <v>3.0862045850650222</v>
      </c>
      <c r="O21" s="46">
        <v>711</v>
      </c>
      <c r="P21" s="47">
        <f t="shared" si="8"/>
        <v>3.7211493170042393</v>
      </c>
      <c r="Q21" s="48">
        <v>343</v>
      </c>
      <c r="R21" s="47">
        <f t="shared" si="9"/>
        <v>2.4056669939682984</v>
      </c>
      <c r="S21" s="49">
        <v>0</v>
      </c>
      <c r="T21" s="50">
        <f t="shared" si="10"/>
        <v>1054</v>
      </c>
      <c r="U21" s="51">
        <f t="shared" si="11"/>
        <v>3.1589989509965535</v>
      </c>
      <c r="V21" s="52">
        <v>599</v>
      </c>
      <c r="W21" s="47">
        <f t="shared" si="12"/>
        <v>3.7547796652667214</v>
      </c>
      <c r="X21" s="48">
        <v>291</v>
      </c>
      <c r="Y21" s="47">
        <f t="shared" si="13"/>
        <v>2.5577920365649995</v>
      </c>
      <c r="Z21" s="49">
        <v>0</v>
      </c>
      <c r="AA21" s="50">
        <f t="shared" si="14"/>
        <v>890</v>
      </c>
      <c r="AB21" s="51">
        <f t="shared" si="15"/>
        <v>3.2564946944749358</v>
      </c>
      <c r="AC21" s="52">
        <v>437</v>
      </c>
      <c r="AD21" s="47">
        <f t="shared" si="16"/>
        <v>3.8336696201421177</v>
      </c>
      <c r="AE21" s="48">
        <v>213</v>
      </c>
      <c r="AF21" s="47">
        <f t="shared" si="17"/>
        <v>2.7683909539901221</v>
      </c>
      <c r="AG21" s="49">
        <v>0</v>
      </c>
      <c r="AH21" s="50">
        <f t="shared" si="18"/>
        <v>650</v>
      </c>
      <c r="AI21" s="51">
        <f t="shared" si="19"/>
        <v>3.4043890431048029</v>
      </c>
      <c r="AJ21" s="52">
        <v>234</v>
      </c>
      <c r="AK21" s="47">
        <f t="shared" si="20"/>
        <v>3.6896877956480605</v>
      </c>
      <c r="AL21" s="48">
        <v>129</v>
      </c>
      <c r="AM21" s="47">
        <f t="shared" si="21"/>
        <v>3.2306536438767846</v>
      </c>
      <c r="AN21" s="49">
        <v>0</v>
      </c>
      <c r="AO21" s="50">
        <f t="shared" si="22"/>
        <v>363</v>
      </c>
      <c r="AP21" s="51">
        <f t="shared" si="23"/>
        <v>3.5123367198838897</v>
      </c>
      <c r="AQ21" s="52">
        <v>99</v>
      </c>
      <c r="AR21" s="47">
        <f t="shared" si="24"/>
        <v>3.9239001189060643</v>
      </c>
      <c r="AS21" s="48">
        <v>56</v>
      </c>
      <c r="AT21" s="47">
        <f t="shared" si="25"/>
        <v>3.5021888680425266</v>
      </c>
      <c r="AU21" s="49">
        <v>0</v>
      </c>
      <c r="AV21" s="50">
        <f t="shared" si="26"/>
        <v>155</v>
      </c>
      <c r="AW21" s="51">
        <f t="shared" si="27"/>
        <v>3.7603105288694807</v>
      </c>
      <c r="AX21" s="52">
        <v>13</v>
      </c>
      <c r="AY21" s="47">
        <f t="shared" si="28"/>
        <v>3.2745591939546599</v>
      </c>
      <c r="AZ21" s="48">
        <v>5</v>
      </c>
      <c r="BA21" s="47">
        <f t="shared" si="29"/>
        <v>2</v>
      </c>
      <c r="BB21" s="49">
        <v>0</v>
      </c>
      <c r="BC21" s="50">
        <f t="shared" si="30"/>
        <v>18</v>
      </c>
      <c r="BD21" s="51">
        <f t="shared" si="31"/>
        <v>2.7820710973724885</v>
      </c>
      <c r="BE21" s="52">
        <v>1</v>
      </c>
      <c r="BF21" s="47">
        <f t="shared" si="32"/>
        <v>1.5625</v>
      </c>
      <c r="BG21" s="48">
        <v>1</v>
      </c>
      <c r="BH21" s="47">
        <f t="shared" si="33"/>
        <v>2.2727272727272729</v>
      </c>
      <c r="BI21" s="49">
        <v>0</v>
      </c>
      <c r="BJ21" s="50">
        <f t="shared" si="34"/>
        <v>2</v>
      </c>
      <c r="BK21" s="51">
        <f t="shared" si="35"/>
        <v>1.8518518518518516</v>
      </c>
      <c r="BL21" s="52">
        <v>0</v>
      </c>
      <c r="BM21" s="47">
        <f t="shared" si="36"/>
        <v>0</v>
      </c>
      <c r="BN21" s="52">
        <v>0</v>
      </c>
      <c r="BO21" s="47">
        <f t="shared" si="37"/>
        <v>0</v>
      </c>
      <c r="BP21" s="49">
        <v>0</v>
      </c>
      <c r="BQ21" s="50">
        <f t="shared" si="38"/>
        <v>0</v>
      </c>
      <c r="BR21" s="51">
        <f t="shared" si="39"/>
        <v>0</v>
      </c>
      <c r="BS21" s="52">
        <v>0</v>
      </c>
      <c r="BT21" s="47"/>
      <c r="BU21" s="46">
        <v>0</v>
      </c>
      <c r="BV21" s="47"/>
      <c r="BW21" s="49">
        <v>0</v>
      </c>
      <c r="BX21" s="50">
        <f t="shared" si="40"/>
        <v>0</v>
      </c>
      <c r="BY21" s="51"/>
      <c r="AHV21" s="20"/>
      <c r="AHW21" s="20"/>
      <c r="AHX21" s="20"/>
      <c r="AHY21" s="20"/>
      <c r="AHZ21" s="20"/>
      <c r="AIA21" s="20"/>
      <c r="AIB21" s="20"/>
      <c r="AIC21" s="20"/>
      <c r="AID21" s="20"/>
      <c r="AIE21" s="20"/>
      <c r="AIF21" s="20"/>
      <c r="AIG21" s="20"/>
      <c r="AIH21" s="20"/>
      <c r="AII21" s="20"/>
      <c r="AIJ21" s="20"/>
      <c r="AIK21" s="20"/>
      <c r="AIL21" s="20"/>
      <c r="AIM21" s="20"/>
      <c r="AIN21" s="20"/>
      <c r="AIO21" s="20"/>
      <c r="AIP21" s="20"/>
      <c r="AIQ21" s="20"/>
      <c r="AIR21" s="20"/>
      <c r="AIS21" s="20"/>
      <c r="AIT21" s="20"/>
      <c r="AIU21" s="20"/>
      <c r="AIV21" s="20"/>
      <c r="AIW21" s="20"/>
      <c r="AIX21" s="20"/>
      <c r="AIY21" s="20"/>
      <c r="AIZ21" s="20"/>
      <c r="AJA21" s="20"/>
      <c r="AJB21" s="20"/>
      <c r="AJC21" s="20"/>
      <c r="AJD21" s="20"/>
      <c r="AJE21" s="20"/>
      <c r="AJF21" s="20"/>
      <c r="AJG21" s="20"/>
      <c r="AJH21" s="20"/>
      <c r="AJI21" s="20"/>
      <c r="AJJ21" s="20"/>
      <c r="AJK21" s="20"/>
      <c r="AJL21" s="20"/>
      <c r="AJM21" s="20"/>
      <c r="AJN21" s="20"/>
      <c r="AJO21" s="20"/>
      <c r="AJP21" s="20"/>
      <c r="AJQ21" s="20"/>
      <c r="AJR21" s="20"/>
      <c r="AJS21" s="20"/>
      <c r="AJT21" s="20"/>
      <c r="AJU21" s="20"/>
      <c r="AJV21" s="20"/>
      <c r="AJW21" s="20"/>
      <c r="AJX21" s="20"/>
      <c r="AJY21" s="20"/>
      <c r="AJZ21" s="20"/>
      <c r="AKA21" s="20"/>
      <c r="AKB21" s="20"/>
      <c r="AKC21" s="20"/>
      <c r="AKD21" s="20"/>
      <c r="AKE21" s="20"/>
      <c r="AKF21" s="20"/>
      <c r="AKG21" s="20"/>
      <c r="AKH21" s="20"/>
      <c r="AKI21" s="20"/>
      <c r="AKJ21" s="20"/>
      <c r="AKK21" s="20"/>
      <c r="AKL21" s="20"/>
      <c r="AKM21" s="20"/>
      <c r="AKN21" s="20"/>
      <c r="AKO21" s="20"/>
      <c r="AKP21" s="20"/>
      <c r="AKQ21" s="20"/>
      <c r="AKR21" s="20"/>
      <c r="AKS21" s="20"/>
      <c r="AKT21" s="20"/>
      <c r="AKU21" s="20"/>
      <c r="AKV21" s="20"/>
      <c r="AKW21" s="20"/>
      <c r="AKX21" s="20"/>
      <c r="AKY21" s="20"/>
      <c r="AKZ21" s="20"/>
      <c r="ALA21" s="20"/>
      <c r="ALB21" s="20"/>
      <c r="ALC21" s="20"/>
      <c r="ALD21" s="20"/>
      <c r="ALE21" s="20"/>
      <c r="ALF21" s="20"/>
      <c r="ALG21" s="20"/>
      <c r="ALH21" s="20"/>
      <c r="ALI21" s="20"/>
      <c r="ALJ21" s="20"/>
      <c r="ALK21" s="20"/>
      <c r="ALL21" s="20"/>
      <c r="ALM21" s="20"/>
      <c r="ALN21" s="20"/>
      <c r="ALO21" s="20"/>
      <c r="ALP21" s="20"/>
      <c r="ALQ21" s="20"/>
      <c r="ALR21" s="20"/>
      <c r="ALS21" s="20"/>
      <c r="ALT21" s="20"/>
      <c r="ALU21" s="20"/>
      <c r="ALV21" s="20"/>
      <c r="ALW21" s="20"/>
      <c r="ALX21" s="20"/>
      <c r="ALY21" s="20"/>
      <c r="ALZ21" s="20"/>
      <c r="AMA21" s="20"/>
      <c r="AMB21" s="20"/>
      <c r="AMC21" s="20"/>
      <c r="AMD21" s="20"/>
      <c r="AME21" s="20"/>
      <c r="AMF21" s="20"/>
      <c r="AMG21" s="20"/>
      <c r="AMH21" s="20"/>
      <c r="AMI21" s="20"/>
      <c r="AMJ21" s="20"/>
    </row>
    <row r="22" spans="1:1024" s="22" customFormat="1" ht="13" x14ac:dyDescent="0.3">
      <c r="A22" s="41" t="s">
        <v>49</v>
      </c>
      <c r="B22" s="42">
        <v>1585580</v>
      </c>
      <c r="C22" s="43">
        <f t="shared" si="0"/>
        <v>5.4272338786341416</v>
      </c>
      <c r="D22" s="44">
        <v>1648446</v>
      </c>
      <c r="E22" s="43">
        <f t="shared" si="1"/>
        <v>5.5130944379031321</v>
      </c>
      <c r="F22" s="44">
        <f t="shared" si="2"/>
        <v>3234026</v>
      </c>
      <c r="G22" s="45">
        <f t="shared" si="3"/>
        <v>5.4706618326072469</v>
      </c>
      <c r="H22" s="46">
        <v>1102</v>
      </c>
      <c r="I22" s="47">
        <f t="shared" si="4"/>
        <v>5.2229963505379402</v>
      </c>
      <c r="J22" s="48">
        <v>541</v>
      </c>
      <c r="K22" s="47">
        <f t="shared" si="5"/>
        <v>3.3403309459125707</v>
      </c>
      <c r="L22" s="49">
        <v>0</v>
      </c>
      <c r="M22" s="50">
        <f t="shared" si="6"/>
        <v>1643</v>
      </c>
      <c r="N22" s="51">
        <f t="shared" si="7"/>
        <v>4.4054162756401665</v>
      </c>
      <c r="O22" s="46">
        <v>1011</v>
      </c>
      <c r="P22" s="47">
        <f t="shared" si="8"/>
        <v>5.2912545140524418</v>
      </c>
      <c r="Q22" s="48">
        <v>497</v>
      </c>
      <c r="R22" s="47">
        <f t="shared" si="9"/>
        <v>3.4857623790152901</v>
      </c>
      <c r="S22" s="49">
        <v>0</v>
      </c>
      <c r="T22" s="50">
        <f t="shared" si="10"/>
        <v>1508</v>
      </c>
      <c r="U22" s="51">
        <f t="shared" si="11"/>
        <v>4.5197062790349172</v>
      </c>
      <c r="V22" s="52">
        <v>874</v>
      </c>
      <c r="W22" s="47">
        <f t="shared" si="12"/>
        <v>5.4785933680185543</v>
      </c>
      <c r="X22" s="48">
        <v>436</v>
      </c>
      <c r="Y22" s="47">
        <f t="shared" si="13"/>
        <v>3.832293223169553</v>
      </c>
      <c r="Z22" s="49">
        <v>0</v>
      </c>
      <c r="AA22" s="50">
        <f t="shared" si="14"/>
        <v>1310</v>
      </c>
      <c r="AB22" s="51">
        <f t="shared" si="15"/>
        <v>4.7932674716428831</v>
      </c>
      <c r="AC22" s="52">
        <v>635</v>
      </c>
      <c r="AD22" s="47">
        <f t="shared" si="16"/>
        <v>5.5706640933415219</v>
      </c>
      <c r="AE22" s="48">
        <v>313</v>
      </c>
      <c r="AF22" s="47">
        <f t="shared" si="17"/>
        <v>4.0681050168962827</v>
      </c>
      <c r="AG22" s="49">
        <v>0</v>
      </c>
      <c r="AH22" s="50">
        <f t="shared" si="18"/>
        <v>948</v>
      </c>
      <c r="AI22" s="51">
        <f t="shared" si="19"/>
        <v>4.9651704813282356</v>
      </c>
      <c r="AJ22" s="52">
        <v>363</v>
      </c>
      <c r="AK22" s="47">
        <f t="shared" si="20"/>
        <v>5.7237464522232733</v>
      </c>
      <c r="AL22" s="48">
        <v>172</v>
      </c>
      <c r="AM22" s="47">
        <f t="shared" si="21"/>
        <v>4.3075381918357118</v>
      </c>
      <c r="AN22" s="49">
        <v>0</v>
      </c>
      <c r="AO22" s="50">
        <f t="shared" si="22"/>
        <v>535</v>
      </c>
      <c r="AP22" s="51">
        <f t="shared" si="23"/>
        <v>5.1765844218674406</v>
      </c>
      <c r="AQ22" s="52">
        <v>138</v>
      </c>
      <c r="AR22" s="47">
        <f t="shared" si="24"/>
        <v>5.4696789536266346</v>
      </c>
      <c r="AS22" s="48">
        <v>64</v>
      </c>
      <c r="AT22" s="47">
        <f t="shared" si="25"/>
        <v>4.002501563477173</v>
      </c>
      <c r="AU22" s="49">
        <v>0</v>
      </c>
      <c r="AV22" s="50">
        <f t="shared" si="26"/>
        <v>202</v>
      </c>
      <c r="AW22" s="51">
        <f t="shared" si="27"/>
        <v>4.90053372149442</v>
      </c>
      <c r="AX22" s="52">
        <v>20</v>
      </c>
      <c r="AY22" s="47">
        <f t="shared" si="28"/>
        <v>5.037783375314862</v>
      </c>
      <c r="AZ22" s="48">
        <v>13</v>
      </c>
      <c r="BA22" s="47">
        <f t="shared" si="29"/>
        <v>5.2</v>
      </c>
      <c r="BB22" s="49">
        <v>0</v>
      </c>
      <c r="BC22" s="50">
        <f t="shared" si="30"/>
        <v>33</v>
      </c>
      <c r="BD22" s="51">
        <f t="shared" si="31"/>
        <v>5.1004636785162285</v>
      </c>
      <c r="BE22" s="52">
        <v>1</v>
      </c>
      <c r="BF22" s="47">
        <f t="shared" si="32"/>
        <v>1.5625</v>
      </c>
      <c r="BG22" s="48">
        <v>2</v>
      </c>
      <c r="BH22" s="47">
        <f t="shared" si="33"/>
        <v>4.5454545454545459</v>
      </c>
      <c r="BI22" s="49">
        <v>0</v>
      </c>
      <c r="BJ22" s="50">
        <f t="shared" si="34"/>
        <v>3</v>
      </c>
      <c r="BK22" s="51">
        <f t="shared" si="35"/>
        <v>2.7777777777777777</v>
      </c>
      <c r="BL22" s="52">
        <v>1</v>
      </c>
      <c r="BM22" s="47">
        <f t="shared" si="36"/>
        <v>50</v>
      </c>
      <c r="BN22" s="52">
        <v>0</v>
      </c>
      <c r="BO22" s="47">
        <f t="shared" si="37"/>
        <v>0</v>
      </c>
      <c r="BP22" s="49">
        <v>0</v>
      </c>
      <c r="BQ22" s="50">
        <f t="shared" si="38"/>
        <v>1</v>
      </c>
      <c r="BR22" s="51">
        <f t="shared" si="39"/>
        <v>20</v>
      </c>
      <c r="BS22" s="52">
        <v>0</v>
      </c>
      <c r="BT22" s="47"/>
      <c r="BU22" s="46">
        <v>0</v>
      </c>
      <c r="BV22" s="47"/>
      <c r="BW22" s="49">
        <v>0</v>
      </c>
      <c r="BX22" s="50">
        <f t="shared" si="40"/>
        <v>0</v>
      </c>
      <c r="BY22" s="51"/>
      <c r="AHV22" s="20"/>
      <c r="AHW22" s="20"/>
      <c r="AHX22" s="20"/>
      <c r="AHY22" s="20"/>
      <c r="AHZ22" s="20"/>
      <c r="AIA22" s="20"/>
      <c r="AIB22" s="20"/>
      <c r="AIC22" s="20"/>
      <c r="AID22" s="20"/>
      <c r="AIE22" s="20"/>
      <c r="AIF22" s="20"/>
      <c r="AIG22" s="20"/>
      <c r="AIH22" s="20"/>
      <c r="AII22" s="20"/>
      <c r="AIJ22" s="20"/>
      <c r="AIK22" s="20"/>
      <c r="AIL22" s="20"/>
      <c r="AIM22" s="20"/>
      <c r="AIN22" s="20"/>
      <c r="AIO22" s="20"/>
      <c r="AIP22" s="20"/>
      <c r="AIQ22" s="20"/>
      <c r="AIR22" s="20"/>
      <c r="AIS22" s="20"/>
      <c r="AIT22" s="20"/>
      <c r="AIU22" s="20"/>
      <c r="AIV22" s="20"/>
      <c r="AIW22" s="20"/>
      <c r="AIX22" s="20"/>
      <c r="AIY22" s="20"/>
      <c r="AIZ22" s="20"/>
      <c r="AJA22" s="20"/>
      <c r="AJB22" s="20"/>
      <c r="AJC22" s="20"/>
      <c r="AJD22" s="20"/>
      <c r="AJE22" s="20"/>
      <c r="AJF22" s="20"/>
      <c r="AJG22" s="20"/>
      <c r="AJH22" s="20"/>
      <c r="AJI22" s="20"/>
      <c r="AJJ22" s="20"/>
      <c r="AJK22" s="20"/>
      <c r="AJL22" s="20"/>
      <c r="AJM22" s="20"/>
      <c r="AJN22" s="20"/>
      <c r="AJO22" s="20"/>
      <c r="AJP22" s="20"/>
      <c r="AJQ22" s="20"/>
      <c r="AJR22" s="20"/>
      <c r="AJS22" s="20"/>
      <c r="AJT22" s="20"/>
      <c r="AJU22" s="20"/>
      <c r="AJV22" s="20"/>
      <c r="AJW22" s="20"/>
      <c r="AJX22" s="20"/>
      <c r="AJY22" s="20"/>
      <c r="AJZ22" s="20"/>
      <c r="AKA22" s="20"/>
      <c r="AKB22" s="20"/>
      <c r="AKC22" s="20"/>
      <c r="AKD22" s="20"/>
      <c r="AKE22" s="20"/>
      <c r="AKF22" s="20"/>
      <c r="AKG22" s="20"/>
      <c r="AKH22" s="20"/>
      <c r="AKI22" s="20"/>
      <c r="AKJ22" s="20"/>
      <c r="AKK22" s="20"/>
      <c r="AKL22" s="20"/>
      <c r="AKM22" s="20"/>
      <c r="AKN22" s="20"/>
      <c r="AKO22" s="20"/>
      <c r="AKP22" s="20"/>
      <c r="AKQ22" s="20"/>
      <c r="AKR22" s="20"/>
      <c r="AKS22" s="20"/>
      <c r="AKT22" s="20"/>
      <c r="AKU22" s="20"/>
      <c r="AKV22" s="20"/>
      <c r="AKW22" s="20"/>
      <c r="AKX22" s="20"/>
      <c r="AKY22" s="20"/>
      <c r="AKZ22" s="20"/>
      <c r="ALA22" s="20"/>
      <c r="ALB22" s="20"/>
      <c r="ALC22" s="20"/>
      <c r="ALD22" s="20"/>
      <c r="ALE22" s="20"/>
      <c r="ALF22" s="20"/>
      <c r="ALG22" s="20"/>
      <c r="ALH22" s="20"/>
      <c r="ALI22" s="20"/>
      <c r="ALJ22" s="20"/>
      <c r="ALK22" s="20"/>
      <c r="ALL22" s="20"/>
      <c r="ALM22" s="20"/>
      <c r="ALN22" s="20"/>
      <c r="ALO22" s="20"/>
      <c r="ALP22" s="20"/>
      <c r="ALQ22" s="20"/>
      <c r="ALR22" s="20"/>
      <c r="ALS22" s="20"/>
      <c r="ALT22" s="20"/>
      <c r="ALU22" s="20"/>
      <c r="ALV22" s="20"/>
      <c r="ALW22" s="20"/>
      <c r="ALX22" s="20"/>
      <c r="ALY22" s="20"/>
      <c r="ALZ22" s="20"/>
      <c r="AMA22" s="20"/>
      <c r="AMB22" s="20"/>
      <c r="AMC22" s="20"/>
      <c r="AMD22" s="20"/>
      <c r="AME22" s="20"/>
      <c r="AMF22" s="20"/>
      <c r="AMG22" s="20"/>
      <c r="AMH22" s="20"/>
      <c r="AMI22" s="20"/>
      <c r="AMJ22" s="20"/>
    </row>
    <row r="23" spans="1:1024" s="22" customFormat="1" ht="13" x14ac:dyDescent="0.3">
      <c r="A23" s="41" t="s">
        <v>50</v>
      </c>
      <c r="B23" s="42">
        <v>1455983</v>
      </c>
      <c r="C23" s="43">
        <f t="shared" si="0"/>
        <v>4.9836402227042313</v>
      </c>
      <c r="D23" s="44">
        <v>1550793</v>
      </c>
      <c r="E23" s="43">
        <f t="shared" si="1"/>
        <v>5.186501870633986</v>
      </c>
      <c r="F23" s="44">
        <f t="shared" si="2"/>
        <v>3006776</v>
      </c>
      <c r="G23" s="45">
        <f t="shared" si="3"/>
        <v>5.0862468954793458</v>
      </c>
      <c r="H23" s="46">
        <v>1466</v>
      </c>
      <c r="I23" s="47">
        <f t="shared" si="4"/>
        <v>6.9481965969951185</v>
      </c>
      <c r="J23" s="48">
        <v>738</v>
      </c>
      <c r="K23" s="47">
        <f t="shared" si="5"/>
        <v>4.556680661891825</v>
      </c>
      <c r="L23" s="49">
        <v>0</v>
      </c>
      <c r="M23" s="50">
        <f t="shared" si="6"/>
        <v>2204</v>
      </c>
      <c r="N23" s="51">
        <f t="shared" si="7"/>
        <v>5.9096393618447509</v>
      </c>
      <c r="O23" s="46">
        <v>1355</v>
      </c>
      <c r="P23" s="47">
        <f t="shared" si="8"/>
        <v>7.0916418066677132</v>
      </c>
      <c r="Q23" s="48">
        <v>670</v>
      </c>
      <c r="R23" s="47">
        <f t="shared" si="9"/>
        <v>4.6991162855940525</v>
      </c>
      <c r="S23" s="49">
        <v>0</v>
      </c>
      <c r="T23" s="50">
        <f t="shared" si="10"/>
        <v>2025</v>
      </c>
      <c r="U23" s="51">
        <f t="shared" si="11"/>
        <v>6.0692342274838902</v>
      </c>
      <c r="V23" s="52">
        <v>1146</v>
      </c>
      <c r="W23" s="47">
        <f t="shared" si="12"/>
        <v>7.1836018303767322</v>
      </c>
      <c r="X23" s="48">
        <v>569</v>
      </c>
      <c r="Y23" s="47">
        <f t="shared" si="13"/>
        <v>5.0013184495033842</v>
      </c>
      <c r="Z23" s="49">
        <v>0</v>
      </c>
      <c r="AA23" s="50">
        <f t="shared" si="14"/>
        <v>1715</v>
      </c>
      <c r="AB23" s="51">
        <f t="shared" si="15"/>
        <v>6.2751555067691189</v>
      </c>
      <c r="AC23" s="52">
        <v>839</v>
      </c>
      <c r="AD23" s="47">
        <f t="shared" si="16"/>
        <v>7.3602947626984827</v>
      </c>
      <c r="AE23" s="48">
        <v>418</v>
      </c>
      <c r="AF23" s="47">
        <f t="shared" si="17"/>
        <v>5.432804782947751</v>
      </c>
      <c r="AG23" s="49">
        <v>0</v>
      </c>
      <c r="AH23" s="50">
        <f t="shared" si="18"/>
        <v>1257</v>
      </c>
      <c r="AI23" s="51">
        <f t="shared" si="19"/>
        <v>6.5835646572042101</v>
      </c>
      <c r="AJ23" s="52">
        <v>469</v>
      </c>
      <c r="AK23" s="47">
        <f t="shared" si="20"/>
        <v>7.3951434878587197</v>
      </c>
      <c r="AL23" s="48">
        <v>235</v>
      </c>
      <c r="AM23" s="47">
        <f t="shared" si="21"/>
        <v>5.8852992737290259</v>
      </c>
      <c r="AN23" s="49">
        <v>0</v>
      </c>
      <c r="AO23" s="50">
        <f t="shared" si="22"/>
        <v>704</v>
      </c>
      <c r="AP23" s="51">
        <f t="shared" si="23"/>
        <v>6.8118045476536047</v>
      </c>
      <c r="AQ23" s="52">
        <v>190</v>
      </c>
      <c r="AR23" s="47">
        <f t="shared" si="24"/>
        <v>7.5307173999207295</v>
      </c>
      <c r="AS23" s="48">
        <v>87</v>
      </c>
      <c r="AT23" s="47">
        <f t="shared" si="25"/>
        <v>5.4409005628517821</v>
      </c>
      <c r="AU23" s="49">
        <v>0</v>
      </c>
      <c r="AV23" s="50">
        <f t="shared" si="26"/>
        <v>277</v>
      </c>
      <c r="AW23" s="51">
        <f t="shared" si="27"/>
        <v>6.7200388161086853</v>
      </c>
      <c r="AX23" s="52">
        <v>37</v>
      </c>
      <c r="AY23" s="47">
        <f t="shared" si="28"/>
        <v>9.3198992443324933</v>
      </c>
      <c r="AZ23" s="48">
        <v>16</v>
      </c>
      <c r="BA23" s="47">
        <f t="shared" si="29"/>
        <v>6.4</v>
      </c>
      <c r="BB23" s="49">
        <v>0</v>
      </c>
      <c r="BC23" s="50">
        <f t="shared" si="30"/>
        <v>53</v>
      </c>
      <c r="BD23" s="51">
        <f t="shared" si="31"/>
        <v>8.1916537867078816</v>
      </c>
      <c r="BE23" s="52">
        <v>7</v>
      </c>
      <c r="BF23" s="47">
        <f t="shared" si="32"/>
        <v>10.9375</v>
      </c>
      <c r="BG23" s="48">
        <v>4</v>
      </c>
      <c r="BH23" s="47">
        <f t="shared" si="33"/>
        <v>9.0909090909090917</v>
      </c>
      <c r="BI23" s="49">
        <v>0</v>
      </c>
      <c r="BJ23" s="50">
        <f t="shared" si="34"/>
        <v>11</v>
      </c>
      <c r="BK23" s="51">
        <f t="shared" si="35"/>
        <v>10.185185185185185</v>
      </c>
      <c r="BL23" s="52">
        <v>0</v>
      </c>
      <c r="BM23" s="47">
        <f t="shared" si="36"/>
        <v>0</v>
      </c>
      <c r="BN23" s="52">
        <v>0</v>
      </c>
      <c r="BO23" s="47">
        <f t="shared" si="37"/>
        <v>0</v>
      </c>
      <c r="BP23" s="49">
        <v>0</v>
      </c>
      <c r="BQ23" s="50">
        <f t="shared" si="38"/>
        <v>0</v>
      </c>
      <c r="BR23" s="51">
        <f t="shared" si="39"/>
        <v>0</v>
      </c>
      <c r="BS23" s="52">
        <v>0</v>
      </c>
      <c r="BT23" s="47"/>
      <c r="BU23" s="46">
        <v>0</v>
      </c>
      <c r="BV23" s="47"/>
      <c r="BW23" s="49">
        <v>0</v>
      </c>
      <c r="BX23" s="50">
        <f t="shared" si="40"/>
        <v>0</v>
      </c>
      <c r="BY23" s="51"/>
      <c r="AHV23" s="20"/>
      <c r="AHW23" s="20"/>
      <c r="AHX23" s="20"/>
      <c r="AHY23" s="20"/>
      <c r="AHZ23" s="20"/>
      <c r="AIA23" s="20"/>
      <c r="AIB23" s="20"/>
      <c r="AIC23" s="20"/>
      <c r="AID23" s="20"/>
      <c r="AIE23" s="20"/>
      <c r="AIF23" s="20"/>
      <c r="AIG23" s="20"/>
      <c r="AIH23" s="20"/>
      <c r="AII23" s="20"/>
      <c r="AIJ23" s="20"/>
      <c r="AIK23" s="20"/>
      <c r="AIL23" s="20"/>
      <c r="AIM23" s="20"/>
      <c r="AIN23" s="20"/>
      <c r="AIO23" s="20"/>
      <c r="AIP23" s="20"/>
      <c r="AIQ23" s="20"/>
      <c r="AIR23" s="20"/>
      <c r="AIS23" s="20"/>
      <c r="AIT23" s="20"/>
      <c r="AIU23" s="20"/>
      <c r="AIV23" s="20"/>
      <c r="AIW23" s="20"/>
      <c r="AIX23" s="20"/>
      <c r="AIY23" s="20"/>
      <c r="AIZ23" s="20"/>
      <c r="AJA23" s="20"/>
      <c r="AJB23" s="20"/>
      <c r="AJC23" s="20"/>
      <c r="AJD23" s="20"/>
      <c r="AJE23" s="20"/>
      <c r="AJF23" s="20"/>
      <c r="AJG23" s="20"/>
      <c r="AJH23" s="20"/>
      <c r="AJI23" s="20"/>
      <c r="AJJ23" s="20"/>
      <c r="AJK23" s="20"/>
      <c r="AJL23" s="20"/>
      <c r="AJM23" s="20"/>
      <c r="AJN23" s="20"/>
      <c r="AJO23" s="20"/>
      <c r="AJP23" s="20"/>
      <c r="AJQ23" s="20"/>
      <c r="AJR23" s="20"/>
      <c r="AJS23" s="20"/>
      <c r="AJT23" s="20"/>
      <c r="AJU23" s="20"/>
      <c r="AJV23" s="20"/>
      <c r="AJW23" s="20"/>
      <c r="AJX23" s="20"/>
      <c r="AJY23" s="20"/>
      <c r="AJZ23" s="20"/>
      <c r="AKA23" s="20"/>
      <c r="AKB23" s="20"/>
      <c r="AKC23" s="20"/>
      <c r="AKD23" s="20"/>
      <c r="AKE23" s="20"/>
      <c r="AKF23" s="20"/>
      <c r="AKG23" s="20"/>
      <c r="AKH23" s="20"/>
      <c r="AKI23" s="20"/>
      <c r="AKJ23" s="20"/>
      <c r="AKK23" s="20"/>
      <c r="AKL23" s="20"/>
      <c r="AKM23" s="20"/>
      <c r="AKN23" s="20"/>
      <c r="AKO23" s="20"/>
      <c r="AKP23" s="20"/>
      <c r="AKQ23" s="20"/>
      <c r="AKR23" s="20"/>
      <c r="AKS23" s="20"/>
      <c r="AKT23" s="20"/>
      <c r="AKU23" s="20"/>
      <c r="AKV23" s="20"/>
      <c r="AKW23" s="20"/>
      <c r="AKX23" s="20"/>
      <c r="AKY23" s="20"/>
      <c r="AKZ23" s="20"/>
      <c r="ALA23" s="20"/>
      <c r="ALB23" s="20"/>
      <c r="ALC23" s="20"/>
      <c r="ALD23" s="20"/>
      <c r="ALE23" s="20"/>
      <c r="ALF23" s="20"/>
      <c r="ALG23" s="20"/>
      <c r="ALH23" s="20"/>
      <c r="ALI23" s="20"/>
      <c r="ALJ23" s="20"/>
      <c r="ALK23" s="20"/>
      <c r="ALL23" s="20"/>
      <c r="ALM23" s="20"/>
      <c r="ALN23" s="20"/>
      <c r="ALO23" s="20"/>
      <c r="ALP23" s="20"/>
      <c r="ALQ23" s="20"/>
      <c r="ALR23" s="20"/>
      <c r="ALS23" s="20"/>
      <c r="ALT23" s="20"/>
      <c r="ALU23" s="20"/>
      <c r="ALV23" s="20"/>
      <c r="ALW23" s="20"/>
      <c r="ALX23" s="20"/>
      <c r="ALY23" s="20"/>
      <c r="ALZ23" s="20"/>
      <c r="AMA23" s="20"/>
      <c r="AMB23" s="20"/>
      <c r="AMC23" s="20"/>
      <c r="AMD23" s="20"/>
      <c r="AME23" s="20"/>
      <c r="AMF23" s="20"/>
      <c r="AMG23" s="20"/>
      <c r="AMH23" s="20"/>
      <c r="AMI23" s="20"/>
      <c r="AMJ23" s="20"/>
    </row>
    <row r="24" spans="1:1024" s="22" customFormat="1" ht="13" x14ac:dyDescent="0.3">
      <c r="A24" s="41" t="s">
        <v>51</v>
      </c>
      <c r="B24" s="42">
        <v>1389405</v>
      </c>
      <c r="C24" s="43">
        <f t="shared" si="0"/>
        <v>4.7557523979513299</v>
      </c>
      <c r="D24" s="44">
        <v>1510747</v>
      </c>
      <c r="E24" s="43">
        <f t="shared" si="1"/>
        <v>5.0525712597069257</v>
      </c>
      <c r="F24" s="44">
        <f t="shared" si="2"/>
        <v>2900152</v>
      </c>
      <c r="G24" s="45">
        <f t="shared" si="3"/>
        <v>4.9058822826902357</v>
      </c>
      <c r="H24" s="46">
        <v>2333</v>
      </c>
      <c r="I24" s="47">
        <f t="shared" si="4"/>
        <v>11.057396085122518</v>
      </c>
      <c r="J24" s="48">
        <v>1235</v>
      </c>
      <c r="K24" s="47">
        <f t="shared" si="5"/>
        <v>7.6253395900222269</v>
      </c>
      <c r="L24" s="49">
        <v>0</v>
      </c>
      <c r="M24" s="50">
        <f t="shared" si="6"/>
        <v>3568</v>
      </c>
      <c r="N24" s="51">
        <f t="shared" si="7"/>
        <v>9.5669660812441339</v>
      </c>
      <c r="O24" s="46">
        <v>2144</v>
      </c>
      <c r="P24" s="47">
        <f t="shared" si="8"/>
        <v>11.221018474904486</v>
      </c>
      <c r="Q24" s="48">
        <v>1117</v>
      </c>
      <c r="R24" s="47">
        <f t="shared" si="9"/>
        <v>7.8341983447888914</v>
      </c>
      <c r="S24" s="49">
        <v>0</v>
      </c>
      <c r="T24" s="50">
        <f t="shared" si="10"/>
        <v>3261</v>
      </c>
      <c r="U24" s="51">
        <f t="shared" si="11"/>
        <v>9.7737149707777604</v>
      </c>
      <c r="V24" s="52">
        <v>1817</v>
      </c>
      <c r="W24" s="47">
        <f t="shared" si="12"/>
        <v>11.389707265091205</v>
      </c>
      <c r="X24" s="48">
        <v>949</v>
      </c>
      <c r="Y24" s="47">
        <f t="shared" si="13"/>
        <v>8.3413905247429021</v>
      </c>
      <c r="Z24" s="49">
        <v>0</v>
      </c>
      <c r="AA24" s="50">
        <f t="shared" si="14"/>
        <v>2766</v>
      </c>
      <c r="AB24" s="51">
        <f t="shared" si="15"/>
        <v>10.120746432491767</v>
      </c>
      <c r="AC24" s="52">
        <v>1347</v>
      </c>
      <c r="AD24" s="47">
        <f t="shared" si="16"/>
        <v>11.816826037371699</v>
      </c>
      <c r="AE24" s="48">
        <v>688</v>
      </c>
      <c r="AF24" s="47">
        <f t="shared" si="17"/>
        <v>8.9420327527943844</v>
      </c>
      <c r="AG24" s="49">
        <v>0</v>
      </c>
      <c r="AH24" s="50">
        <f t="shared" si="18"/>
        <v>2035</v>
      </c>
      <c r="AI24" s="51">
        <f t="shared" si="19"/>
        <v>10.658356465720422</v>
      </c>
      <c r="AJ24" s="52">
        <v>756</v>
      </c>
      <c r="AK24" s="47">
        <f t="shared" si="20"/>
        <v>11.920529801324504</v>
      </c>
      <c r="AL24" s="48">
        <v>390</v>
      </c>
      <c r="AM24" s="47">
        <f t="shared" si="21"/>
        <v>9.7670924117205118</v>
      </c>
      <c r="AN24" s="49">
        <v>0</v>
      </c>
      <c r="AO24" s="50">
        <f t="shared" si="22"/>
        <v>1146</v>
      </c>
      <c r="AP24" s="51">
        <f t="shared" si="23"/>
        <v>11.088534107402031</v>
      </c>
      <c r="AQ24" s="52">
        <v>310</v>
      </c>
      <c r="AR24" s="47">
        <f t="shared" si="24"/>
        <v>12.286959968291717</v>
      </c>
      <c r="AS24" s="48">
        <v>159</v>
      </c>
      <c r="AT24" s="47">
        <f t="shared" si="25"/>
        <v>9.9437148217636029</v>
      </c>
      <c r="AU24" s="49">
        <v>0</v>
      </c>
      <c r="AV24" s="50">
        <f t="shared" si="26"/>
        <v>469</v>
      </c>
      <c r="AW24" s="51">
        <f t="shared" si="27"/>
        <v>11.377971858321203</v>
      </c>
      <c r="AX24" s="52">
        <v>44</v>
      </c>
      <c r="AY24" s="47">
        <f t="shared" si="28"/>
        <v>11.083123425692696</v>
      </c>
      <c r="AZ24" s="48">
        <v>23</v>
      </c>
      <c r="BA24" s="47">
        <f t="shared" si="29"/>
        <v>9.1999999999999993</v>
      </c>
      <c r="BB24" s="49">
        <v>0</v>
      </c>
      <c r="BC24" s="50">
        <f t="shared" si="30"/>
        <v>67</v>
      </c>
      <c r="BD24" s="51">
        <f t="shared" si="31"/>
        <v>10.35548686244204</v>
      </c>
      <c r="BE24" s="52">
        <v>6</v>
      </c>
      <c r="BF24" s="47">
        <f t="shared" si="32"/>
        <v>9.375</v>
      </c>
      <c r="BG24" s="48">
        <v>4</v>
      </c>
      <c r="BH24" s="47">
        <f t="shared" si="33"/>
        <v>9.0909090909090917</v>
      </c>
      <c r="BI24" s="49">
        <v>0</v>
      </c>
      <c r="BJ24" s="50">
        <f t="shared" si="34"/>
        <v>10</v>
      </c>
      <c r="BK24" s="51">
        <f t="shared" si="35"/>
        <v>9.2592592592592595</v>
      </c>
      <c r="BL24" s="52">
        <v>0</v>
      </c>
      <c r="BM24" s="47">
        <f t="shared" si="36"/>
        <v>0</v>
      </c>
      <c r="BN24" s="52">
        <v>1</v>
      </c>
      <c r="BO24" s="47">
        <f t="shared" si="37"/>
        <v>33.333333333333329</v>
      </c>
      <c r="BP24" s="49">
        <v>0</v>
      </c>
      <c r="BQ24" s="50">
        <f t="shared" si="38"/>
        <v>1</v>
      </c>
      <c r="BR24" s="51">
        <f t="shared" si="39"/>
        <v>20</v>
      </c>
      <c r="BS24" s="52">
        <v>0</v>
      </c>
      <c r="BT24" s="47"/>
      <c r="BU24" s="46">
        <v>0</v>
      </c>
      <c r="BV24" s="47"/>
      <c r="BW24" s="49">
        <v>0</v>
      </c>
      <c r="BX24" s="50">
        <f t="shared" si="40"/>
        <v>0</v>
      </c>
      <c r="BY24" s="51"/>
      <c r="AHV24" s="20"/>
      <c r="AHW24" s="20"/>
      <c r="AHX24" s="20"/>
      <c r="AHY24" s="20"/>
      <c r="AHZ24" s="20"/>
      <c r="AIA24" s="20"/>
      <c r="AIB24" s="20"/>
      <c r="AIC24" s="20"/>
      <c r="AID24" s="20"/>
      <c r="AIE24" s="20"/>
      <c r="AIF24" s="20"/>
      <c r="AIG24" s="20"/>
      <c r="AIH24" s="20"/>
      <c r="AII24" s="20"/>
      <c r="AIJ24" s="20"/>
      <c r="AIK24" s="20"/>
      <c r="AIL24" s="20"/>
      <c r="AIM24" s="20"/>
      <c r="AIN24" s="20"/>
      <c r="AIO24" s="20"/>
      <c r="AIP24" s="20"/>
      <c r="AIQ24" s="20"/>
      <c r="AIR24" s="20"/>
      <c r="AIS24" s="20"/>
      <c r="AIT24" s="20"/>
      <c r="AIU24" s="20"/>
      <c r="AIV24" s="20"/>
      <c r="AIW24" s="20"/>
      <c r="AIX24" s="20"/>
      <c r="AIY24" s="20"/>
      <c r="AIZ24" s="20"/>
      <c r="AJA24" s="20"/>
      <c r="AJB24" s="20"/>
      <c r="AJC24" s="20"/>
      <c r="AJD24" s="20"/>
      <c r="AJE24" s="20"/>
      <c r="AJF24" s="20"/>
      <c r="AJG24" s="20"/>
      <c r="AJH24" s="20"/>
      <c r="AJI24" s="20"/>
      <c r="AJJ24" s="20"/>
      <c r="AJK24" s="20"/>
      <c r="AJL24" s="20"/>
      <c r="AJM24" s="20"/>
      <c r="AJN24" s="20"/>
      <c r="AJO24" s="20"/>
      <c r="AJP24" s="20"/>
      <c r="AJQ24" s="20"/>
      <c r="AJR24" s="20"/>
      <c r="AJS24" s="20"/>
      <c r="AJT24" s="20"/>
      <c r="AJU24" s="20"/>
      <c r="AJV24" s="20"/>
      <c r="AJW24" s="20"/>
      <c r="AJX24" s="20"/>
      <c r="AJY24" s="20"/>
      <c r="AJZ24" s="20"/>
      <c r="AKA24" s="20"/>
      <c r="AKB24" s="20"/>
      <c r="AKC24" s="20"/>
      <c r="AKD24" s="20"/>
      <c r="AKE24" s="20"/>
      <c r="AKF24" s="20"/>
      <c r="AKG24" s="20"/>
      <c r="AKH24" s="20"/>
      <c r="AKI24" s="20"/>
      <c r="AKJ24" s="20"/>
      <c r="AKK24" s="20"/>
      <c r="AKL24" s="20"/>
      <c r="AKM24" s="20"/>
      <c r="AKN24" s="20"/>
      <c r="AKO24" s="20"/>
      <c r="AKP24" s="20"/>
      <c r="AKQ24" s="20"/>
      <c r="AKR24" s="20"/>
      <c r="AKS24" s="20"/>
      <c r="AKT24" s="20"/>
      <c r="AKU24" s="20"/>
      <c r="AKV24" s="20"/>
      <c r="AKW24" s="20"/>
      <c r="AKX24" s="20"/>
      <c r="AKY24" s="20"/>
      <c r="AKZ24" s="20"/>
      <c r="ALA24" s="20"/>
      <c r="ALB24" s="20"/>
      <c r="ALC24" s="20"/>
      <c r="ALD24" s="20"/>
      <c r="ALE24" s="20"/>
      <c r="ALF24" s="20"/>
      <c r="ALG24" s="20"/>
      <c r="ALH24" s="20"/>
      <c r="ALI24" s="20"/>
      <c r="ALJ24" s="20"/>
      <c r="ALK24" s="20"/>
      <c r="ALL24" s="20"/>
      <c r="ALM24" s="20"/>
      <c r="ALN24" s="20"/>
      <c r="ALO24" s="20"/>
      <c r="ALP24" s="20"/>
      <c r="ALQ24" s="20"/>
      <c r="ALR24" s="20"/>
      <c r="ALS24" s="20"/>
      <c r="ALT24" s="20"/>
      <c r="ALU24" s="20"/>
      <c r="ALV24" s="20"/>
      <c r="ALW24" s="20"/>
      <c r="ALX24" s="20"/>
      <c r="ALY24" s="20"/>
      <c r="ALZ24" s="20"/>
      <c r="AMA24" s="20"/>
      <c r="AMB24" s="20"/>
      <c r="AMC24" s="20"/>
      <c r="AMD24" s="20"/>
      <c r="AME24" s="20"/>
      <c r="AMF24" s="20"/>
      <c r="AMG24" s="20"/>
      <c r="AMH24" s="20"/>
      <c r="AMI24" s="20"/>
      <c r="AMJ24" s="20"/>
    </row>
    <row r="25" spans="1:1024" s="22" customFormat="1" ht="13" x14ac:dyDescent="0.3">
      <c r="A25" s="41" t="s">
        <v>52</v>
      </c>
      <c r="B25" s="42">
        <v>918891</v>
      </c>
      <c r="C25" s="43">
        <f t="shared" si="0"/>
        <v>3.1452442424677445</v>
      </c>
      <c r="D25" s="44">
        <v>1066234</v>
      </c>
      <c r="E25" s="43">
        <f t="shared" si="1"/>
        <v>3.5659334518104977</v>
      </c>
      <c r="F25" s="44">
        <f t="shared" si="2"/>
        <v>1985125</v>
      </c>
      <c r="G25" s="45">
        <f t="shared" si="3"/>
        <v>3.3580272918196887</v>
      </c>
      <c r="H25" s="46">
        <v>3165</v>
      </c>
      <c r="I25" s="47">
        <f t="shared" si="4"/>
        <v>15.000710934167497</v>
      </c>
      <c r="J25" s="48">
        <v>1925</v>
      </c>
      <c r="K25" s="47">
        <f t="shared" si="5"/>
        <v>11.88565077796987</v>
      </c>
      <c r="L25" s="49">
        <v>0</v>
      </c>
      <c r="M25" s="50">
        <f t="shared" si="6"/>
        <v>5090</v>
      </c>
      <c r="N25" s="51">
        <f t="shared" si="7"/>
        <v>13.647942083389195</v>
      </c>
      <c r="O25" s="46">
        <v>2889</v>
      </c>
      <c r="P25" s="47">
        <f t="shared" si="8"/>
        <v>15.120113047574188</v>
      </c>
      <c r="Q25" s="48">
        <v>1737</v>
      </c>
      <c r="R25" s="47">
        <f t="shared" si="9"/>
        <v>12.182634310562491</v>
      </c>
      <c r="S25" s="49">
        <v>0</v>
      </c>
      <c r="T25" s="50">
        <f t="shared" si="10"/>
        <v>4626</v>
      </c>
      <c r="U25" s="51">
        <f t="shared" si="11"/>
        <v>13.864828413007643</v>
      </c>
      <c r="V25" s="52">
        <v>2451</v>
      </c>
      <c r="W25" s="47">
        <f t="shared" si="12"/>
        <v>15.363881401617252</v>
      </c>
      <c r="X25" s="48">
        <v>1405</v>
      </c>
      <c r="Y25" s="47">
        <f t="shared" si="13"/>
        <v>12.349477015030324</v>
      </c>
      <c r="Z25" s="49">
        <v>0</v>
      </c>
      <c r="AA25" s="50">
        <f t="shared" si="14"/>
        <v>3856</v>
      </c>
      <c r="AB25" s="51">
        <f t="shared" si="15"/>
        <v>14.109037687522868</v>
      </c>
      <c r="AC25" s="52">
        <v>1794</v>
      </c>
      <c r="AD25" s="47">
        <f t="shared" si="16"/>
        <v>15.738222651109746</v>
      </c>
      <c r="AE25" s="48">
        <v>1022</v>
      </c>
      <c r="AF25" s="47">
        <f t="shared" si="17"/>
        <v>13.283077722900963</v>
      </c>
      <c r="AG25" s="49">
        <v>0</v>
      </c>
      <c r="AH25" s="50">
        <f t="shared" si="18"/>
        <v>2816</v>
      </c>
      <c r="AI25" s="51">
        <f t="shared" si="19"/>
        <v>14.748860839050963</v>
      </c>
      <c r="AJ25" s="52">
        <v>1062</v>
      </c>
      <c r="AK25" s="47">
        <f t="shared" si="20"/>
        <v>16.74550614947966</v>
      </c>
      <c r="AL25" s="48">
        <v>557</v>
      </c>
      <c r="AM25" s="47">
        <f t="shared" si="21"/>
        <v>13.949411470072626</v>
      </c>
      <c r="AN25" s="49">
        <v>0</v>
      </c>
      <c r="AO25" s="50">
        <f t="shared" si="22"/>
        <v>1619</v>
      </c>
      <c r="AP25" s="51">
        <f t="shared" si="23"/>
        <v>15.665215287856798</v>
      </c>
      <c r="AQ25" s="52">
        <v>421</v>
      </c>
      <c r="AR25" s="47">
        <f t="shared" si="24"/>
        <v>16.686484344034881</v>
      </c>
      <c r="AS25" s="48">
        <v>225</v>
      </c>
      <c r="AT25" s="47">
        <f t="shared" si="25"/>
        <v>14.071294559099437</v>
      </c>
      <c r="AU25" s="49">
        <v>0</v>
      </c>
      <c r="AV25" s="50">
        <f t="shared" si="26"/>
        <v>646</v>
      </c>
      <c r="AW25" s="51">
        <f t="shared" si="27"/>
        <v>15.672003881610868</v>
      </c>
      <c r="AX25" s="52">
        <v>69</v>
      </c>
      <c r="AY25" s="47">
        <f t="shared" si="28"/>
        <v>17.380352644836272</v>
      </c>
      <c r="AZ25" s="48">
        <v>28</v>
      </c>
      <c r="BA25" s="47">
        <f t="shared" si="29"/>
        <v>11.200000000000001</v>
      </c>
      <c r="BB25" s="49">
        <v>0</v>
      </c>
      <c r="BC25" s="50">
        <f t="shared" si="30"/>
        <v>97</v>
      </c>
      <c r="BD25" s="51">
        <f t="shared" si="31"/>
        <v>14.992272024729521</v>
      </c>
      <c r="BE25" s="52">
        <v>6</v>
      </c>
      <c r="BF25" s="47">
        <f t="shared" si="32"/>
        <v>9.375</v>
      </c>
      <c r="BG25" s="48">
        <v>7</v>
      </c>
      <c r="BH25" s="47">
        <f t="shared" si="33"/>
        <v>15.909090909090908</v>
      </c>
      <c r="BI25" s="49">
        <v>0</v>
      </c>
      <c r="BJ25" s="50">
        <f t="shared" si="34"/>
        <v>13</v>
      </c>
      <c r="BK25" s="51">
        <f t="shared" si="35"/>
        <v>12.037037037037036</v>
      </c>
      <c r="BL25" s="52">
        <v>0</v>
      </c>
      <c r="BM25" s="47">
        <f t="shared" si="36"/>
        <v>0</v>
      </c>
      <c r="BN25" s="52">
        <v>2</v>
      </c>
      <c r="BO25" s="47">
        <f t="shared" si="37"/>
        <v>66.666666666666657</v>
      </c>
      <c r="BP25" s="49">
        <v>0</v>
      </c>
      <c r="BQ25" s="50">
        <f t="shared" si="38"/>
        <v>2</v>
      </c>
      <c r="BR25" s="51">
        <f t="shared" si="39"/>
        <v>40</v>
      </c>
      <c r="BS25" s="52">
        <v>0</v>
      </c>
      <c r="BT25" s="47"/>
      <c r="BU25" s="46">
        <v>0</v>
      </c>
      <c r="BV25" s="47"/>
      <c r="BW25" s="49">
        <v>0</v>
      </c>
      <c r="BX25" s="50">
        <f t="shared" si="40"/>
        <v>0</v>
      </c>
      <c r="BY25" s="51"/>
      <c r="AHV25" s="20"/>
      <c r="AHW25" s="20"/>
      <c r="AHX25" s="20"/>
      <c r="AHY25" s="20"/>
      <c r="AHZ25" s="20"/>
      <c r="AIA25" s="20"/>
      <c r="AIB25" s="20"/>
      <c r="AIC25" s="20"/>
      <c r="AID25" s="20"/>
      <c r="AIE25" s="20"/>
      <c r="AIF25" s="20"/>
      <c r="AIG25" s="20"/>
      <c r="AIH25" s="20"/>
      <c r="AII25" s="20"/>
      <c r="AIJ25" s="20"/>
      <c r="AIK25" s="20"/>
      <c r="AIL25" s="20"/>
      <c r="AIM25" s="20"/>
      <c r="AIN25" s="20"/>
      <c r="AIO25" s="20"/>
      <c r="AIP25" s="20"/>
      <c r="AIQ25" s="20"/>
      <c r="AIR25" s="20"/>
      <c r="AIS25" s="20"/>
      <c r="AIT25" s="20"/>
      <c r="AIU25" s="20"/>
      <c r="AIV25" s="20"/>
      <c r="AIW25" s="20"/>
      <c r="AIX25" s="20"/>
      <c r="AIY25" s="20"/>
      <c r="AIZ25" s="20"/>
      <c r="AJA25" s="20"/>
      <c r="AJB25" s="20"/>
      <c r="AJC25" s="20"/>
      <c r="AJD25" s="20"/>
      <c r="AJE25" s="20"/>
      <c r="AJF25" s="20"/>
      <c r="AJG25" s="20"/>
      <c r="AJH25" s="20"/>
      <c r="AJI25" s="20"/>
      <c r="AJJ25" s="20"/>
      <c r="AJK25" s="20"/>
      <c r="AJL25" s="20"/>
      <c r="AJM25" s="20"/>
      <c r="AJN25" s="20"/>
      <c r="AJO25" s="20"/>
      <c r="AJP25" s="20"/>
      <c r="AJQ25" s="20"/>
      <c r="AJR25" s="20"/>
      <c r="AJS25" s="20"/>
      <c r="AJT25" s="20"/>
      <c r="AJU25" s="20"/>
      <c r="AJV25" s="20"/>
      <c r="AJW25" s="20"/>
      <c r="AJX25" s="20"/>
      <c r="AJY25" s="20"/>
      <c r="AJZ25" s="20"/>
      <c r="AKA25" s="20"/>
      <c r="AKB25" s="20"/>
      <c r="AKC25" s="20"/>
      <c r="AKD25" s="20"/>
      <c r="AKE25" s="20"/>
      <c r="AKF25" s="20"/>
      <c r="AKG25" s="20"/>
      <c r="AKH25" s="20"/>
      <c r="AKI25" s="20"/>
      <c r="AKJ25" s="20"/>
      <c r="AKK25" s="20"/>
      <c r="AKL25" s="20"/>
      <c r="AKM25" s="20"/>
      <c r="AKN25" s="20"/>
      <c r="AKO25" s="20"/>
      <c r="AKP25" s="20"/>
      <c r="AKQ25" s="20"/>
      <c r="AKR25" s="20"/>
      <c r="AKS25" s="20"/>
      <c r="AKT25" s="20"/>
      <c r="AKU25" s="20"/>
      <c r="AKV25" s="20"/>
      <c r="AKW25" s="20"/>
      <c r="AKX25" s="20"/>
      <c r="AKY25" s="20"/>
      <c r="AKZ25" s="20"/>
      <c r="ALA25" s="20"/>
      <c r="ALB25" s="20"/>
      <c r="ALC25" s="20"/>
      <c r="ALD25" s="20"/>
      <c r="ALE25" s="20"/>
      <c r="ALF25" s="20"/>
      <c r="ALG25" s="20"/>
      <c r="ALH25" s="20"/>
      <c r="ALI25" s="20"/>
      <c r="ALJ25" s="20"/>
      <c r="ALK25" s="20"/>
      <c r="ALL25" s="20"/>
      <c r="ALM25" s="20"/>
      <c r="ALN25" s="20"/>
      <c r="ALO25" s="20"/>
      <c r="ALP25" s="20"/>
      <c r="ALQ25" s="20"/>
      <c r="ALR25" s="20"/>
      <c r="ALS25" s="20"/>
      <c r="ALT25" s="20"/>
      <c r="ALU25" s="20"/>
      <c r="ALV25" s="20"/>
      <c r="ALW25" s="20"/>
      <c r="ALX25" s="20"/>
      <c r="ALY25" s="20"/>
      <c r="ALZ25" s="20"/>
      <c r="AMA25" s="20"/>
      <c r="AMB25" s="20"/>
      <c r="AMC25" s="20"/>
      <c r="AMD25" s="20"/>
      <c r="AME25" s="20"/>
      <c r="AMF25" s="20"/>
      <c r="AMG25" s="20"/>
      <c r="AMH25" s="20"/>
      <c r="AMI25" s="20"/>
      <c r="AMJ25" s="20"/>
    </row>
    <row r="26" spans="1:1024" s="22" customFormat="1" ht="13" x14ac:dyDescent="0.3">
      <c r="A26" s="41" t="s">
        <v>53</v>
      </c>
      <c r="B26" s="42">
        <v>655504</v>
      </c>
      <c r="C26" s="43">
        <f t="shared" si="0"/>
        <v>2.2437048375863688</v>
      </c>
      <c r="D26" s="44">
        <v>836293</v>
      </c>
      <c r="E26" s="43">
        <f t="shared" si="1"/>
        <v>2.7969143585882246</v>
      </c>
      <c r="F26" s="44">
        <f t="shared" si="2"/>
        <v>1491797</v>
      </c>
      <c r="G26" s="45">
        <f t="shared" si="3"/>
        <v>2.5235161714525467</v>
      </c>
      <c r="H26" s="46">
        <v>4161</v>
      </c>
      <c r="I26" s="47">
        <f t="shared" si="4"/>
        <v>19.721313806341534</v>
      </c>
      <c r="J26" s="48">
        <v>2956</v>
      </c>
      <c r="K26" s="47">
        <f t="shared" si="5"/>
        <v>18.251420103729316</v>
      </c>
      <c r="L26" s="49">
        <v>0</v>
      </c>
      <c r="M26" s="50">
        <f t="shared" si="6"/>
        <v>7117</v>
      </c>
      <c r="N26" s="51">
        <f t="shared" si="7"/>
        <v>19.082986995575816</v>
      </c>
      <c r="O26" s="46">
        <v>3728</v>
      </c>
      <c r="P26" s="47">
        <f t="shared" si="8"/>
        <v>19.511173915318995</v>
      </c>
      <c r="Q26" s="48">
        <v>2617</v>
      </c>
      <c r="R26" s="47">
        <f t="shared" si="9"/>
        <v>18.354607939402438</v>
      </c>
      <c r="S26" s="49">
        <v>0</v>
      </c>
      <c r="T26" s="50">
        <f t="shared" si="10"/>
        <v>6345</v>
      </c>
      <c r="U26" s="51">
        <f t="shared" si="11"/>
        <v>19.016933912782857</v>
      </c>
      <c r="V26" s="52">
        <v>3149</v>
      </c>
      <c r="W26" s="47">
        <f t="shared" si="12"/>
        <v>19.739233999874632</v>
      </c>
      <c r="X26" s="48">
        <v>2100</v>
      </c>
      <c r="Y26" s="47">
        <f t="shared" si="13"/>
        <v>18.458293047376287</v>
      </c>
      <c r="Z26" s="49">
        <v>0</v>
      </c>
      <c r="AA26" s="50">
        <f t="shared" si="14"/>
        <v>5249</v>
      </c>
      <c r="AB26" s="51">
        <f t="shared" si="15"/>
        <v>19.206000731796561</v>
      </c>
      <c r="AC26" s="52">
        <v>2267</v>
      </c>
      <c r="AD26" s="47">
        <f t="shared" si="16"/>
        <v>19.88770944819721</v>
      </c>
      <c r="AE26" s="48">
        <v>1407</v>
      </c>
      <c r="AF26" s="47">
        <f t="shared" si="17"/>
        <v>18.286976865089681</v>
      </c>
      <c r="AG26" s="49">
        <v>0</v>
      </c>
      <c r="AH26" s="50">
        <f t="shared" si="18"/>
        <v>3674</v>
      </c>
      <c r="AI26" s="51">
        <f t="shared" si="19"/>
        <v>19.2426543759493</v>
      </c>
      <c r="AJ26" s="52">
        <v>1282</v>
      </c>
      <c r="AK26" s="47">
        <f t="shared" si="20"/>
        <v>20.21444339325134</v>
      </c>
      <c r="AL26" s="48">
        <v>755</v>
      </c>
      <c r="AM26" s="47">
        <f t="shared" si="21"/>
        <v>18.908089156023038</v>
      </c>
      <c r="AN26" s="49">
        <v>0</v>
      </c>
      <c r="AO26" s="50">
        <f t="shared" si="22"/>
        <v>2037</v>
      </c>
      <c r="AP26" s="51">
        <f t="shared" si="23"/>
        <v>19.709724238026123</v>
      </c>
      <c r="AQ26" s="52">
        <v>510</v>
      </c>
      <c r="AR26" s="47">
        <f t="shared" si="24"/>
        <v>20.214030915576693</v>
      </c>
      <c r="AS26" s="48">
        <v>290</v>
      </c>
      <c r="AT26" s="47">
        <f t="shared" si="25"/>
        <v>18.13633520950594</v>
      </c>
      <c r="AU26" s="49">
        <v>0</v>
      </c>
      <c r="AV26" s="50">
        <f t="shared" si="26"/>
        <v>800</v>
      </c>
      <c r="AW26" s="51">
        <f t="shared" si="27"/>
        <v>19.408054342552159</v>
      </c>
      <c r="AX26" s="52">
        <v>69</v>
      </c>
      <c r="AY26" s="47">
        <f t="shared" si="28"/>
        <v>17.380352644836272</v>
      </c>
      <c r="AZ26" s="48">
        <v>49</v>
      </c>
      <c r="BA26" s="47">
        <f t="shared" si="29"/>
        <v>19.600000000000001</v>
      </c>
      <c r="BB26" s="49">
        <v>0</v>
      </c>
      <c r="BC26" s="50">
        <f t="shared" si="30"/>
        <v>118</v>
      </c>
      <c r="BD26" s="51">
        <f t="shared" si="31"/>
        <v>18.238021638330757</v>
      </c>
      <c r="BE26" s="52">
        <v>14</v>
      </c>
      <c r="BF26" s="47">
        <f t="shared" si="32"/>
        <v>21.875</v>
      </c>
      <c r="BG26" s="48">
        <v>7</v>
      </c>
      <c r="BH26" s="47">
        <f t="shared" si="33"/>
        <v>15.909090909090908</v>
      </c>
      <c r="BI26" s="49">
        <v>0</v>
      </c>
      <c r="BJ26" s="50">
        <f t="shared" si="34"/>
        <v>21</v>
      </c>
      <c r="BK26" s="51">
        <f t="shared" si="35"/>
        <v>19.444444444444446</v>
      </c>
      <c r="BL26" s="52">
        <v>1</v>
      </c>
      <c r="BM26" s="47">
        <f t="shared" si="36"/>
        <v>50</v>
      </c>
      <c r="BN26" s="52">
        <v>0</v>
      </c>
      <c r="BO26" s="47">
        <f t="shared" si="37"/>
        <v>0</v>
      </c>
      <c r="BP26" s="49">
        <v>0</v>
      </c>
      <c r="BQ26" s="50">
        <f t="shared" si="38"/>
        <v>1</v>
      </c>
      <c r="BR26" s="51">
        <f t="shared" si="39"/>
        <v>20</v>
      </c>
      <c r="BS26" s="52">
        <v>0</v>
      </c>
      <c r="BT26" s="47"/>
      <c r="BU26" s="46">
        <v>0</v>
      </c>
      <c r="BV26" s="47"/>
      <c r="BW26" s="49">
        <v>0</v>
      </c>
      <c r="BX26" s="50">
        <f t="shared" si="40"/>
        <v>0</v>
      </c>
      <c r="BY26" s="51"/>
      <c r="AHV26" s="20"/>
      <c r="AHW26" s="20"/>
      <c r="AHX26" s="20"/>
      <c r="AHY26" s="20"/>
      <c r="AHZ26" s="20"/>
      <c r="AIA26" s="20"/>
      <c r="AIB26" s="20"/>
      <c r="AIC26" s="20"/>
      <c r="AID26" s="20"/>
      <c r="AIE26" s="20"/>
      <c r="AIF26" s="20"/>
      <c r="AIG26" s="20"/>
      <c r="AIH26" s="20"/>
      <c r="AII26" s="20"/>
      <c r="AIJ26" s="20"/>
      <c r="AIK26" s="20"/>
      <c r="AIL26" s="20"/>
      <c r="AIM26" s="20"/>
      <c r="AIN26" s="20"/>
      <c r="AIO26" s="20"/>
      <c r="AIP26" s="20"/>
      <c r="AIQ26" s="20"/>
      <c r="AIR26" s="20"/>
      <c r="AIS26" s="20"/>
      <c r="AIT26" s="20"/>
      <c r="AIU26" s="20"/>
      <c r="AIV26" s="20"/>
      <c r="AIW26" s="20"/>
      <c r="AIX26" s="20"/>
      <c r="AIY26" s="20"/>
      <c r="AIZ26" s="20"/>
      <c r="AJA26" s="20"/>
      <c r="AJB26" s="20"/>
      <c r="AJC26" s="20"/>
      <c r="AJD26" s="20"/>
      <c r="AJE26" s="20"/>
      <c r="AJF26" s="20"/>
      <c r="AJG26" s="20"/>
      <c r="AJH26" s="20"/>
      <c r="AJI26" s="20"/>
      <c r="AJJ26" s="20"/>
      <c r="AJK26" s="20"/>
      <c r="AJL26" s="20"/>
      <c r="AJM26" s="20"/>
      <c r="AJN26" s="20"/>
      <c r="AJO26" s="20"/>
      <c r="AJP26" s="20"/>
      <c r="AJQ26" s="20"/>
      <c r="AJR26" s="20"/>
      <c r="AJS26" s="20"/>
      <c r="AJT26" s="20"/>
      <c r="AJU26" s="20"/>
      <c r="AJV26" s="20"/>
      <c r="AJW26" s="20"/>
      <c r="AJX26" s="20"/>
      <c r="AJY26" s="20"/>
      <c r="AJZ26" s="20"/>
      <c r="AKA26" s="20"/>
      <c r="AKB26" s="20"/>
      <c r="AKC26" s="20"/>
      <c r="AKD26" s="20"/>
      <c r="AKE26" s="20"/>
      <c r="AKF26" s="20"/>
      <c r="AKG26" s="20"/>
      <c r="AKH26" s="20"/>
      <c r="AKI26" s="20"/>
      <c r="AKJ26" s="20"/>
      <c r="AKK26" s="20"/>
      <c r="AKL26" s="20"/>
      <c r="AKM26" s="20"/>
      <c r="AKN26" s="20"/>
      <c r="AKO26" s="20"/>
      <c r="AKP26" s="20"/>
      <c r="AKQ26" s="20"/>
      <c r="AKR26" s="20"/>
      <c r="AKS26" s="20"/>
      <c r="AKT26" s="20"/>
      <c r="AKU26" s="20"/>
      <c r="AKV26" s="20"/>
      <c r="AKW26" s="20"/>
      <c r="AKX26" s="20"/>
      <c r="AKY26" s="20"/>
      <c r="AKZ26" s="20"/>
      <c r="ALA26" s="20"/>
      <c r="ALB26" s="20"/>
      <c r="ALC26" s="20"/>
      <c r="ALD26" s="20"/>
      <c r="ALE26" s="20"/>
      <c r="ALF26" s="20"/>
      <c r="ALG26" s="20"/>
      <c r="ALH26" s="20"/>
      <c r="ALI26" s="20"/>
      <c r="ALJ26" s="20"/>
      <c r="ALK26" s="20"/>
      <c r="ALL26" s="20"/>
      <c r="ALM26" s="20"/>
      <c r="ALN26" s="20"/>
      <c r="ALO26" s="20"/>
      <c r="ALP26" s="20"/>
      <c r="ALQ26" s="20"/>
      <c r="ALR26" s="20"/>
      <c r="ALS26" s="20"/>
      <c r="ALT26" s="20"/>
      <c r="ALU26" s="20"/>
      <c r="ALV26" s="20"/>
      <c r="ALW26" s="20"/>
      <c r="ALX26" s="20"/>
      <c r="ALY26" s="20"/>
      <c r="ALZ26" s="20"/>
      <c r="AMA26" s="20"/>
      <c r="AMB26" s="20"/>
      <c r="AMC26" s="20"/>
      <c r="AMD26" s="20"/>
      <c r="AME26" s="20"/>
      <c r="AMF26" s="20"/>
      <c r="AMG26" s="20"/>
      <c r="AMH26" s="20"/>
      <c r="AMI26" s="20"/>
      <c r="AMJ26" s="20"/>
    </row>
    <row r="27" spans="1:1024" s="22" customFormat="1" ht="13" x14ac:dyDescent="0.3">
      <c r="A27" s="41" t="s">
        <v>54</v>
      </c>
      <c r="B27" s="42">
        <v>362168</v>
      </c>
      <c r="C27" s="43">
        <f t="shared" si="0"/>
        <v>1.2396539054208364</v>
      </c>
      <c r="D27" s="44">
        <v>556269</v>
      </c>
      <c r="E27" s="43">
        <f t="shared" si="1"/>
        <v>1.8603967190177522</v>
      </c>
      <c r="F27" s="44">
        <f t="shared" si="2"/>
        <v>918437</v>
      </c>
      <c r="G27" s="45">
        <f t="shared" si="3"/>
        <v>1.5536233294210691</v>
      </c>
      <c r="H27" s="46">
        <v>3969</v>
      </c>
      <c r="I27" s="47">
        <f t="shared" si="4"/>
        <v>18.811318071946538</v>
      </c>
      <c r="J27" s="48">
        <v>3454</v>
      </c>
      <c r="K27" s="47">
        <f t="shared" si="5"/>
        <v>21.326253395900221</v>
      </c>
      <c r="L27" s="49">
        <v>0</v>
      </c>
      <c r="M27" s="50">
        <f t="shared" si="6"/>
        <v>7423</v>
      </c>
      <c r="N27" s="51">
        <f t="shared" si="7"/>
        <v>19.903472315323771</v>
      </c>
      <c r="O27" s="46">
        <v>3589</v>
      </c>
      <c r="P27" s="47">
        <f t="shared" si="8"/>
        <v>18.783691840686657</v>
      </c>
      <c r="Q27" s="48">
        <v>2999</v>
      </c>
      <c r="R27" s="47">
        <f t="shared" si="9"/>
        <v>21.033805582830691</v>
      </c>
      <c r="S27" s="49">
        <v>0</v>
      </c>
      <c r="T27" s="50">
        <f t="shared" si="10"/>
        <v>6588</v>
      </c>
      <c r="U27" s="51">
        <f t="shared" si="11"/>
        <v>19.745242020080923</v>
      </c>
      <c r="V27" s="52">
        <v>2951</v>
      </c>
      <c r="W27" s="47">
        <f t="shared" si="12"/>
        <v>18.498088133893312</v>
      </c>
      <c r="X27" s="48">
        <v>2331</v>
      </c>
      <c r="Y27" s="47">
        <f t="shared" si="13"/>
        <v>20.488705282587677</v>
      </c>
      <c r="Z27" s="49">
        <v>0</v>
      </c>
      <c r="AA27" s="50">
        <f t="shared" si="14"/>
        <v>5282</v>
      </c>
      <c r="AB27" s="51">
        <f t="shared" si="15"/>
        <v>19.326747164288328</v>
      </c>
      <c r="AC27" s="52">
        <v>2055</v>
      </c>
      <c r="AD27" s="47">
        <f t="shared" si="16"/>
        <v>18.027897183963507</v>
      </c>
      <c r="AE27" s="48">
        <v>1518</v>
      </c>
      <c r="AF27" s="47">
        <f t="shared" si="17"/>
        <v>19.729659474915518</v>
      </c>
      <c r="AG27" s="49">
        <v>0</v>
      </c>
      <c r="AH27" s="50">
        <f t="shared" si="18"/>
        <v>3573</v>
      </c>
      <c r="AI27" s="51">
        <f t="shared" si="19"/>
        <v>18.713664693866864</v>
      </c>
      <c r="AJ27" s="52">
        <v>1097</v>
      </c>
      <c r="AK27" s="47">
        <f t="shared" si="20"/>
        <v>17.297382529170608</v>
      </c>
      <c r="AL27" s="48">
        <v>737</v>
      </c>
      <c r="AM27" s="47">
        <f t="shared" si="21"/>
        <v>18.457300275482094</v>
      </c>
      <c r="AN27" s="49">
        <v>0</v>
      </c>
      <c r="AO27" s="50">
        <f t="shared" si="22"/>
        <v>1834</v>
      </c>
      <c r="AP27" s="51">
        <f t="shared" si="23"/>
        <v>17.745524915336237</v>
      </c>
      <c r="AQ27" s="52">
        <v>429</v>
      </c>
      <c r="AR27" s="47">
        <f t="shared" si="24"/>
        <v>17.003567181926279</v>
      </c>
      <c r="AS27" s="48">
        <v>314</v>
      </c>
      <c r="AT27" s="47">
        <f t="shared" si="25"/>
        <v>19.63727329580988</v>
      </c>
      <c r="AU27" s="49">
        <v>0</v>
      </c>
      <c r="AV27" s="50">
        <f t="shared" si="26"/>
        <v>743</v>
      </c>
      <c r="AW27" s="51">
        <f t="shared" si="27"/>
        <v>18.025230470645319</v>
      </c>
      <c r="AX27" s="52">
        <v>75</v>
      </c>
      <c r="AY27" s="47">
        <f t="shared" si="28"/>
        <v>18.89168765743073</v>
      </c>
      <c r="AZ27" s="48">
        <v>51</v>
      </c>
      <c r="BA27" s="47">
        <f t="shared" si="29"/>
        <v>20.399999999999999</v>
      </c>
      <c r="BB27" s="49">
        <v>0</v>
      </c>
      <c r="BC27" s="50">
        <f t="shared" si="30"/>
        <v>126</v>
      </c>
      <c r="BD27" s="51">
        <f t="shared" si="31"/>
        <v>19.474497681607421</v>
      </c>
      <c r="BE27" s="52">
        <v>16</v>
      </c>
      <c r="BF27" s="47">
        <f t="shared" si="32"/>
        <v>25</v>
      </c>
      <c r="BG27" s="48">
        <v>8</v>
      </c>
      <c r="BH27" s="47">
        <f t="shared" si="33"/>
        <v>18.181818181818183</v>
      </c>
      <c r="BI27" s="49">
        <v>0</v>
      </c>
      <c r="BJ27" s="50">
        <f t="shared" si="34"/>
        <v>24</v>
      </c>
      <c r="BK27" s="51">
        <f t="shared" si="35"/>
        <v>22.222222222222221</v>
      </c>
      <c r="BL27" s="52">
        <v>0</v>
      </c>
      <c r="BM27" s="47">
        <f t="shared" si="36"/>
        <v>0</v>
      </c>
      <c r="BN27" s="52">
        <v>0</v>
      </c>
      <c r="BO27" s="47">
        <f t="shared" si="37"/>
        <v>0</v>
      </c>
      <c r="BP27" s="49">
        <v>0</v>
      </c>
      <c r="BQ27" s="50">
        <f t="shared" si="38"/>
        <v>0</v>
      </c>
      <c r="BR27" s="51">
        <f t="shared" si="39"/>
        <v>0</v>
      </c>
      <c r="BS27" s="52">
        <v>0</v>
      </c>
      <c r="BT27" s="47"/>
      <c r="BU27" s="46">
        <v>0</v>
      </c>
      <c r="BV27" s="47"/>
      <c r="BW27" s="49">
        <v>0</v>
      </c>
      <c r="BX27" s="50">
        <f t="shared" si="40"/>
        <v>0</v>
      </c>
      <c r="BY27" s="51"/>
      <c r="AHV27" s="20"/>
      <c r="AHW27" s="20"/>
      <c r="AHX27" s="20"/>
      <c r="AHY27" s="20"/>
      <c r="AHZ27" s="20"/>
      <c r="AIA27" s="20"/>
      <c r="AIB27" s="20"/>
      <c r="AIC27" s="20"/>
      <c r="AID27" s="20"/>
      <c r="AIE27" s="20"/>
      <c r="AIF27" s="20"/>
      <c r="AIG27" s="20"/>
      <c r="AIH27" s="20"/>
      <c r="AII27" s="20"/>
      <c r="AIJ27" s="20"/>
      <c r="AIK27" s="20"/>
      <c r="AIL27" s="20"/>
      <c r="AIM27" s="20"/>
      <c r="AIN27" s="20"/>
      <c r="AIO27" s="20"/>
      <c r="AIP27" s="20"/>
      <c r="AIQ27" s="20"/>
      <c r="AIR27" s="20"/>
      <c r="AIS27" s="20"/>
      <c r="AIT27" s="20"/>
      <c r="AIU27" s="20"/>
      <c r="AIV27" s="20"/>
      <c r="AIW27" s="20"/>
      <c r="AIX27" s="20"/>
      <c r="AIY27" s="20"/>
      <c r="AIZ27" s="20"/>
      <c r="AJA27" s="20"/>
      <c r="AJB27" s="20"/>
      <c r="AJC27" s="20"/>
      <c r="AJD27" s="20"/>
      <c r="AJE27" s="20"/>
      <c r="AJF27" s="20"/>
      <c r="AJG27" s="20"/>
      <c r="AJH27" s="20"/>
      <c r="AJI27" s="20"/>
      <c r="AJJ27" s="20"/>
      <c r="AJK27" s="20"/>
      <c r="AJL27" s="20"/>
      <c r="AJM27" s="20"/>
      <c r="AJN27" s="20"/>
      <c r="AJO27" s="20"/>
      <c r="AJP27" s="20"/>
      <c r="AJQ27" s="20"/>
      <c r="AJR27" s="20"/>
      <c r="AJS27" s="20"/>
      <c r="AJT27" s="20"/>
      <c r="AJU27" s="20"/>
      <c r="AJV27" s="20"/>
      <c r="AJW27" s="20"/>
      <c r="AJX27" s="20"/>
      <c r="AJY27" s="20"/>
      <c r="AJZ27" s="20"/>
      <c r="AKA27" s="20"/>
      <c r="AKB27" s="20"/>
      <c r="AKC27" s="20"/>
      <c r="AKD27" s="20"/>
      <c r="AKE27" s="20"/>
      <c r="AKF27" s="20"/>
      <c r="AKG27" s="20"/>
      <c r="AKH27" s="20"/>
      <c r="AKI27" s="20"/>
      <c r="AKJ27" s="20"/>
      <c r="AKK27" s="20"/>
      <c r="AKL27" s="20"/>
      <c r="AKM27" s="20"/>
      <c r="AKN27" s="20"/>
      <c r="AKO27" s="20"/>
      <c r="AKP27" s="20"/>
      <c r="AKQ27" s="20"/>
      <c r="AKR27" s="20"/>
      <c r="AKS27" s="20"/>
      <c r="AKT27" s="20"/>
      <c r="AKU27" s="20"/>
      <c r="AKV27" s="20"/>
      <c r="AKW27" s="20"/>
      <c r="AKX27" s="20"/>
      <c r="AKY27" s="20"/>
      <c r="AKZ27" s="20"/>
      <c r="ALA27" s="20"/>
      <c r="ALB27" s="20"/>
      <c r="ALC27" s="20"/>
      <c r="ALD27" s="20"/>
      <c r="ALE27" s="20"/>
      <c r="ALF27" s="20"/>
      <c r="ALG27" s="20"/>
      <c r="ALH27" s="20"/>
      <c r="ALI27" s="20"/>
      <c r="ALJ27" s="20"/>
      <c r="ALK27" s="20"/>
      <c r="ALL27" s="20"/>
      <c r="ALM27" s="20"/>
      <c r="ALN27" s="20"/>
      <c r="ALO27" s="20"/>
      <c r="ALP27" s="20"/>
      <c r="ALQ27" s="20"/>
      <c r="ALR27" s="20"/>
      <c r="ALS27" s="20"/>
      <c r="ALT27" s="20"/>
      <c r="ALU27" s="20"/>
      <c r="ALV27" s="20"/>
      <c r="ALW27" s="20"/>
      <c r="ALX27" s="20"/>
      <c r="ALY27" s="20"/>
      <c r="ALZ27" s="20"/>
      <c r="AMA27" s="20"/>
      <c r="AMB27" s="20"/>
      <c r="AMC27" s="20"/>
      <c r="AMD27" s="20"/>
      <c r="AME27" s="20"/>
      <c r="AMF27" s="20"/>
      <c r="AMG27" s="20"/>
      <c r="AMH27" s="20"/>
      <c r="AMI27" s="20"/>
      <c r="AMJ27" s="20"/>
    </row>
    <row r="28" spans="1:1024" s="22" customFormat="1" ht="13" x14ac:dyDescent="0.3">
      <c r="A28" s="41" t="s">
        <v>55</v>
      </c>
      <c r="B28" s="42">
        <v>167009</v>
      </c>
      <c r="C28" s="43">
        <f t="shared" si="0"/>
        <v>0.57165006044274613</v>
      </c>
      <c r="D28" s="44">
        <v>361950</v>
      </c>
      <c r="E28" s="43">
        <f t="shared" si="1"/>
        <v>1.2105125262210825</v>
      </c>
      <c r="F28" s="44">
        <f t="shared" si="2"/>
        <v>528959</v>
      </c>
      <c r="G28" s="45">
        <f t="shared" si="3"/>
        <v>0.89478433763800824</v>
      </c>
      <c r="H28" s="46">
        <v>3207</v>
      </c>
      <c r="I28" s="47">
        <f t="shared" si="4"/>
        <v>15.199772501066402</v>
      </c>
      <c r="J28" s="48">
        <v>4419</v>
      </c>
      <c r="K28" s="47">
        <f t="shared" si="5"/>
        <v>27.284514694986417</v>
      </c>
      <c r="L28" s="49">
        <v>0</v>
      </c>
      <c r="M28" s="50">
        <f t="shared" si="6"/>
        <v>7626</v>
      </c>
      <c r="N28" s="51">
        <f t="shared" si="7"/>
        <v>20.447781203914733</v>
      </c>
      <c r="O28" s="46">
        <v>2838</v>
      </c>
      <c r="P28" s="47">
        <f t="shared" si="8"/>
        <v>14.853195164075995</v>
      </c>
      <c r="Q28" s="48">
        <v>3773</v>
      </c>
      <c r="R28" s="47">
        <f t="shared" si="9"/>
        <v>26.462336933651283</v>
      </c>
      <c r="S28" s="49">
        <v>0</v>
      </c>
      <c r="T28" s="50">
        <f t="shared" si="10"/>
        <v>6611</v>
      </c>
      <c r="U28" s="51">
        <f t="shared" si="11"/>
        <v>19.814176532294319</v>
      </c>
      <c r="V28" s="52">
        <v>2254</v>
      </c>
      <c r="W28" s="47">
        <f t="shared" si="12"/>
        <v>14.129003949100483</v>
      </c>
      <c r="X28" s="48">
        <v>2863</v>
      </c>
      <c r="Y28" s="47">
        <f t="shared" si="13"/>
        <v>25.164806187922999</v>
      </c>
      <c r="Z28" s="49">
        <v>0</v>
      </c>
      <c r="AA28" s="50">
        <f t="shared" si="14"/>
        <v>5117</v>
      </c>
      <c r="AB28" s="51">
        <f t="shared" si="15"/>
        <v>18.723015001829491</v>
      </c>
      <c r="AC28" s="52">
        <v>1529</v>
      </c>
      <c r="AD28" s="47">
        <f t="shared" si="16"/>
        <v>13.413457320817615</v>
      </c>
      <c r="AE28" s="48">
        <v>1790</v>
      </c>
      <c r="AF28" s="47">
        <f t="shared" si="17"/>
        <v>23.264881726020274</v>
      </c>
      <c r="AG28" s="49">
        <v>0</v>
      </c>
      <c r="AH28" s="50">
        <f t="shared" si="18"/>
        <v>3319</v>
      </c>
      <c r="AI28" s="51">
        <f t="shared" si="19"/>
        <v>17.3833342062536</v>
      </c>
      <c r="AJ28" s="52">
        <v>809</v>
      </c>
      <c r="AK28" s="47">
        <f t="shared" si="20"/>
        <v>12.756228319142227</v>
      </c>
      <c r="AL28" s="48">
        <v>836</v>
      </c>
      <c r="AM28" s="47">
        <f t="shared" si="21"/>
        <v>20.9366391184573</v>
      </c>
      <c r="AN28" s="49">
        <v>0</v>
      </c>
      <c r="AO28" s="50">
        <f t="shared" si="22"/>
        <v>1645</v>
      </c>
      <c r="AP28" s="51">
        <f t="shared" si="23"/>
        <v>15.916787614900823</v>
      </c>
      <c r="AQ28" s="52">
        <v>325</v>
      </c>
      <c r="AR28" s="47">
        <f t="shared" si="24"/>
        <v>12.881490289338091</v>
      </c>
      <c r="AS28" s="48">
        <v>328</v>
      </c>
      <c r="AT28" s="47">
        <f t="shared" si="25"/>
        <v>20.512820512820511</v>
      </c>
      <c r="AU28" s="49">
        <v>0</v>
      </c>
      <c r="AV28" s="50">
        <f t="shared" si="26"/>
        <v>653</v>
      </c>
      <c r="AW28" s="51">
        <f t="shared" si="27"/>
        <v>15.8418243571082</v>
      </c>
      <c r="AX28" s="52">
        <v>53</v>
      </c>
      <c r="AY28" s="47">
        <f t="shared" si="28"/>
        <v>13.350125944584383</v>
      </c>
      <c r="AZ28" s="48">
        <v>54</v>
      </c>
      <c r="BA28" s="47">
        <f t="shared" si="29"/>
        <v>21.6</v>
      </c>
      <c r="BB28" s="49">
        <v>0</v>
      </c>
      <c r="BC28" s="50">
        <f t="shared" si="30"/>
        <v>107</v>
      </c>
      <c r="BD28" s="51">
        <f t="shared" si="31"/>
        <v>16.537867078825347</v>
      </c>
      <c r="BE28" s="52">
        <v>11</v>
      </c>
      <c r="BF28" s="47">
        <f t="shared" si="32"/>
        <v>17.1875</v>
      </c>
      <c r="BG28" s="48">
        <v>10</v>
      </c>
      <c r="BH28" s="47">
        <f t="shared" si="33"/>
        <v>22.727272727272727</v>
      </c>
      <c r="BI28" s="49">
        <v>0</v>
      </c>
      <c r="BJ28" s="50">
        <f t="shared" si="34"/>
        <v>21</v>
      </c>
      <c r="BK28" s="51">
        <f t="shared" si="35"/>
        <v>19.444444444444446</v>
      </c>
      <c r="BL28" s="52">
        <v>0</v>
      </c>
      <c r="BM28" s="47">
        <f t="shared" si="36"/>
        <v>0</v>
      </c>
      <c r="BN28" s="52">
        <v>0</v>
      </c>
      <c r="BO28" s="47">
        <f t="shared" si="37"/>
        <v>0</v>
      </c>
      <c r="BP28" s="49">
        <v>0</v>
      </c>
      <c r="BQ28" s="50">
        <f t="shared" si="38"/>
        <v>0</v>
      </c>
      <c r="BR28" s="51">
        <f t="shared" si="39"/>
        <v>0</v>
      </c>
      <c r="BS28" s="52">
        <v>0</v>
      </c>
      <c r="BT28" s="47"/>
      <c r="BU28" s="46">
        <v>0</v>
      </c>
      <c r="BV28" s="47"/>
      <c r="BW28" s="49">
        <v>0</v>
      </c>
      <c r="BX28" s="50">
        <f t="shared" si="40"/>
        <v>0</v>
      </c>
      <c r="BY28" s="51"/>
      <c r="AHV28" s="20"/>
      <c r="AHW28" s="20"/>
      <c r="AHX28" s="20"/>
      <c r="AHY28" s="20"/>
      <c r="AHZ28" s="20"/>
      <c r="AIA28" s="20"/>
      <c r="AIB28" s="20"/>
      <c r="AIC28" s="20"/>
      <c r="AID28" s="20"/>
      <c r="AIE28" s="20"/>
      <c r="AIF28" s="20"/>
      <c r="AIG28" s="20"/>
      <c r="AIH28" s="20"/>
      <c r="AII28" s="20"/>
      <c r="AIJ28" s="20"/>
      <c r="AIK28" s="20"/>
      <c r="AIL28" s="20"/>
      <c r="AIM28" s="20"/>
      <c r="AIN28" s="20"/>
      <c r="AIO28" s="20"/>
      <c r="AIP28" s="20"/>
      <c r="AIQ28" s="20"/>
      <c r="AIR28" s="20"/>
      <c r="AIS28" s="20"/>
      <c r="AIT28" s="20"/>
      <c r="AIU28" s="20"/>
      <c r="AIV28" s="20"/>
      <c r="AIW28" s="20"/>
      <c r="AIX28" s="20"/>
      <c r="AIY28" s="20"/>
      <c r="AIZ28" s="20"/>
      <c r="AJA28" s="20"/>
      <c r="AJB28" s="20"/>
      <c r="AJC28" s="20"/>
      <c r="AJD28" s="20"/>
      <c r="AJE28" s="20"/>
      <c r="AJF28" s="20"/>
      <c r="AJG28" s="20"/>
      <c r="AJH28" s="20"/>
      <c r="AJI28" s="20"/>
      <c r="AJJ28" s="20"/>
      <c r="AJK28" s="20"/>
      <c r="AJL28" s="20"/>
      <c r="AJM28" s="20"/>
      <c r="AJN28" s="20"/>
      <c r="AJO28" s="20"/>
      <c r="AJP28" s="20"/>
      <c r="AJQ28" s="20"/>
      <c r="AJR28" s="20"/>
      <c r="AJS28" s="20"/>
      <c r="AJT28" s="20"/>
      <c r="AJU28" s="20"/>
      <c r="AJV28" s="20"/>
      <c r="AJW28" s="20"/>
      <c r="AJX28" s="20"/>
      <c r="AJY28" s="20"/>
      <c r="AJZ28" s="20"/>
      <c r="AKA28" s="20"/>
      <c r="AKB28" s="20"/>
      <c r="AKC28" s="20"/>
      <c r="AKD28" s="20"/>
      <c r="AKE28" s="20"/>
      <c r="AKF28" s="20"/>
      <c r="AKG28" s="20"/>
      <c r="AKH28" s="20"/>
      <c r="AKI28" s="20"/>
      <c r="AKJ28" s="20"/>
      <c r="AKK28" s="20"/>
      <c r="AKL28" s="20"/>
      <c r="AKM28" s="20"/>
      <c r="AKN28" s="20"/>
      <c r="AKO28" s="20"/>
      <c r="AKP28" s="20"/>
      <c r="AKQ28" s="20"/>
      <c r="AKR28" s="20"/>
      <c r="AKS28" s="20"/>
      <c r="AKT28" s="20"/>
      <c r="AKU28" s="20"/>
      <c r="AKV28" s="20"/>
      <c r="AKW28" s="20"/>
      <c r="AKX28" s="20"/>
      <c r="AKY28" s="20"/>
      <c r="AKZ28" s="20"/>
      <c r="ALA28" s="20"/>
      <c r="ALB28" s="20"/>
      <c r="ALC28" s="20"/>
      <c r="ALD28" s="20"/>
      <c r="ALE28" s="20"/>
      <c r="ALF28" s="20"/>
      <c r="ALG28" s="20"/>
      <c r="ALH28" s="20"/>
      <c r="ALI28" s="20"/>
      <c r="ALJ28" s="20"/>
      <c r="ALK28" s="20"/>
      <c r="ALL28" s="20"/>
      <c r="ALM28" s="20"/>
      <c r="ALN28" s="20"/>
      <c r="ALO28" s="20"/>
      <c r="ALP28" s="20"/>
      <c r="ALQ28" s="20"/>
      <c r="ALR28" s="20"/>
      <c r="ALS28" s="20"/>
      <c r="ALT28" s="20"/>
      <c r="ALU28" s="20"/>
      <c r="ALV28" s="20"/>
      <c r="ALW28" s="20"/>
      <c r="ALX28" s="20"/>
      <c r="ALY28" s="20"/>
      <c r="ALZ28" s="20"/>
      <c r="AMA28" s="20"/>
      <c r="AMB28" s="20"/>
      <c r="AMC28" s="20"/>
      <c r="AMD28" s="20"/>
      <c r="AME28" s="20"/>
      <c r="AMF28" s="20"/>
      <c r="AMG28" s="20"/>
      <c r="AMH28" s="20"/>
      <c r="AMI28" s="20"/>
      <c r="AMJ28" s="20"/>
    </row>
    <row r="29" spans="1:1024" s="22" customFormat="1" ht="13" x14ac:dyDescent="0.3">
      <c r="A29" s="53"/>
      <c r="B29" s="54"/>
      <c r="C29" s="55"/>
      <c r="D29" s="56"/>
      <c r="E29" s="55"/>
      <c r="F29" s="56"/>
      <c r="G29" s="57"/>
      <c r="H29" s="50"/>
      <c r="I29" s="58"/>
      <c r="J29" s="50"/>
      <c r="K29" s="58"/>
      <c r="L29" s="59"/>
      <c r="M29" s="50"/>
      <c r="N29" s="60"/>
      <c r="O29" s="50"/>
      <c r="P29" s="58"/>
      <c r="Q29" s="50"/>
      <c r="R29" s="58"/>
      <c r="S29" s="59"/>
      <c r="T29" s="50"/>
      <c r="U29" s="60"/>
      <c r="V29" s="61"/>
      <c r="W29" s="58"/>
      <c r="X29" s="50"/>
      <c r="Y29" s="58"/>
      <c r="Z29" s="59"/>
      <c r="AA29" s="50"/>
      <c r="AB29" s="60"/>
      <c r="AC29" s="61"/>
      <c r="AD29" s="58"/>
      <c r="AE29" s="50"/>
      <c r="AF29" s="58"/>
      <c r="AG29" s="59"/>
      <c r="AH29" s="50"/>
      <c r="AI29" s="60"/>
      <c r="AJ29" s="61"/>
      <c r="AK29" s="58"/>
      <c r="AL29" s="50"/>
      <c r="AM29" s="58"/>
      <c r="AN29" s="59"/>
      <c r="AO29" s="50"/>
      <c r="AP29" s="60"/>
      <c r="AQ29" s="61"/>
      <c r="AR29" s="58"/>
      <c r="AS29" s="50"/>
      <c r="AT29" s="58"/>
      <c r="AU29" s="59"/>
      <c r="AV29" s="50"/>
      <c r="AW29" s="60"/>
      <c r="AX29" s="61"/>
      <c r="AY29" s="58"/>
      <c r="AZ29" s="50"/>
      <c r="BA29" s="58"/>
      <c r="BB29" s="59"/>
      <c r="BC29" s="50"/>
      <c r="BD29" s="60"/>
      <c r="BE29" s="61"/>
      <c r="BF29" s="58"/>
      <c r="BG29" s="50"/>
      <c r="BH29" s="58"/>
      <c r="BI29" s="59"/>
      <c r="BJ29" s="50"/>
      <c r="BK29" s="60"/>
      <c r="BL29" s="61"/>
      <c r="BM29" s="58"/>
      <c r="BN29" s="50"/>
      <c r="BO29" s="58"/>
      <c r="BP29" s="59"/>
      <c r="BQ29" s="50"/>
      <c r="BR29" s="60"/>
      <c r="BS29" s="61"/>
      <c r="BT29" s="58"/>
      <c r="BU29" s="50"/>
      <c r="BV29" s="58"/>
      <c r="BW29" s="59"/>
      <c r="BX29" s="50"/>
      <c r="BY29" s="60"/>
      <c r="AHV29" s="20"/>
      <c r="AHW29" s="20"/>
      <c r="AHX29" s="20"/>
      <c r="AHY29" s="20"/>
      <c r="AHZ29" s="20"/>
      <c r="AIA29" s="20"/>
      <c r="AIB29" s="20"/>
      <c r="AIC29" s="20"/>
      <c r="AID29" s="20"/>
      <c r="AIE29" s="20"/>
      <c r="AIF29" s="20"/>
      <c r="AIG29" s="20"/>
      <c r="AIH29" s="20"/>
      <c r="AII29" s="20"/>
      <c r="AIJ29" s="20"/>
      <c r="AIK29" s="20"/>
      <c r="AIL29" s="20"/>
      <c r="AIM29" s="20"/>
      <c r="AIN29" s="20"/>
      <c r="AIO29" s="20"/>
      <c r="AIP29" s="20"/>
      <c r="AIQ29" s="20"/>
      <c r="AIR29" s="20"/>
      <c r="AIS29" s="20"/>
      <c r="AIT29" s="20"/>
      <c r="AIU29" s="20"/>
      <c r="AIV29" s="20"/>
      <c r="AIW29" s="20"/>
      <c r="AIX29" s="20"/>
      <c r="AIY29" s="20"/>
      <c r="AIZ29" s="20"/>
      <c r="AJA29" s="20"/>
      <c r="AJB29" s="20"/>
      <c r="AJC29" s="20"/>
      <c r="AJD29" s="20"/>
      <c r="AJE29" s="20"/>
      <c r="AJF29" s="20"/>
      <c r="AJG29" s="20"/>
      <c r="AJH29" s="20"/>
      <c r="AJI29" s="20"/>
      <c r="AJJ29" s="20"/>
      <c r="AJK29" s="20"/>
      <c r="AJL29" s="20"/>
      <c r="AJM29" s="20"/>
      <c r="AJN29" s="20"/>
      <c r="AJO29" s="20"/>
      <c r="AJP29" s="20"/>
      <c r="AJQ29" s="20"/>
      <c r="AJR29" s="20"/>
      <c r="AJS29" s="20"/>
      <c r="AJT29" s="20"/>
      <c r="AJU29" s="20"/>
      <c r="AJV29" s="20"/>
      <c r="AJW29" s="20"/>
      <c r="AJX29" s="20"/>
      <c r="AJY29" s="20"/>
      <c r="AJZ29" s="20"/>
      <c r="AKA29" s="20"/>
      <c r="AKB29" s="20"/>
      <c r="AKC29" s="20"/>
      <c r="AKD29" s="20"/>
      <c r="AKE29" s="20"/>
      <c r="AKF29" s="20"/>
      <c r="AKG29" s="20"/>
      <c r="AKH29" s="20"/>
      <c r="AKI29" s="20"/>
      <c r="AKJ29" s="20"/>
      <c r="AKK29" s="20"/>
      <c r="AKL29" s="20"/>
      <c r="AKM29" s="20"/>
      <c r="AKN29" s="20"/>
      <c r="AKO29" s="20"/>
      <c r="AKP29" s="20"/>
      <c r="AKQ29" s="20"/>
      <c r="AKR29" s="20"/>
      <c r="AKS29" s="20"/>
      <c r="AKT29" s="20"/>
      <c r="AKU29" s="20"/>
      <c r="AKV29" s="20"/>
      <c r="AKW29" s="20"/>
      <c r="AKX29" s="20"/>
      <c r="AKY29" s="20"/>
      <c r="AKZ29" s="20"/>
      <c r="ALA29" s="20"/>
      <c r="ALB29" s="20"/>
      <c r="ALC29" s="20"/>
      <c r="ALD29" s="20"/>
      <c r="ALE29" s="20"/>
      <c r="ALF29" s="20"/>
      <c r="ALG29" s="20"/>
      <c r="ALH29" s="20"/>
      <c r="ALI29" s="20"/>
      <c r="ALJ29" s="20"/>
      <c r="ALK29" s="20"/>
      <c r="ALL29" s="20"/>
      <c r="ALM29" s="20"/>
      <c r="ALN29" s="20"/>
      <c r="ALO29" s="20"/>
      <c r="ALP29" s="20"/>
      <c r="ALQ29" s="20"/>
      <c r="ALR29" s="20"/>
      <c r="ALS29" s="20"/>
      <c r="ALT29" s="20"/>
      <c r="ALU29" s="20"/>
      <c r="ALV29" s="20"/>
      <c r="ALW29" s="20"/>
      <c r="ALX29" s="20"/>
      <c r="ALY29" s="20"/>
      <c r="ALZ29" s="20"/>
      <c r="AMA29" s="20"/>
      <c r="AMB29" s="20"/>
      <c r="AMC29" s="20"/>
      <c r="AMD29" s="20"/>
      <c r="AME29" s="20"/>
      <c r="AMF29" s="20"/>
      <c r="AMG29" s="20"/>
      <c r="AMH29" s="20"/>
      <c r="AMI29" s="20"/>
      <c r="AMJ29" s="20"/>
    </row>
    <row r="30" spans="1:1024" s="22" customFormat="1" ht="13" x14ac:dyDescent="0.3">
      <c r="A30" s="62" t="s">
        <v>56</v>
      </c>
      <c r="B30" s="42">
        <f t="shared" ref="B30:AG30" si="41">SUM(B10:B28)</f>
        <v>29215251</v>
      </c>
      <c r="C30" s="63">
        <f t="shared" si="41"/>
        <v>99.999999999999986</v>
      </c>
      <c r="D30" s="44">
        <f t="shared" si="41"/>
        <v>29900558</v>
      </c>
      <c r="E30" s="63">
        <f t="shared" si="41"/>
        <v>100</v>
      </c>
      <c r="F30" s="44">
        <f t="shared" si="41"/>
        <v>59115809</v>
      </c>
      <c r="G30" s="64">
        <f t="shared" si="41"/>
        <v>100</v>
      </c>
      <c r="H30" s="65">
        <f t="shared" si="41"/>
        <v>21099</v>
      </c>
      <c r="I30" s="66">
        <f t="shared" si="41"/>
        <v>100.00000000000003</v>
      </c>
      <c r="J30" s="65">
        <f t="shared" si="41"/>
        <v>16196</v>
      </c>
      <c r="K30" s="67">
        <f t="shared" si="41"/>
        <v>100</v>
      </c>
      <c r="L30" s="68">
        <f t="shared" si="41"/>
        <v>0</v>
      </c>
      <c r="M30" s="65">
        <f t="shared" si="41"/>
        <v>37295</v>
      </c>
      <c r="N30" s="69">
        <f t="shared" si="41"/>
        <v>100</v>
      </c>
      <c r="O30" s="65">
        <f t="shared" si="41"/>
        <v>19107</v>
      </c>
      <c r="P30" s="66">
        <f t="shared" si="41"/>
        <v>100.00000000000001</v>
      </c>
      <c r="Q30" s="65">
        <f t="shared" si="41"/>
        <v>14258</v>
      </c>
      <c r="R30" s="67">
        <f t="shared" si="41"/>
        <v>100.00000000000001</v>
      </c>
      <c r="S30" s="68">
        <f t="shared" si="41"/>
        <v>0</v>
      </c>
      <c r="T30" s="65">
        <f t="shared" si="41"/>
        <v>33365</v>
      </c>
      <c r="U30" s="69">
        <f t="shared" si="41"/>
        <v>100</v>
      </c>
      <c r="V30" s="70">
        <f t="shared" si="41"/>
        <v>15953</v>
      </c>
      <c r="W30" s="66">
        <f t="shared" si="41"/>
        <v>100</v>
      </c>
      <c r="X30" s="65">
        <f t="shared" si="41"/>
        <v>11377</v>
      </c>
      <c r="Y30" s="67">
        <f t="shared" si="41"/>
        <v>100</v>
      </c>
      <c r="Z30" s="68">
        <f t="shared" si="41"/>
        <v>0</v>
      </c>
      <c r="AA30" s="65">
        <f t="shared" si="41"/>
        <v>27330</v>
      </c>
      <c r="AB30" s="69">
        <f t="shared" si="41"/>
        <v>100.00000000000001</v>
      </c>
      <c r="AC30" s="70">
        <f t="shared" si="41"/>
        <v>11399</v>
      </c>
      <c r="AD30" s="66">
        <f t="shared" si="41"/>
        <v>100</v>
      </c>
      <c r="AE30" s="65">
        <f t="shared" si="41"/>
        <v>7694</v>
      </c>
      <c r="AF30" s="67">
        <f t="shared" si="41"/>
        <v>100</v>
      </c>
      <c r="AG30" s="68">
        <f t="shared" si="41"/>
        <v>0</v>
      </c>
      <c r="AH30" s="65">
        <f t="shared" ref="AH30:BM30" si="42">SUM(AH10:AH28)</f>
        <v>19093</v>
      </c>
      <c r="AI30" s="69">
        <f t="shared" si="42"/>
        <v>100</v>
      </c>
      <c r="AJ30" s="70">
        <f t="shared" si="42"/>
        <v>6342</v>
      </c>
      <c r="AK30" s="66">
        <f t="shared" si="42"/>
        <v>100</v>
      </c>
      <c r="AL30" s="65">
        <f t="shared" si="42"/>
        <v>3993</v>
      </c>
      <c r="AM30" s="67">
        <f t="shared" si="42"/>
        <v>100</v>
      </c>
      <c r="AN30" s="68">
        <f t="shared" si="42"/>
        <v>0</v>
      </c>
      <c r="AO30" s="65">
        <f t="shared" si="42"/>
        <v>10335</v>
      </c>
      <c r="AP30" s="69">
        <f t="shared" si="42"/>
        <v>100</v>
      </c>
      <c r="AQ30" s="70">
        <f t="shared" si="42"/>
        <v>2523</v>
      </c>
      <c r="AR30" s="66">
        <f t="shared" si="42"/>
        <v>100.00000000000001</v>
      </c>
      <c r="AS30" s="65">
        <f t="shared" si="42"/>
        <v>1599</v>
      </c>
      <c r="AT30" s="67">
        <f t="shared" si="42"/>
        <v>100</v>
      </c>
      <c r="AU30" s="68">
        <f t="shared" si="42"/>
        <v>0</v>
      </c>
      <c r="AV30" s="65">
        <f t="shared" si="42"/>
        <v>4122</v>
      </c>
      <c r="AW30" s="69">
        <f t="shared" si="42"/>
        <v>99.999999999999986</v>
      </c>
      <c r="AX30" s="70">
        <f t="shared" si="42"/>
        <v>397</v>
      </c>
      <c r="AY30" s="66">
        <f t="shared" si="42"/>
        <v>99.999999999999986</v>
      </c>
      <c r="AZ30" s="65">
        <f t="shared" si="42"/>
        <v>250</v>
      </c>
      <c r="BA30" s="67">
        <f t="shared" si="42"/>
        <v>100</v>
      </c>
      <c r="BB30" s="68">
        <f t="shared" si="42"/>
        <v>0</v>
      </c>
      <c r="BC30" s="65">
        <f t="shared" si="42"/>
        <v>647</v>
      </c>
      <c r="BD30" s="69">
        <f t="shared" si="42"/>
        <v>100</v>
      </c>
      <c r="BE30" s="70">
        <f t="shared" si="42"/>
        <v>64</v>
      </c>
      <c r="BF30" s="66">
        <f t="shared" si="42"/>
        <v>100</v>
      </c>
      <c r="BG30" s="65">
        <f t="shared" si="42"/>
        <v>44</v>
      </c>
      <c r="BH30" s="67">
        <f t="shared" si="42"/>
        <v>100</v>
      </c>
      <c r="BI30" s="68">
        <f t="shared" si="42"/>
        <v>0</v>
      </c>
      <c r="BJ30" s="65">
        <f t="shared" si="42"/>
        <v>108</v>
      </c>
      <c r="BK30" s="69">
        <f t="shared" si="42"/>
        <v>99.999999999999986</v>
      </c>
      <c r="BL30" s="70">
        <f t="shared" si="42"/>
        <v>2</v>
      </c>
      <c r="BM30" s="66">
        <f t="shared" si="42"/>
        <v>100</v>
      </c>
      <c r="BN30" s="65">
        <f t="shared" ref="BN30:BS30" si="43">SUM(BN10:BN28)</f>
        <v>3</v>
      </c>
      <c r="BO30" s="67">
        <f t="shared" si="43"/>
        <v>99.999999999999986</v>
      </c>
      <c r="BP30" s="68">
        <f t="shared" si="43"/>
        <v>0</v>
      </c>
      <c r="BQ30" s="65">
        <f t="shared" si="43"/>
        <v>5</v>
      </c>
      <c r="BR30" s="69">
        <f t="shared" si="43"/>
        <v>100</v>
      </c>
      <c r="BS30" s="70">
        <f t="shared" si="43"/>
        <v>0</v>
      </c>
      <c r="BT30" s="66"/>
      <c r="BU30" s="65">
        <f>SUM(BU10:BU28)</f>
        <v>0</v>
      </c>
      <c r="BV30" s="67"/>
      <c r="BW30" s="68">
        <f>SUM(BW10:BW28)</f>
        <v>0</v>
      </c>
      <c r="BX30" s="65">
        <f>SUM(BX10:BX28)</f>
        <v>0</v>
      </c>
      <c r="BY30" s="69"/>
      <c r="AHV30" s="20"/>
      <c r="AHW30" s="20"/>
      <c r="AHX30" s="20"/>
      <c r="AHY30" s="20"/>
      <c r="AHZ30" s="20"/>
      <c r="AIA30" s="20"/>
      <c r="AIB30" s="20"/>
      <c r="AIC30" s="20"/>
      <c r="AID30" s="20"/>
      <c r="AIE30" s="20"/>
      <c r="AIF30" s="20"/>
      <c r="AIG30" s="20"/>
      <c r="AIH30" s="20"/>
      <c r="AII30" s="20"/>
      <c r="AIJ30" s="20"/>
      <c r="AIK30" s="20"/>
      <c r="AIL30" s="20"/>
      <c r="AIM30" s="20"/>
      <c r="AIN30" s="20"/>
      <c r="AIO30" s="20"/>
      <c r="AIP30" s="20"/>
      <c r="AIQ30" s="20"/>
      <c r="AIR30" s="20"/>
      <c r="AIS30" s="20"/>
      <c r="AIT30" s="20"/>
      <c r="AIU30" s="20"/>
      <c r="AIV30" s="20"/>
      <c r="AIW30" s="20"/>
      <c r="AIX30" s="20"/>
      <c r="AIY30" s="20"/>
      <c r="AIZ30" s="20"/>
      <c r="AJA30" s="20"/>
      <c r="AJB30" s="20"/>
      <c r="AJC30" s="20"/>
      <c r="AJD30" s="20"/>
      <c r="AJE30" s="20"/>
      <c r="AJF30" s="20"/>
      <c r="AJG30" s="20"/>
      <c r="AJH30" s="20"/>
      <c r="AJI30" s="20"/>
      <c r="AJJ30" s="20"/>
      <c r="AJK30" s="20"/>
      <c r="AJL30" s="20"/>
      <c r="AJM30" s="20"/>
      <c r="AJN30" s="20"/>
      <c r="AJO30" s="20"/>
      <c r="AJP30" s="20"/>
      <c r="AJQ30" s="20"/>
      <c r="AJR30" s="20"/>
      <c r="AJS30" s="20"/>
      <c r="AJT30" s="20"/>
      <c r="AJU30" s="20"/>
      <c r="AJV30" s="20"/>
      <c r="AJW30" s="20"/>
      <c r="AJX30" s="20"/>
      <c r="AJY30" s="20"/>
      <c r="AJZ30" s="20"/>
      <c r="AKA30" s="20"/>
      <c r="AKB30" s="20"/>
      <c r="AKC30" s="20"/>
      <c r="AKD30" s="20"/>
      <c r="AKE30" s="20"/>
      <c r="AKF30" s="20"/>
      <c r="AKG30" s="20"/>
      <c r="AKH30" s="20"/>
      <c r="AKI30" s="20"/>
      <c r="AKJ30" s="20"/>
      <c r="AKK30" s="20"/>
      <c r="AKL30" s="20"/>
      <c r="AKM30" s="20"/>
      <c r="AKN30" s="20"/>
      <c r="AKO30" s="20"/>
      <c r="AKP30" s="20"/>
      <c r="AKQ30" s="20"/>
      <c r="AKR30" s="20"/>
      <c r="AKS30" s="20"/>
      <c r="AKT30" s="20"/>
      <c r="AKU30" s="20"/>
      <c r="AKV30" s="20"/>
      <c r="AKW30" s="20"/>
      <c r="AKX30" s="20"/>
      <c r="AKY30" s="20"/>
      <c r="AKZ30" s="20"/>
      <c r="ALA30" s="20"/>
      <c r="ALB30" s="20"/>
      <c r="ALC30" s="20"/>
      <c r="ALD30" s="20"/>
      <c r="ALE30" s="20"/>
      <c r="ALF30" s="20"/>
      <c r="ALG30" s="20"/>
      <c r="ALH30" s="20"/>
      <c r="ALI30" s="20"/>
      <c r="ALJ30" s="20"/>
      <c r="ALK30" s="20"/>
      <c r="ALL30" s="20"/>
      <c r="ALM30" s="20"/>
      <c r="ALN30" s="20"/>
      <c r="ALO30" s="20"/>
      <c r="ALP30" s="20"/>
      <c r="ALQ30" s="20"/>
      <c r="ALR30" s="20"/>
      <c r="ALS30" s="20"/>
      <c r="ALT30" s="20"/>
      <c r="ALU30" s="20"/>
      <c r="ALV30" s="20"/>
      <c r="ALW30" s="20"/>
      <c r="ALX30" s="20"/>
      <c r="ALY30" s="20"/>
      <c r="ALZ30" s="20"/>
      <c r="AMA30" s="20"/>
      <c r="AMB30" s="20"/>
      <c r="AMC30" s="20"/>
      <c r="AMD30" s="20"/>
      <c r="AME30" s="20"/>
      <c r="AMF30" s="20"/>
      <c r="AMG30" s="20"/>
      <c r="AMH30" s="20"/>
      <c r="AMI30" s="20"/>
      <c r="AMJ30" s="20"/>
    </row>
    <row r="31" spans="1:1024" s="22" customFormat="1" ht="13" x14ac:dyDescent="0.3">
      <c r="A31" s="71"/>
      <c r="B31" s="72"/>
      <c r="C31" s="73"/>
      <c r="D31" s="73"/>
      <c r="E31" s="73"/>
      <c r="F31" s="73"/>
      <c r="G31" s="74"/>
      <c r="H31" s="50"/>
      <c r="I31" s="50"/>
      <c r="J31" s="50"/>
      <c r="K31" s="50"/>
      <c r="L31" s="59"/>
      <c r="M31" s="50"/>
      <c r="N31" s="75"/>
      <c r="O31" s="50"/>
      <c r="P31" s="50"/>
      <c r="Q31" s="50"/>
      <c r="R31" s="50"/>
      <c r="S31" s="59"/>
      <c r="T31" s="50"/>
      <c r="U31" s="75"/>
      <c r="V31" s="61"/>
      <c r="W31" s="50"/>
      <c r="X31" s="50"/>
      <c r="Y31" s="50"/>
      <c r="Z31" s="59"/>
      <c r="AA31" s="50"/>
      <c r="AB31" s="75"/>
      <c r="AC31" s="61"/>
      <c r="AD31" s="50"/>
      <c r="AE31" s="50"/>
      <c r="AF31" s="50"/>
      <c r="AG31" s="59"/>
      <c r="AH31" s="50"/>
      <c r="AI31" s="75"/>
      <c r="AJ31" s="61"/>
      <c r="AK31" s="50"/>
      <c r="AL31" s="50"/>
      <c r="AM31" s="50"/>
      <c r="AN31" s="59"/>
      <c r="AO31" s="50"/>
      <c r="AP31" s="75"/>
      <c r="AQ31" s="61"/>
      <c r="AR31" s="50"/>
      <c r="AS31" s="50"/>
      <c r="AT31" s="50"/>
      <c r="AU31" s="59"/>
      <c r="AV31" s="50"/>
      <c r="AW31" s="75"/>
      <c r="AX31" s="61"/>
      <c r="AY31" s="50"/>
      <c r="AZ31" s="50"/>
      <c r="BA31" s="50"/>
      <c r="BB31" s="59"/>
      <c r="BC31" s="50"/>
      <c r="BD31" s="75"/>
      <c r="BE31" s="61"/>
      <c r="BF31" s="50"/>
      <c r="BG31" s="50"/>
      <c r="BH31" s="50"/>
      <c r="BI31" s="59"/>
      <c r="BJ31" s="50"/>
      <c r="BK31" s="75"/>
      <c r="BL31" s="61"/>
      <c r="BM31" s="50"/>
      <c r="BN31" s="50"/>
      <c r="BO31" s="50"/>
      <c r="BP31" s="59"/>
      <c r="BQ31" s="50"/>
      <c r="BR31" s="75"/>
      <c r="BS31" s="61"/>
      <c r="BT31" s="50"/>
      <c r="BU31" s="50"/>
      <c r="BV31" s="50"/>
      <c r="BW31" s="59"/>
      <c r="BX31" s="50"/>
      <c r="BY31" s="75"/>
      <c r="AHV31" s="20"/>
      <c r="AHW31" s="20"/>
      <c r="AHX31" s="20"/>
      <c r="AHY31" s="20"/>
      <c r="AHZ31" s="20"/>
      <c r="AIA31" s="20"/>
      <c r="AIB31" s="20"/>
      <c r="AIC31" s="20"/>
      <c r="AID31" s="20"/>
      <c r="AIE31" s="20"/>
      <c r="AIF31" s="20"/>
      <c r="AIG31" s="20"/>
      <c r="AIH31" s="20"/>
      <c r="AII31" s="20"/>
      <c r="AIJ31" s="20"/>
      <c r="AIK31" s="20"/>
      <c r="AIL31" s="20"/>
      <c r="AIM31" s="20"/>
      <c r="AIN31" s="20"/>
      <c r="AIO31" s="20"/>
      <c r="AIP31" s="20"/>
      <c r="AIQ31" s="20"/>
      <c r="AIR31" s="20"/>
      <c r="AIS31" s="20"/>
      <c r="AIT31" s="20"/>
      <c r="AIU31" s="20"/>
      <c r="AIV31" s="20"/>
      <c r="AIW31" s="20"/>
      <c r="AIX31" s="20"/>
      <c r="AIY31" s="20"/>
      <c r="AIZ31" s="20"/>
      <c r="AJA31" s="20"/>
      <c r="AJB31" s="20"/>
      <c r="AJC31" s="20"/>
      <c r="AJD31" s="20"/>
      <c r="AJE31" s="20"/>
      <c r="AJF31" s="20"/>
      <c r="AJG31" s="20"/>
      <c r="AJH31" s="20"/>
      <c r="AJI31" s="20"/>
      <c r="AJJ31" s="20"/>
      <c r="AJK31" s="20"/>
      <c r="AJL31" s="20"/>
      <c r="AJM31" s="20"/>
      <c r="AJN31" s="20"/>
      <c r="AJO31" s="20"/>
      <c r="AJP31" s="20"/>
      <c r="AJQ31" s="20"/>
      <c r="AJR31" s="20"/>
      <c r="AJS31" s="20"/>
      <c r="AJT31" s="20"/>
      <c r="AJU31" s="20"/>
      <c r="AJV31" s="20"/>
      <c r="AJW31" s="20"/>
      <c r="AJX31" s="20"/>
      <c r="AJY31" s="20"/>
      <c r="AJZ31" s="20"/>
      <c r="AKA31" s="20"/>
      <c r="AKB31" s="20"/>
      <c r="AKC31" s="20"/>
      <c r="AKD31" s="20"/>
      <c r="AKE31" s="20"/>
      <c r="AKF31" s="20"/>
      <c r="AKG31" s="20"/>
      <c r="AKH31" s="20"/>
      <c r="AKI31" s="20"/>
      <c r="AKJ31" s="20"/>
      <c r="AKK31" s="20"/>
      <c r="AKL31" s="20"/>
      <c r="AKM31" s="20"/>
      <c r="AKN31" s="20"/>
      <c r="AKO31" s="20"/>
      <c r="AKP31" s="20"/>
      <c r="AKQ31" s="20"/>
      <c r="AKR31" s="20"/>
      <c r="AKS31" s="20"/>
      <c r="AKT31" s="20"/>
      <c r="AKU31" s="20"/>
      <c r="AKV31" s="20"/>
      <c r="AKW31" s="20"/>
      <c r="AKX31" s="20"/>
      <c r="AKY31" s="20"/>
      <c r="AKZ31" s="20"/>
      <c r="ALA31" s="20"/>
      <c r="ALB31" s="20"/>
      <c r="ALC31" s="20"/>
      <c r="ALD31" s="20"/>
      <c r="ALE31" s="20"/>
      <c r="ALF31" s="20"/>
      <c r="ALG31" s="20"/>
      <c r="ALH31" s="20"/>
      <c r="ALI31" s="20"/>
      <c r="ALJ31" s="20"/>
      <c r="ALK31" s="20"/>
      <c r="ALL31" s="20"/>
      <c r="ALM31" s="20"/>
      <c r="ALN31" s="20"/>
      <c r="ALO31" s="20"/>
      <c r="ALP31" s="20"/>
      <c r="ALQ31" s="20"/>
      <c r="ALR31" s="20"/>
      <c r="ALS31" s="20"/>
      <c r="ALT31" s="20"/>
      <c r="ALU31" s="20"/>
      <c r="ALV31" s="20"/>
      <c r="ALW31" s="20"/>
      <c r="ALX31" s="20"/>
      <c r="ALY31" s="20"/>
      <c r="ALZ31" s="20"/>
      <c r="AMA31" s="20"/>
      <c r="AMB31" s="20"/>
      <c r="AMC31" s="20"/>
      <c r="AMD31" s="20"/>
      <c r="AME31" s="20"/>
      <c r="AMF31" s="20"/>
      <c r="AMG31" s="20"/>
      <c r="AMH31" s="20"/>
      <c r="AMI31" s="20"/>
      <c r="AMJ31" s="20"/>
    </row>
    <row r="32" spans="1:1024" s="22" customFormat="1" ht="13" x14ac:dyDescent="0.3">
      <c r="A32" s="76" t="s">
        <v>36</v>
      </c>
      <c r="B32" s="77"/>
      <c r="C32" s="77"/>
      <c r="D32" s="77"/>
      <c r="E32" s="77"/>
      <c r="F32" s="77"/>
      <c r="G32" s="77"/>
      <c r="H32" s="78">
        <v>0</v>
      </c>
      <c r="I32" s="79"/>
      <c r="J32" s="79">
        <v>0</v>
      </c>
      <c r="K32" s="79"/>
      <c r="L32" s="80"/>
      <c r="M32" s="79">
        <v>0</v>
      </c>
      <c r="N32" s="81"/>
      <c r="O32" s="78">
        <v>0</v>
      </c>
      <c r="P32" s="79"/>
      <c r="Q32" s="79">
        <v>0</v>
      </c>
      <c r="R32" s="79"/>
      <c r="S32" s="80"/>
      <c r="T32" s="79">
        <v>0</v>
      </c>
      <c r="U32" s="81"/>
      <c r="V32" s="78">
        <v>0</v>
      </c>
      <c r="W32" s="79"/>
      <c r="X32" s="79">
        <v>0</v>
      </c>
      <c r="Y32" s="79"/>
      <c r="Z32" s="80"/>
      <c r="AA32" s="79">
        <v>0</v>
      </c>
      <c r="AB32" s="81"/>
      <c r="AC32" s="78">
        <v>0</v>
      </c>
      <c r="AD32" s="79"/>
      <c r="AE32" s="79">
        <v>0</v>
      </c>
      <c r="AF32" s="79"/>
      <c r="AG32" s="80"/>
      <c r="AH32" s="79">
        <v>0</v>
      </c>
      <c r="AI32" s="81"/>
      <c r="AJ32" s="78">
        <v>0</v>
      </c>
      <c r="AK32" s="79"/>
      <c r="AL32" s="79">
        <v>0</v>
      </c>
      <c r="AM32" s="79"/>
      <c r="AN32" s="80"/>
      <c r="AO32" s="79">
        <v>0</v>
      </c>
      <c r="AP32" s="81"/>
      <c r="AQ32" s="78">
        <v>0</v>
      </c>
      <c r="AR32" s="79"/>
      <c r="AS32" s="79">
        <v>0</v>
      </c>
      <c r="AT32" s="79"/>
      <c r="AU32" s="80"/>
      <c r="AV32" s="79">
        <v>0</v>
      </c>
      <c r="AW32" s="81"/>
      <c r="AX32" s="78">
        <v>0</v>
      </c>
      <c r="AY32" s="79"/>
      <c r="AZ32" s="79">
        <v>0</v>
      </c>
      <c r="BA32" s="79"/>
      <c r="BB32" s="80"/>
      <c r="BC32" s="79">
        <v>0</v>
      </c>
      <c r="BD32" s="81"/>
      <c r="BE32" s="78">
        <v>0</v>
      </c>
      <c r="BF32" s="79"/>
      <c r="BG32" s="79">
        <v>0</v>
      </c>
      <c r="BH32" s="79"/>
      <c r="BI32" s="80"/>
      <c r="BJ32" s="79">
        <v>0</v>
      </c>
      <c r="BK32" s="81"/>
      <c r="BL32" s="78">
        <v>0</v>
      </c>
      <c r="BM32" s="79"/>
      <c r="BN32" s="79">
        <v>0</v>
      </c>
      <c r="BO32" s="79"/>
      <c r="BP32" s="80"/>
      <c r="BQ32" s="79">
        <v>0</v>
      </c>
      <c r="BR32" s="81"/>
      <c r="BS32" s="78">
        <v>0</v>
      </c>
      <c r="BT32" s="79"/>
      <c r="BU32" s="79">
        <v>0</v>
      </c>
      <c r="BV32" s="79"/>
      <c r="BW32" s="80"/>
      <c r="BX32" s="79">
        <v>0</v>
      </c>
      <c r="BY32" s="81"/>
      <c r="AHV32" s="20"/>
      <c r="AHW32" s="20"/>
      <c r="AHX32" s="20"/>
      <c r="AHY32" s="20"/>
      <c r="AHZ32" s="20"/>
      <c r="AIA32" s="20"/>
      <c r="AIB32" s="20"/>
      <c r="AIC32" s="20"/>
      <c r="AID32" s="20"/>
      <c r="AIE32" s="20"/>
      <c r="AIF32" s="20"/>
      <c r="AIG32" s="20"/>
      <c r="AIH32" s="20"/>
      <c r="AII32" s="20"/>
      <c r="AIJ32" s="20"/>
      <c r="AIK32" s="20"/>
      <c r="AIL32" s="20"/>
      <c r="AIM32" s="20"/>
      <c r="AIN32" s="20"/>
      <c r="AIO32" s="20"/>
      <c r="AIP32" s="20"/>
      <c r="AIQ32" s="20"/>
      <c r="AIR32" s="20"/>
      <c r="AIS32" s="20"/>
      <c r="AIT32" s="20"/>
      <c r="AIU32" s="20"/>
      <c r="AIV32" s="20"/>
      <c r="AIW32" s="20"/>
      <c r="AIX32" s="20"/>
      <c r="AIY32" s="20"/>
      <c r="AIZ32" s="20"/>
      <c r="AJA32" s="20"/>
      <c r="AJB32" s="20"/>
      <c r="AJC32" s="20"/>
      <c r="AJD32" s="20"/>
      <c r="AJE32" s="20"/>
      <c r="AJF32" s="20"/>
      <c r="AJG32" s="20"/>
      <c r="AJH32" s="20"/>
      <c r="AJI32" s="20"/>
      <c r="AJJ32" s="20"/>
      <c r="AJK32" s="20"/>
      <c r="AJL32" s="20"/>
      <c r="AJM32" s="20"/>
      <c r="AJN32" s="20"/>
      <c r="AJO32" s="20"/>
      <c r="AJP32" s="20"/>
      <c r="AJQ32" s="20"/>
      <c r="AJR32" s="20"/>
      <c r="AJS32" s="20"/>
      <c r="AJT32" s="20"/>
      <c r="AJU32" s="20"/>
      <c r="AJV32" s="20"/>
      <c r="AJW32" s="20"/>
      <c r="AJX32" s="20"/>
      <c r="AJY32" s="20"/>
      <c r="AJZ32" s="20"/>
      <c r="AKA32" s="20"/>
      <c r="AKB32" s="20"/>
      <c r="AKC32" s="20"/>
      <c r="AKD32" s="20"/>
      <c r="AKE32" s="20"/>
      <c r="AKF32" s="20"/>
      <c r="AKG32" s="20"/>
      <c r="AKH32" s="20"/>
      <c r="AKI32" s="20"/>
      <c r="AKJ32" s="20"/>
      <c r="AKK32" s="20"/>
      <c r="AKL32" s="20"/>
      <c r="AKM32" s="20"/>
      <c r="AKN32" s="20"/>
      <c r="AKO32" s="20"/>
      <c r="AKP32" s="20"/>
      <c r="AKQ32" s="20"/>
      <c r="AKR32" s="20"/>
      <c r="AKS32" s="20"/>
      <c r="AKT32" s="20"/>
      <c r="AKU32" s="20"/>
      <c r="AKV32" s="20"/>
      <c r="AKW32" s="20"/>
      <c r="AKX32" s="20"/>
      <c r="AKY32" s="20"/>
      <c r="AKZ32" s="20"/>
      <c r="ALA32" s="20"/>
      <c r="ALB32" s="20"/>
      <c r="ALC32" s="20"/>
      <c r="ALD32" s="20"/>
      <c r="ALE32" s="20"/>
      <c r="ALF32" s="20"/>
      <c r="ALG32" s="20"/>
      <c r="ALH32" s="20"/>
      <c r="ALI32" s="20"/>
      <c r="ALJ32" s="20"/>
      <c r="ALK32" s="20"/>
      <c r="ALL32" s="20"/>
      <c r="ALM32" s="20"/>
      <c r="ALN32" s="20"/>
      <c r="ALO32" s="20"/>
      <c r="ALP32" s="20"/>
      <c r="ALQ32" s="20"/>
      <c r="ALR32" s="20"/>
      <c r="ALS32" s="20"/>
      <c r="ALT32" s="20"/>
      <c r="ALU32" s="20"/>
      <c r="ALV32" s="20"/>
      <c r="ALW32" s="20"/>
      <c r="ALX32" s="20"/>
      <c r="ALY32" s="20"/>
      <c r="ALZ32" s="20"/>
      <c r="AMA32" s="20"/>
      <c r="AMB32" s="20"/>
      <c r="AMC32" s="20"/>
      <c r="AMD32" s="20"/>
      <c r="AME32" s="20"/>
      <c r="AMF32" s="20"/>
      <c r="AMG32" s="20"/>
      <c r="AMH32" s="20"/>
      <c r="AMI32" s="20"/>
      <c r="AMJ32" s="20"/>
    </row>
    <row r="33" spans="1:1024" s="22" customFormat="1" ht="13" x14ac:dyDescent="0.3">
      <c r="A33" s="35" t="s">
        <v>57</v>
      </c>
      <c r="B33" s="82">
        <f>B30+B32</f>
        <v>29215251</v>
      </c>
      <c r="C33" s="82"/>
      <c r="D33" s="82">
        <f>D30+D32</f>
        <v>29900558</v>
      </c>
      <c r="E33" s="82"/>
      <c r="F33" s="83">
        <f>F30+F32</f>
        <v>59115809</v>
      </c>
      <c r="G33" s="82"/>
      <c r="H33" s="84">
        <f>H30+H32</f>
        <v>21099</v>
      </c>
      <c r="I33" s="85"/>
      <c r="J33" s="85">
        <f>J30+J32</f>
        <v>16196</v>
      </c>
      <c r="K33" s="85"/>
      <c r="L33" s="86">
        <f>L30+L32</f>
        <v>0</v>
      </c>
      <c r="M33" s="86">
        <f>M30+M32</f>
        <v>37295</v>
      </c>
      <c r="N33" s="87"/>
      <c r="O33" s="84">
        <f>O30+O32</f>
        <v>19107</v>
      </c>
      <c r="P33" s="85"/>
      <c r="Q33" s="85">
        <f>Q30+Q32</f>
        <v>14258</v>
      </c>
      <c r="R33" s="85"/>
      <c r="S33" s="86">
        <f>S30+S32</f>
        <v>0</v>
      </c>
      <c r="T33" s="86">
        <f>T30+T32</f>
        <v>33365</v>
      </c>
      <c r="U33" s="87"/>
      <c r="V33" s="84">
        <f>V30+V32</f>
        <v>15953</v>
      </c>
      <c r="W33" s="85"/>
      <c r="X33" s="85">
        <f>X30+X32</f>
        <v>11377</v>
      </c>
      <c r="Y33" s="85"/>
      <c r="Z33" s="86">
        <f>Z30+Z32</f>
        <v>0</v>
      </c>
      <c r="AA33" s="86">
        <f>AA30+AA32</f>
        <v>27330</v>
      </c>
      <c r="AB33" s="87"/>
      <c r="AC33" s="84">
        <f>AC30+AC32</f>
        <v>11399</v>
      </c>
      <c r="AD33" s="85"/>
      <c r="AE33" s="85">
        <f>AE30+AE32</f>
        <v>7694</v>
      </c>
      <c r="AF33" s="85"/>
      <c r="AG33" s="86">
        <f>AG30+AG32</f>
        <v>0</v>
      </c>
      <c r="AH33" s="86">
        <f>AH30+AH32</f>
        <v>19093</v>
      </c>
      <c r="AI33" s="87"/>
      <c r="AJ33" s="84">
        <f>AJ30+AJ32</f>
        <v>6342</v>
      </c>
      <c r="AK33" s="85"/>
      <c r="AL33" s="85">
        <f>AL30+AL32</f>
        <v>3993</v>
      </c>
      <c r="AM33" s="85"/>
      <c r="AN33" s="86">
        <f>AN30+AN32</f>
        <v>0</v>
      </c>
      <c r="AO33" s="86">
        <f>AO30+AO32</f>
        <v>10335</v>
      </c>
      <c r="AP33" s="87"/>
      <c r="AQ33" s="84">
        <f>AQ30+AQ32</f>
        <v>2523</v>
      </c>
      <c r="AR33" s="85"/>
      <c r="AS33" s="85">
        <f>AS30+AS32</f>
        <v>1599</v>
      </c>
      <c r="AT33" s="85"/>
      <c r="AU33" s="86">
        <f>AU30+AU32</f>
        <v>0</v>
      </c>
      <c r="AV33" s="86">
        <f>AV30+AV32</f>
        <v>4122</v>
      </c>
      <c r="AW33" s="87"/>
      <c r="AX33" s="84">
        <f>AX30+AX32</f>
        <v>397</v>
      </c>
      <c r="AY33" s="85"/>
      <c r="AZ33" s="85">
        <f>AZ30+AZ32</f>
        <v>250</v>
      </c>
      <c r="BA33" s="85"/>
      <c r="BB33" s="86">
        <f>BB30+BB32</f>
        <v>0</v>
      </c>
      <c r="BC33" s="86">
        <f>BC30+BC32</f>
        <v>647</v>
      </c>
      <c r="BD33" s="87"/>
      <c r="BE33" s="84">
        <f>BE30+BE32</f>
        <v>64</v>
      </c>
      <c r="BF33" s="85"/>
      <c r="BG33" s="85">
        <f>BG30+BG32</f>
        <v>44</v>
      </c>
      <c r="BH33" s="85"/>
      <c r="BI33" s="86">
        <f>BI30+BI32</f>
        <v>0</v>
      </c>
      <c r="BJ33" s="86">
        <f>BJ30+BJ32</f>
        <v>108</v>
      </c>
      <c r="BK33" s="87"/>
      <c r="BL33" s="84">
        <f>BL30+BL32</f>
        <v>2</v>
      </c>
      <c r="BM33" s="85"/>
      <c r="BN33" s="85">
        <f>BN30+BN32</f>
        <v>3</v>
      </c>
      <c r="BO33" s="85"/>
      <c r="BP33" s="86">
        <f>BP30+BP32</f>
        <v>0</v>
      </c>
      <c r="BQ33" s="86">
        <f>BQ30+BQ32</f>
        <v>5</v>
      </c>
      <c r="BR33" s="87"/>
      <c r="BS33" s="84">
        <f>BS30+BS32</f>
        <v>0</v>
      </c>
      <c r="BT33" s="85"/>
      <c r="BU33" s="85">
        <f>BU30+BU32</f>
        <v>0</v>
      </c>
      <c r="BV33" s="85"/>
      <c r="BW33" s="86">
        <f>BW30+BW32</f>
        <v>0</v>
      </c>
      <c r="BX33" s="86">
        <f>BX30+BX32</f>
        <v>0</v>
      </c>
      <c r="BY33" s="87"/>
      <c r="AHV33" s="20"/>
      <c r="AHW33" s="20"/>
      <c r="AHX33" s="20"/>
      <c r="AHY33" s="20"/>
      <c r="AHZ33" s="20"/>
      <c r="AIA33" s="20"/>
      <c r="AIB33" s="20"/>
      <c r="AIC33" s="20"/>
      <c r="AID33" s="20"/>
      <c r="AIE33" s="20"/>
      <c r="AIF33" s="20"/>
      <c r="AIG33" s="20"/>
      <c r="AIH33" s="20"/>
      <c r="AII33" s="20"/>
      <c r="AIJ33" s="20"/>
      <c r="AIK33" s="20"/>
      <c r="AIL33" s="20"/>
      <c r="AIM33" s="20"/>
      <c r="AIN33" s="20"/>
      <c r="AIO33" s="20"/>
      <c r="AIP33" s="20"/>
      <c r="AIQ33" s="20"/>
      <c r="AIR33" s="20"/>
      <c r="AIS33" s="20"/>
      <c r="AIT33" s="20"/>
      <c r="AIU33" s="20"/>
      <c r="AIV33" s="20"/>
      <c r="AIW33" s="20"/>
      <c r="AIX33" s="20"/>
      <c r="AIY33" s="20"/>
      <c r="AIZ33" s="20"/>
      <c r="AJA33" s="20"/>
      <c r="AJB33" s="20"/>
      <c r="AJC33" s="20"/>
      <c r="AJD33" s="20"/>
      <c r="AJE33" s="20"/>
      <c r="AJF33" s="20"/>
      <c r="AJG33" s="20"/>
      <c r="AJH33" s="20"/>
      <c r="AJI33" s="20"/>
      <c r="AJJ33" s="20"/>
      <c r="AJK33" s="20"/>
      <c r="AJL33" s="20"/>
      <c r="AJM33" s="20"/>
      <c r="AJN33" s="20"/>
      <c r="AJO33" s="20"/>
      <c r="AJP33" s="20"/>
      <c r="AJQ33" s="20"/>
      <c r="AJR33" s="20"/>
      <c r="AJS33" s="20"/>
      <c r="AJT33" s="20"/>
      <c r="AJU33" s="20"/>
      <c r="AJV33" s="20"/>
      <c r="AJW33" s="20"/>
      <c r="AJX33" s="20"/>
      <c r="AJY33" s="20"/>
      <c r="AJZ33" s="20"/>
      <c r="AKA33" s="20"/>
      <c r="AKB33" s="20"/>
      <c r="AKC33" s="20"/>
      <c r="AKD33" s="20"/>
      <c r="AKE33" s="20"/>
      <c r="AKF33" s="20"/>
      <c r="AKG33" s="20"/>
      <c r="AKH33" s="20"/>
      <c r="AKI33" s="20"/>
      <c r="AKJ33" s="20"/>
      <c r="AKK33" s="20"/>
      <c r="AKL33" s="20"/>
      <c r="AKM33" s="20"/>
      <c r="AKN33" s="20"/>
      <c r="AKO33" s="20"/>
      <c r="AKP33" s="20"/>
      <c r="AKQ33" s="20"/>
      <c r="AKR33" s="20"/>
      <c r="AKS33" s="20"/>
      <c r="AKT33" s="20"/>
      <c r="AKU33" s="20"/>
      <c r="AKV33" s="20"/>
      <c r="AKW33" s="20"/>
      <c r="AKX33" s="20"/>
      <c r="AKY33" s="20"/>
      <c r="AKZ33" s="20"/>
      <c r="ALA33" s="20"/>
      <c r="ALB33" s="20"/>
      <c r="ALC33" s="20"/>
      <c r="ALD33" s="20"/>
      <c r="ALE33" s="20"/>
      <c r="ALF33" s="20"/>
      <c r="ALG33" s="20"/>
      <c r="ALH33" s="20"/>
      <c r="ALI33" s="20"/>
      <c r="ALJ33" s="20"/>
      <c r="ALK33" s="20"/>
      <c r="ALL33" s="20"/>
      <c r="ALM33" s="20"/>
      <c r="ALN33" s="20"/>
      <c r="ALO33" s="20"/>
      <c r="ALP33" s="20"/>
      <c r="ALQ33" s="20"/>
      <c r="ALR33" s="20"/>
      <c r="ALS33" s="20"/>
      <c r="ALT33" s="20"/>
      <c r="ALU33" s="20"/>
      <c r="ALV33" s="20"/>
      <c r="ALW33" s="20"/>
      <c r="ALX33" s="20"/>
      <c r="ALY33" s="20"/>
      <c r="ALZ33" s="20"/>
      <c r="AMA33" s="20"/>
      <c r="AMB33" s="20"/>
      <c r="AMC33" s="20"/>
      <c r="AMD33" s="20"/>
      <c r="AME33" s="20"/>
      <c r="AMF33" s="20"/>
      <c r="AMG33" s="20"/>
      <c r="AMH33" s="20"/>
      <c r="AMI33" s="20"/>
      <c r="AMJ33" s="20"/>
    </row>
    <row r="34" spans="1:1024" s="22" customFormat="1" ht="13" x14ac:dyDescent="0.3">
      <c r="AH34" s="88"/>
      <c r="AHV34" s="20"/>
      <c r="AHW34" s="20"/>
      <c r="AHX34" s="20"/>
      <c r="AHY34" s="20"/>
      <c r="AHZ34" s="20"/>
      <c r="AIA34" s="20"/>
      <c r="AIB34" s="20"/>
      <c r="AIC34" s="20"/>
      <c r="AID34" s="20"/>
      <c r="AIE34" s="20"/>
      <c r="AIF34" s="20"/>
      <c r="AIG34" s="20"/>
      <c r="AIH34" s="20"/>
      <c r="AII34" s="20"/>
      <c r="AIJ34" s="20"/>
      <c r="AIK34" s="20"/>
      <c r="AIL34" s="20"/>
      <c r="AIM34" s="20"/>
      <c r="AIN34" s="20"/>
      <c r="AIO34" s="20"/>
      <c r="AIP34" s="20"/>
      <c r="AIQ34" s="20"/>
      <c r="AIR34" s="20"/>
      <c r="AIS34" s="20"/>
      <c r="AIT34" s="20"/>
      <c r="AIU34" s="20"/>
      <c r="AIV34" s="20"/>
      <c r="AIW34" s="20"/>
      <c r="AIX34" s="20"/>
      <c r="AIY34" s="20"/>
      <c r="AIZ34" s="20"/>
      <c r="AJA34" s="20"/>
      <c r="AJB34" s="20"/>
      <c r="AJC34" s="20"/>
      <c r="AJD34" s="20"/>
      <c r="AJE34" s="20"/>
      <c r="AJF34" s="20"/>
      <c r="AJG34" s="20"/>
      <c r="AJH34" s="20"/>
      <c r="AJI34" s="20"/>
      <c r="AJJ34" s="20"/>
      <c r="AJK34" s="20"/>
      <c r="AJL34" s="20"/>
      <c r="AJM34" s="20"/>
      <c r="AJN34" s="20"/>
      <c r="AJO34" s="20"/>
      <c r="AJP34" s="20"/>
      <c r="AJQ34" s="20"/>
      <c r="AJR34" s="20"/>
      <c r="AJS34" s="20"/>
      <c r="AJT34" s="20"/>
      <c r="AJU34" s="20"/>
      <c r="AJV34" s="20"/>
      <c r="AJW34" s="20"/>
      <c r="AJX34" s="20"/>
      <c r="AJY34" s="20"/>
      <c r="AJZ34" s="20"/>
      <c r="AKA34" s="20"/>
      <c r="AKB34" s="20"/>
      <c r="AKC34" s="20"/>
      <c r="AKD34" s="20"/>
      <c r="AKE34" s="20"/>
      <c r="AKF34" s="20"/>
      <c r="AKG34" s="20"/>
      <c r="AKH34" s="20"/>
      <c r="AKI34" s="20"/>
      <c r="AKJ34" s="20"/>
      <c r="AKK34" s="20"/>
      <c r="AKL34" s="20"/>
      <c r="AKM34" s="20"/>
      <c r="AKN34" s="20"/>
      <c r="AKO34" s="20"/>
      <c r="AKP34" s="20"/>
      <c r="AKQ34" s="20"/>
      <c r="AKR34" s="20"/>
      <c r="AKS34" s="20"/>
      <c r="AKT34" s="20"/>
      <c r="AKU34" s="20"/>
      <c r="AKV34" s="20"/>
      <c r="AKW34" s="20"/>
      <c r="AKX34" s="20"/>
      <c r="AKY34" s="20"/>
      <c r="AKZ34" s="20"/>
      <c r="ALA34" s="20"/>
      <c r="ALB34" s="20"/>
      <c r="ALC34" s="20"/>
      <c r="ALD34" s="20"/>
      <c r="ALE34" s="20"/>
      <c r="ALF34" s="20"/>
      <c r="ALG34" s="20"/>
      <c r="ALH34" s="20"/>
      <c r="ALI34" s="20"/>
      <c r="ALJ34" s="20"/>
      <c r="ALK34" s="20"/>
      <c r="ALL34" s="20"/>
      <c r="ALM34" s="20"/>
      <c r="ALN34" s="20"/>
      <c r="ALO34" s="20"/>
      <c r="ALP34" s="20"/>
      <c r="ALQ34" s="20"/>
      <c r="ALR34" s="20"/>
      <c r="ALS34" s="20"/>
      <c r="ALT34" s="20"/>
      <c r="ALU34" s="20"/>
      <c r="ALV34" s="20"/>
      <c r="ALW34" s="20"/>
      <c r="ALX34" s="20"/>
      <c r="ALY34" s="20"/>
      <c r="ALZ34" s="20"/>
      <c r="AMA34" s="20"/>
      <c r="AMB34" s="20"/>
      <c r="AMC34" s="20"/>
      <c r="AMD34" s="20"/>
      <c r="AME34" s="20"/>
      <c r="AMF34" s="20"/>
      <c r="AMG34" s="20"/>
      <c r="AMH34" s="20"/>
      <c r="AMI34" s="20"/>
      <c r="AMJ34" s="20"/>
    </row>
    <row r="35" spans="1:1024" s="22" customFormat="1" ht="13" x14ac:dyDescent="0.3">
      <c r="AHV35" s="20"/>
      <c r="AHW35" s="20"/>
      <c r="AHX35" s="20"/>
      <c r="AHY35" s="20"/>
      <c r="AHZ35" s="20"/>
      <c r="AIA35" s="20"/>
      <c r="AIB35" s="20"/>
      <c r="AIC35" s="20"/>
      <c r="AID35" s="20"/>
      <c r="AIE35" s="20"/>
      <c r="AIF35" s="20"/>
      <c r="AIG35" s="20"/>
      <c r="AIH35" s="20"/>
      <c r="AII35" s="20"/>
      <c r="AIJ35" s="20"/>
      <c r="AIK35" s="20"/>
      <c r="AIL35" s="20"/>
      <c r="AIM35" s="20"/>
      <c r="AIN35" s="20"/>
      <c r="AIO35" s="20"/>
      <c r="AIP35" s="20"/>
      <c r="AIQ35" s="20"/>
      <c r="AIR35" s="20"/>
      <c r="AIS35" s="20"/>
      <c r="AIT35" s="20"/>
      <c r="AIU35" s="20"/>
      <c r="AIV35" s="20"/>
      <c r="AIW35" s="20"/>
      <c r="AIX35" s="20"/>
      <c r="AIY35" s="20"/>
      <c r="AIZ35" s="20"/>
      <c r="AJA35" s="20"/>
      <c r="AJB35" s="20"/>
      <c r="AJC35" s="20"/>
      <c r="AJD35" s="20"/>
      <c r="AJE35" s="20"/>
      <c r="AJF35" s="20"/>
      <c r="AJG35" s="20"/>
      <c r="AJH35" s="20"/>
      <c r="AJI35" s="20"/>
      <c r="AJJ35" s="20"/>
      <c r="AJK35" s="20"/>
      <c r="AJL35" s="20"/>
      <c r="AJM35" s="20"/>
      <c r="AJN35" s="20"/>
      <c r="AJO35" s="20"/>
      <c r="AJP35" s="20"/>
      <c r="AJQ35" s="20"/>
      <c r="AJR35" s="20"/>
      <c r="AJS35" s="20"/>
      <c r="AJT35" s="20"/>
      <c r="AJU35" s="20"/>
      <c r="AJV35" s="20"/>
      <c r="AJW35" s="20"/>
      <c r="AJX35" s="20"/>
      <c r="AJY35" s="20"/>
      <c r="AJZ35" s="20"/>
      <c r="AKA35" s="20"/>
      <c r="AKB35" s="20"/>
      <c r="AKC35" s="20"/>
      <c r="AKD35" s="20"/>
      <c r="AKE35" s="20"/>
      <c r="AKF35" s="20"/>
      <c r="AKG35" s="20"/>
      <c r="AKH35" s="20"/>
      <c r="AKI35" s="20"/>
      <c r="AKJ35" s="20"/>
      <c r="AKK35" s="20"/>
      <c r="AKL35" s="20"/>
      <c r="AKM35" s="20"/>
      <c r="AKN35" s="20"/>
      <c r="AKO35" s="20"/>
      <c r="AKP35" s="20"/>
      <c r="AKQ35" s="20"/>
      <c r="AKR35" s="20"/>
      <c r="AKS35" s="20"/>
      <c r="AKT35" s="20"/>
      <c r="AKU35" s="20"/>
      <c r="AKV35" s="20"/>
      <c r="AKW35" s="20"/>
      <c r="AKX35" s="20"/>
      <c r="AKY35" s="20"/>
      <c r="AKZ35" s="20"/>
      <c r="ALA35" s="20"/>
      <c r="ALB35" s="20"/>
      <c r="ALC35" s="20"/>
      <c r="ALD35" s="20"/>
      <c r="ALE35" s="20"/>
      <c r="ALF35" s="20"/>
      <c r="ALG35" s="20"/>
      <c r="ALH35" s="20"/>
      <c r="ALI35" s="20"/>
      <c r="ALJ35" s="20"/>
      <c r="ALK35" s="20"/>
      <c r="ALL35" s="20"/>
      <c r="ALM35" s="20"/>
      <c r="ALN35" s="20"/>
      <c r="ALO35" s="20"/>
      <c r="ALP35" s="20"/>
      <c r="ALQ35" s="20"/>
      <c r="ALR35" s="20"/>
      <c r="ALS35" s="20"/>
      <c r="ALT35" s="20"/>
      <c r="ALU35" s="20"/>
      <c r="ALV35" s="20"/>
      <c r="ALW35" s="20"/>
      <c r="ALX35" s="20"/>
      <c r="ALY35" s="20"/>
      <c r="ALZ35" s="20"/>
      <c r="AMA35" s="20"/>
      <c r="AMB35" s="20"/>
      <c r="AMC35" s="20"/>
      <c r="AMD35" s="20"/>
      <c r="AME35" s="20"/>
      <c r="AMF35" s="20"/>
      <c r="AMG35" s="20"/>
      <c r="AMH35" s="20"/>
      <c r="AMI35" s="20"/>
      <c r="AMJ35" s="20"/>
    </row>
    <row r="36" spans="1:1024" s="22" customFormat="1" ht="15.5" x14ac:dyDescent="0.35">
      <c r="A36" s="17" t="s">
        <v>3</v>
      </c>
      <c r="B36" s="89"/>
      <c r="C36" s="89"/>
      <c r="D36" s="89"/>
      <c r="E36" s="89"/>
      <c r="F36" s="89"/>
      <c r="AS36" s="48"/>
      <c r="AT36" s="48"/>
      <c r="AHV36" s="20"/>
      <c r="AHW36" s="20"/>
      <c r="AHX36" s="20"/>
      <c r="AHY36" s="20"/>
      <c r="AHZ36" s="20"/>
      <c r="AIA36" s="20"/>
      <c r="AIB36" s="20"/>
      <c r="AIC36" s="20"/>
      <c r="AID36" s="20"/>
      <c r="AIE36" s="20"/>
      <c r="AIF36" s="20"/>
      <c r="AIG36" s="20"/>
      <c r="AIH36" s="20"/>
      <c r="AII36" s="20"/>
      <c r="AIJ36" s="20"/>
      <c r="AIK36" s="20"/>
      <c r="AIL36" s="20"/>
      <c r="AIM36" s="20"/>
      <c r="AIN36" s="20"/>
      <c r="AIO36" s="20"/>
      <c r="AIP36" s="20"/>
      <c r="AIQ36" s="20"/>
      <c r="AIR36" s="20"/>
      <c r="AIS36" s="20"/>
      <c r="AIT36" s="20"/>
      <c r="AIU36" s="20"/>
      <c r="AIV36" s="20"/>
      <c r="AIW36" s="20"/>
      <c r="AIX36" s="20"/>
      <c r="AIY36" s="20"/>
      <c r="AIZ36" s="20"/>
      <c r="AJA36" s="20"/>
      <c r="AJB36" s="20"/>
      <c r="AJC36" s="20"/>
      <c r="AJD36" s="20"/>
      <c r="AJE36" s="20"/>
      <c r="AJF36" s="20"/>
      <c r="AJG36" s="20"/>
      <c r="AJH36" s="20"/>
      <c r="AJI36" s="20"/>
      <c r="AJJ36" s="20"/>
      <c r="AJK36" s="20"/>
      <c r="AJL36" s="20"/>
      <c r="AJM36" s="20"/>
      <c r="AJN36" s="20"/>
      <c r="AJO36" s="20"/>
      <c r="AJP36" s="20"/>
      <c r="AJQ36" s="20"/>
      <c r="AJR36" s="20"/>
      <c r="AJS36" s="20"/>
      <c r="AJT36" s="20"/>
      <c r="AJU36" s="20"/>
      <c r="AJV36" s="20"/>
      <c r="AJW36" s="20"/>
      <c r="AJX36" s="20"/>
      <c r="AJY36" s="20"/>
      <c r="AJZ36" s="20"/>
      <c r="AKA36" s="20"/>
      <c r="AKB36" s="20"/>
      <c r="AKC36" s="20"/>
      <c r="AKD36" s="20"/>
      <c r="AKE36" s="20"/>
      <c r="AKF36" s="20"/>
      <c r="AKG36" s="20"/>
      <c r="AKH36" s="20"/>
      <c r="AKI36" s="20"/>
      <c r="AKJ36" s="20"/>
      <c r="AKK36" s="20"/>
      <c r="AKL36" s="20"/>
      <c r="AKM36" s="20"/>
      <c r="AKN36" s="20"/>
      <c r="AKO36" s="20"/>
      <c r="AKP36" s="20"/>
      <c r="AKQ36" s="20"/>
      <c r="AKR36" s="20"/>
      <c r="AKS36" s="20"/>
      <c r="AKT36" s="20"/>
      <c r="AKU36" s="20"/>
      <c r="AKV36" s="20"/>
      <c r="AKW36" s="20"/>
      <c r="AKX36" s="20"/>
      <c r="AKY36" s="20"/>
      <c r="AKZ36" s="20"/>
      <c r="ALA36" s="20"/>
      <c r="ALB36" s="20"/>
      <c r="ALC36" s="20"/>
      <c r="ALD36" s="20"/>
      <c r="ALE36" s="20"/>
      <c r="ALF36" s="20"/>
      <c r="ALG36" s="20"/>
      <c r="ALH36" s="20"/>
      <c r="ALI36" s="20"/>
      <c r="ALJ36" s="20"/>
      <c r="ALK36" s="20"/>
      <c r="ALL36" s="20"/>
      <c r="ALM36" s="20"/>
      <c r="ALN36" s="20"/>
      <c r="ALO36" s="20"/>
      <c r="ALP36" s="20"/>
      <c r="ALQ36" s="20"/>
      <c r="ALR36" s="20"/>
      <c r="ALS36" s="20"/>
      <c r="ALT36" s="20"/>
      <c r="ALU36" s="20"/>
      <c r="ALV36" s="20"/>
      <c r="ALW36" s="20"/>
      <c r="ALX36" s="20"/>
      <c r="ALY36" s="20"/>
      <c r="ALZ36" s="20"/>
      <c r="AMA36" s="20"/>
      <c r="AMB36" s="20"/>
      <c r="AMC36" s="20"/>
      <c r="AMD36" s="20"/>
      <c r="AME36" s="20"/>
      <c r="AMF36" s="20"/>
      <c r="AMG36" s="20"/>
      <c r="AMH36" s="20"/>
      <c r="AMI36" s="20"/>
      <c r="AMJ36" s="20"/>
    </row>
    <row r="37" spans="1:1024" s="22" customFormat="1" ht="13" x14ac:dyDescent="0.3">
      <c r="A37" s="89" t="s">
        <v>58</v>
      </c>
      <c r="B37" s="20" t="s">
        <v>59</v>
      </c>
      <c r="C37" s="20"/>
      <c r="D37" s="20"/>
      <c r="E37" s="90"/>
      <c r="F37" s="90"/>
      <c r="AHV37" s="20"/>
      <c r="AHW37" s="20"/>
      <c r="AHX37" s="20"/>
      <c r="AHY37" s="20"/>
      <c r="AHZ37" s="20"/>
      <c r="AIA37" s="20"/>
      <c r="AIB37" s="20"/>
      <c r="AIC37" s="20"/>
      <c r="AID37" s="20"/>
      <c r="AIE37" s="20"/>
      <c r="AIF37" s="20"/>
      <c r="AIG37" s="20"/>
      <c r="AIH37" s="20"/>
      <c r="AII37" s="20"/>
      <c r="AIJ37" s="20"/>
      <c r="AIK37" s="20"/>
      <c r="AIL37" s="20"/>
      <c r="AIM37" s="20"/>
      <c r="AIN37" s="20"/>
      <c r="AIO37" s="20"/>
      <c r="AIP37" s="20"/>
      <c r="AIQ37" s="20"/>
      <c r="AIR37" s="20"/>
      <c r="AIS37" s="20"/>
      <c r="AIT37" s="20"/>
      <c r="AIU37" s="20"/>
      <c r="AIV37" s="20"/>
      <c r="AIW37" s="20"/>
      <c r="AIX37" s="20"/>
      <c r="AIY37" s="20"/>
      <c r="AIZ37" s="20"/>
      <c r="AJA37" s="20"/>
      <c r="AJB37" s="20"/>
      <c r="AJC37" s="20"/>
      <c r="AJD37" s="20"/>
      <c r="AJE37" s="20"/>
      <c r="AJF37" s="20"/>
      <c r="AJG37" s="20"/>
      <c r="AJH37" s="20"/>
      <c r="AJI37" s="20"/>
      <c r="AJJ37" s="20"/>
      <c r="AJK37" s="20"/>
      <c r="AJL37" s="20"/>
      <c r="AJM37" s="20"/>
      <c r="AJN37" s="20"/>
      <c r="AJO37" s="20"/>
      <c r="AJP37" s="20"/>
      <c r="AJQ37" s="20"/>
      <c r="AJR37" s="20"/>
      <c r="AJS37" s="20"/>
      <c r="AJT37" s="20"/>
      <c r="AJU37" s="20"/>
      <c r="AJV37" s="20"/>
      <c r="AJW37" s="20"/>
      <c r="AJX37" s="20"/>
      <c r="AJY37" s="20"/>
      <c r="AJZ37" s="20"/>
      <c r="AKA37" s="20"/>
      <c r="AKB37" s="20"/>
      <c r="AKC37" s="20"/>
      <c r="AKD37" s="20"/>
      <c r="AKE37" s="20"/>
      <c r="AKF37" s="20"/>
      <c r="AKG37" s="20"/>
      <c r="AKH37" s="20"/>
      <c r="AKI37" s="20"/>
      <c r="AKJ37" s="20"/>
      <c r="AKK37" s="20"/>
      <c r="AKL37" s="20"/>
      <c r="AKM37" s="20"/>
      <c r="AKN37" s="20"/>
      <c r="AKO37" s="20"/>
      <c r="AKP37" s="20"/>
      <c r="AKQ37" s="20"/>
      <c r="AKR37" s="20"/>
      <c r="AKS37" s="20"/>
      <c r="AKT37" s="20"/>
      <c r="AKU37" s="20"/>
      <c r="AKV37" s="20"/>
      <c r="AKW37" s="20"/>
      <c r="AKX37" s="20"/>
      <c r="AKY37" s="20"/>
      <c r="AKZ37" s="20"/>
      <c r="ALA37" s="20"/>
      <c r="ALB37" s="20"/>
      <c r="ALC37" s="20"/>
      <c r="ALD37" s="20"/>
      <c r="ALE37" s="20"/>
      <c r="ALF37" s="20"/>
      <c r="ALG37" s="20"/>
      <c r="ALH37" s="20"/>
      <c r="ALI37" s="20"/>
      <c r="ALJ37" s="20"/>
      <c r="ALK37" s="20"/>
      <c r="ALL37" s="20"/>
      <c r="ALM37" s="20"/>
      <c r="ALN37" s="20"/>
      <c r="ALO37" s="20"/>
      <c r="ALP37" s="20"/>
      <c r="ALQ37" s="20"/>
      <c r="ALR37" s="20"/>
      <c r="ALS37" s="20"/>
      <c r="ALT37" s="20"/>
      <c r="ALU37" s="20"/>
      <c r="ALV37" s="20"/>
      <c r="ALW37" s="20"/>
      <c r="ALX37" s="20"/>
      <c r="ALY37" s="20"/>
      <c r="ALZ37" s="20"/>
      <c r="AMA37" s="20"/>
      <c r="AMB37" s="20"/>
      <c r="AMC37" s="20"/>
      <c r="AMD37" s="20"/>
      <c r="AME37" s="20"/>
      <c r="AMF37" s="20"/>
      <c r="AMG37" s="20"/>
      <c r="AMH37" s="20"/>
      <c r="AMI37" s="20"/>
      <c r="AMJ37" s="20"/>
    </row>
    <row r="38" spans="1:1024" s="22" customFormat="1" ht="13" x14ac:dyDescent="0.3">
      <c r="A38" s="89" t="s">
        <v>60</v>
      </c>
      <c r="B38" s="20"/>
      <c r="C38" s="20"/>
      <c r="D38" s="20"/>
      <c r="E38" s="20"/>
      <c r="F38" s="20"/>
      <c r="AHV38" s="20"/>
      <c r="AHW38" s="20"/>
      <c r="AHX38" s="20"/>
      <c r="AHY38" s="20"/>
      <c r="AHZ38" s="20"/>
      <c r="AIA38" s="20"/>
      <c r="AIB38" s="20"/>
      <c r="AIC38" s="20"/>
      <c r="AID38" s="20"/>
      <c r="AIE38" s="20"/>
      <c r="AIF38" s="20"/>
      <c r="AIG38" s="20"/>
      <c r="AIH38" s="20"/>
      <c r="AII38" s="20"/>
      <c r="AIJ38" s="20"/>
      <c r="AIK38" s="20"/>
      <c r="AIL38" s="20"/>
      <c r="AIM38" s="20"/>
      <c r="AIN38" s="20"/>
      <c r="AIO38" s="20"/>
      <c r="AIP38" s="20"/>
      <c r="AIQ38" s="20"/>
      <c r="AIR38" s="20"/>
      <c r="AIS38" s="20"/>
      <c r="AIT38" s="20"/>
      <c r="AIU38" s="20"/>
      <c r="AIV38" s="20"/>
      <c r="AIW38" s="20"/>
      <c r="AIX38" s="20"/>
      <c r="AIY38" s="20"/>
      <c r="AIZ38" s="20"/>
      <c r="AJA38" s="20"/>
      <c r="AJB38" s="20"/>
      <c r="AJC38" s="20"/>
      <c r="AJD38" s="20"/>
      <c r="AJE38" s="20"/>
      <c r="AJF38" s="20"/>
      <c r="AJG38" s="20"/>
      <c r="AJH38" s="20"/>
      <c r="AJI38" s="20"/>
      <c r="AJJ38" s="20"/>
      <c r="AJK38" s="20"/>
      <c r="AJL38" s="20"/>
      <c r="AJM38" s="20"/>
      <c r="AJN38" s="20"/>
      <c r="AJO38" s="20"/>
      <c r="AJP38" s="20"/>
      <c r="AJQ38" s="20"/>
      <c r="AJR38" s="20"/>
      <c r="AJS38" s="20"/>
      <c r="AJT38" s="20"/>
      <c r="AJU38" s="20"/>
      <c r="AJV38" s="20"/>
      <c r="AJW38" s="20"/>
      <c r="AJX38" s="20"/>
      <c r="AJY38" s="20"/>
      <c r="AJZ38" s="20"/>
      <c r="AKA38" s="20"/>
      <c r="AKB38" s="20"/>
      <c r="AKC38" s="20"/>
      <c r="AKD38" s="20"/>
      <c r="AKE38" s="20"/>
      <c r="AKF38" s="20"/>
      <c r="AKG38" s="20"/>
      <c r="AKH38" s="20"/>
      <c r="AKI38" s="20"/>
      <c r="AKJ38" s="20"/>
      <c r="AKK38" s="20"/>
      <c r="AKL38" s="20"/>
      <c r="AKM38" s="20"/>
      <c r="AKN38" s="20"/>
      <c r="AKO38" s="20"/>
      <c r="AKP38" s="20"/>
      <c r="AKQ38" s="20"/>
      <c r="AKR38" s="20"/>
      <c r="AKS38" s="20"/>
      <c r="AKT38" s="20"/>
      <c r="AKU38" s="20"/>
      <c r="AKV38" s="20"/>
      <c r="AKW38" s="20"/>
      <c r="AKX38" s="20"/>
      <c r="AKY38" s="20"/>
      <c r="AKZ38" s="20"/>
      <c r="ALA38" s="20"/>
      <c r="ALB38" s="20"/>
      <c r="ALC38" s="20"/>
      <c r="ALD38" s="20"/>
      <c r="ALE38" s="20"/>
      <c r="ALF38" s="20"/>
      <c r="ALG38" s="20"/>
      <c r="ALH38" s="20"/>
      <c r="ALI38" s="20"/>
      <c r="ALJ38" s="20"/>
      <c r="ALK38" s="20"/>
      <c r="ALL38" s="20"/>
      <c r="ALM38" s="20"/>
      <c r="ALN38" s="20"/>
      <c r="ALO38" s="20"/>
      <c r="ALP38" s="20"/>
      <c r="ALQ38" s="20"/>
      <c r="ALR38" s="20"/>
      <c r="ALS38" s="20"/>
      <c r="ALT38" s="20"/>
      <c r="ALU38" s="20"/>
      <c r="ALV38" s="20"/>
      <c r="ALW38" s="20"/>
      <c r="ALX38" s="20"/>
      <c r="ALY38" s="20"/>
      <c r="ALZ38" s="20"/>
      <c r="AMA38" s="20"/>
      <c r="AMB38" s="20"/>
      <c r="AMC38" s="20"/>
      <c r="AMD38" s="20"/>
      <c r="AME38" s="20"/>
      <c r="AMF38" s="20"/>
      <c r="AMG38" s="20"/>
      <c r="AMH38" s="20"/>
      <c r="AMI38" s="20"/>
      <c r="AMJ38" s="20"/>
    </row>
    <row r="39" spans="1:1024" ht="13" x14ac:dyDescent="0.3">
      <c r="A39" s="22" t="s">
        <v>61</v>
      </c>
      <c r="B39" s="91" t="s">
        <v>5</v>
      </c>
    </row>
    <row r="40" spans="1:1024" ht="13" x14ac:dyDescent="0.3">
      <c r="A40" s="22" t="s">
        <v>62</v>
      </c>
      <c r="B40" s="20" t="s">
        <v>63</v>
      </c>
    </row>
  </sheetData>
  <mergeCells count="13">
    <mergeCell ref="B7:G7"/>
    <mergeCell ref="H7:BY7"/>
    <mergeCell ref="B8:G8"/>
    <mergeCell ref="H8:N8"/>
    <mergeCell ref="O8:U8"/>
    <mergeCell ref="V8:AB8"/>
    <mergeCell ref="AC8:AI8"/>
    <mergeCell ref="AJ8:AP8"/>
    <mergeCell ref="AQ8:AW8"/>
    <mergeCell ref="AX8:BD8"/>
    <mergeCell ref="BE8:BK8"/>
    <mergeCell ref="BL8:BR8"/>
    <mergeCell ref="BS8:BY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topLeftCell="C1" zoomScale="80" zoomScaleNormal="80" workbookViewId="0">
      <selection activeCell="Q49" sqref="Q49"/>
    </sheetView>
  </sheetViews>
  <sheetFormatPr baseColWidth="10" defaultColWidth="8.7265625" defaultRowHeight="12.5" x14ac:dyDescent="0.25"/>
  <cols>
    <col min="1" max="1" width="11.81640625" style="20" customWidth="1"/>
    <col min="2" max="1025" width="11.54296875" style="20"/>
  </cols>
  <sheetData>
    <row r="1" spans="1:109" ht="18.5" x14ac:dyDescent="0.45">
      <c r="A1" s="21" t="s">
        <v>19</v>
      </c>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c r="BS1" s="22"/>
      <c r="BT1" s="22"/>
      <c r="BU1" s="22"/>
      <c r="BV1" s="22"/>
      <c r="BW1" s="22"/>
      <c r="BX1" s="22"/>
      <c r="BY1" s="22"/>
      <c r="BZ1" s="22"/>
      <c r="CA1" s="22"/>
      <c r="CB1" s="22"/>
      <c r="CC1" s="22"/>
    </row>
    <row r="2" spans="1:109" s="25" customFormat="1" ht="18.5" x14ac:dyDescent="0.45">
      <c r="A2" s="23" t="s">
        <v>20</v>
      </c>
      <c r="B2" s="24" t="s">
        <v>64</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c r="AW2" s="24"/>
      <c r="AX2" s="24"/>
      <c r="AY2" s="24"/>
      <c r="AZ2" s="24"/>
      <c r="BA2" s="24"/>
      <c r="BB2" s="24"/>
      <c r="BC2" s="24"/>
      <c r="BD2" s="24"/>
      <c r="BE2" s="24"/>
      <c r="BF2" s="24"/>
      <c r="BG2" s="24"/>
      <c r="BH2" s="24"/>
      <c r="BI2" s="24"/>
      <c r="BJ2" s="24"/>
      <c r="BK2" s="24"/>
      <c r="BL2" s="24"/>
      <c r="BM2" s="24"/>
      <c r="BN2" s="24"/>
      <c r="BO2" s="24"/>
      <c r="BP2" s="24"/>
      <c r="BQ2" s="24"/>
      <c r="BR2" s="24"/>
      <c r="BS2" s="24"/>
      <c r="BT2" s="24"/>
      <c r="BU2" s="24"/>
      <c r="BV2" s="24"/>
      <c r="BW2" s="24"/>
      <c r="BX2" s="24"/>
      <c r="BY2" s="24"/>
      <c r="BZ2" s="24"/>
      <c r="CA2" s="24"/>
      <c r="CB2" s="24"/>
      <c r="CC2" s="24"/>
    </row>
    <row r="3" spans="1:109" s="26" customFormat="1" ht="15.5" x14ac:dyDescent="0.35">
      <c r="A3" s="17" t="s">
        <v>22</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row>
    <row r="4" spans="1:109" s="26" customFormat="1" ht="15.5" x14ac:dyDescent="0.35">
      <c r="A4" s="27" t="s">
        <v>23</v>
      </c>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c r="BZ4" s="14"/>
      <c r="CA4" s="14"/>
      <c r="CB4" s="14"/>
      <c r="CC4" s="14"/>
    </row>
    <row r="5" spans="1:109" ht="13" x14ac:dyDescent="0.3">
      <c r="A5" s="22"/>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2"/>
      <c r="AS5" s="22"/>
      <c r="AT5" s="22"/>
      <c r="AU5" s="22"/>
      <c r="AV5" s="22"/>
      <c r="AW5" s="22"/>
      <c r="AX5" s="22"/>
      <c r="AY5" s="22"/>
      <c r="AZ5" s="22"/>
      <c r="BA5" s="22"/>
      <c r="BB5" s="22"/>
      <c r="BC5" s="22"/>
      <c r="BD5" s="22"/>
      <c r="BE5" s="22"/>
      <c r="BF5" s="22"/>
      <c r="BG5" s="22"/>
      <c r="BH5" s="22"/>
      <c r="BI5" s="22"/>
      <c r="BJ5" s="22"/>
      <c r="BK5" s="22"/>
      <c r="BL5" s="22"/>
      <c r="BM5" s="22"/>
      <c r="BN5" s="22"/>
      <c r="BO5" s="22"/>
      <c r="BP5" s="22"/>
      <c r="BQ5" s="22"/>
      <c r="BR5" s="22"/>
      <c r="BS5" s="22"/>
      <c r="BT5" s="22"/>
      <c r="BU5" s="22"/>
      <c r="BV5" s="22"/>
      <c r="BW5" s="22"/>
      <c r="BX5" s="22"/>
      <c r="BY5" s="22"/>
      <c r="BZ5" s="22"/>
      <c r="CA5" s="22"/>
      <c r="CB5" s="22"/>
      <c r="CC5" s="22"/>
    </row>
    <row r="6" spans="1:109" ht="13" x14ac:dyDescent="0.3">
      <c r="A6" s="22"/>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c r="AX6" s="22"/>
      <c r="AY6" s="22"/>
      <c r="AZ6" s="22"/>
      <c r="BA6" s="22"/>
      <c r="BB6" s="22"/>
      <c r="BC6" s="22"/>
      <c r="BD6" s="22"/>
      <c r="BE6" s="22"/>
      <c r="BF6" s="22"/>
      <c r="BG6" s="22"/>
      <c r="BH6" s="22"/>
      <c r="BI6" s="22"/>
      <c r="BJ6" s="22"/>
      <c r="BK6" s="22"/>
      <c r="BL6" s="22"/>
      <c r="BM6" s="22"/>
      <c r="BN6" s="22"/>
      <c r="BO6" s="22"/>
      <c r="BP6" s="22"/>
      <c r="BQ6" s="22"/>
      <c r="BR6" s="22"/>
      <c r="BS6" s="22"/>
      <c r="BT6" s="22"/>
      <c r="BU6" s="22"/>
      <c r="BV6" s="22"/>
      <c r="BW6" s="22"/>
      <c r="BX6" s="22"/>
      <c r="BY6" s="22"/>
      <c r="BZ6" s="22"/>
      <c r="CA6" s="22"/>
      <c r="CB6" s="22"/>
      <c r="CC6" s="22"/>
    </row>
    <row r="7" spans="1:109" ht="13" x14ac:dyDescent="0.3">
      <c r="A7" s="29"/>
      <c r="B7" s="92"/>
      <c r="C7" s="93"/>
      <c r="D7" s="93"/>
      <c r="E7" s="93"/>
      <c r="F7" s="93"/>
      <c r="G7" s="94"/>
      <c r="H7" s="6" t="s">
        <v>65</v>
      </c>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30"/>
      <c r="CA7" s="30"/>
      <c r="CB7" s="30"/>
      <c r="CC7" s="30"/>
      <c r="CD7" s="30"/>
      <c r="CE7" s="30"/>
      <c r="CF7" s="30"/>
      <c r="CG7" s="30"/>
      <c r="CH7" s="30"/>
      <c r="CI7" s="30"/>
      <c r="CJ7" s="30"/>
      <c r="CK7" s="30"/>
      <c r="CL7" s="30"/>
      <c r="CM7" s="30"/>
      <c r="CN7" s="30"/>
      <c r="CO7" s="30"/>
      <c r="CP7" s="30"/>
      <c r="CQ7" s="30"/>
      <c r="CR7" s="30"/>
      <c r="CS7" s="30"/>
      <c r="CT7" s="30"/>
      <c r="CU7" s="30"/>
      <c r="CV7" s="30"/>
      <c r="CW7" s="30"/>
      <c r="CX7" s="30"/>
      <c r="CY7" s="30"/>
      <c r="CZ7" s="30"/>
      <c r="DA7" s="30"/>
      <c r="DB7" s="30"/>
      <c r="DC7" s="30"/>
      <c r="DD7" s="30"/>
      <c r="DE7" s="30"/>
    </row>
    <row r="8" spans="1:109" s="34" customFormat="1" ht="13" x14ac:dyDescent="0.3">
      <c r="A8" s="32" t="s">
        <v>25</v>
      </c>
      <c r="B8" s="5" t="s">
        <v>26</v>
      </c>
      <c r="C8" s="5"/>
      <c r="D8" s="5"/>
      <c r="E8" s="5"/>
      <c r="F8" s="5"/>
      <c r="G8" s="5"/>
      <c r="H8" s="8">
        <v>44048</v>
      </c>
      <c r="I8" s="8"/>
      <c r="J8" s="8"/>
      <c r="K8" s="8"/>
      <c r="L8" s="8"/>
      <c r="M8" s="8"/>
      <c r="N8" s="8"/>
      <c r="O8" s="8">
        <v>43835</v>
      </c>
      <c r="P8" s="8"/>
      <c r="Q8" s="8"/>
      <c r="R8" s="8"/>
      <c r="S8" s="8"/>
      <c r="T8" s="8"/>
      <c r="U8" s="8"/>
      <c r="V8" s="7" t="s">
        <v>27</v>
      </c>
      <c r="W8" s="7"/>
      <c r="X8" s="7"/>
      <c r="Y8" s="7"/>
      <c r="Z8" s="7"/>
      <c r="AA8" s="7"/>
      <c r="AB8" s="7"/>
      <c r="AC8" s="7" t="s">
        <v>28</v>
      </c>
      <c r="AD8" s="7"/>
      <c r="AE8" s="7"/>
      <c r="AF8" s="7"/>
      <c r="AG8" s="7"/>
      <c r="AH8" s="7"/>
      <c r="AI8" s="7"/>
      <c r="AJ8" s="7">
        <v>44108</v>
      </c>
      <c r="AK8" s="7"/>
      <c r="AL8" s="7"/>
      <c r="AM8" s="7"/>
      <c r="AN8" s="7"/>
      <c r="AO8" s="7"/>
      <c r="AP8" s="7"/>
      <c r="AQ8" s="7">
        <v>43894</v>
      </c>
      <c r="AR8" s="7"/>
      <c r="AS8" s="7"/>
      <c r="AT8" s="7"/>
      <c r="AU8" s="7"/>
      <c r="AV8" s="7"/>
      <c r="AW8" s="7"/>
      <c r="AX8" s="7" t="s">
        <v>29</v>
      </c>
      <c r="AY8" s="7"/>
      <c r="AZ8" s="7"/>
      <c r="BA8" s="7"/>
      <c r="BB8" s="7"/>
      <c r="BC8" s="7"/>
      <c r="BD8" s="7"/>
      <c r="BE8" s="7" t="s">
        <v>30</v>
      </c>
      <c r="BF8" s="7"/>
      <c r="BG8" s="7"/>
      <c r="BH8" s="7"/>
      <c r="BI8" s="7"/>
      <c r="BJ8" s="7"/>
      <c r="BK8" s="7"/>
      <c r="BL8" s="7" t="s">
        <v>31</v>
      </c>
      <c r="BM8" s="7"/>
      <c r="BN8" s="7"/>
      <c r="BO8" s="7"/>
      <c r="BP8" s="7"/>
      <c r="BQ8" s="7"/>
      <c r="BR8" s="7"/>
      <c r="BS8" s="7">
        <v>43985</v>
      </c>
      <c r="BT8" s="7"/>
      <c r="BU8" s="7"/>
      <c r="BV8" s="7"/>
      <c r="BW8" s="7"/>
      <c r="BX8" s="7"/>
      <c r="BY8" s="7"/>
      <c r="BZ8" s="33"/>
      <c r="CA8" s="33"/>
      <c r="CB8" s="33"/>
      <c r="CC8" s="33"/>
    </row>
    <row r="9" spans="1:109" ht="13" x14ac:dyDescent="0.3">
      <c r="A9" s="35"/>
      <c r="B9" s="36" t="s">
        <v>32</v>
      </c>
      <c r="C9" s="37" t="s">
        <v>33</v>
      </c>
      <c r="D9" s="38" t="s">
        <v>34</v>
      </c>
      <c r="E9" s="37" t="s">
        <v>33</v>
      </c>
      <c r="F9" s="39" t="s">
        <v>35</v>
      </c>
      <c r="G9" s="40" t="s">
        <v>33</v>
      </c>
      <c r="H9" s="38" t="s">
        <v>32</v>
      </c>
      <c r="I9" s="37" t="s">
        <v>33</v>
      </c>
      <c r="J9" s="38" t="s">
        <v>34</v>
      </c>
      <c r="K9" s="37" t="s">
        <v>33</v>
      </c>
      <c r="L9" s="38" t="s">
        <v>36</v>
      </c>
      <c r="M9" s="38" t="s">
        <v>35</v>
      </c>
      <c r="N9" s="40" t="s">
        <v>33</v>
      </c>
      <c r="O9" s="38" t="s">
        <v>32</v>
      </c>
      <c r="P9" s="37" t="s">
        <v>33</v>
      </c>
      <c r="Q9" s="38" t="s">
        <v>34</v>
      </c>
      <c r="R9" s="37" t="s">
        <v>33</v>
      </c>
      <c r="S9" s="38" t="s">
        <v>36</v>
      </c>
      <c r="T9" s="38" t="s">
        <v>35</v>
      </c>
      <c r="U9" s="40" t="s">
        <v>33</v>
      </c>
      <c r="V9" s="36" t="s">
        <v>32</v>
      </c>
      <c r="W9" s="37" t="s">
        <v>33</v>
      </c>
      <c r="X9" s="38" t="s">
        <v>34</v>
      </c>
      <c r="Y9" s="37" t="s">
        <v>33</v>
      </c>
      <c r="Z9" s="38" t="s">
        <v>36</v>
      </c>
      <c r="AA9" s="38" t="s">
        <v>35</v>
      </c>
      <c r="AB9" s="40" t="s">
        <v>33</v>
      </c>
      <c r="AC9" s="36" t="s">
        <v>32</v>
      </c>
      <c r="AD9" s="37" t="s">
        <v>33</v>
      </c>
      <c r="AE9" s="38" t="s">
        <v>34</v>
      </c>
      <c r="AF9" s="37" t="s">
        <v>33</v>
      </c>
      <c r="AG9" s="38" t="s">
        <v>36</v>
      </c>
      <c r="AH9" s="38" t="s">
        <v>35</v>
      </c>
      <c r="AI9" s="40" t="s">
        <v>33</v>
      </c>
      <c r="AJ9" s="36" t="s">
        <v>32</v>
      </c>
      <c r="AK9" s="37" t="s">
        <v>33</v>
      </c>
      <c r="AL9" s="38" t="s">
        <v>34</v>
      </c>
      <c r="AM9" s="37" t="s">
        <v>33</v>
      </c>
      <c r="AN9" s="38" t="s">
        <v>36</v>
      </c>
      <c r="AO9" s="38" t="s">
        <v>35</v>
      </c>
      <c r="AP9" s="40" t="s">
        <v>33</v>
      </c>
      <c r="AQ9" s="36" t="s">
        <v>32</v>
      </c>
      <c r="AR9" s="37" t="s">
        <v>33</v>
      </c>
      <c r="AS9" s="38" t="s">
        <v>34</v>
      </c>
      <c r="AT9" s="37" t="s">
        <v>33</v>
      </c>
      <c r="AU9" s="38" t="s">
        <v>36</v>
      </c>
      <c r="AV9" s="38" t="s">
        <v>35</v>
      </c>
      <c r="AW9" s="40" t="s">
        <v>33</v>
      </c>
      <c r="AX9" s="36" t="s">
        <v>32</v>
      </c>
      <c r="AY9" s="37" t="s">
        <v>33</v>
      </c>
      <c r="AZ9" s="38" t="s">
        <v>34</v>
      </c>
      <c r="BA9" s="37" t="s">
        <v>33</v>
      </c>
      <c r="BB9" s="38" t="s">
        <v>36</v>
      </c>
      <c r="BC9" s="38" t="s">
        <v>35</v>
      </c>
      <c r="BD9" s="40" t="s">
        <v>33</v>
      </c>
      <c r="BE9" s="36" t="s">
        <v>32</v>
      </c>
      <c r="BF9" s="37" t="s">
        <v>33</v>
      </c>
      <c r="BG9" s="38" t="s">
        <v>34</v>
      </c>
      <c r="BH9" s="37" t="s">
        <v>33</v>
      </c>
      <c r="BI9" s="38" t="s">
        <v>36</v>
      </c>
      <c r="BJ9" s="38" t="s">
        <v>35</v>
      </c>
      <c r="BK9" s="40" t="s">
        <v>33</v>
      </c>
      <c r="BL9" s="36" t="s">
        <v>32</v>
      </c>
      <c r="BM9" s="37" t="s">
        <v>33</v>
      </c>
      <c r="BN9" s="38" t="s">
        <v>34</v>
      </c>
      <c r="BO9" s="37" t="s">
        <v>33</v>
      </c>
      <c r="BP9" s="38" t="s">
        <v>36</v>
      </c>
      <c r="BQ9" s="38" t="s">
        <v>35</v>
      </c>
      <c r="BR9" s="40" t="s">
        <v>33</v>
      </c>
      <c r="BS9" s="36" t="s">
        <v>32</v>
      </c>
      <c r="BT9" s="37" t="s">
        <v>33</v>
      </c>
      <c r="BU9" s="38" t="s">
        <v>34</v>
      </c>
      <c r="BV9" s="37" t="s">
        <v>33</v>
      </c>
      <c r="BW9" s="38" t="s">
        <v>36</v>
      </c>
      <c r="BX9" s="38" t="s">
        <v>35</v>
      </c>
      <c r="BY9" s="40" t="s">
        <v>33</v>
      </c>
      <c r="BZ9" s="22"/>
      <c r="CA9" s="22"/>
      <c r="CB9" s="22"/>
      <c r="CC9" s="22"/>
    </row>
    <row r="10" spans="1:109" ht="13" x14ac:dyDescent="0.3">
      <c r="A10" s="41" t="s">
        <v>37</v>
      </c>
      <c r="B10" s="42">
        <v>1802527</v>
      </c>
      <c r="C10" s="43">
        <f t="shared" ref="C10:C28" si="0">B10/B$30*100</f>
        <v>6.1698152105556101</v>
      </c>
      <c r="D10" s="44">
        <v>1712903</v>
      </c>
      <c r="E10" s="43">
        <f t="shared" ref="E10:E28" si="1">D10/D$30*100</f>
        <v>5.7286656657042991</v>
      </c>
      <c r="F10" s="44">
        <f t="shared" ref="F10:F28" si="2">B10+D10</f>
        <v>3515430</v>
      </c>
      <c r="G10" s="45">
        <f t="shared" ref="G10:G28" si="3">F10/F$30*100</f>
        <v>5.9466833990210644</v>
      </c>
      <c r="H10" s="46">
        <v>1</v>
      </c>
      <c r="I10" s="47">
        <f t="shared" ref="I10:I28" si="4">H10/H$30*100</f>
        <v>4.5409136318227223E-3</v>
      </c>
      <c r="J10" s="48">
        <v>1</v>
      </c>
      <c r="K10" s="47">
        <f t="shared" ref="K10:K28" si="5">J10/J$30*100</f>
        <v>5.8654466537626845E-3</v>
      </c>
      <c r="L10" s="49">
        <v>0</v>
      </c>
      <c r="M10" s="50">
        <f t="shared" ref="M10:M28" si="6">H10+J10</f>
        <v>2</v>
      </c>
      <c r="N10" s="51">
        <f t="shared" ref="N10:N28" si="7">M10/M$30*100</f>
        <v>5.11888613037803E-3</v>
      </c>
      <c r="O10" s="46">
        <v>0</v>
      </c>
      <c r="P10" s="47">
        <f t="shared" ref="P10:P28" si="8">O10/O$30*100</f>
        <v>0</v>
      </c>
      <c r="Q10" s="48">
        <v>1</v>
      </c>
      <c r="R10" s="47">
        <f t="shared" ref="R10:R28" si="9">Q10/Q$30*100</f>
        <v>6.5487884741322853E-3</v>
      </c>
      <c r="S10" s="49">
        <v>0</v>
      </c>
      <c r="T10" s="50">
        <f t="shared" ref="T10:T28" si="10">O10+Q10</f>
        <v>1</v>
      </c>
      <c r="U10" s="51">
        <f t="shared" ref="U10:U28" si="11">T10/T$30*100</f>
        <v>2.8171394765754854E-3</v>
      </c>
      <c r="V10" s="52">
        <v>0</v>
      </c>
      <c r="W10" s="47">
        <f t="shared" ref="W10:W28" si="12">V10/V$30*100</f>
        <v>0</v>
      </c>
      <c r="X10" s="48">
        <v>1</v>
      </c>
      <c r="Y10" s="47">
        <f t="shared" ref="Y10:Y28" si="13">X10/X$30*100</f>
        <v>7.8070106956046534E-3</v>
      </c>
      <c r="Z10" s="49">
        <v>0</v>
      </c>
      <c r="AA10" s="50">
        <f t="shared" ref="AA10:AA28" si="14">V10+X10</f>
        <v>1</v>
      </c>
      <c r="AB10" s="51">
        <f t="shared" ref="AB10:AB28" si="15">AA10/AA$30*100</f>
        <v>3.2841801044369272E-3</v>
      </c>
      <c r="AC10" s="52">
        <v>0</v>
      </c>
      <c r="AD10" s="47">
        <f t="shared" ref="AD10:AD28" si="16">AC10/AC$30*100</f>
        <v>0</v>
      </c>
      <c r="AE10" s="48">
        <v>1</v>
      </c>
      <c r="AF10" s="47">
        <f t="shared" ref="AF10:AF28" si="17">AE10/AE$30*100</f>
        <v>1.034875297526648E-2</v>
      </c>
      <c r="AG10" s="49">
        <v>0</v>
      </c>
      <c r="AH10" s="50">
        <f t="shared" ref="AH10:AH28" si="18">AC10+AE10</f>
        <v>1</v>
      </c>
      <c r="AI10" s="51">
        <f t="shared" ref="AI10:AI28" si="19">AH10/AH$30*100</f>
        <v>4.2267213322625639E-3</v>
      </c>
      <c r="AJ10" s="52">
        <v>0</v>
      </c>
      <c r="AK10" s="47">
        <f t="shared" ref="AK10:AK28" si="20">AJ10/AJ$30*100</f>
        <v>0</v>
      </c>
      <c r="AL10" s="48">
        <v>0</v>
      </c>
      <c r="AM10" s="47">
        <f t="shared" ref="AM10:AM28" si="21">AL10/AL$30*100</f>
        <v>0</v>
      </c>
      <c r="AN10" s="49">
        <v>0</v>
      </c>
      <c r="AO10" s="50">
        <f t="shared" ref="AO10:AO28" si="22">AJ10+AL10</f>
        <v>0</v>
      </c>
      <c r="AP10" s="51">
        <f t="shared" ref="AP10:AP28" si="23">AO10/AO$30*100</f>
        <v>0</v>
      </c>
      <c r="AQ10" s="52">
        <v>0</v>
      </c>
      <c r="AR10" s="47">
        <f t="shared" ref="AR10:AR28" si="24">AQ10/AQ$30*100</f>
        <v>0</v>
      </c>
      <c r="AS10" s="48">
        <v>0</v>
      </c>
      <c r="AT10" s="47">
        <f t="shared" ref="AT10:AT28" si="25">AS10/AS$30*100</f>
        <v>0</v>
      </c>
      <c r="AU10" s="49">
        <v>0</v>
      </c>
      <c r="AV10" s="50">
        <f t="shared" ref="AV10:AV28" si="26">AQ10+AS10</f>
        <v>0</v>
      </c>
      <c r="AW10" s="51">
        <f t="shared" ref="AW10:AW28" si="27">AV10/AV$30*100</f>
        <v>0</v>
      </c>
      <c r="AX10" s="52">
        <v>0</v>
      </c>
      <c r="AY10" s="47">
        <f t="shared" ref="AY10:AY28" si="28">AX10/AX$30*100</f>
        <v>0</v>
      </c>
      <c r="AZ10" s="48">
        <v>0</v>
      </c>
      <c r="BA10" s="47">
        <f t="shared" ref="BA10:BA28" si="29">AZ10/AZ$30*100</f>
        <v>0</v>
      </c>
      <c r="BB10" s="49">
        <v>0</v>
      </c>
      <c r="BC10" s="50">
        <f t="shared" ref="BC10:BC28" si="30">AX10+AZ10</f>
        <v>0</v>
      </c>
      <c r="BD10" s="51">
        <f t="shared" ref="BD10:BD28" si="31">BC10/BC$30*100</f>
        <v>0</v>
      </c>
      <c r="BE10" s="52">
        <v>0</v>
      </c>
      <c r="BF10" s="47">
        <f t="shared" ref="BF10:BF28" si="32">BE10/BE$30*100</f>
        <v>0</v>
      </c>
      <c r="BG10" s="48">
        <v>0</v>
      </c>
      <c r="BH10" s="47">
        <f t="shared" ref="BH10:BH28" si="33">BG10/BG$30*100</f>
        <v>0</v>
      </c>
      <c r="BI10" s="49">
        <v>0</v>
      </c>
      <c r="BJ10" s="50">
        <f t="shared" ref="BJ10:BJ28" si="34">BE10+BG10</f>
        <v>0</v>
      </c>
      <c r="BK10" s="51">
        <f t="shared" ref="BK10:BK28" si="35">BJ10/BJ$30*100</f>
        <v>0</v>
      </c>
      <c r="BL10" s="52">
        <v>0</v>
      </c>
      <c r="BM10" s="47">
        <f t="shared" ref="BM10:BM28" si="36">BL10/BL$30*100</f>
        <v>0</v>
      </c>
      <c r="BN10" s="48">
        <v>0</v>
      </c>
      <c r="BO10" s="47">
        <f t="shared" ref="BO10:BO28" si="37">BN10/BN$30*100</f>
        <v>0</v>
      </c>
      <c r="BP10" s="49">
        <v>0</v>
      </c>
      <c r="BQ10" s="50">
        <f t="shared" ref="BQ10:BQ28" si="38">BL10+BN10</f>
        <v>0</v>
      </c>
      <c r="BR10" s="51">
        <f t="shared" ref="BR10:BR28" si="39">BQ10/BQ$30*100</f>
        <v>0</v>
      </c>
      <c r="BS10" s="52">
        <v>0</v>
      </c>
      <c r="BT10" s="47">
        <f t="shared" ref="BT10:BT28" si="40">BS10/BS$30*100</f>
        <v>0</v>
      </c>
      <c r="BU10" s="48">
        <v>0</v>
      </c>
      <c r="BV10" s="47">
        <f t="shared" ref="BV10:BV28" si="41">BU10/BU$30*100</f>
        <v>0</v>
      </c>
      <c r="BW10" s="49">
        <v>0</v>
      </c>
      <c r="BX10" s="50">
        <f t="shared" ref="BX10:BX28" si="42">BS10+BU10</f>
        <v>0</v>
      </c>
      <c r="BY10" s="51">
        <f t="shared" ref="BY10:BY28" si="43">BX10/BX$30*100</f>
        <v>0</v>
      </c>
      <c r="BZ10" s="22"/>
      <c r="CA10" s="22"/>
      <c r="CB10" s="22"/>
      <c r="CC10" s="22"/>
    </row>
    <row r="11" spans="1:109" ht="13" x14ac:dyDescent="0.3">
      <c r="A11" s="41" t="s">
        <v>38</v>
      </c>
      <c r="B11" s="42">
        <v>1898484</v>
      </c>
      <c r="C11" s="43">
        <f t="shared" si="0"/>
        <v>6.4982635268134441</v>
      </c>
      <c r="D11" s="44">
        <v>1809836</v>
      </c>
      <c r="E11" s="43">
        <f t="shared" si="1"/>
        <v>6.0528502511558484</v>
      </c>
      <c r="F11" s="44">
        <f t="shared" si="2"/>
        <v>3708320</v>
      </c>
      <c r="G11" s="45">
        <f t="shared" si="3"/>
        <v>6.2729751359742032</v>
      </c>
      <c r="H11" s="46">
        <v>0</v>
      </c>
      <c r="I11" s="47">
        <f t="shared" si="4"/>
        <v>0</v>
      </c>
      <c r="J11" s="48">
        <v>0</v>
      </c>
      <c r="K11" s="47">
        <f t="shared" si="5"/>
        <v>0</v>
      </c>
      <c r="L11" s="49">
        <v>0</v>
      </c>
      <c r="M11" s="50">
        <f t="shared" si="6"/>
        <v>0</v>
      </c>
      <c r="N11" s="51">
        <f t="shared" si="7"/>
        <v>0</v>
      </c>
      <c r="O11" s="46">
        <v>0</v>
      </c>
      <c r="P11" s="47">
        <f t="shared" si="8"/>
        <v>0</v>
      </c>
      <c r="Q11" s="48">
        <v>0</v>
      </c>
      <c r="R11" s="47">
        <f t="shared" si="9"/>
        <v>0</v>
      </c>
      <c r="S11" s="49">
        <v>0</v>
      </c>
      <c r="T11" s="50">
        <f t="shared" si="10"/>
        <v>0</v>
      </c>
      <c r="U11" s="51">
        <f t="shared" si="11"/>
        <v>0</v>
      </c>
      <c r="V11" s="52">
        <v>0</v>
      </c>
      <c r="W11" s="47">
        <f t="shared" si="12"/>
        <v>0</v>
      </c>
      <c r="X11" s="48">
        <v>0</v>
      </c>
      <c r="Y11" s="47">
        <f t="shared" si="13"/>
        <v>0</v>
      </c>
      <c r="Z11" s="49">
        <v>0</v>
      </c>
      <c r="AA11" s="50">
        <f t="shared" si="14"/>
        <v>0</v>
      </c>
      <c r="AB11" s="51">
        <f t="shared" si="15"/>
        <v>0</v>
      </c>
      <c r="AC11" s="52">
        <v>0</v>
      </c>
      <c r="AD11" s="47">
        <f t="shared" si="16"/>
        <v>0</v>
      </c>
      <c r="AE11" s="48">
        <v>0</v>
      </c>
      <c r="AF11" s="47">
        <f t="shared" si="17"/>
        <v>0</v>
      </c>
      <c r="AG11" s="49">
        <v>0</v>
      </c>
      <c r="AH11" s="50">
        <f t="shared" si="18"/>
        <v>0</v>
      </c>
      <c r="AI11" s="51">
        <f t="shared" si="19"/>
        <v>0</v>
      </c>
      <c r="AJ11" s="52">
        <v>0</v>
      </c>
      <c r="AK11" s="47">
        <f t="shared" si="20"/>
        <v>0</v>
      </c>
      <c r="AL11" s="48">
        <v>0</v>
      </c>
      <c r="AM11" s="47">
        <f t="shared" si="21"/>
        <v>0</v>
      </c>
      <c r="AN11" s="49">
        <v>0</v>
      </c>
      <c r="AO11" s="50">
        <f t="shared" si="22"/>
        <v>0</v>
      </c>
      <c r="AP11" s="51">
        <f t="shared" si="23"/>
        <v>0</v>
      </c>
      <c r="AQ11" s="52">
        <v>0</v>
      </c>
      <c r="AR11" s="47">
        <f t="shared" si="24"/>
        <v>0</v>
      </c>
      <c r="AS11" s="48">
        <v>0</v>
      </c>
      <c r="AT11" s="47">
        <f t="shared" si="25"/>
        <v>0</v>
      </c>
      <c r="AU11" s="49">
        <v>0</v>
      </c>
      <c r="AV11" s="50">
        <f t="shared" si="26"/>
        <v>0</v>
      </c>
      <c r="AW11" s="51">
        <f t="shared" si="27"/>
        <v>0</v>
      </c>
      <c r="AX11" s="52">
        <v>0</v>
      </c>
      <c r="AY11" s="47">
        <f t="shared" si="28"/>
        <v>0</v>
      </c>
      <c r="AZ11" s="48">
        <v>0</v>
      </c>
      <c r="BA11" s="47">
        <f t="shared" si="29"/>
        <v>0</v>
      </c>
      <c r="BB11" s="49">
        <v>0</v>
      </c>
      <c r="BC11" s="50">
        <f t="shared" si="30"/>
        <v>0</v>
      </c>
      <c r="BD11" s="51">
        <f t="shared" si="31"/>
        <v>0</v>
      </c>
      <c r="BE11" s="52">
        <v>0</v>
      </c>
      <c r="BF11" s="47">
        <f t="shared" si="32"/>
        <v>0</v>
      </c>
      <c r="BG11" s="48">
        <v>0</v>
      </c>
      <c r="BH11" s="47">
        <f t="shared" si="33"/>
        <v>0</v>
      </c>
      <c r="BI11" s="49">
        <v>0</v>
      </c>
      <c r="BJ11" s="50">
        <f t="shared" si="34"/>
        <v>0</v>
      </c>
      <c r="BK11" s="51">
        <f t="shared" si="35"/>
        <v>0</v>
      </c>
      <c r="BL11" s="52">
        <v>0</v>
      </c>
      <c r="BM11" s="47">
        <f t="shared" si="36"/>
        <v>0</v>
      </c>
      <c r="BN11" s="48">
        <v>0</v>
      </c>
      <c r="BO11" s="47">
        <f t="shared" si="37"/>
        <v>0</v>
      </c>
      <c r="BP11" s="49">
        <v>0</v>
      </c>
      <c r="BQ11" s="50">
        <f t="shared" si="38"/>
        <v>0</v>
      </c>
      <c r="BR11" s="51">
        <f t="shared" si="39"/>
        <v>0</v>
      </c>
      <c r="BS11" s="95">
        <v>0</v>
      </c>
      <c r="BT11" s="47">
        <f t="shared" si="40"/>
        <v>0</v>
      </c>
      <c r="BU11" s="95">
        <v>0</v>
      </c>
      <c r="BV11" s="47">
        <f t="shared" si="41"/>
        <v>0</v>
      </c>
      <c r="BW11" s="49">
        <v>0</v>
      </c>
      <c r="BX11" s="50">
        <f t="shared" si="42"/>
        <v>0</v>
      </c>
      <c r="BY11" s="51">
        <f t="shared" si="43"/>
        <v>0</v>
      </c>
      <c r="BZ11" s="22"/>
      <c r="CA11" s="22"/>
      <c r="CB11" s="22"/>
      <c r="CC11" s="22"/>
    </row>
    <row r="12" spans="1:109" ht="13" x14ac:dyDescent="0.3">
      <c r="A12" s="41" t="s">
        <v>39</v>
      </c>
      <c r="B12" s="42">
        <v>1768144</v>
      </c>
      <c r="C12" s="43">
        <f t="shared" si="0"/>
        <v>6.052126678630966</v>
      </c>
      <c r="D12" s="44">
        <v>1682638</v>
      </c>
      <c r="E12" s="43">
        <f t="shared" si="1"/>
        <v>5.6274468188854536</v>
      </c>
      <c r="F12" s="44">
        <f t="shared" si="2"/>
        <v>3450782</v>
      </c>
      <c r="G12" s="45">
        <f t="shared" si="3"/>
        <v>5.8373251730345093</v>
      </c>
      <c r="H12" s="46">
        <v>0</v>
      </c>
      <c r="I12" s="47">
        <f t="shared" si="4"/>
        <v>0</v>
      </c>
      <c r="J12" s="48">
        <v>1</v>
      </c>
      <c r="K12" s="47">
        <f t="shared" si="5"/>
        <v>5.8654466537626845E-3</v>
      </c>
      <c r="L12" s="49">
        <v>0</v>
      </c>
      <c r="M12" s="50">
        <f t="shared" si="6"/>
        <v>1</v>
      </c>
      <c r="N12" s="51">
        <f t="shared" si="7"/>
        <v>2.559443065189015E-3</v>
      </c>
      <c r="O12" s="46">
        <v>0</v>
      </c>
      <c r="P12" s="47">
        <f t="shared" si="8"/>
        <v>0</v>
      </c>
      <c r="Q12" s="48">
        <v>1</v>
      </c>
      <c r="R12" s="47">
        <f t="shared" si="9"/>
        <v>6.5487884741322853E-3</v>
      </c>
      <c r="S12" s="49">
        <v>0</v>
      </c>
      <c r="T12" s="50">
        <f t="shared" si="10"/>
        <v>1</v>
      </c>
      <c r="U12" s="51">
        <f t="shared" si="11"/>
        <v>2.8171394765754854E-3</v>
      </c>
      <c r="V12" s="52">
        <v>0</v>
      </c>
      <c r="W12" s="47">
        <f t="shared" si="12"/>
        <v>0</v>
      </c>
      <c r="X12" s="48">
        <v>1</v>
      </c>
      <c r="Y12" s="47">
        <f t="shared" si="13"/>
        <v>7.8070106956046534E-3</v>
      </c>
      <c r="Z12" s="49">
        <v>0</v>
      </c>
      <c r="AA12" s="50">
        <f t="shared" si="14"/>
        <v>1</v>
      </c>
      <c r="AB12" s="51">
        <f t="shared" si="15"/>
        <v>3.2841801044369272E-3</v>
      </c>
      <c r="AC12" s="52">
        <v>0</v>
      </c>
      <c r="AD12" s="47">
        <f t="shared" si="16"/>
        <v>0</v>
      </c>
      <c r="AE12" s="48">
        <v>1</v>
      </c>
      <c r="AF12" s="47">
        <f t="shared" si="17"/>
        <v>1.034875297526648E-2</v>
      </c>
      <c r="AG12" s="49">
        <v>0</v>
      </c>
      <c r="AH12" s="50">
        <f t="shared" si="18"/>
        <v>1</v>
      </c>
      <c r="AI12" s="51">
        <f t="shared" si="19"/>
        <v>4.2267213322625639E-3</v>
      </c>
      <c r="AJ12" s="52">
        <v>0</v>
      </c>
      <c r="AK12" s="47">
        <f t="shared" si="20"/>
        <v>0</v>
      </c>
      <c r="AL12" s="48">
        <v>1</v>
      </c>
      <c r="AM12" s="47">
        <f t="shared" si="21"/>
        <v>1.6414970453053183E-2</v>
      </c>
      <c r="AN12" s="49">
        <v>0</v>
      </c>
      <c r="AO12" s="50">
        <f t="shared" si="22"/>
        <v>1</v>
      </c>
      <c r="AP12" s="51">
        <f t="shared" si="23"/>
        <v>6.4487005868317532E-3</v>
      </c>
      <c r="AQ12" s="52">
        <v>0</v>
      </c>
      <c r="AR12" s="47">
        <f t="shared" si="24"/>
        <v>0</v>
      </c>
      <c r="AS12" s="48">
        <v>0</v>
      </c>
      <c r="AT12" s="47">
        <f t="shared" si="25"/>
        <v>0</v>
      </c>
      <c r="AU12" s="49">
        <v>0</v>
      </c>
      <c r="AV12" s="50">
        <f t="shared" si="26"/>
        <v>0</v>
      </c>
      <c r="AW12" s="51">
        <f t="shared" si="27"/>
        <v>0</v>
      </c>
      <c r="AX12" s="52">
        <v>0</v>
      </c>
      <c r="AY12" s="47">
        <f t="shared" si="28"/>
        <v>0</v>
      </c>
      <c r="AZ12" s="48">
        <v>0</v>
      </c>
      <c r="BA12" s="47">
        <f t="shared" si="29"/>
        <v>0</v>
      </c>
      <c r="BB12" s="49">
        <v>0</v>
      </c>
      <c r="BC12" s="50">
        <f t="shared" si="30"/>
        <v>0</v>
      </c>
      <c r="BD12" s="51">
        <f t="shared" si="31"/>
        <v>0</v>
      </c>
      <c r="BE12" s="52">
        <v>0</v>
      </c>
      <c r="BF12" s="47">
        <f t="shared" si="32"/>
        <v>0</v>
      </c>
      <c r="BG12" s="48">
        <v>0</v>
      </c>
      <c r="BH12" s="47">
        <f t="shared" si="33"/>
        <v>0</v>
      </c>
      <c r="BI12" s="49">
        <v>0</v>
      </c>
      <c r="BJ12" s="50">
        <f t="shared" si="34"/>
        <v>0</v>
      </c>
      <c r="BK12" s="51">
        <f t="shared" si="35"/>
        <v>0</v>
      </c>
      <c r="BL12" s="52">
        <v>0</v>
      </c>
      <c r="BM12" s="47">
        <f t="shared" si="36"/>
        <v>0</v>
      </c>
      <c r="BN12" s="48">
        <v>0</v>
      </c>
      <c r="BO12" s="47">
        <f t="shared" si="37"/>
        <v>0</v>
      </c>
      <c r="BP12" s="49">
        <v>0</v>
      </c>
      <c r="BQ12" s="50">
        <f t="shared" si="38"/>
        <v>0</v>
      </c>
      <c r="BR12" s="51">
        <f t="shared" si="39"/>
        <v>0</v>
      </c>
      <c r="BS12" s="95">
        <v>0</v>
      </c>
      <c r="BT12" s="47">
        <f t="shared" si="40"/>
        <v>0</v>
      </c>
      <c r="BU12" s="95">
        <v>0</v>
      </c>
      <c r="BV12" s="47">
        <f t="shared" si="41"/>
        <v>0</v>
      </c>
      <c r="BW12" s="49">
        <v>0</v>
      </c>
      <c r="BX12" s="50">
        <f t="shared" si="42"/>
        <v>0</v>
      </c>
      <c r="BY12" s="51">
        <f t="shared" si="43"/>
        <v>0</v>
      </c>
      <c r="BZ12" s="22"/>
      <c r="CA12" s="22"/>
      <c r="CB12" s="22"/>
      <c r="CC12" s="22"/>
    </row>
    <row r="13" spans="1:109" ht="13" x14ac:dyDescent="0.3">
      <c r="A13" s="41" t="s">
        <v>40</v>
      </c>
      <c r="B13" s="42">
        <v>1680191</v>
      </c>
      <c r="C13" s="43">
        <f t="shared" si="0"/>
        <v>5.7510750121571776</v>
      </c>
      <c r="D13" s="44">
        <v>1590604</v>
      </c>
      <c r="E13" s="43">
        <f t="shared" si="1"/>
        <v>5.3196465430511362</v>
      </c>
      <c r="F13" s="44">
        <f t="shared" si="2"/>
        <v>3270795</v>
      </c>
      <c r="G13" s="45">
        <f t="shared" si="3"/>
        <v>5.5328600848547973</v>
      </c>
      <c r="H13" s="46">
        <v>5</v>
      </c>
      <c r="I13" s="47">
        <f t="shared" si="4"/>
        <v>2.2704568159113616E-2</v>
      </c>
      <c r="J13" s="48">
        <v>3</v>
      </c>
      <c r="K13" s="47">
        <f t="shared" si="5"/>
        <v>1.7596339961288052E-2</v>
      </c>
      <c r="L13" s="49">
        <v>0</v>
      </c>
      <c r="M13" s="50">
        <f t="shared" si="6"/>
        <v>8</v>
      </c>
      <c r="N13" s="51">
        <f t="shared" si="7"/>
        <v>2.047554452151212E-2</v>
      </c>
      <c r="O13" s="46">
        <v>5</v>
      </c>
      <c r="P13" s="47">
        <f t="shared" si="8"/>
        <v>2.4719434419340484E-2</v>
      </c>
      <c r="Q13" s="48">
        <v>3</v>
      </c>
      <c r="R13" s="47">
        <f t="shared" si="9"/>
        <v>1.9646365422396856E-2</v>
      </c>
      <c r="S13" s="49">
        <v>0</v>
      </c>
      <c r="T13" s="50">
        <f t="shared" si="10"/>
        <v>8</v>
      </c>
      <c r="U13" s="51">
        <f t="shared" si="11"/>
        <v>2.2537115812603883E-2</v>
      </c>
      <c r="V13" s="52">
        <v>5</v>
      </c>
      <c r="W13" s="47">
        <f t="shared" si="12"/>
        <v>2.834467120181406E-2</v>
      </c>
      <c r="X13" s="48">
        <v>3</v>
      </c>
      <c r="Y13" s="47">
        <f t="shared" si="13"/>
        <v>2.342103208681396E-2</v>
      </c>
      <c r="Z13" s="49">
        <v>0</v>
      </c>
      <c r="AA13" s="50">
        <f t="shared" si="14"/>
        <v>8</v>
      </c>
      <c r="AB13" s="51">
        <f t="shared" si="15"/>
        <v>2.6273440835495418E-2</v>
      </c>
      <c r="AC13" s="52">
        <v>5</v>
      </c>
      <c r="AD13" s="47">
        <f t="shared" si="16"/>
        <v>3.5724492712203487E-2</v>
      </c>
      <c r="AE13" s="48">
        <v>3</v>
      </c>
      <c r="AF13" s="47">
        <f t="shared" si="17"/>
        <v>3.1046258925799441E-2</v>
      </c>
      <c r="AG13" s="49">
        <v>0</v>
      </c>
      <c r="AH13" s="50">
        <f t="shared" si="18"/>
        <v>8</v>
      </c>
      <c r="AI13" s="51">
        <f t="shared" si="19"/>
        <v>3.3813770658100512E-2</v>
      </c>
      <c r="AJ13" s="52">
        <v>3</v>
      </c>
      <c r="AK13" s="47">
        <f t="shared" si="20"/>
        <v>3.1864046733935211E-2</v>
      </c>
      <c r="AL13" s="48">
        <v>3</v>
      </c>
      <c r="AM13" s="47">
        <f t="shared" si="21"/>
        <v>4.9244911359159552E-2</v>
      </c>
      <c r="AN13" s="49">
        <v>0</v>
      </c>
      <c r="AO13" s="50">
        <f t="shared" si="22"/>
        <v>6</v>
      </c>
      <c r="AP13" s="51">
        <f t="shared" si="23"/>
        <v>3.8692203520990516E-2</v>
      </c>
      <c r="AQ13" s="52">
        <v>2</v>
      </c>
      <c r="AR13" s="47">
        <f t="shared" si="24"/>
        <v>4.3792423910663458E-2</v>
      </c>
      <c r="AS13" s="48">
        <v>3</v>
      </c>
      <c r="AT13" s="47">
        <f t="shared" si="25"/>
        <v>0.10578279266572638</v>
      </c>
      <c r="AU13" s="49">
        <v>0</v>
      </c>
      <c r="AV13" s="50">
        <f t="shared" si="26"/>
        <v>5</v>
      </c>
      <c r="AW13" s="51">
        <f t="shared" si="27"/>
        <v>6.7540186410914499E-2</v>
      </c>
      <c r="AX13" s="52">
        <v>1</v>
      </c>
      <c r="AY13" s="47">
        <f t="shared" si="28"/>
        <v>7.1736011477761846E-2</v>
      </c>
      <c r="AZ13" s="48">
        <v>1</v>
      </c>
      <c r="BA13" s="47">
        <f t="shared" si="29"/>
        <v>0.1111111111111111</v>
      </c>
      <c r="BB13" s="49">
        <v>0</v>
      </c>
      <c r="BC13" s="50">
        <f t="shared" si="30"/>
        <v>2</v>
      </c>
      <c r="BD13" s="51">
        <f t="shared" si="31"/>
        <v>8.7183958151700089E-2</v>
      </c>
      <c r="BE13" s="52">
        <v>0</v>
      </c>
      <c r="BF13" s="47">
        <f t="shared" si="32"/>
        <v>0</v>
      </c>
      <c r="BG13" s="48">
        <v>0</v>
      </c>
      <c r="BH13" s="47">
        <f t="shared" si="33"/>
        <v>0</v>
      </c>
      <c r="BI13" s="49">
        <v>0</v>
      </c>
      <c r="BJ13" s="50">
        <f t="shared" si="34"/>
        <v>0</v>
      </c>
      <c r="BK13" s="51">
        <f t="shared" si="35"/>
        <v>0</v>
      </c>
      <c r="BL13" s="52">
        <v>0</v>
      </c>
      <c r="BM13" s="47">
        <f t="shared" si="36"/>
        <v>0</v>
      </c>
      <c r="BN13" s="48">
        <v>0</v>
      </c>
      <c r="BO13" s="47">
        <f t="shared" si="37"/>
        <v>0</v>
      </c>
      <c r="BP13" s="49">
        <v>0</v>
      </c>
      <c r="BQ13" s="50">
        <f t="shared" si="38"/>
        <v>0</v>
      </c>
      <c r="BR13" s="51">
        <f t="shared" si="39"/>
        <v>0</v>
      </c>
      <c r="BS13" s="20">
        <v>0</v>
      </c>
      <c r="BT13" s="47">
        <f t="shared" si="40"/>
        <v>0</v>
      </c>
      <c r="BU13" s="20">
        <v>0</v>
      </c>
      <c r="BV13" s="47">
        <f t="shared" si="41"/>
        <v>0</v>
      </c>
      <c r="BW13" s="49">
        <v>0</v>
      </c>
      <c r="BX13" s="50">
        <f t="shared" si="42"/>
        <v>0</v>
      </c>
      <c r="BY13" s="51">
        <f t="shared" si="43"/>
        <v>0</v>
      </c>
      <c r="BZ13" s="22"/>
      <c r="CA13" s="22"/>
      <c r="CB13" s="22"/>
      <c r="CC13" s="22"/>
    </row>
    <row r="14" spans="1:109" ht="13" x14ac:dyDescent="0.3">
      <c r="A14" s="41" t="s">
        <v>41</v>
      </c>
      <c r="B14" s="42">
        <v>1913637</v>
      </c>
      <c r="C14" s="43">
        <f t="shared" si="0"/>
        <v>6.5501302727127007</v>
      </c>
      <c r="D14" s="44">
        <v>1804323</v>
      </c>
      <c r="E14" s="43">
        <f t="shared" si="1"/>
        <v>6.0344124681552769</v>
      </c>
      <c r="F14" s="44">
        <f t="shared" si="2"/>
        <v>3717960</v>
      </c>
      <c r="G14" s="45">
        <f t="shared" si="3"/>
        <v>6.2892821106448862</v>
      </c>
      <c r="H14" s="46">
        <v>11</v>
      </c>
      <c r="I14" s="47">
        <f t="shared" si="4"/>
        <v>4.9950049950049952E-2</v>
      </c>
      <c r="J14" s="48">
        <v>9</v>
      </c>
      <c r="K14" s="47">
        <f t="shared" si="5"/>
        <v>5.2789019883864155E-2</v>
      </c>
      <c r="L14" s="49">
        <v>0</v>
      </c>
      <c r="M14" s="50">
        <f t="shared" si="6"/>
        <v>20</v>
      </c>
      <c r="N14" s="51">
        <f t="shared" si="7"/>
        <v>5.1188861303780295E-2</v>
      </c>
      <c r="O14" s="46">
        <v>11</v>
      </c>
      <c r="P14" s="47">
        <f t="shared" si="8"/>
        <v>5.4382755722549067E-2</v>
      </c>
      <c r="Q14" s="48">
        <v>8</v>
      </c>
      <c r="R14" s="47">
        <f t="shared" si="9"/>
        <v>5.2390307793058283E-2</v>
      </c>
      <c r="S14" s="49">
        <v>0</v>
      </c>
      <c r="T14" s="50">
        <f t="shared" si="10"/>
        <v>19</v>
      </c>
      <c r="U14" s="51">
        <f t="shared" si="11"/>
        <v>5.3525650054934225E-2</v>
      </c>
      <c r="V14" s="52">
        <v>9</v>
      </c>
      <c r="W14" s="47">
        <f t="shared" si="12"/>
        <v>5.1020408163265307E-2</v>
      </c>
      <c r="X14" s="48">
        <v>7</v>
      </c>
      <c r="Y14" s="47">
        <f t="shared" si="13"/>
        <v>5.4649074869232574E-2</v>
      </c>
      <c r="Z14" s="49">
        <v>0</v>
      </c>
      <c r="AA14" s="50">
        <f t="shared" si="14"/>
        <v>16</v>
      </c>
      <c r="AB14" s="51">
        <f t="shared" si="15"/>
        <v>5.2546881670990836E-2</v>
      </c>
      <c r="AC14" s="52">
        <v>6</v>
      </c>
      <c r="AD14" s="47">
        <f t="shared" si="16"/>
        <v>4.2869391254644187E-2</v>
      </c>
      <c r="AE14" s="48">
        <v>6</v>
      </c>
      <c r="AF14" s="47">
        <f t="shared" si="17"/>
        <v>6.2092517851598882E-2</v>
      </c>
      <c r="AG14" s="49">
        <v>0</v>
      </c>
      <c r="AH14" s="50">
        <f t="shared" si="18"/>
        <v>12</v>
      </c>
      <c r="AI14" s="51">
        <f t="shared" si="19"/>
        <v>5.0720655987150774E-2</v>
      </c>
      <c r="AJ14" s="52">
        <v>5</v>
      </c>
      <c r="AK14" s="47">
        <f t="shared" si="20"/>
        <v>5.3106744556558678E-2</v>
      </c>
      <c r="AL14" s="48">
        <v>4</v>
      </c>
      <c r="AM14" s="47">
        <f t="shared" si="21"/>
        <v>6.5659881812212731E-2</v>
      </c>
      <c r="AN14" s="49">
        <v>0</v>
      </c>
      <c r="AO14" s="50">
        <f t="shared" si="22"/>
        <v>9</v>
      </c>
      <c r="AP14" s="51">
        <f t="shared" si="23"/>
        <v>5.8038305281485777E-2</v>
      </c>
      <c r="AQ14" s="52">
        <v>3</v>
      </c>
      <c r="AR14" s="47">
        <f t="shared" si="24"/>
        <v>6.5688635865995187E-2</v>
      </c>
      <c r="AS14" s="48">
        <v>4</v>
      </c>
      <c r="AT14" s="47">
        <f t="shared" si="25"/>
        <v>0.14104372355430184</v>
      </c>
      <c r="AU14" s="49">
        <v>0</v>
      </c>
      <c r="AV14" s="50">
        <f t="shared" si="26"/>
        <v>7</v>
      </c>
      <c r="AW14" s="51">
        <f t="shared" si="27"/>
        <v>9.455626097528029E-2</v>
      </c>
      <c r="AX14" s="52">
        <v>0</v>
      </c>
      <c r="AY14" s="47">
        <f t="shared" si="28"/>
        <v>0</v>
      </c>
      <c r="AZ14" s="48">
        <v>2</v>
      </c>
      <c r="BA14" s="47">
        <f t="shared" si="29"/>
        <v>0.22222222222222221</v>
      </c>
      <c r="BB14" s="49">
        <v>0</v>
      </c>
      <c r="BC14" s="50">
        <f t="shared" si="30"/>
        <v>2</v>
      </c>
      <c r="BD14" s="51">
        <f t="shared" si="31"/>
        <v>8.7183958151700089E-2</v>
      </c>
      <c r="BE14" s="52">
        <v>0</v>
      </c>
      <c r="BF14" s="47">
        <f t="shared" si="32"/>
        <v>0</v>
      </c>
      <c r="BG14" s="48">
        <v>1</v>
      </c>
      <c r="BH14" s="47">
        <f t="shared" si="33"/>
        <v>0.5181347150259068</v>
      </c>
      <c r="BI14" s="49">
        <v>0</v>
      </c>
      <c r="BJ14" s="50">
        <f t="shared" si="34"/>
        <v>1</v>
      </c>
      <c r="BK14" s="51">
        <f t="shared" si="35"/>
        <v>0.22573363431151239</v>
      </c>
      <c r="BL14" s="52">
        <v>0</v>
      </c>
      <c r="BM14" s="47">
        <f t="shared" si="36"/>
        <v>0</v>
      </c>
      <c r="BN14" s="48">
        <v>0</v>
      </c>
      <c r="BO14" s="47">
        <f t="shared" si="37"/>
        <v>0</v>
      </c>
      <c r="BP14" s="49">
        <v>0</v>
      </c>
      <c r="BQ14" s="50">
        <f t="shared" si="38"/>
        <v>0</v>
      </c>
      <c r="BR14" s="51">
        <f t="shared" si="39"/>
        <v>0</v>
      </c>
      <c r="BS14" s="20">
        <v>0</v>
      </c>
      <c r="BT14" s="47">
        <f t="shared" si="40"/>
        <v>0</v>
      </c>
      <c r="BU14" s="20">
        <v>0</v>
      </c>
      <c r="BV14" s="47">
        <f t="shared" si="41"/>
        <v>0</v>
      </c>
      <c r="BW14" s="49">
        <v>0</v>
      </c>
      <c r="BX14" s="50">
        <f t="shared" si="42"/>
        <v>0</v>
      </c>
      <c r="BY14" s="51">
        <f t="shared" si="43"/>
        <v>0</v>
      </c>
      <c r="BZ14" s="22"/>
      <c r="CA14" s="22"/>
      <c r="CB14" s="22"/>
      <c r="CC14" s="22"/>
    </row>
    <row r="15" spans="1:109" ht="13" x14ac:dyDescent="0.3">
      <c r="A15" s="41" t="s">
        <v>42</v>
      </c>
      <c r="B15" s="42">
        <v>2040911</v>
      </c>
      <c r="C15" s="43">
        <f t="shared" si="0"/>
        <v>6.985772602124829</v>
      </c>
      <c r="D15" s="44">
        <v>1981361</v>
      </c>
      <c r="E15" s="43">
        <f t="shared" si="1"/>
        <v>6.6265017529104311</v>
      </c>
      <c r="F15" s="44">
        <f t="shared" si="2"/>
        <v>4022272</v>
      </c>
      <c r="G15" s="45">
        <f t="shared" si="3"/>
        <v>6.8040547326350547</v>
      </c>
      <c r="H15" s="46">
        <v>25</v>
      </c>
      <c r="I15" s="47">
        <f t="shared" si="4"/>
        <v>0.11352284079556806</v>
      </c>
      <c r="J15" s="48">
        <v>16</v>
      </c>
      <c r="K15" s="47">
        <f t="shared" si="5"/>
        <v>9.3847146460202951E-2</v>
      </c>
      <c r="L15" s="49">
        <v>0</v>
      </c>
      <c r="M15" s="50">
        <f t="shared" si="6"/>
        <v>41</v>
      </c>
      <c r="N15" s="51">
        <f t="shared" si="7"/>
        <v>0.1049371656727496</v>
      </c>
      <c r="O15" s="46">
        <v>22</v>
      </c>
      <c r="P15" s="47">
        <f t="shared" si="8"/>
        <v>0.10876551144509813</v>
      </c>
      <c r="Q15" s="48">
        <v>16</v>
      </c>
      <c r="R15" s="47">
        <f t="shared" si="9"/>
        <v>0.10478061558611657</v>
      </c>
      <c r="S15" s="49">
        <v>0</v>
      </c>
      <c r="T15" s="50">
        <f t="shared" si="10"/>
        <v>38</v>
      </c>
      <c r="U15" s="51">
        <f t="shared" si="11"/>
        <v>0.10705130010986845</v>
      </c>
      <c r="V15" s="52">
        <v>21</v>
      </c>
      <c r="W15" s="47">
        <f t="shared" si="12"/>
        <v>0.11904761904761905</v>
      </c>
      <c r="X15" s="48">
        <v>16</v>
      </c>
      <c r="Y15" s="47">
        <f t="shared" si="13"/>
        <v>0.12491217112967445</v>
      </c>
      <c r="Z15" s="49">
        <v>0</v>
      </c>
      <c r="AA15" s="50">
        <f t="shared" si="14"/>
        <v>37</v>
      </c>
      <c r="AB15" s="51">
        <f t="shared" si="15"/>
        <v>0.1215146638641663</v>
      </c>
      <c r="AC15" s="52">
        <v>16</v>
      </c>
      <c r="AD15" s="47">
        <f t="shared" si="16"/>
        <v>0.11431837667905116</v>
      </c>
      <c r="AE15" s="48">
        <v>13</v>
      </c>
      <c r="AF15" s="47">
        <f t="shared" si="17"/>
        <v>0.13453378867846424</v>
      </c>
      <c r="AG15" s="49">
        <v>0</v>
      </c>
      <c r="AH15" s="50">
        <f t="shared" si="18"/>
        <v>29</v>
      </c>
      <c r="AI15" s="51">
        <f t="shared" si="19"/>
        <v>0.12257491863561436</v>
      </c>
      <c r="AJ15" s="52">
        <v>12</v>
      </c>
      <c r="AK15" s="47">
        <f t="shared" si="20"/>
        <v>0.12745618693574085</v>
      </c>
      <c r="AL15" s="48">
        <v>11</v>
      </c>
      <c r="AM15" s="47">
        <f t="shared" si="21"/>
        <v>0.18056467498358503</v>
      </c>
      <c r="AN15" s="49">
        <v>0</v>
      </c>
      <c r="AO15" s="50">
        <f t="shared" si="22"/>
        <v>23</v>
      </c>
      <c r="AP15" s="51">
        <f t="shared" si="23"/>
        <v>0.14832011349713031</v>
      </c>
      <c r="AQ15" s="52">
        <v>4</v>
      </c>
      <c r="AR15" s="47">
        <f t="shared" si="24"/>
        <v>8.7584847821326917E-2</v>
      </c>
      <c r="AS15" s="48">
        <v>6</v>
      </c>
      <c r="AT15" s="47">
        <f t="shared" si="25"/>
        <v>0.21156558533145275</v>
      </c>
      <c r="AU15" s="49">
        <v>0</v>
      </c>
      <c r="AV15" s="50">
        <f t="shared" si="26"/>
        <v>10</v>
      </c>
      <c r="AW15" s="51">
        <f t="shared" si="27"/>
        <v>0.135080372821829</v>
      </c>
      <c r="AX15" s="52">
        <v>1</v>
      </c>
      <c r="AY15" s="47">
        <f t="shared" si="28"/>
        <v>7.1736011477761846E-2</v>
      </c>
      <c r="AZ15" s="48">
        <v>3</v>
      </c>
      <c r="BA15" s="47">
        <f t="shared" si="29"/>
        <v>0.33333333333333337</v>
      </c>
      <c r="BB15" s="49">
        <v>0</v>
      </c>
      <c r="BC15" s="50">
        <f t="shared" si="30"/>
        <v>4</v>
      </c>
      <c r="BD15" s="51">
        <f t="shared" si="31"/>
        <v>0.17436791630340018</v>
      </c>
      <c r="BE15" s="52">
        <v>0</v>
      </c>
      <c r="BF15" s="47">
        <f t="shared" si="32"/>
        <v>0</v>
      </c>
      <c r="BG15" s="48">
        <v>1</v>
      </c>
      <c r="BH15" s="47">
        <f t="shared" si="33"/>
        <v>0.5181347150259068</v>
      </c>
      <c r="BI15" s="49">
        <v>0</v>
      </c>
      <c r="BJ15" s="50">
        <f t="shared" si="34"/>
        <v>1</v>
      </c>
      <c r="BK15" s="51">
        <f t="shared" si="35"/>
        <v>0.22573363431151239</v>
      </c>
      <c r="BL15" s="52">
        <v>0</v>
      </c>
      <c r="BM15" s="47">
        <f t="shared" si="36"/>
        <v>0</v>
      </c>
      <c r="BN15" s="48">
        <v>0</v>
      </c>
      <c r="BO15" s="47">
        <f t="shared" si="37"/>
        <v>0</v>
      </c>
      <c r="BP15" s="49">
        <v>0</v>
      </c>
      <c r="BQ15" s="50">
        <f t="shared" si="38"/>
        <v>0</v>
      </c>
      <c r="BR15" s="51">
        <f t="shared" si="39"/>
        <v>0</v>
      </c>
      <c r="BS15" s="20">
        <v>0</v>
      </c>
      <c r="BT15" s="47">
        <f t="shared" si="40"/>
        <v>0</v>
      </c>
      <c r="BU15" s="20">
        <v>0</v>
      </c>
      <c r="BV15" s="47">
        <f t="shared" si="41"/>
        <v>0</v>
      </c>
      <c r="BW15" s="49">
        <v>0</v>
      </c>
      <c r="BX15" s="50">
        <f t="shared" si="42"/>
        <v>0</v>
      </c>
      <c r="BY15" s="51">
        <f t="shared" si="43"/>
        <v>0</v>
      </c>
      <c r="BZ15" s="22"/>
      <c r="CA15" s="22"/>
      <c r="CB15" s="22"/>
      <c r="CC15" s="22"/>
    </row>
    <row r="16" spans="1:109" ht="13" x14ac:dyDescent="0.3">
      <c r="A16" s="41" t="s">
        <v>43</v>
      </c>
      <c r="B16" s="42">
        <v>1983871</v>
      </c>
      <c r="C16" s="43">
        <f t="shared" si="0"/>
        <v>6.7905321094109379</v>
      </c>
      <c r="D16" s="44">
        <v>1992159</v>
      </c>
      <c r="E16" s="43">
        <f t="shared" si="1"/>
        <v>6.6626147913360008</v>
      </c>
      <c r="F16" s="44">
        <f t="shared" si="2"/>
        <v>3976030</v>
      </c>
      <c r="G16" s="45">
        <f t="shared" si="3"/>
        <v>6.7258320020622566</v>
      </c>
      <c r="H16" s="46">
        <v>42</v>
      </c>
      <c r="I16" s="47">
        <f t="shared" si="4"/>
        <v>0.19071837253655435</v>
      </c>
      <c r="J16" s="48">
        <v>26</v>
      </c>
      <c r="K16" s="47">
        <f t="shared" si="5"/>
        <v>0.15250161299782977</v>
      </c>
      <c r="L16" s="49">
        <v>0</v>
      </c>
      <c r="M16" s="50">
        <f t="shared" si="6"/>
        <v>68</v>
      </c>
      <c r="N16" s="51">
        <f t="shared" si="7"/>
        <v>0.17404212843285302</v>
      </c>
      <c r="O16" s="46">
        <v>42</v>
      </c>
      <c r="P16" s="47">
        <f t="shared" si="8"/>
        <v>0.2076432491224601</v>
      </c>
      <c r="Q16" s="48">
        <v>23</v>
      </c>
      <c r="R16" s="47">
        <f t="shared" si="9"/>
        <v>0.15062213490504256</v>
      </c>
      <c r="S16" s="49">
        <v>0</v>
      </c>
      <c r="T16" s="50">
        <f t="shared" si="10"/>
        <v>65</v>
      </c>
      <c r="U16" s="51">
        <f t="shared" si="11"/>
        <v>0.18311406597740654</v>
      </c>
      <c r="V16" s="52">
        <v>36</v>
      </c>
      <c r="W16" s="47">
        <f t="shared" si="12"/>
        <v>0.20408163265306123</v>
      </c>
      <c r="X16" s="48">
        <v>20</v>
      </c>
      <c r="Y16" s="47">
        <f t="shared" si="13"/>
        <v>0.15614021391209307</v>
      </c>
      <c r="Z16" s="49">
        <v>0</v>
      </c>
      <c r="AA16" s="50">
        <f t="shared" si="14"/>
        <v>56</v>
      </c>
      <c r="AB16" s="51">
        <f t="shared" si="15"/>
        <v>0.18391408584846794</v>
      </c>
      <c r="AC16" s="52">
        <v>29</v>
      </c>
      <c r="AD16" s="47">
        <f t="shared" si="16"/>
        <v>0.20720205773078021</v>
      </c>
      <c r="AE16" s="48">
        <v>15</v>
      </c>
      <c r="AF16" s="47">
        <f t="shared" si="17"/>
        <v>0.15523129462899721</v>
      </c>
      <c r="AG16" s="49">
        <v>0</v>
      </c>
      <c r="AH16" s="50">
        <f t="shared" si="18"/>
        <v>44</v>
      </c>
      <c r="AI16" s="51">
        <f t="shared" si="19"/>
        <v>0.1859757386195528</v>
      </c>
      <c r="AJ16" s="52">
        <v>21</v>
      </c>
      <c r="AK16" s="47">
        <f t="shared" si="20"/>
        <v>0.22304832713754646</v>
      </c>
      <c r="AL16" s="48">
        <v>13</v>
      </c>
      <c r="AM16" s="47">
        <f t="shared" si="21"/>
        <v>0.21339461588969141</v>
      </c>
      <c r="AN16" s="49">
        <v>0</v>
      </c>
      <c r="AO16" s="50">
        <f t="shared" si="22"/>
        <v>34</v>
      </c>
      <c r="AP16" s="51">
        <f t="shared" si="23"/>
        <v>0.21925581995227961</v>
      </c>
      <c r="AQ16" s="52">
        <v>17</v>
      </c>
      <c r="AR16" s="47">
        <f t="shared" si="24"/>
        <v>0.37223560324063937</v>
      </c>
      <c r="AS16" s="48">
        <v>7</v>
      </c>
      <c r="AT16" s="47">
        <f t="shared" si="25"/>
        <v>0.24682651622002821</v>
      </c>
      <c r="AU16" s="49">
        <v>0</v>
      </c>
      <c r="AV16" s="50">
        <f t="shared" si="26"/>
        <v>24</v>
      </c>
      <c r="AW16" s="51">
        <f t="shared" si="27"/>
        <v>0.32419289477238955</v>
      </c>
      <c r="AX16" s="52">
        <v>9</v>
      </c>
      <c r="AY16" s="47">
        <f t="shared" si="28"/>
        <v>0.64562410329985653</v>
      </c>
      <c r="AZ16" s="48">
        <v>3</v>
      </c>
      <c r="BA16" s="47">
        <f t="shared" si="29"/>
        <v>0.33333333333333337</v>
      </c>
      <c r="BB16" s="49">
        <v>0</v>
      </c>
      <c r="BC16" s="50">
        <f t="shared" si="30"/>
        <v>12</v>
      </c>
      <c r="BD16" s="51">
        <f t="shared" si="31"/>
        <v>0.52310374891020051</v>
      </c>
      <c r="BE16" s="52">
        <v>0</v>
      </c>
      <c r="BF16" s="47">
        <f t="shared" si="32"/>
        <v>0</v>
      </c>
      <c r="BG16" s="48">
        <v>0</v>
      </c>
      <c r="BH16" s="47">
        <f t="shared" si="33"/>
        <v>0</v>
      </c>
      <c r="BI16" s="49">
        <v>0</v>
      </c>
      <c r="BJ16" s="50">
        <f t="shared" si="34"/>
        <v>0</v>
      </c>
      <c r="BK16" s="51">
        <f t="shared" si="35"/>
        <v>0</v>
      </c>
      <c r="BL16" s="52">
        <v>0</v>
      </c>
      <c r="BM16" s="47">
        <f t="shared" si="36"/>
        <v>0</v>
      </c>
      <c r="BN16" s="48">
        <v>0</v>
      </c>
      <c r="BO16" s="47">
        <f t="shared" si="37"/>
        <v>0</v>
      </c>
      <c r="BP16" s="49">
        <v>0</v>
      </c>
      <c r="BQ16" s="50">
        <f t="shared" si="38"/>
        <v>0</v>
      </c>
      <c r="BR16" s="51">
        <f t="shared" si="39"/>
        <v>0</v>
      </c>
      <c r="BS16" s="20">
        <v>0</v>
      </c>
      <c r="BT16" s="47">
        <f t="shared" si="40"/>
        <v>0</v>
      </c>
      <c r="BU16" s="20">
        <v>0</v>
      </c>
      <c r="BV16" s="47">
        <f t="shared" si="41"/>
        <v>0</v>
      </c>
      <c r="BW16" s="49">
        <v>0</v>
      </c>
      <c r="BX16" s="50">
        <f t="shared" si="42"/>
        <v>0</v>
      </c>
      <c r="BY16" s="51">
        <f t="shared" si="43"/>
        <v>0</v>
      </c>
      <c r="BZ16" s="22"/>
      <c r="CA16" s="22"/>
      <c r="CB16" s="22"/>
      <c r="CC16" s="22"/>
    </row>
    <row r="17" spans="1:81" ht="13" x14ac:dyDescent="0.3">
      <c r="A17" s="41" t="s">
        <v>44</v>
      </c>
      <c r="B17" s="42">
        <v>1936734</v>
      </c>
      <c r="C17" s="43">
        <f t="shared" si="0"/>
        <v>6.6291882962087172</v>
      </c>
      <c r="D17" s="44">
        <v>1964167</v>
      </c>
      <c r="E17" s="43">
        <f t="shared" si="1"/>
        <v>6.5689978093385424</v>
      </c>
      <c r="F17" s="44">
        <f t="shared" si="2"/>
        <v>3900901</v>
      </c>
      <c r="G17" s="45">
        <f t="shared" si="3"/>
        <v>6.5987441701085405</v>
      </c>
      <c r="H17" s="46">
        <v>61</v>
      </c>
      <c r="I17" s="47">
        <f t="shared" si="4"/>
        <v>0.27699573154118606</v>
      </c>
      <c r="J17" s="48">
        <v>47</v>
      </c>
      <c r="K17" s="47">
        <f t="shared" si="5"/>
        <v>0.27567599272684612</v>
      </c>
      <c r="L17" s="49">
        <v>0</v>
      </c>
      <c r="M17" s="50">
        <f t="shared" si="6"/>
        <v>108</v>
      </c>
      <c r="N17" s="51">
        <f t="shared" si="7"/>
        <v>0.27641985104041361</v>
      </c>
      <c r="O17" s="46">
        <v>56</v>
      </c>
      <c r="P17" s="47">
        <f t="shared" si="8"/>
        <v>0.27685766549661345</v>
      </c>
      <c r="Q17" s="48">
        <v>44</v>
      </c>
      <c r="R17" s="47">
        <f t="shared" si="9"/>
        <v>0.2881466928618206</v>
      </c>
      <c r="S17" s="49">
        <v>0</v>
      </c>
      <c r="T17" s="50">
        <f t="shared" si="10"/>
        <v>100</v>
      </c>
      <c r="U17" s="51">
        <f t="shared" si="11"/>
        <v>0.28171394765754854</v>
      </c>
      <c r="V17" s="52">
        <v>51</v>
      </c>
      <c r="W17" s="47">
        <f t="shared" si="12"/>
        <v>0.28911564625850339</v>
      </c>
      <c r="X17" s="48">
        <v>39</v>
      </c>
      <c r="Y17" s="47">
        <f t="shared" si="13"/>
        <v>0.3044734171285815</v>
      </c>
      <c r="Z17" s="49">
        <v>0</v>
      </c>
      <c r="AA17" s="50">
        <f t="shared" si="14"/>
        <v>90</v>
      </c>
      <c r="AB17" s="51">
        <f t="shared" si="15"/>
        <v>0.29557620939932344</v>
      </c>
      <c r="AC17" s="52">
        <v>46</v>
      </c>
      <c r="AD17" s="47">
        <f t="shared" si="16"/>
        <v>0.32866533295227207</v>
      </c>
      <c r="AE17" s="48">
        <v>30</v>
      </c>
      <c r="AF17" s="47">
        <f t="shared" si="17"/>
        <v>0.31046258925799441</v>
      </c>
      <c r="AG17" s="49">
        <v>0</v>
      </c>
      <c r="AH17" s="50">
        <f t="shared" si="18"/>
        <v>76</v>
      </c>
      <c r="AI17" s="51">
        <f t="shared" si="19"/>
        <v>0.32123082125195485</v>
      </c>
      <c r="AJ17" s="52">
        <v>34</v>
      </c>
      <c r="AK17" s="47">
        <f t="shared" si="20"/>
        <v>0.36112586298459903</v>
      </c>
      <c r="AL17" s="48">
        <v>18</v>
      </c>
      <c r="AM17" s="47">
        <f t="shared" si="21"/>
        <v>0.29546946815495734</v>
      </c>
      <c r="AN17" s="49">
        <v>0</v>
      </c>
      <c r="AO17" s="50">
        <f t="shared" si="22"/>
        <v>52</v>
      </c>
      <c r="AP17" s="51">
        <f t="shared" si="23"/>
        <v>0.33533243051525119</v>
      </c>
      <c r="AQ17" s="52">
        <v>16</v>
      </c>
      <c r="AR17" s="47">
        <f t="shared" si="24"/>
        <v>0.35033939128530767</v>
      </c>
      <c r="AS17" s="48">
        <v>8</v>
      </c>
      <c r="AT17" s="47">
        <f t="shared" si="25"/>
        <v>0.28208744710860367</v>
      </c>
      <c r="AU17" s="49">
        <v>0</v>
      </c>
      <c r="AV17" s="50">
        <f t="shared" si="26"/>
        <v>24</v>
      </c>
      <c r="AW17" s="51">
        <f t="shared" si="27"/>
        <v>0.32419289477238955</v>
      </c>
      <c r="AX17" s="52">
        <v>5</v>
      </c>
      <c r="AY17" s="47">
        <f t="shared" si="28"/>
        <v>0.3586800573888092</v>
      </c>
      <c r="AZ17" s="48">
        <v>4</v>
      </c>
      <c r="BA17" s="47">
        <f t="shared" si="29"/>
        <v>0.44444444444444442</v>
      </c>
      <c r="BB17" s="49">
        <v>0</v>
      </c>
      <c r="BC17" s="50">
        <f t="shared" si="30"/>
        <v>9</v>
      </c>
      <c r="BD17" s="51">
        <f t="shared" si="31"/>
        <v>0.39232781168265041</v>
      </c>
      <c r="BE17" s="52">
        <v>0</v>
      </c>
      <c r="BF17" s="47">
        <f t="shared" si="32"/>
        <v>0</v>
      </c>
      <c r="BG17" s="48">
        <v>0</v>
      </c>
      <c r="BH17" s="47">
        <f t="shared" si="33"/>
        <v>0</v>
      </c>
      <c r="BI17" s="49">
        <v>0</v>
      </c>
      <c r="BJ17" s="50">
        <f t="shared" si="34"/>
        <v>0</v>
      </c>
      <c r="BK17" s="51">
        <f t="shared" si="35"/>
        <v>0</v>
      </c>
      <c r="BL17" s="52">
        <v>0</v>
      </c>
      <c r="BM17" s="47">
        <f t="shared" si="36"/>
        <v>0</v>
      </c>
      <c r="BN17" s="48">
        <v>0</v>
      </c>
      <c r="BO17" s="47">
        <f t="shared" si="37"/>
        <v>0</v>
      </c>
      <c r="BP17" s="49">
        <v>0</v>
      </c>
      <c r="BQ17" s="50">
        <f t="shared" si="38"/>
        <v>0</v>
      </c>
      <c r="BR17" s="51">
        <f t="shared" si="39"/>
        <v>0</v>
      </c>
      <c r="BS17" s="20">
        <v>0</v>
      </c>
      <c r="BT17" s="47">
        <f t="shared" si="40"/>
        <v>0</v>
      </c>
      <c r="BU17" s="20">
        <v>0</v>
      </c>
      <c r="BV17" s="47">
        <f t="shared" si="41"/>
        <v>0</v>
      </c>
      <c r="BW17" s="49">
        <v>0</v>
      </c>
      <c r="BX17" s="50">
        <f t="shared" si="42"/>
        <v>0</v>
      </c>
      <c r="BY17" s="51">
        <f t="shared" si="43"/>
        <v>0</v>
      </c>
      <c r="BZ17" s="22"/>
      <c r="CA17" s="22"/>
      <c r="CB17" s="22"/>
      <c r="CC17" s="22"/>
    </row>
    <row r="18" spans="1:81" ht="13" x14ac:dyDescent="0.3">
      <c r="A18" s="41" t="s">
        <v>45</v>
      </c>
      <c r="B18" s="42">
        <v>1769761</v>
      </c>
      <c r="C18" s="43">
        <f t="shared" si="0"/>
        <v>6.057661459078342</v>
      </c>
      <c r="D18" s="44">
        <v>1790194</v>
      </c>
      <c r="E18" s="43">
        <f t="shared" si="1"/>
        <v>5.98715916940413</v>
      </c>
      <c r="F18" s="44">
        <f t="shared" si="2"/>
        <v>3559955</v>
      </c>
      <c r="G18" s="45">
        <f t="shared" si="3"/>
        <v>6.0220016611800071</v>
      </c>
      <c r="H18" s="46">
        <v>125</v>
      </c>
      <c r="I18" s="47">
        <f t="shared" si="4"/>
        <v>0.56761420397784035</v>
      </c>
      <c r="J18" s="48">
        <v>67</v>
      </c>
      <c r="K18" s="47">
        <f t="shared" si="5"/>
        <v>0.39298492580209987</v>
      </c>
      <c r="L18" s="49">
        <v>0</v>
      </c>
      <c r="M18" s="50">
        <f t="shared" si="6"/>
        <v>192</v>
      </c>
      <c r="N18" s="51">
        <f t="shared" si="7"/>
        <v>0.49141306851629085</v>
      </c>
      <c r="O18" s="46">
        <v>119</v>
      </c>
      <c r="P18" s="47">
        <f t="shared" si="8"/>
        <v>0.58832253918030364</v>
      </c>
      <c r="Q18" s="48">
        <v>60</v>
      </c>
      <c r="R18" s="47">
        <f t="shared" si="9"/>
        <v>0.39292730844793711</v>
      </c>
      <c r="S18" s="49">
        <v>0</v>
      </c>
      <c r="T18" s="50">
        <f t="shared" si="10"/>
        <v>179</v>
      </c>
      <c r="U18" s="51">
        <f t="shared" si="11"/>
        <v>0.50426796630701187</v>
      </c>
      <c r="V18" s="52">
        <v>110</v>
      </c>
      <c r="W18" s="47">
        <f t="shared" si="12"/>
        <v>0.62358276643990929</v>
      </c>
      <c r="X18" s="48">
        <v>56</v>
      </c>
      <c r="Y18" s="47">
        <f t="shared" si="13"/>
        <v>0.43719259895386059</v>
      </c>
      <c r="Z18" s="49">
        <v>0</v>
      </c>
      <c r="AA18" s="50">
        <f t="shared" si="14"/>
        <v>166</v>
      </c>
      <c r="AB18" s="51">
        <f t="shared" si="15"/>
        <v>0.54517389733652988</v>
      </c>
      <c r="AC18" s="52">
        <v>87</v>
      </c>
      <c r="AD18" s="47">
        <f t="shared" si="16"/>
        <v>0.62160617319234068</v>
      </c>
      <c r="AE18" s="48">
        <v>47</v>
      </c>
      <c r="AF18" s="47">
        <f t="shared" si="17"/>
        <v>0.48639138983752456</v>
      </c>
      <c r="AG18" s="49">
        <v>0</v>
      </c>
      <c r="AH18" s="50">
        <f t="shared" si="18"/>
        <v>134</v>
      </c>
      <c r="AI18" s="51">
        <f t="shared" si="19"/>
        <v>0.56638065852318353</v>
      </c>
      <c r="AJ18" s="52">
        <v>57</v>
      </c>
      <c r="AK18" s="47">
        <f t="shared" si="20"/>
        <v>0.605416887944769</v>
      </c>
      <c r="AL18" s="48">
        <v>33</v>
      </c>
      <c r="AM18" s="47">
        <f t="shared" si="21"/>
        <v>0.54169402495075514</v>
      </c>
      <c r="AN18" s="49">
        <v>0</v>
      </c>
      <c r="AO18" s="50">
        <f t="shared" si="22"/>
        <v>90</v>
      </c>
      <c r="AP18" s="51">
        <f t="shared" si="23"/>
        <v>0.5803830528148578</v>
      </c>
      <c r="AQ18" s="52">
        <v>26</v>
      </c>
      <c r="AR18" s="47">
        <f t="shared" si="24"/>
        <v>0.5693015108386249</v>
      </c>
      <c r="AS18" s="48">
        <v>15</v>
      </c>
      <c r="AT18" s="47">
        <f t="shared" si="25"/>
        <v>0.52891396332863183</v>
      </c>
      <c r="AU18" s="49">
        <v>0</v>
      </c>
      <c r="AV18" s="50">
        <f t="shared" si="26"/>
        <v>41</v>
      </c>
      <c r="AW18" s="51">
        <f t="shared" si="27"/>
        <v>0.55382952856949885</v>
      </c>
      <c r="AX18" s="52">
        <v>9</v>
      </c>
      <c r="AY18" s="47">
        <f t="shared" si="28"/>
        <v>0.64562410329985653</v>
      </c>
      <c r="AZ18" s="48">
        <v>4</v>
      </c>
      <c r="BA18" s="47">
        <f t="shared" si="29"/>
        <v>0.44444444444444442</v>
      </c>
      <c r="BB18" s="49">
        <v>0</v>
      </c>
      <c r="BC18" s="50">
        <f t="shared" si="30"/>
        <v>13</v>
      </c>
      <c r="BD18" s="51">
        <f t="shared" si="31"/>
        <v>0.56669572798605061</v>
      </c>
      <c r="BE18" s="52">
        <v>1</v>
      </c>
      <c r="BF18" s="47">
        <f t="shared" si="32"/>
        <v>0.4</v>
      </c>
      <c r="BG18" s="48">
        <v>2</v>
      </c>
      <c r="BH18" s="47">
        <f t="shared" si="33"/>
        <v>1.0362694300518136</v>
      </c>
      <c r="BI18" s="49">
        <v>0</v>
      </c>
      <c r="BJ18" s="50">
        <f t="shared" si="34"/>
        <v>3</v>
      </c>
      <c r="BK18" s="51">
        <f t="shared" si="35"/>
        <v>0.67720090293453727</v>
      </c>
      <c r="BL18" s="52">
        <v>0</v>
      </c>
      <c r="BM18" s="47">
        <f t="shared" si="36"/>
        <v>0</v>
      </c>
      <c r="BN18" s="48">
        <v>1</v>
      </c>
      <c r="BO18" s="47">
        <f t="shared" si="37"/>
        <v>6.666666666666667</v>
      </c>
      <c r="BP18" s="49">
        <v>0</v>
      </c>
      <c r="BQ18" s="50">
        <f t="shared" si="38"/>
        <v>1</v>
      </c>
      <c r="BR18" s="51">
        <f t="shared" si="39"/>
        <v>2.1739130434782608</v>
      </c>
      <c r="BS18" s="20">
        <v>0</v>
      </c>
      <c r="BT18" s="47">
        <f t="shared" si="40"/>
        <v>0</v>
      </c>
      <c r="BU18" s="20">
        <v>0</v>
      </c>
      <c r="BV18" s="47">
        <f t="shared" si="41"/>
        <v>0</v>
      </c>
      <c r="BW18" s="49">
        <v>0</v>
      </c>
      <c r="BX18" s="50">
        <f t="shared" si="42"/>
        <v>0</v>
      </c>
      <c r="BY18" s="51">
        <f t="shared" si="43"/>
        <v>0</v>
      </c>
      <c r="BZ18" s="22"/>
      <c r="CA18" s="22"/>
      <c r="CB18" s="22"/>
      <c r="CC18" s="22"/>
    </row>
    <row r="19" spans="1:81" ht="13" x14ac:dyDescent="0.3">
      <c r="A19" s="41" t="s">
        <v>46</v>
      </c>
      <c r="B19" s="42">
        <v>1980181</v>
      </c>
      <c r="C19" s="43">
        <f t="shared" si="0"/>
        <v>6.7779017198928049</v>
      </c>
      <c r="D19" s="44">
        <v>2025216</v>
      </c>
      <c r="E19" s="43">
        <f t="shared" si="1"/>
        <v>6.7731712565364175</v>
      </c>
      <c r="F19" s="44">
        <f t="shared" si="2"/>
        <v>4005397</v>
      </c>
      <c r="G19" s="45">
        <f t="shared" si="3"/>
        <v>6.7755090689869446</v>
      </c>
      <c r="H19" s="46">
        <v>235</v>
      </c>
      <c r="I19" s="47">
        <f t="shared" si="4"/>
        <v>1.0671147034783399</v>
      </c>
      <c r="J19" s="48">
        <v>142</v>
      </c>
      <c r="K19" s="47">
        <f t="shared" si="5"/>
        <v>0.83289342483430107</v>
      </c>
      <c r="L19" s="49">
        <v>0</v>
      </c>
      <c r="M19" s="50">
        <f t="shared" si="6"/>
        <v>377</v>
      </c>
      <c r="N19" s="51">
        <f t="shared" si="7"/>
        <v>0.96491003557625865</v>
      </c>
      <c r="O19" s="46">
        <v>219</v>
      </c>
      <c r="P19" s="47">
        <f t="shared" si="8"/>
        <v>1.0827112275671134</v>
      </c>
      <c r="Q19" s="48">
        <v>135</v>
      </c>
      <c r="R19" s="47">
        <f t="shared" si="9"/>
        <v>0.88408644400785852</v>
      </c>
      <c r="S19" s="49">
        <v>0</v>
      </c>
      <c r="T19" s="50">
        <f t="shared" si="10"/>
        <v>354</v>
      </c>
      <c r="U19" s="51">
        <f t="shared" si="11"/>
        <v>0.99726737470772175</v>
      </c>
      <c r="V19" s="52">
        <v>198</v>
      </c>
      <c r="W19" s="47">
        <f t="shared" si="12"/>
        <v>1.1224489795918366</v>
      </c>
      <c r="X19" s="48">
        <v>116</v>
      </c>
      <c r="Y19" s="47">
        <f t="shared" si="13"/>
        <v>0.90561324069013982</v>
      </c>
      <c r="Z19" s="49">
        <v>0</v>
      </c>
      <c r="AA19" s="50">
        <f t="shared" si="14"/>
        <v>314</v>
      </c>
      <c r="AB19" s="51">
        <f t="shared" si="15"/>
        <v>1.0312325527931951</v>
      </c>
      <c r="AC19" s="52">
        <v>163</v>
      </c>
      <c r="AD19" s="47">
        <f t="shared" si="16"/>
        <v>1.1646184624178335</v>
      </c>
      <c r="AE19" s="48">
        <v>99</v>
      </c>
      <c r="AF19" s="47">
        <f t="shared" si="17"/>
        <v>1.0245265445513816</v>
      </c>
      <c r="AG19" s="49">
        <v>0</v>
      </c>
      <c r="AH19" s="50">
        <f t="shared" si="18"/>
        <v>262</v>
      </c>
      <c r="AI19" s="51">
        <f t="shared" si="19"/>
        <v>1.1074009890527918</v>
      </c>
      <c r="AJ19" s="52">
        <v>115</v>
      </c>
      <c r="AK19" s="47">
        <f t="shared" si="20"/>
        <v>1.2214551248008496</v>
      </c>
      <c r="AL19" s="48">
        <v>76</v>
      </c>
      <c r="AM19" s="47">
        <f t="shared" si="21"/>
        <v>1.2475377544320421</v>
      </c>
      <c r="AN19" s="49">
        <v>0</v>
      </c>
      <c r="AO19" s="50">
        <f t="shared" si="22"/>
        <v>191</v>
      </c>
      <c r="AP19" s="51">
        <f t="shared" si="23"/>
        <v>1.2317018120848648</v>
      </c>
      <c r="AQ19" s="52">
        <v>56</v>
      </c>
      <c r="AR19" s="47">
        <f t="shared" si="24"/>
        <v>1.2261878694985766</v>
      </c>
      <c r="AS19" s="48">
        <v>47</v>
      </c>
      <c r="AT19" s="47">
        <f t="shared" si="25"/>
        <v>1.6572637517630464</v>
      </c>
      <c r="AU19" s="49">
        <v>0</v>
      </c>
      <c r="AV19" s="50">
        <f t="shared" si="26"/>
        <v>103</v>
      </c>
      <c r="AW19" s="51">
        <f t="shared" si="27"/>
        <v>1.3913278400648386</v>
      </c>
      <c r="AX19" s="52">
        <v>15</v>
      </c>
      <c r="AY19" s="47">
        <f t="shared" si="28"/>
        <v>1.0760401721664277</v>
      </c>
      <c r="AZ19" s="48">
        <v>18</v>
      </c>
      <c r="BA19" s="47">
        <f t="shared" si="29"/>
        <v>2</v>
      </c>
      <c r="BB19" s="49">
        <v>0</v>
      </c>
      <c r="BC19" s="50">
        <f t="shared" si="30"/>
        <v>33</v>
      </c>
      <c r="BD19" s="51">
        <f t="shared" si="31"/>
        <v>1.4385353095030515</v>
      </c>
      <c r="BE19" s="52">
        <v>2</v>
      </c>
      <c r="BF19" s="47">
        <f t="shared" si="32"/>
        <v>0.8</v>
      </c>
      <c r="BG19" s="48">
        <v>5</v>
      </c>
      <c r="BH19" s="47">
        <f t="shared" si="33"/>
        <v>2.5906735751295336</v>
      </c>
      <c r="BI19" s="49">
        <v>0</v>
      </c>
      <c r="BJ19" s="50">
        <f t="shared" si="34"/>
        <v>7</v>
      </c>
      <c r="BK19" s="51">
        <f t="shared" si="35"/>
        <v>1.5801354401805869</v>
      </c>
      <c r="BL19" s="52">
        <v>0</v>
      </c>
      <c r="BM19" s="47">
        <f t="shared" si="36"/>
        <v>0</v>
      </c>
      <c r="BN19" s="48">
        <v>0</v>
      </c>
      <c r="BO19" s="47">
        <f t="shared" si="37"/>
        <v>0</v>
      </c>
      <c r="BP19" s="49">
        <v>0</v>
      </c>
      <c r="BQ19" s="50">
        <f t="shared" si="38"/>
        <v>0</v>
      </c>
      <c r="BR19" s="51">
        <f t="shared" si="39"/>
        <v>0</v>
      </c>
      <c r="BS19" s="20">
        <v>0</v>
      </c>
      <c r="BT19" s="47">
        <f t="shared" si="40"/>
        <v>0</v>
      </c>
      <c r="BU19" s="20">
        <v>0</v>
      </c>
      <c r="BV19" s="47">
        <f t="shared" si="41"/>
        <v>0</v>
      </c>
      <c r="BW19" s="49">
        <v>0</v>
      </c>
      <c r="BX19" s="50">
        <f t="shared" si="42"/>
        <v>0</v>
      </c>
      <c r="BY19" s="51">
        <f t="shared" si="43"/>
        <v>0</v>
      </c>
      <c r="BZ19" s="22"/>
      <c r="CA19" s="22"/>
      <c r="CB19" s="22"/>
      <c r="CC19" s="22"/>
    </row>
    <row r="20" spans="1:81" ht="13" x14ac:dyDescent="0.3">
      <c r="A20" s="41" t="s">
        <v>47</v>
      </c>
      <c r="B20" s="42">
        <v>2039373</v>
      </c>
      <c r="C20" s="43">
        <f t="shared" si="0"/>
        <v>6.9805082283907121</v>
      </c>
      <c r="D20" s="44">
        <v>2097758</v>
      </c>
      <c r="E20" s="43">
        <f t="shared" si="1"/>
        <v>7.0157821134976821</v>
      </c>
      <c r="F20" s="44">
        <f t="shared" si="2"/>
        <v>4137131</v>
      </c>
      <c r="G20" s="45">
        <f t="shared" si="3"/>
        <v>6.9983496292844434</v>
      </c>
      <c r="H20" s="46">
        <v>437</v>
      </c>
      <c r="I20" s="47">
        <f t="shared" si="4"/>
        <v>1.9843792571065297</v>
      </c>
      <c r="J20" s="48">
        <v>266</v>
      </c>
      <c r="K20" s="47">
        <f t="shared" si="5"/>
        <v>1.560208809900874</v>
      </c>
      <c r="L20" s="49">
        <v>0</v>
      </c>
      <c r="M20" s="50">
        <f t="shared" si="6"/>
        <v>703</v>
      </c>
      <c r="N20" s="51">
        <f t="shared" si="7"/>
        <v>1.7992884748278772</v>
      </c>
      <c r="O20" s="46">
        <v>412</v>
      </c>
      <c r="P20" s="47">
        <f t="shared" si="8"/>
        <v>2.0368813961536563</v>
      </c>
      <c r="Q20" s="48">
        <v>247</v>
      </c>
      <c r="R20" s="47">
        <f t="shared" si="9"/>
        <v>1.6175507531106743</v>
      </c>
      <c r="S20" s="49">
        <v>0</v>
      </c>
      <c r="T20" s="50">
        <f t="shared" si="10"/>
        <v>659</v>
      </c>
      <c r="U20" s="51">
        <f t="shared" si="11"/>
        <v>1.8564949150632448</v>
      </c>
      <c r="V20" s="52">
        <v>370</v>
      </c>
      <c r="W20" s="47">
        <f t="shared" si="12"/>
        <v>2.0975056689342404</v>
      </c>
      <c r="X20" s="48">
        <v>218</v>
      </c>
      <c r="Y20" s="47">
        <f t="shared" si="13"/>
        <v>1.7019283316418146</v>
      </c>
      <c r="Z20" s="49">
        <v>0</v>
      </c>
      <c r="AA20" s="50">
        <f t="shared" si="14"/>
        <v>588</v>
      </c>
      <c r="AB20" s="51">
        <f t="shared" si="15"/>
        <v>1.9310979014089131</v>
      </c>
      <c r="AC20" s="52">
        <v>288</v>
      </c>
      <c r="AD20" s="47">
        <f t="shared" si="16"/>
        <v>2.0577307802229208</v>
      </c>
      <c r="AE20" s="48">
        <v>185</v>
      </c>
      <c r="AF20" s="47">
        <f t="shared" si="17"/>
        <v>1.9145193004242989</v>
      </c>
      <c r="AG20" s="49">
        <v>0</v>
      </c>
      <c r="AH20" s="50">
        <f t="shared" si="18"/>
        <v>473</v>
      </c>
      <c r="AI20" s="51">
        <f t="shared" si="19"/>
        <v>1.9992391901601927</v>
      </c>
      <c r="AJ20" s="52">
        <v>199</v>
      </c>
      <c r="AK20" s="47">
        <f t="shared" si="20"/>
        <v>2.1136484333510355</v>
      </c>
      <c r="AL20" s="48">
        <v>122</v>
      </c>
      <c r="AM20" s="47">
        <f t="shared" si="21"/>
        <v>2.0026263952724883</v>
      </c>
      <c r="AN20" s="49">
        <v>0</v>
      </c>
      <c r="AO20" s="50">
        <f t="shared" si="22"/>
        <v>321</v>
      </c>
      <c r="AP20" s="51">
        <f t="shared" si="23"/>
        <v>2.0700328883729928</v>
      </c>
      <c r="AQ20" s="52">
        <v>98</v>
      </c>
      <c r="AR20" s="47">
        <f t="shared" si="24"/>
        <v>2.1458287716225093</v>
      </c>
      <c r="AS20" s="48">
        <v>54</v>
      </c>
      <c r="AT20" s="47">
        <f t="shared" si="25"/>
        <v>1.9040902679830749</v>
      </c>
      <c r="AU20" s="49">
        <v>0</v>
      </c>
      <c r="AV20" s="50">
        <f t="shared" si="26"/>
        <v>152</v>
      </c>
      <c r="AW20" s="51">
        <f t="shared" si="27"/>
        <v>2.0532216668918006</v>
      </c>
      <c r="AX20" s="52">
        <v>35</v>
      </c>
      <c r="AY20" s="47">
        <f t="shared" si="28"/>
        <v>2.5107604017216643</v>
      </c>
      <c r="AZ20" s="48">
        <v>22</v>
      </c>
      <c r="BA20" s="47">
        <f t="shared" si="29"/>
        <v>2.4444444444444446</v>
      </c>
      <c r="BB20" s="49">
        <v>0</v>
      </c>
      <c r="BC20" s="50">
        <f t="shared" si="30"/>
        <v>57</v>
      </c>
      <c r="BD20" s="51">
        <f t="shared" si="31"/>
        <v>2.4847428073234523</v>
      </c>
      <c r="BE20" s="52">
        <v>8</v>
      </c>
      <c r="BF20" s="47">
        <f t="shared" si="32"/>
        <v>3.2</v>
      </c>
      <c r="BG20" s="48">
        <v>8</v>
      </c>
      <c r="BH20" s="47">
        <f t="shared" si="33"/>
        <v>4.1450777202072544</v>
      </c>
      <c r="BI20" s="49">
        <v>0</v>
      </c>
      <c r="BJ20" s="50">
        <f t="shared" si="34"/>
        <v>16</v>
      </c>
      <c r="BK20" s="51">
        <f t="shared" si="35"/>
        <v>3.6117381489841982</v>
      </c>
      <c r="BL20" s="52">
        <v>0</v>
      </c>
      <c r="BM20" s="47">
        <f t="shared" si="36"/>
        <v>0</v>
      </c>
      <c r="BN20" s="48">
        <v>0</v>
      </c>
      <c r="BO20" s="47">
        <f t="shared" si="37"/>
        <v>0</v>
      </c>
      <c r="BP20" s="49">
        <v>0</v>
      </c>
      <c r="BQ20" s="50">
        <f t="shared" si="38"/>
        <v>0</v>
      </c>
      <c r="BR20" s="51">
        <f t="shared" si="39"/>
        <v>0</v>
      </c>
      <c r="BS20" s="20">
        <v>0</v>
      </c>
      <c r="BT20" s="47">
        <f t="shared" si="40"/>
        <v>0</v>
      </c>
      <c r="BU20" s="20">
        <v>0</v>
      </c>
      <c r="BV20" s="47">
        <f t="shared" si="41"/>
        <v>0</v>
      </c>
      <c r="BW20" s="49">
        <v>0</v>
      </c>
      <c r="BX20" s="50">
        <f t="shared" si="42"/>
        <v>0</v>
      </c>
      <c r="BY20" s="51">
        <f t="shared" si="43"/>
        <v>0</v>
      </c>
      <c r="BZ20" s="22"/>
      <c r="CA20" s="22"/>
      <c r="CB20" s="22"/>
      <c r="CC20" s="22"/>
    </row>
    <row r="21" spans="1:81" ht="13" x14ac:dyDescent="0.3">
      <c r="A21" s="41" t="s">
        <v>48</v>
      </c>
      <c r="B21" s="42">
        <v>1866897</v>
      </c>
      <c r="C21" s="43">
        <f t="shared" si="0"/>
        <v>6.3901453388163594</v>
      </c>
      <c r="D21" s="44">
        <v>1918667</v>
      </c>
      <c r="E21" s="43">
        <f t="shared" si="1"/>
        <v>6.4168267361431841</v>
      </c>
      <c r="F21" s="44">
        <f t="shared" si="2"/>
        <v>3785564</v>
      </c>
      <c r="G21" s="45">
        <f t="shared" si="3"/>
        <v>6.4036406911051484</v>
      </c>
      <c r="H21" s="46">
        <v>806</v>
      </c>
      <c r="I21" s="47">
        <f t="shared" si="4"/>
        <v>3.659976387249114</v>
      </c>
      <c r="J21" s="48">
        <v>385</v>
      </c>
      <c r="K21" s="47">
        <f t="shared" si="5"/>
        <v>2.2581969616986335</v>
      </c>
      <c r="L21" s="49">
        <v>0</v>
      </c>
      <c r="M21" s="50">
        <f t="shared" si="6"/>
        <v>1191</v>
      </c>
      <c r="N21" s="51">
        <f t="shared" si="7"/>
        <v>3.0482966906401168</v>
      </c>
      <c r="O21" s="46">
        <v>756</v>
      </c>
      <c r="P21" s="47">
        <f t="shared" si="8"/>
        <v>3.7375784842042812</v>
      </c>
      <c r="Q21" s="48">
        <v>361</v>
      </c>
      <c r="R21" s="47">
        <f t="shared" si="9"/>
        <v>2.3641126391617551</v>
      </c>
      <c r="S21" s="49">
        <v>0</v>
      </c>
      <c r="T21" s="50">
        <f t="shared" si="10"/>
        <v>1117</v>
      </c>
      <c r="U21" s="51">
        <f t="shared" si="11"/>
        <v>3.1467447953348167</v>
      </c>
      <c r="V21" s="52">
        <v>675</v>
      </c>
      <c r="W21" s="47">
        <f t="shared" si="12"/>
        <v>3.8265306122448979</v>
      </c>
      <c r="X21" s="48">
        <v>328</v>
      </c>
      <c r="Y21" s="47">
        <f t="shared" si="13"/>
        <v>2.5606995081583261</v>
      </c>
      <c r="Z21" s="49">
        <v>0</v>
      </c>
      <c r="AA21" s="50">
        <f t="shared" si="14"/>
        <v>1003</v>
      </c>
      <c r="AB21" s="51">
        <f t="shared" si="15"/>
        <v>3.2940326447502382</v>
      </c>
      <c r="AC21" s="52">
        <v>531</v>
      </c>
      <c r="AD21" s="47">
        <f t="shared" si="16"/>
        <v>3.7939411260360103</v>
      </c>
      <c r="AE21" s="48">
        <v>261</v>
      </c>
      <c r="AF21" s="47">
        <f t="shared" si="17"/>
        <v>2.7010245265445514</v>
      </c>
      <c r="AG21" s="49">
        <v>0</v>
      </c>
      <c r="AH21" s="50">
        <f t="shared" si="18"/>
        <v>792</v>
      </c>
      <c r="AI21" s="51">
        <f t="shared" si="19"/>
        <v>3.3475632951519509</v>
      </c>
      <c r="AJ21" s="52">
        <v>362</v>
      </c>
      <c r="AK21" s="47">
        <f t="shared" si="20"/>
        <v>3.8449283058948485</v>
      </c>
      <c r="AL21" s="48">
        <v>188</v>
      </c>
      <c r="AM21" s="47">
        <f t="shared" si="21"/>
        <v>3.086014445173999</v>
      </c>
      <c r="AN21" s="49">
        <v>0</v>
      </c>
      <c r="AO21" s="50">
        <f t="shared" si="22"/>
        <v>550</v>
      </c>
      <c r="AP21" s="51">
        <f t="shared" si="23"/>
        <v>3.5467853227574642</v>
      </c>
      <c r="AQ21" s="52">
        <v>183</v>
      </c>
      <c r="AR21" s="47">
        <f t="shared" si="24"/>
        <v>4.0070067878257056</v>
      </c>
      <c r="AS21" s="48">
        <v>106</v>
      </c>
      <c r="AT21" s="47">
        <f t="shared" si="25"/>
        <v>3.7376586741889986</v>
      </c>
      <c r="AU21" s="49">
        <v>0</v>
      </c>
      <c r="AV21" s="50">
        <f t="shared" si="26"/>
        <v>289</v>
      </c>
      <c r="AW21" s="51">
        <f t="shared" si="27"/>
        <v>3.903822774550858</v>
      </c>
      <c r="AX21" s="52">
        <v>58</v>
      </c>
      <c r="AY21" s="47">
        <f t="shared" si="28"/>
        <v>4.160688665710186</v>
      </c>
      <c r="AZ21" s="48">
        <v>31</v>
      </c>
      <c r="BA21" s="47">
        <f t="shared" si="29"/>
        <v>3.4444444444444446</v>
      </c>
      <c r="BB21" s="49">
        <v>0</v>
      </c>
      <c r="BC21" s="50">
        <f t="shared" si="30"/>
        <v>89</v>
      </c>
      <c r="BD21" s="51">
        <f t="shared" si="31"/>
        <v>3.879686137750654</v>
      </c>
      <c r="BE21" s="52">
        <v>9</v>
      </c>
      <c r="BF21" s="47">
        <f t="shared" si="32"/>
        <v>3.5999999999999996</v>
      </c>
      <c r="BG21" s="48">
        <v>5</v>
      </c>
      <c r="BH21" s="47">
        <f t="shared" si="33"/>
        <v>2.5906735751295336</v>
      </c>
      <c r="BI21" s="49">
        <v>0</v>
      </c>
      <c r="BJ21" s="50">
        <f t="shared" si="34"/>
        <v>14</v>
      </c>
      <c r="BK21" s="51">
        <f t="shared" si="35"/>
        <v>3.1602708803611739</v>
      </c>
      <c r="BL21" s="52">
        <v>1</v>
      </c>
      <c r="BM21" s="47">
        <f t="shared" si="36"/>
        <v>3.225806451612903</v>
      </c>
      <c r="BN21" s="48">
        <v>0</v>
      </c>
      <c r="BO21" s="47">
        <f t="shared" si="37"/>
        <v>0</v>
      </c>
      <c r="BP21" s="49">
        <v>0</v>
      </c>
      <c r="BQ21" s="50">
        <f t="shared" si="38"/>
        <v>1</v>
      </c>
      <c r="BR21" s="51">
        <f t="shared" si="39"/>
        <v>2.1739130434782608</v>
      </c>
      <c r="BS21" s="20">
        <v>0</v>
      </c>
      <c r="BT21" s="47">
        <f t="shared" si="40"/>
        <v>0</v>
      </c>
      <c r="BU21" s="20">
        <v>0</v>
      </c>
      <c r="BV21" s="47">
        <f t="shared" si="41"/>
        <v>0</v>
      </c>
      <c r="BW21" s="49">
        <v>0</v>
      </c>
      <c r="BX21" s="50">
        <f t="shared" si="42"/>
        <v>0</v>
      </c>
      <c r="BY21" s="51">
        <f t="shared" si="43"/>
        <v>0</v>
      </c>
      <c r="BZ21" s="22"/>
      <c r="CA21" s="22"/>
      <c r="CB21" s="22"/>
      <c r="CC21" s="22"/>
    </row>
    <row r="22" spans="1:81" ht="13" x14ac:dyDescent="0.3">
      <c r="A22" s="41" t="s">
        <v>49</v>
      </c>
      <c r="B22" s="42">
        <v>1585580</v>
      </c>
      <c r="C22" s="43">
        <f t="shared" si="0"/>
        <v>5.4272338786341416</v>
      </c>
      <c r="D22" s="44">
        <v>1648446</v>
      </c>
      <c r="E22" s="43">
        <f t="shared" si="1"/>
        <v>5.5130944379031321</v>
      </c>
      <c r="F22" s="44">
        <f t="shared" si="2"/>
        <v>3234026</v>
      </c>
      <c r="G22" s="45">
        <f t="shared" si="3"/>
        <v>5.4706618326072469</v>
      </c>
      <c r="H22" s="46">
        <v>1148</v>
      </c>
      <c r="I22" s="47">
        <f t="shared" si="4"/>
        <v>5.2129688493324853</v>
      </c>
      <c r="J22" s="48">
        <v>560</v>
      </c>
      <c r="K22" s="47">
        <f t="shared" si="5"/>
        <v>3.2846501261071035</v>
      </c>
      <c r="L22" s="49">
        <v>0</v>
      </c>
      <c r="M22" s="50">
        <f t="shared" si="6"/>
        <v>1708</v>
      </c>
      <c r="N22" s="51">
        <f t="shared" si="7"/>
        <v>4.3715287553428368</v>
      </c>
      <c r="O22" s="46">
        <v>1056</v>
      </c>
      <c r="P22" s="47">
        <f t="shared" si="8"/>
        <v>5.2207445493647109</v>
      </c>
      <c r="Q22" s="48">
        <v>532</v>
      </c>
      <c r="R22" s="47">
        <f t="shared" si="9"/>
        <v>3.4839554682383764</v>
      </c>
      <c r="S22" s="49">
        <v>0</v>
      </c>
      <c r="T22" s="50">
        <f t="shared" si="10"/>
        <v>1588</v>
      </c>
      <c r="U22" s="51">
        <f t="shared" si="11"/>
        <v>4.47361748880187</v>
      </c>
      <c r="V22" s="52">
        <v>957</v>
      </c>
      <c r="W22" s="47">
        <f t="shared" si="12"/>
        <v>5.425170068027211</v>
      </c>
      <c r="X22" s="48">
        <v>473</v>
      </c>
      <c r="Y22" s="47">
        <f t="shared" si="13"/>
        <v>3.6927160590210004</v>
      </c>
      <c r="Z22" s="49">
        <v>0</v>
      </c>
      <c r="AA22" s="50">
        <f t="shared" si="14"/>
        <v>1430</v>
      </c>
      <c r="AB22" s="51">
        <f t="shared" si="15"/>
        <v>4.6963775493448061</v>
      </c>
      <c r="AC22" s="52">
        <v>787</v>
      </c>
      <c r="AD22" s="47">
        <f t="shared" si="16"/>
        <v>5.6230351529008287</v>
      </c>
      <c r="AE22" s="48">
        <v>392</v>
      </c>
      <c r="AF22" s="47">
        <f t="shared" si="17"/>
        <v>4.0567111663044599</v>
      </c>
      <c r="AG22" s="49">
        <v>0</v>
      </c>
      <c r="AH22" s="50">
        <f t="shared" si="18"/>
        <v>1179</v>
      </c>
      <c r="AI22" s="51">
        <f t="shared" si="19"/>
        <v>4.9833044507375623</v>
      </c>
      <c r="AJ22" s="52">
        <v>550</v>
      </c>
      <c r="AK22" s="47">
        <f t="shared" si="20"/>
        <v>5.8417419012214555</v>
      </c>
      <c r="AL22" s="48">
        <v>270</v>
      </c>
      <c r="AM22" s="47">
        <f t="shared" si="21"/>
        <v>4.4320420223243593</v>
      </c>
      <c r="AN22" s="49">
        <v>0</v>
      </c>
      <c r="AO22" s="50">
        <f t="shared" si="22"/>
        <v>820</v>
      </c>
      <c r="AP22" s="51">
        <f t="shared" si="23"/>
        <v>5.2879344812020372</v>
      </c>
      <c r="AQ22" s="52">
        <v>262</v>
      </c>
      <c r="AR22" s="47">
        <f t="shared" si="24"/>
        <v>5.736807532296913</v>
      </c>
      <c r="AS22" s="48">
        <v>128</v>
      </c>
      <c r="AT22" s="47">
        <f t="shared" si="25"/>
        <v>4.5133991537376588</v>
      </c>
      <c r="AU22" s="49">
        <v>0</v>
      </c>
      <c r="AV22" s="50">
        <f t="shared" si="26"/>
        <v>390</v>
      </c>
      <c r="AW22" s="51">
        <f t="shared" si="27"/>
        <v>5.2681345400513306</v>
      </c>
      <c r="AX22" s="52">
        <v>74</v>
      </c>
      <c r="AY22" s="47">
        <f t="shared" si="28"/>
        <v>5.308464849354376</v>
      </c>
      <c r="AZ22" s="48">
        <v>42</v>
      </c>
      <c r="BA22" s="47">
        <f t="shared" si="29"/>
        <v>4.666666666666667</v>
      </c>
      <c r="BB22" s="49">
        <v>0</v>
      </c>
      <c r="BC22" s="50">
        <f t="shared" si="30"/>
        <v>116</v>
      </c>
      <c r="BD22" s="51">
        <f t="shared" si="31"/>
        <v>5.0566695727986044</v>
      </c>
      <c r="BE22" s="52">
        <v>12</v>
      </c>
      <c r="BF22" s="47">
        <f t="shared" si="32"/>
        <v>4.8</v>
      </c>
      <c r="BG22" s="48">
        <v>12</v>
      </c>
      <c r="BH22" s="47">
        <f t="shared" si="33"/>
        <v>6.2176165803108807</v>
      </c>
      <c r="BI22" s="49">
        <v>0</v>
      </c>
      <c r="BJ22" s="50">
        <f t="shared" si="34"/>
        <v>24</v>
      </c>
      <c r="BK22" s="51">
        <f t="shared" si="35"/>
        <v>5.4176072234762982</v>
      </c>
      <c r="BL22" s="52">
        <v>1</v>
      </c>
      <c r="BM22" s="47">
        <f t="shared" si="36"/>
        <v>3.225806451612903</v>
      </c>
      <c r="BN22" s="48">
        <v>3</v>
      </c>
      <c r="BO22" s="47">
        <f t="shared" si="37"/>
        <v>20</v>
      </c>
      <c r="BP22" s="49">
        <v>0</v>
      </c>
      <c r="BQ22" s="50">
        <f t="shared" si="38"/>
        <v>4</v>
      </c>
      <c r="BR22" s="51">
        <f t="shared" si="39"/>
        <v>8.695652173913043</v>
      </c>
      <c r="BS22" s="20">
        <v>0</v>
      </c>
      <c r="BT22" s="47">
        <f t="shared" si="40"/>
        <v>0</v>
      </c>
      <c r="BU22" s="20">
        <v>0</v>
      </c>
      <c r="BV22" s="47">
        <f t="shared" si="41"/>
        <v>0</v>
      </c>
      <c r="BW22" s="49">
        <v>0</v>
      </c>
      <c r="BX22" s="50">
        <f t="shared" si="42"/>
        <v>0</v>
      </c>
      <c r="BY22" s="51">
        <f t="shared" si="43"/>
        <v>0</v>
      </c>
      <c r="BZ22" s="22"/>
      <c r="CA22" s="22"/>
      <c r="CB22" s="22"/>
      <c r="CC22" s="22"/>
    </row>
    <row r="23" spans="1:81" ht="13" x14ac:dyDescent="0.3">
      <c r="A23" s="41" t="s">
        <v>50</v>
      </c>
      <c r="B23" s="42">
        <v>1455983</v>
      </c>
      <c r="C23" s="43">
        <f t="shared" si="0"/>
        <v>4.9836402227042313</v>
      </c>
      <c r="D23" s="44">
        <v>1550793</v>
      </c>
      <c r="E23" s="43">
        <f t="shared" si="1"/>
        <v>5.186501870633986</v>
      </c>
      <c r="F23" s="44">
        <f t="shared" si="2"/>
        <v>3006776</v>
      </c>
      <c r="G23" s="45">
        <f t="shared" si="3"/>
        <v>5.0862468954793458</v>
      </c>
      <c r="H23" s="46">
        <v>1523</v>
      </c>
      <c r="I23" s="47">
        <f t="shared" si="4"/>
        <v>6.9158114612660064</v>
      </c>
      <c r="J23" s="48">
        <v>770</v>
      </c>
      <c r="K23" s="47">
        <f t="shared" si="5"/>
        <v>4.516393923397267</v>
      </c>
      <c r="L23" s="49">
        <v>0</v>
      </c>
      <c r="M23" s="50">
        <f t="shared" si="6"/>
        <v>2293</v>
      </c>
      <c r="N23" s="51">
        <f t="shared" si="7"/>
        <v>5.868802948478411</v>
      </c>
      <c r="O23" s="46">
        <v>1424</v>
      </c>
      <c r="P23" s="47">
        <f t="shared" si="8"/>
        <v>7.040094922628171</v>
      </c>
      <c r="Q23" s="48">
        <v>715</v>
      </c>
      <c r="R23" s="47">
        <f t="shared" si="9"/>
        <v>4.6823837590045843</v>
      </c>
      <c r="S23" s="49">
        <v>0</v>
      </c>
      <c r="T23" s="50">
        <f t="shared" si="10"/>
        <v>2139</v>
      </c>
      <c r="U23" s="51">
        <f t="shared" si="11"/>
        <v>6.0258613403949628</v>
      </c>
      <c r="V23" s="52">
        <v>1256</v>
      </c>
      <c r="W23" s="47">
        <f t="shared" si="12"/>
        <v>7.1201814058956909</v>
      </c>
      <c r="X23" s="48">
        <v>625</v>
      </c>
      <c r="Y23" s="47">
        <f t="shared" si="13"/>
        <v>4.8793816847529081</v>
      </c>
      <c r="Z23" s="49">
        <v>0</v>
      </c>
      <c r="AA23" s="50">
        <f t="shared" si="14"/>
        <v>1881</v>
      </c>
      <c r="AB23" s="51">
        <f t="shared" si="15"/>
        <v>6.1775427764458604</v>
      </c>
      <c r="AC23" s="52">
        <v>1026</v>
      </c>
      <c r="AD23" s="47">
        <f t="shared" si="16"/>
        <v>7.3306659045441549</v>
      </c>
      <c r="AE23" s="48">
        <v>514</v>
      </c>
      <c r="AF23" s="47">
        <f t="shared" si="17"/>
        <v>5.3192590292869717</v>
      </c>
      <c r="AG23" s="49">
        <v>0</v>
      </c>
      <c r="AH23" s="50">
        <f t="shared" si="18"/>
        <v>1540</v>
      </c>
      <c r="AI23" s="51">
        <f t="shared" si="19"/>
        <v>6.5091508516843488</v>
      </c>
      <c r="AJ23" s="52">
        <v>703</v>
      </c>
      <c r="AK23" s="47">
        <f t="shared" si="20"/>
        <v>7.4668082846521502</v>
      </c>
      <c r="AL23" s="48">
        <v>352</v>
      </c>
      <c r="AM23" s="47">
        <f t="shared" si="21"/>
        <v>5.7780695994747209</v>
      </c>
      <c r="AN23" s="49">
        <v>0</v>
      </c>
      <c r="AO23" s="50">
        <f t="shared" si="22"/>
        <v>1055</v>
      </c>
      <c r="AP23" s="51">
        <f t="shared" si="23"/>
        <v>6.8033791191075004</v>
      </c>
      <c r="AQ23" s="52">
        <v>355</v>
      </c>
      <c r="AR23" s="47">
        <f t="shared" si="24"/>
        <v>7.7731552441427638</v>
      </c>
      <c r="AS23" s="48">
        <v>172</v>
      </c>
      <c r="AT23" s="47">
        <f t="shared" si="25"/>
        <v>6.0648801128349792</v>
      </c>
      <c r="AU23" s="49">
        <v>0</v>
      </c>
      <c r="AV23" s="50">
        <f t="shared" si="26"/>
        <v>527</v>
      </c>
      <c r="AW23" s="51">
        <f t="shared" si="27"/>
        <v>7.1187356477103876</v>
      </c>
      <c r="AX23" s="52">
        <v>106</v>
      </c>
      <c r="AY23" s="47">
        <f t="shared" si="28"/>
        <v>7.6040172166427542</v>
      </c>
      <c r="AZ23" s="48">
        <v>57</v>
      </c>
      <c r="BA23" s="47">
        <f t="shared" si="29"/>
        <v>6.3333333333333339</v>
      </c>
      <c r="BB23" s="49">
        <v>0</v>
      </c>
      <c r="BC23" s="50">
        <f t="shared" si="30"/>
        <v>163</v>
      </c>
      <c r="BD23" s="51">
        <f t="shared" si="31"/>
        <v>7.105492589363557</v>
      </c>
      <c r="BE23" s="52">
        <v>20</v>
      </c>
      <c r="BF23" s="47">
        <f t="shared" si="32"/>
        <v>8</v>
      </c>
      <c r="BG23" s="48">
        <v>12</v>
      </c>
      <c r="BH23" s="47">
        <f t="shared" si="33"/>
        <v>6.2176165803108807</v>
      </c>
      <c r="BI23" s="49">
        <v>0</v>
      </c>
      <c r="BJ23" s="50">
        <f t="shared" si="34"/>
        <v>32</v>
      </c>
      <c r="BK23" s="51">
        <f t="shared" si="35"/>
        <v>7.2234762979683964</v>
      </c>
      <c r="BL23" s="52">
        <v>4</v>
      </c>
      <c r="BM23" s="47">
        <f t="shared" si="36"/>
        <v>12.903225806451612</v>
      </c>
      <c r="BN23" s="48">
        <v>1</v>
      </c>
      <c r="BO23" s="47">
        <f t="shared" si="37"/>
        <v>6.666666666666667</v>
      </c>
      <c r="BP23" s="49">
        <v>0</v>
      </c>
      <c r="BQ23" s="50">
        <f t="shared" si="38"/>
        <v>5</v>
      </c>
      <c r="BR23" s="51">
        <f t="shared" si="39"/>
        <v>10.869565217391305</v>
      </c>
      <c r="BS23" s="20">
        <v>0</v>
      </c>
      <c r="BT23" s="47">
        <f t="shared" si="40"/>
        <v>0</v>
      </c>
      <c r="BU23" s="20">
        <v>0</v>
      </c>
      <c r="BV23" s="47">
        <f t="shared" si="41"/>
        <v>0</v>
      </c>
      <c r="BW23" s="49">
        <v>0</v>
      </c>
      <c r="BX23" s="50">
        <f t="shared" si="42"/>
        <v>0</v>
      </c>
      <c r="BY23" s="51">
        <f t="shared" si="43"/>
        <v>0</v>
      </c>
      <c r="BZ23" s="22"/>
      <c r="CA23" s="22"/>
      <c r="CB23" s="22"/>
      <c r="CC23" s="22"/>
    </row>
    <row r="24" spans="1:81" ht="13" x14ac:dyDescent="0.3">
      <c r="A24" s="41" t="s">
        <v>51</v>
      </c>
      <c r="B24" s="42">
        <v>1389405</v>
      </c>
      <c r="C24" s="43">
        <f t="shared" si="0"/>
        <v>4.7557523979513299</v>
      </c>
      <c r="D24" s="44">
        <v>1510747</v>
      </c>
      <c r="E24" s="43">
        <f t="shared" si="1"/>
        <v>5.0525712597069257</v>
      </c>
      <c r="F24" s="44">
        <f t="shared" si="2"/>
        <v>2900152</v>
      </c>
      <c r="G24" s="45">
        <f t="shared" si="3"/>
        <v>4.9058822826902357</v>
      </c>
      <c r="H24" s="46">
        <v>2427</v>
      </c>
      <c r="I24" s="47">
        <f t="shared" si="4"/>
        <v>11.020797384433747</v>
      </c>
      <c r="J24" s="48">
        <v>1290</v>
      </c>
      <c r="K24" s="47">
        <f t="shared" si="5"/>
        <v>7.5664261833538626</v>
      </c>
      <c r="L24" s="49">
        <v>0</v>
      </c>
      <c r="M24" s="50">
        <f t="shared" si="6"/>
        <v>3717</v>
      </c>
      <c r="N24" s="51">
        <f t="shared" si="7"/>
        <v>9.5134498733075681</v>
      </c>
      <c r="O24" s="46">
        <v>2235</v>
      </c>
      <c r="P24" s="47">
        <f t="shared" si="8"/>
        <v>11.049587185445198</v>
      </c>
      <c r="Q24" s="48">
        <v>1172</v>
      </c>
      <c r="R24" s="47">
        <f t="shared" si="9"/>
        <v>7.6751800916830382</v>
      </c>
      <c r="S24" s="49">
        <v>0</v>
      </c>
      <c r="T24" s="50">
        <f t="shared" si="10"/>
        <v>3407</v>
      </c>
      <c r="U24" s="51">
        <f t="shared" si="11"/>
        <v>9.5979941966926781</v>
      </c>
      <c r="V24" s="52">
        <v>1998</v>
      </c>
      <c r="W24" s="47">
        <f t="shared" si="12"/>
        <v>11.326530612244898</v>
      </c>
      <c r="X24" s="48">
        <v>1032</v>
      </c>
      <c r="Y24" s="47">
        <f t="shared" si="13"/>
        <v>8.0568350378640012</v>
      </c>
      <c r="Z24" s="49">
        <v>0</v>
      </c>
      <c r="AA24" s="50">
        <f t="shared" si="14"/>
        <v>3030</v>
      </c>
      <c r="AB24" s="51">
        <f t="shared" si="15"/>
        <v>9.9510657164438889</v>
      </c>
      <c r="AC24" s="52">
        <v>1637</v>
      </c>
      <c r="AD24" s="47">
        <f t="shared" si="16"/>
        <v>11.696198913975421</v>
      </c>
      <c r="AE24" s="48">
        <v>828</v>
      </c>
      <c r="AF24" s="47">
        <f t="shared" si="17"/>
        <v>8.568767463520647</v>
      </c>
      <c r="AG24" s="49">
        <v>0</v>
      </c>
      <c r="AH24" s="50">
        <f t="shared" si="18"/>
        <v>2465</v>
      </c>
      <c r="AI24" s="51">
        <f t="shared" si="19"/>
        <v>10.418868084027221</v>
      </c>
      <c r="AJ24" s="52">
        <v>1129</v>
      </c>
      <c r="AK24" s="47">
        <f t="shared" si="20"/>
        <v>11.99150292087095</v>
      </c>
      <c r="AL24" s="48">
        <v>570</v>
      </c>
      <c r="AM24" s="47">
        <f t="shared" si="21"/>
        <v>9.3565331582403157</v>
      </c>
      <c r="AN24" s="49">
        <v>0</v>
      </c>
      <c r="AO24" s="50">
        <f t="shared" si="22"/>
        <v>1699</v>
      </c>
      <c r="AP24" s="51">
        <f t="shared" si="23"/>
        <v>10.956342297027149</v>
      </c>
      <c r="AQ24" s="52">
        <v>569</v>
      </c>
      <c r="AR24" s="47">
        <f t="shared" si="24"/>
        <v>12.458944602583752</v>
      </c>
      <c r="AS24" s="48">
        <v>277</v>
      </c>
      <c r="AT24" s="47">
        <f t="shared" si="25"/>
        <v>9.7672778561354026</v>
      </c>
      <c r="AU24" s="49">
        <v>0</v>
      </c>
      <c r="AV24" s="50">
        <f t="shared" si="26"/>
        <v>846</v>
      </c>
      <c r="AW24" s="51">
        <f t="shared" si="27"/>
        <v>11.427799540726733</v>
      </c>
      <c r="AX24" s="52">
        <v>169</v>
      </c>
      <c r="AY24" s="47">
        <f t="shared" si="28"/>
        <v>12.12338593974175</v>
      </c>
      <c r="AZ24" s="48">
        <v>89</v>
      </c>
      <c r="BA24" s="47">
        <f t="shared" si="29"/>
        <v>9.8888888888888893</v>
      </c>
      <c r="BB24" s="49">
        <v>0</v>
      </c>
      <c r="BC24" s="50">
        <f t="shared" si="30"/>
        <v>258</v>
      </c>
      <c r="BD24" s="51">
        <f t="shared" si="31"/>
        <v>11.246730601569311</v>
      </c>
      <c r="BE24" s="52">
        <v>29</v>
      </c>
      <c r="BF24" s="47">
        <f t="shared" si="32"/>
        <v>11.600000000000001</v>
      </c>
      <c r="BG24" s="48">
        <v>15</v>
      </c>
      <c r="BH24" s="47">
        <f t="shared" si="33"/>
        <v>7.7720207253886011</v>
      </c>
      <c r="BI24" s="49">
        <v>0</v>
      </c>
      <c r="BJ24" s="50">
        <f t="shared" si="34"/>
        <v>44</v>
      </c>
      <c r="BK24" s="51">
        <f t="shared" si="35"/>
        <v>9.932279909706546</v>
      </c>
      <c r="BL24" s="52">
        <v>5</v>
      </c>
      <c r="BM24" s="47">
        <f t="shared" si="36"/>
        <v>16.129032258064516</v>
      </c>
      <c r="BN24" s="48">
        <v>2</v>
      </c>
      <c r="BO24" s="47">
        <f t="shared" si="37"/>
        <v>13.333333333333334</v>
      </c>
      <c r="BP24" s="49">
        <v>0</v>
      </c>
      <c r="BQ24" s="50">
        <f t="shared" si="38"/>
        <v>7</v>
      </c>
      <c r="BR24" s="51">
        <f t="shared" si="39"/>
        <v>15.217391304347828</v>
      </c>
      <c r="BS24" s="20">
        <v>1</v>
      </c>
      <c r="BT24" s="47">
        <f t="shared" si="40"/>
        <v>50</v>
      </c>
      <c r="BU24" s="20">
        <v>0</v>
      </c>
      <c r="BV24" s="47">
        <f t="shared" si="41"/>
        <v>0</v>
      </c>
      <c r="BW24" s="49">
        <v>0</v>
      </c>
      <c r="BX24" s="50">
        <f t="shared" si="42"/>
        <v>1</v>
      </c>
      <c r="BY24" s="51">
        <f t="shared" si="43"/>
        <v>20</v>
      </c>
      <c r="BZ24" s="22"/>
      <c r="CA24" s="22"/>
      <c r="CB24" s="22"/>
      <c r="CC24" s="22"/>
    </row>
    <row r="25" spans="1:81" ht="13" x14ac:dyDescent="0.3">
      <c r="A25" s="41" t="s">
        <v>52</v>
      </c>
      <c r="B25" s="42">
        <v>918891</v>
      </c>
      <c r="C25" s="43">
        <f t="shared" si="0"/>
        <v>3.1452442424677445</v>
      </c>
      <c r="D25" s="44">
        <v>1066234</v>
      </c>
      <c r="E25" s="43">
        <f t="shared" si="1"/>
        <v>3.5659334518104977</v>
      </c>
      <c r="F25" s="44">
        <f t="shared" si="2"/>
        <v>1985125</v>
      </c>
      <c r="G25" s="45">
        <f t="shared" si="3"/>
        <v>3.3580272918196887</v>
      </c>
      <c r="H25" s="46">
        <v>3315</v>
      </c>
      <c r="I25" s="47">
        <f t="shared" si="4"/>
        <v>15.053128689492326</v>
      </c>
      <c r="J25" s="48">
        <v>2006</v>
      </c>
      <c r="K25" s="47">
        <f t="shared" si="5"/>
        <v>11.766085987447944</v>
      </c>
      <c r="L25" s="49">
        <v>0</v>
      </c>
      <c r="M25" s="50">
        <f t="shared" si="6"/>
        <v>5321</v>
      </c>
      <c r="N25" s="51">
        <f t="shared" si="7"/>
        <v>13.618796549870748</v>
      </c>
      <c r="O25" s="46">
        <v>3053</v>
      </c>
      <c r="P25" s="47">
        <f t="shared" si="8"/>
        <v>15.0936866564493</v>
      </c>
      <c r="Q25" s="48">
        <v>1832</v>
      </c>
      <c r="R25" s="47">
        <f t="shared" si="9"/>
        <v>11.997380484610346</v>
      </c>
      <c r="S25" s="49">
        <v>0</v>
      </c>
      <c r="T25" s="50">
        <f t="shared" si="10"/>
        <v>4885</v>
      </c>
      <c r="U25" s="51">
        <f t="shared" si="11"/>
        <v>13.761726343071246</v>
      </c>
      <c r="V25" s="52">
        <v>2681</v>
      </c>
      <c r="W25" s="47">
        <f t="shared" si="12"/>
        <v>15.198412698412698</v>
      </c>
      <c r="X25" s="48">
        <v>1557</v>
      </c>
      <c r="Y25" s="47">
        <f t="shared" si="13"/>
        <v>12.155515653056446</v>
      </c>
      <c r="Z25" s="49">
        <v>0</v>
      </c>
      <c r="AA25" s="50">
        <f t="shared" si="14"/>
        <v>4238</v>
      </c>
      <c r="AB25" s="51">
        <f t="shared" si="15"/>
        <v>13.918355282603697</v>
      </c>
      <c r="AC25" s="52">
        <v>2189</v>
      </c>
      <c r="AD25" s="47">
        <f t="shared" si="16"/>
        <v>15.640182909402686</v>
      </c>
      <c r="AE25" s="48">
        <v>1224</v>
      </c>
      <c r="AF25" s="47">
        <f t="shared" si="17"/>
        <v>12.666873641726173</v>
      </c>
      <c r="AG25" s="49">
        <v>0</v>
      </c>
      <c r="AH25" s="50">
        <f t="shared" si="18"/>
        <v>3413</v>
      </c>
      <c r="AI25" s="51">
        <f t="shared" si="19"/>
        <v>14.425799907012129</v>
      </c>
      <c r="AJ25" s="52">
        <v>1516</v>
      </c>
      <c r="AK25" s="47">
        <f t="shared" si="20"/>
        <v>16.101964949548591</v>
      </c>
      <c r="AL25" s="48">
        <v>826</v>
      </c>
      <c r="AM25" s="47">
        <f t="shared" si="21"/>
        <v>13.55876559422193</v>
      </c>
      <c r="AN25" s="49">
        <v>0</v>
      </c>
      <c r="AO25" s="50">
        <f t="shared" si="22"/>
        <v>2342</v>
      </c>
      <c r="AP25" s="51">
        <f t="shared" si="23"/>
        <v>15.102856774359966</v>
      </c>
      <c r="AQ25" s="52">
        <v>745</v>
      </c>
      <c r="AR25" s="47">
        <f t="shared" si="24"/>
        <v>16.312677906722136</v>
      </c>
      <c r="AS25" s="48">
        <v>396</v>
      </c>
      <c r="AT25" s="47">
        <f t="shared" si="25"/>
        <v>13.963328631875882</v>
      </c>
      <c r="AU25" s="49">
        <v>0</v>
      </c>
      <c r="AV25" s="50">
        <f t="shared" si="26"/>
        <v>1141</v>
      </c>
      <c r="AW25" s="51">
        <f t="shared" si="27"/>
        <v>15.412670538970689</v>
      </c>
      <c r="AX25" s="52">
        <v>224</v>
      </c>
      <c r="AY25" s="47">
        <f t="shared" si="28"/>
        <v>16.068866571018649</v>
      </c>
      <c r="AZ25" s="48">
        <v>116</v>
      </c>
      <c r="BA25" s="47">
        <f t="shared" si="29"/>
        <v>12.888888888888889</v>
      </c>
      <c r="BB25" s="49">
        <v>0</v>
      </c>
      <c r="BC25" s="50">
        <f t="shared" si="30"/>
        <v>340</v>
      </c>
      <c r="BD25" s="51">
        <f t="shared" si="31"/>
        <v>14.821272885789014</v>
      </c>
      <c r="BE25" s="52">
        <v>32</v>
      </c>
      <c r="BF25" s="47">
        <f t="shared" si="32"/>
        <v>12.8</v>
      </c>
      <c r="BG25" s="48">
        <v>19</v>
      </c>
      <c r="BH25" s="47">
        <f t="shared" si="33"/>
        <v>9.8445595854922274</v>
      </c>
      <c r="BI25" s="49">
        <v>0</v>
      </c>
      <c r="BJ25" s="50">
        <f t="shared" si="34"/>
        <v>51</v>
      </c>
      <c r="BK25" s="51">
        <f t="shared" si="35"/>
        <v>11.512415349887133</v>
      </c>
      <c r="BL25" s="52">
        <v>1</v>
      </c>
      <c r="BM25" s="47">
        <f t="shared" si="36"/>
        <v>3.225806451612903</v>
      </c>
      <c r="BN25" s="48">
        <v>3</v>
      </c>
      <c r="BO25" s="47">
        <f t="shared" si="37"/>
        <v>20</v>
      </c>
      <c r="BP25" s="49">
        <v>0</v>
      </c>
      <c r="BQ25" s="50">
        <f t="shared" si="38"/>
        <v>4</v>
      </c>
      <c r="BR25" s="51">
        <f t="shared" si="39"/>
        <v>8.695652173913043</v>
      </c>
      <c r="BS25" s="20">
        <v>0</v>
      </c>
      <c r="BT25" s="47">
        <f t="shared" si="40"/>
        <v>0</v>
      </c>
      <c r="BU25" s="20">
        <v>2</v>
      </c>
      <c r="BV25" s="47">
        <f t="shared" si="41"/>
        <v>66.666666666666657</v>
      </c>
      <c r="BW25" s="49">
        <v>0</v>
      </c>
      <c r="BX25" s="50">
        <f t="shared" si="42"/>
        <v>2</v>
      </c>
      <c r="BY25" s="51">
        <f t="shared" si="43"/>
        <v>40</v>
      </c>
      <c r="BZ25" s="22"/>
      <c r="CA25" s="22"/>
      <c r="CB25" s="22"/>
      <c r="CC25" s="22"/>
    </row>
    <row r="26" spans="1:81" ht="13" x14ac:dyDescent="0.3">
      <c r="A26" s="41" t="s">
        <v>53</v>
      </c>
      <c r="B26" s="42">
        <v>655504</v>
      </c>
      <c r="C26" s="43">
        <f t="shared" si="0"/>
        <v>2.2437048375863688</v>
      </c>
      <c r="D26" s="44">
        <v>836293</v>
      </c>
      <c r="E26" s="43">
        <f t="shared" si="1"/>
        <v>2.7969143585882246</v>
      </c>
      <c r="F26" s="44">
        <f t="shared" si="2"/>
        <v>1491797</v>
      </c>
      <c r="G26" s="45">
        <f t="shared" si="3"/>
        <v>2.5235161714525467</v>
      </c>
      <c r="H26" s="46">
        <v>4324</v>
      </c>
      <c r="I26" s="47">
        <f t="shared" si="4"/>
        <v>19.634910544001453</v>
      </c>
      <c r="J26" s="48">
        <v>3095</v>
      </c>
      <c r="K26" s="47">
        <f t="shared" si="5"/>
        <v>18.153557393395506</v>
      </c>
      <c r="L26" s="49">
        <v>0</v>
      </c>
      <c r="M26" s="50">
        <f t="shared" si="6"/>
        <v>7419</v>
      </c>
      <c r="N26" s="51">
        <f t="shared" si="7"/>
        <v>18.988508100637304</v>
      </c>
      <c r="O26" s="46">
        <v>3969</v>
      </c>
      <c r="P26" s="47">
        <f t="shared" si="8"/>
        <v>19.622287042072479</v>
      </c>
      <c r="Q26" s="48">
        <v>2805</v>
      </c>
      <c r="R26" s="47">
        <f t="shared" si="9"/>
        <v>18.369351669941061</v>
      </c>
      <c r="S26" s="49">
        <v>0</v>
      </c>
      <c r="T26" s="50">
        <f t="shared" si="10"/>
        <v>6774</v>
      </c>
      <c r="U26" s="51">
        <f t="shared" si="11"/>
        <v>19.083302814322337</v>
      </c>
      <c r="V26" s="52">
        <v>3442</v>
      </c>
      <c r="W26" s="47">
        <f t="shared" si="12"/>
        <v>19.512471655328799</v>
      </c>
      <c r="X26" s="48">
        <v>2372</v>
      </c>
      <c r="Y26" s="47">
        <f t="shared" si="13"/>
        <v>18.518229369974236</v>
      </c>
      <c r="Z26" s="49">
        <v>0</v>
      </c>
      <c r="AA26" s="50">
        <f t="shared" si="14"/>
        <v>5814</v>
      </c>
      <c r="AB26" s="51">
        <f t="shared" si="15"/>
        <v>19.094223127196294</v>
      </c>
      <c r="AC26" s="52">
        <v>2750</v>
      </c>
      <c r="AD26" s="47">
        <f t="shared" si="16"/>
        <v>19.648470991711918</v>
      </c>
      <c r="AE26" s="48">
        <v>1760</v>
      </c>
      <c r="AF26" s="47">
        <f t="shared" si="17"/>
        <v>18.213805236469007</v>
      </c>
      <c r="AG26" s="49">
        <v>0</v>
      </c>
      <c r="AH26" s="50">
        <f t="shared" si="18"/>
        <v>4510</v>
      </c>
      <c r="AI26" s="51">
        <f t="shared" si="19"/>
        <v>19.062513208504164</v>
      </c>
      <c r="AJ26" s="52">
        <v>1859</v>
      </c>
      <c r="AK26" s="47">
        <f t="shared" si="20"/>
        <v>19.74508762612852</v>
      </c>
      <c r="AL26" s="48">
        <v>1115</v>
      </c>
      <c r="AM26" s="47">
        <f t="shared" si="21"/>
        <v>18.302692055154303</v>
      </c>
      <c r="AN26" s="49">
        <v>0</v>
      </c>
      <c r="AO26" s="50">
        <f t="shared" si="22"/>
        <v>2974</v>
      </c>
      <c r="AP26" s="51">
        <f t="shared" si="23"/>
        <v>19.178435545237633</v>
      </c>
      <c r="AQ26" s="52">
        <v>910</v>
      </c>
      <c r="AR26" s="47">
        <f t="shared" si="24"/>
        <v>19.925552879351869</v>
      </c>
      <c r="AS26" s="48">
        <v>522</v>
      </c>
      <c r="AT26" s="47">
        <f t="shared" si="25"/>
        <v>18.406205923836389</v>
      </c>
      <c r="AU26" s="49">
        <v>0</v>
      </c>
      <c r="AV26" s="50">
        <f t="shared" si="26"/>
        <v>1432</v>
      </c>
      <c r="AW26" s="51">
        <f t="shared" si="27"/>
        <v>19.343509388085913</v>
      </c>
      <c r="AX26" s="52">
        <v>272</v>
      </c>
      <c r="AY26" s="47">
        <f t="shared" si="28"/>
        <v>19.512195121951219</v>
      </c>
      <c r="AZ26" s="48">
        <v>156</v>
      </c>
      <c r="BA26" s="47">
        <f t="shared" si="29"/>
        <v>17.333333333333336</v>
      </c>
      <c r="BB26" s="49">
        <v>0</v>
      </c>
      <c r="BC26" s="50">
        <f t="shared" si="30"/>
        <v>428</v>
      </c>
      <c r="BD26" s="51">
        <f t="shared" si="31"/>
        <v>18.657367044463818</v>
      </c>
      <c r="BE26" s="52">
        <v>47</v>
      </c>
      <c r="BF26" s="47">
        <f t="shared" si="32"/>
        <v>18.8</v>
      </c>
      <c r="BG26" s="48">
        <v>34</v>
      </c>
      <c r="BH26" s="47">
        <f t="shared" si="33"/>
        <v>17.616580310880828</v>
      </c>
      <c r="BI26" s="49">
        <v>0</v>
      </c>
      <c r="BJ26" s="50">
        <f t="shared" si="34"/>
        <v>81</v>
      </c>
      <c r="BK26" s="51">
        <f t="shared" si="35"/>
        <v>18.284424379232505</v>
      </c>
      <c r="BL26" s="52">
        <v>7</v>
      </c>
      <c r="BM26" s="47">
        <f t="shared" si="36"/>
        <v>22.58064516129032</v>
      </c>
      <c r="BN26" s="48">
        <v>1</v>
      </c>
      <c r="BO26" s="47">
        <f t="shared" si="37"/>
        <v>6.666666666666667</v>
      </c>
      <c r="BP26" s="49">
        <v>0</v>
      </c>
      <c r="BQ26" s="50">
        <f t="shared" si="38"/>
        <v>8</v>
      </c>
      <c r="BR26" s="51">
        <f t="shared" si="39"/>
        <v>17.391304347826086</v>
      </c>
      <c r="BS26" s="20">
        <v>1</v>
      </c>
      <c r="BT26" s="47">
        <f t="shared" si="40"/>
        <v>50</v>
      </c>
      <c r="BU26" s="20">
        <v>0</v>
      </c>
      <c r="BV26" s="47">
        <f t="shared" si="41"/>
        <v>0</v>
      </c>
      <c r="BW26" s="49">
        <v>0</v>
      </c>
      <c r="BX26" s="50">
        <f t="shared" si="42"/>
        <v>1</v>
      </c>
      <c r="BY26" s="51">
        <f t="shared" si="43"/>
        <v>20</v>
      </c>
      <c r="BZ26" s="22"/>
      <c r="CA26" s="22"/>
      <c r="CB26" s="22"/>
      <c r="CC26" s="22"/>
    </row>
    <row r="27" spans="1:81" ht="13" x14ac:dyDescent="0.3">
      <c r="A27" s="41" t="s">
        <v>54</v>
      </c>
      <c r="B27" s="42">
        <v>362168</v>
      </c>
      <c r="C27" s="43">
        <f t="shared" si="0"/>
        <v>1.2396539054208364</v>
      </c>
      <c r="D27" s="44">
        <v>556269</v>
      </c>
      <c r="E27" s="43">
        <f t="shared" si="1"/>
        <v>1.8603967190177522</v>
      </c>
      <c r="F27" s="44">
        <f t="shared" si="2"/>
        <v>918437</v>
      </c>
      <c r="G27" s="45">
        <f t="shared" si="3"/>
        <v>1.5536233294210691</v>
      </c>
      <c r="H27" s="46">
        <v>4157</v>
      </c>
      <c r="I27" s="47">
        <f t="shared" si="4"/>
        <v>18.876577967487059</v>
      </c>
      <c r="J27" s="48">
        <v>3669</v>
      </c>
      <c r="K27" s="47">
        <f t="shared" si="5"/>
        <v>21.520323772655285</v>
      </c>
      <c r="L27" s="49">
        <v>0</v>
      </c>
      <c r="M27" s="50">
        <f t="shared" si="6"/>
        <v>7826</v>
      </c>
      <c r="N27" s="51">
        <f t="shared" si="7"/>
        <v>20.030201428169232</v>
      </c>
      <c r="O27" s="46">
        <v>3808</v>
      </c>
      <c r="P27" s="47">
        <f t="shared" si="8"/>
        <v>18.826321253769716</v>
      </c>
      <c r="Q27" s="48">
        <v>3214</v>
      </c>
      <c r="R27" s="47">
        <f t="shared" si="9"/>
        <v>21.047806155861164</v>
      </c>
      <c r="S27" s="49">
        <v>0</v>
      </c>
      <c r="T27" s="50">
        <f t="shared" si="10"/>
        <v>7022</v>
      </c>
      <c r="U27" s="51">
        <f t="shared" si="11"/>
        <v>19.781953404513057</v>
      </c>
      <c r="V27" s="52">
        <v>3288</v>
      </c>
      <c r="W27" s="47">
        <f t="shared" si="12"/>
        <v>18.639455782312925</v>
      </c>
      <c r="X27" s="48">
        <v>2652</v>
      </c>
      <c r="Y27" s="47">
        <f t="shared" si="13"/>
        <v>20.704192364743541</v>
      </c>
      <c r="Z27" s="49">
        <v>0</v>
      </c>
      <c r="AA27" s="50">
        <f t="shared" si="14"/>
        <v>5940</v>
      </c>
      <c r="AB27" s="51">
        <f t="shared" si="15"/>
        <v>19.50802982035535</v>
      </c>
      <c r="AC27" s="52">
        <v>2528</v>
      </c>
      <c r="AD27" s="47">
        <f t="shared" si="16"/>
        <v>18.062303515290083</v>
      </c>
      <c r="AE27" s="48">
        <v>1967</v>
      </c>
      <c r="AF27" s="47">
        <f t="shared" si="17"/>
        <v>20.355997102349164</v>
      </c>
      <c r="AG27" s="49">
        <v>0</v>
      </c>
      <c r="AH27" s="50">
        <f t="shared" si="18"/>
        <v>4495</v>
      </c>
      <c r="AI27" s="51">
        <f t="shared" si="19"/>
        <v>18.999112388520224</v>
      </c>
      <c r="AJ27" s="52">
        <v>1647</v>
      </c>
      <c r="AK27" s="47">
        <f t="shared" si="20"/>
        <v>17.493361656930432</v>
      </c>
      <c r="AL27" s="48">
        <v>1148</v>
      </c>
      <c r="AM27" s="47">
        <f t="shared" si="21"/>
        <v>18.844386080105053</v>
      </c>
      <c r="AN27" s="49">
        <v>0</v>
      </c>
      <c r="AO27" s="50">
        <f t="shared" si="22"/>
        <v>2795</v>
      </c>
      <c r="AP27" s="51">
        <f t="shared" si="23"/>
        <v>18.024118140194751</v>
      </c>
      <c r="AQ27" s="52">
        <v>754</v>
      </c>
      <c r="AR27" s="47">
        <f t="shared" si="24"/>
        <v>16.509743814320121</v>
      </c>
      <c r="AS27" s="48">
        <v>526</v>
      </c>
      <c r="AT27" s="47">
        <f t="shared" si="25"/>
        <v>18.547249647390689</v>
      </c>
      <c r="AU27" s="49">
        <v>0</v>
      </c>
      <c r="AV27" s="50">
        <f t="shared" si="26"/>
        <v>1280</v>
      </c>
      <c r="AW27" s="51">
        <f t="shared" si="27"/>
        <v>17.290287721194112</v>
      </c>
      <c r="AX27" s="52">
        <v>237</v>
      </c>
      <c r="AY27" s="47">
        <f t="shared" si="28"/>
        <v>17.001434720229554</v>
      </c>
      <c r="AZ27" s="48">
        <v>187</v>
      </c>
      <c r="BA27" s="47">
        <f t="shared" si="29"/>
        <v>20.777777777777779</v>
      </c>
      <c r="BB27" s="49">
        <v>0</v>
      </c>
      <c r="BC27" s="50">
        <f t="shared" si="30"/>
        <v>424</v>
      </c>
      <c r="BD27" s="51">
        <f t="shared" si="31"/>
        <v>18.482999128160419</v>
      </c>
      <c r="BE27" s="52">
        <v>52</v>
      </c>
      <c r="BF27" s="47">
        <f t="shared" si="32"/>
        <v>20.8</v>
      </c>
      <c r="BG27" s="48">
        <v>40</v>
      </c>
      <c r="BH27" s="47">
        <f t="shared" si="33"/>
        <v>20.725388601036268</v>
      </c>
      <c r="BI27" s="49">
        <v>0</v>
      </c>
      <c r="BJ27" s="50">
        <f t="shared" si="34"/>
        <v>92</v>
      </c>
      <c r="BK27" s="51">
        <f t="shared" si="35"/>
        <v>20.767494356659142</v>
      </c>
      <c r="BL27" s="52">
        <v>7</v>
      </c>
      <c r="BM27" s="47">
        <f t="shared" si="36"/>
        <v>22.58064516129032</v>
      </c>
      <c r="BN27" s="48">
        <v>1</v>
      </c>
      <c r="BO27" s="47">
        <f t="shared" si="37"/>
        <v>6.666666666666667</v>
      </c>
      <c r="BP27" s="49">
        <v>0</v>
      </c>
      <c r="BQ27" s="50">
        <f t="shared" si="38"/>
        <v>8</v>
      </c>
      <c r="BR27" s="51">
        <f t="shared" si="39"/>
        <v>17.391304347826086</v>
      </c>
      <c r="BS27" s="20">
        <v>0</v>
      </c>
      <c r="BT27" s="47">
        <f t="shared" si="40"/>
        <v>0</v>
      </c>
      <c r="BU27" s="20">
        <v>0</v>
      </c>
      <c r="BV27" s="47">
        <f t="shared" si="41"/>
        <v>0</v>
      </c>
      <c r="BW27" s="49">
        <v>0</v>
      </c>
      <c r="BX27" s="50">
        <f t="shared" si="42"/>
        <v>0</v>
      </c>
      <c r="BY27" s="51">
        <f t="shared" si="43"/>
        <v>0</v>
      </c>
      <c r="BZ27" s="22"/>
      <c r="CA27" s="22"/>
      <c r="CB27" s="22"/>
      <c r="CC27" s="22"/>
    </row>
    <row r="28" spans="1:81" ht="13" x14ac:dyDescent="0.3">
      <c r="A28" s="41" t="s">
        <v>55</v>
      </c>
      <c r="B28" s="42">
        <v>167009</v>
      </c>
      <c r="C28" s="43">
        <f t="shared" si="0"/>
        <v>0.57165006044274613</v>
      </c>
      <c r="D28" s="44">
        <v>361950</v>
      </c>
      <c r="E28" s="43">
        <f t="shared" si="1"/>
        <v>1.2105125262210825</v>
      </c>
      <c r="F28" s="44">
        <f t="shared" si="2"/>
        <v>528959</v>
      </c>
      <c r="G28" s="45">
        <f t="shared" si="3"/>
        <v>0.89478433763800824</v>
      </c>
      <c r="H28" s="46">
        <v>3380</v>
      </c>
      <c r="I28" s="47">
        <f t="shared" si="4"/>
        <v>15.348288075560804</v>
      </c>
      <c r="J28" s="48">
        <v>4696</v>
      </c>
      <c r="K28" s="47">
        <f t="shared" si="5"/>
        <v>27.544137486069566</v>
      </c>
      <c r="L28" s="49">
        <v>0</v>
      </c>
      <c r="M28" s="50">
        <f t="shared" si="6"/>
        <v>8076</v>
      </c>
      <c r="N28" s="51">
        <f t="shared" si="7"/>
        <v>20.670062194466485</v>
      </c>
      <c r="O28" s="46">
        <v>3040</v>
      </c>
      <c r="P28" s="47">
        <f t="shared" si="8"/>
        <v>15.029416126959017</v>
      </c>
      <c r="Q28" s="48">
        <v>4101</v>
      </c>
      <c r="R28" s="47">
        <f t="shared" si="9"/>
        <v>26.856581532416502</v>
      </c>
      <c r="S28" s="49">
        <v>0</v>
      </c>
      <c r="T28" s="50">
        <f t="shared" si="10"/>
        <v>7141</v>
      </c>
      <c r="U28" s="51">
        <f t="shared" si="11"/>
        <v>20.117193002225537</v>
      </c>
      <c r="V28" s="52">
        <v>2543</v>
      </c>
      <c r="W28" s="47">
        <f t="shared" si="12"/>
        <v>14.41609977324263</v>
      </c>
      <c r="X28" s="48">
        <v>3293</v>
      </c>
      <c r="Y28" s="47">
        <f t="shared" si="13"/>
        <v>25.708486220626121</v>
      </c>
      <c r="Z28" s="49">
        <v>0</v>
      </c>
      <c r="AA28" s="50">
        <f t="shared" si="14"/>
        <v>5836</v>
      </c>
      <c r="AB28" s="51">
        <f t="shared" si="15"/>
        <v>19.166475089493908</v>
      </c>
      <c r="AC28" s="52">
        <v>1908</v>
      </c>
      <c r="AD28" s="47">
        <f t="shared" si="16"/>
        <v>13.632466418976852</v>
      </c>
      <c r="AE28" s="48">
        <v>2317</v>
      </c>
      <c r="AF28" s="47">
        <f t="shared" si="17"/>
        <v>23.978060643692434</v>
      </c>
      <c r="AG28" s="49">
        <v>0</v>
      </c>
      <c r="AH28" s="50">
        <f t="shared" si="18"/>
        <v>4225</v>
      </c>
      <c r="AI28" s="51">
        <f t="shared" si="19"/>
        <v>17.857897628809333</v>
      </c>
      <c r="AJ28" s="52">
        <v>1203</v>
      </c>
      <c r="AK28" s="47">
        <f t="shared" si="20"/>
        <v>12.777482740308018</v>
      </c>
      <c r="AL28" s="48">
        <v>1342</v>
      </c>
      <c r="AM28" s="47">
        <f t="shared" si="21"/>
        <v>22.028890347997372</v>
      </c>
      <c r="AN28" s="49">
        <v>0</v>
      </c>
      <c r="AO28" s="50">
        <f t="shared" si="22"/>
        <v>2545</v>
      </c>
      <c r="AP28" s="51">
        <f t="shared" si="23"/>
        <v>16.411942993486811</v>
      </c>
      <c r="AQ28" s="52">
        <v>567</v>
      </c>
      <c r="AR28" s="47">
        <f t="shared" si="24"/>
        <v>12.41515217867309</v>
      </c>
      <c r="AS28" s="48">
        <v>565</v>
      </c>
      <c r="AT28" s="47">
        <f t="shared" si="25"/>
        <v>19.922425952045135</v>
      </c>
      <c r="AU28" s="49">
        <v>0</v>
      </c>
      <c r="AV28" s="50">
        <f t="shared" si="26"/>
        <v>1132</v>
      </c>
      <c r="AW28" s="51">
        <f t="shared" si="27"/>
        <v>15.291098203431041</v>
      </c>
      <c r="AX28" s="52">
        <v>179</v>
      </c>
      <c r="AY28" s="47">
        <f t="shared" si="28"/>
        <v>12.84074605451937</v>
      </c>
      <c r="AZ28" s="48">
        <v>165</v>
      </c>
      <c r="BA28" s="47">
        <f t="shared" si="29"/>
        <v>18.333333333333332</v>
      </c>
      <c r="BB28" s="49">
        <v>0</v>
      </c>
      <c r="BC28" s="50">
        <f t="shared" si="30"/>
        <v>344</v>
      </c>
      <c r="BD28" s="51">
        <f t="shared" si="31"/>
        <v>14.995640802092414</v>
      </c>
      <c r="BE28" s="52">
        <v>38</v>
      </c>
      <c r="BF28" s="47">
        <f t="shared" si="32"/>
        <v>15.2</v>
      </c>
      <c r="BG28" s="48">
        <v>39</v>
      </c>
      <c r="BH28" s="47">
        <f t="shared" si="33"/>
        <v>20.207253886010363</v>
      </c>
      <c r="BI28" s="49">
        <v>0</v>
      </c>
      <c r="BJ28" s="50">
        <f t="shared" si="34"/>
        <v>77</v>
      </c>
      <c r="BK28" s="51">
        <f t="shared" si="35"/>
        <v>17.381489841986454</v>
      </c>
      <c r="BL28" s="52">
        <v>5</v>
      </c>
      <c r="BM28" s="47">
        <f t="shared" si="36"/>
        <v>16.129032258064516</v>
      </c>
      <c r="BN28" s="48">
        <v>3</v>
      </c>
      <c r="BO28" s="47">
        <f t="shared" si="37"/>
        <v>20</v>
      </c>
      <c r="BP28" s="49">
        <v>0</v>
      </c>
      <c r="BQ28" s="50">
        <f t="shared" si="38"/>
        <v>8</v>
      </c>
      <c r="BR28" s="51">
        <f t="shared" si="39"/>
        <v>17.391304347826086</v>
      </c>
      <c r="BS28" s="20">
        <v>0</v>
      </c>
      <c r="BT28" s="47">
        <f t="shared" si="40"/>
        <v>0</v>
      </c>
      <c r="BU28" s="20">
        <v>1</v>
      </c>
      <c r="BV28" s="47">
        <f t="shared" si="41"/>
        <v>33.333333333333329</v>
      </c>
      <c r="BW28" s="49">
        <v>0</v>
      </c>
      <c r="BX28" s="50">
        <f t="shared" si="42"/>
        <v>1</v>
      </c>
      <c r="BY28" s="51">
        <f t="shared" si="43"/>
        <v>20</v>
      </c>
      <c r="BZ28" s="22"/>
      <c r="CA28" s="22"/>
      <c r="CB28" s="22"/>
      <c r="CC28" s="22"/>
    </row>
    <row r="29" spans="1:81" ht="13" x14ac:dyDescent="0.3">
      <c r="A29" s="53"/>
      <c r="B29" s="54"/>
      <c r="C29" s="55"/>
      <c r="D29" s="56"/>
      <c r="E29" s="55"/>
      <c r="F29" s="56"/>
      <c r="G29" s="57"/>
      <c r="H29" s="50"/>
      <c r="I29" s="58"/>
      <c r="J29" s="50"/>
      <c r="K29" s="58"/>
      <c r="L29" s="59"/>
      <c r="M29" s="50"/>
      <c r="N29" s="60"/>
      <c r="O29" s="50"/>
      <c r="P29" s="58"/>
      <c r="Q29" s="50"/>
      <c r="R29" s="58"/>
      <c r="S29" s="59"/>
      <c r="T29" s="50"/>
      <c r="U29" s="60"/>
      <c r="V29" s="61"/>
      <c r="W29" s="58"/>
      <c r="X29" s="50"/>
      <c r="Y29" s="58"/>
      <c r="Z29" s="59"/>
      <c r="AA29" s="50"/>
      <c r="AB29" s="60"/>
      <c r="AC29" s="61"/>
      <c r="AD29" s="58"/>
      <c r="AE29" s="50"/>
      <c r="AF29" s="58"/>
      <c r="AG29" s="59"/>
      <c r="AH29" s="50"/>
      <c r="AI29" s="60"/>
      <c r="AJ29" s="61"/>
      <c r="AK29" s="58"/>
      <c r="AL29" s="50"/>
      <c r="AM29" s="58"/>
      <c r="AN29" s="59"/>
      <c r="AO29" s="50"/>
      <c r="AP29" s="60"/>
      <c r="AQ29" s="61"/>
      <c r="AR29" s="58"/>
      <c r="AS29" s="50"/>
      <c r="AT29" s="58"/>
      <c r="AU29" s="59"/>
      <c r="AV29" s="50"/>
      <c r="AW29" s="60"/>
      <c r="AX29" s="61"/>
      <c r="AY29" s="58"/>
      <c r="AZ29" s="50"/>
      <c r="BA29" s="58"/>
      <c r="BB29" s="59"/>
      <c r="BC29" s="50"/>
      <c r="BD29" s="60"/>
      <c r="BE29" s="61"/>
      <c r="BF29" s="58"/>
      <c r="BG29" s="50"/>
      <c r="BH29" s="58"/>
      <c r="BI29" s="59"/>
      <c r="BJ29" s="50"/>
      <c r="BK29" s="60"/>
      <c r="BL29" s="61"/>
      <c r="BM29" s="58"/>
      <c r="BN29" s="50"/>
      <c r="BO29" s="58"/>
      <c r="BP29" s="59"/>
      <c r="BQ29" s="50"/>
      <c r="BR29" s="60"/>
      <c r="BS29" s="61"/>
      <c r="BT29" s="58"/>
      <c r="BU29" s="50"/>
      <c r="BV29" s="58"/>
      <c r="BW29" s="59"/>
      <c r="BX29" s="50"/>
      <c r="BY29" s="60"/>
      <c r="BZ29" s="22"/>
      <c r="CA29" s="22"/>
      <c r="CB29" s="22"/>
      <c r="CC29" s="22"/>
    </row>
    <row r="30" spans="1:81" ht="13" x14ac:dyDescent="0.3">
      <c r="A30" s="62" t="s">
        <v>56</v>
      </c>
      <c r="B30" s="42">
        <f t="shared" ref="B30:AG30" si="44">SUM(B10:B28)</f>
        <v>29215251</v>
      </c>
      <c r="C30" s="63">
        <f t="shared" si="44"/>
        <v>99.999999999999986</v>
      </c>
      <c r="D30" s="44">
        <f t="shared" si="44"/>
        <v>29900558</v>
      </c>
      <c r="E30" s="63">
        <f t="shared" si="44"/>
        <v>100</v>
      </c>
      <c r="F30" s="44">
        <f t="shared" si="44"/>
        <v>59115809</v>
      </c>
      <c r="G30" s="64">
        <f t="shared" si="44"/>
        <v>100</v>
      </c>
      <c r="H30" s="65">
        <f t="shared" si="44"/>
        <v>22022</v>
      </c>
      <c r="I30" s="66">
        <f t="shared" si="44"/>
        <v>99.999999999999986</v>
      </c>
      <c r="J30" s="65">
        <f t="shared" si="44"/>
        <v>17049</v>
      </c>
      <c r="K30" s="67">
        <f t="shared" si="44"/>
        <v>100</v>
      </c>
      <c r="L30" s="68">
        <f t="shared" si="44"/>
        <v>0</v>
      </c>
      <c r="M30" s="65">
        <f t="shared" si="44"/>
        <v>39071</v>
      </c>
      <c r="N30" s="69">
        <f t="shared" si="44"/>
        <v>100</v>
      </c>
      <c r="O30" s="65">
        <f t="shared" si="44"/>
        <v>20227</v>
      </c>
      <c r="P30" s="66">
        <f t="shared" si="44"/>
        <v>100.00000000000001</v>
      </c>
      <c r="Q30" s="65">
        <f t="shared" si="44"/>
        <v>15270</v>
      </c>
      <c r="R30" s="67">
        <f t="shared" si="44"/>
        <v>99.999999999999986</v>
      </c>
      <c r="S30" s="68">
        <f t="shared" si="44"/>
        <v>0</v>
      </c>
      <c r="T30" s="65">
        <f t="shared" si="44"/>
        <v>35497</v>
      </c>
      <c r="U30" s="69">
        <f t="shared" si="44"/>
        <v>100</v>
      </c>
      <c r="V30" s="70">
        <f t="shared" si="44"/>
        <v>17640</v>
      </c>
      <c r="W30" s="66">
        <f t="shared" si="44"/>
        <v>100</v>
      </c>
      <c r="X30" s="65">
        <f t="shared" si="44"/>
        <v>12809</v>
      </c>
      <c r="Y30" s="67">
        <f t="shared" si="44"/>
        <v>100</v>
      </c>
      <c r="Z30" s="68">
        <f t="shared" si="44"/>
        <v>0</v>
      </c>
      <c r="AA30" s="65">
        <f t="shared" si="44"/>
        <v>30449</v>
      </c>
      <c r="AB30" s="69">
        <f t="shared" si="44"/>
        <v>100</v>
      </c>
      <c r="AC30" s="70">
        <f t="shared" si="44"/>
        <v>13996</v>
      </c>
      <c r="AD30" s="66">
        <f t="shared" si="44"/>
        <v>100</v>
      </c>
      <c r="AE30" s="65">
        <f t="shared" si="44"/>
        <v>9663</v>
      </c>
      <c r="AF30" s="67">
        <f t="shared" si="44"/>
        <v>100</v>
      </c>
      <c r="AG30" s="68">
        <f t="shared" si="44"/>
        <v>0</v>
      </c>
      <c r="AH30" s="65">
        <f t="shared" ref="AH30:BM30" si="45">SUM(AH10:AH28)</f>
        <v>23659</v>
      </c>
      <c r="AI30" s="69">
        <f t="shared" si="45"/>
        <v>100</v>
      </c>
      <c r="AJ30" s="70">
        <f t="shared" si="45"/>
        <v>9415</v>
      </c>
      <c r="AK30" s="66">
        <f t="shared" si="45"/>
        <v>100</v>
      </c>
      <c r="AL30" s="65">
        <f t="shared" si="45"/>
        <v>6092</v>
      </c>
      <c r="AM30" s="67">
        <f t="shared" si="45"/>
        <v>100.00000000000001</v>
      </c>
      <c r="AN30" s="68">
        <f t="shared" si="45"/>
        <v>0</v>
      </c>
      <c r="AO30" s="65">
        <f t="shared" si="45"/>
        <v>15507</v>
      </c>
      <c r="AP30" s="69">
        <f t="shared" si="45"/>
        <v>100</v>
      </c>
      <c r="AQ30" s="70">
        <f t="shared" si="45"/>
        <v>4567</v>
      </c>
      <c r="AR30" s="66">
        <f t="shared" si="45"/>
        <v>100</v>
      </c>
      <c r="AS30" s="65">
        <f t="shared" si="45"/>
        <v>2836</v>
      </c>
      <c r="AT30" s="67">
        <f t="shared" si="45"/>
        <v>100</v>
      </c>
      <c r="AU30" s="68">
        <f t="shared" si="45"/>
        <v>0</v>
      </c>
      <c r="AV30" s="65">
        <f t="shared" si="45"/>
        <v>7403</v>
      </c>
      <c r="AW30" s="69">
        <f t="shared" si="45"/>
        <v>100</v>
      </c>
      <c r="AX30" s="70">
        <f t="shared" si="45"/>
        <v>1394</v>
      </c>
      <c r="AY30" s="66">
        <f t="shared" si="45"/>
        <v>100</v>
      </c>
      <c r="AZ30" s="65">
        <f t="shared" si="45"/>
        <v>900</v>
      </c>
      <c r="BA30" s="67">
        <f t="shared" si="45"/>
        <v>100</v>
      </c>
      <c r="BB30" s="68">
        <f t="shared" si="45"/>
        <v>0</v>
      </c>
      <c r="BC30" s="65">
        <f t="shared" si="45"/>
        <v>2294</v>
      </c>
      <c r="BD30" s="69">
        <f t="shared" si="45"/>
        <v>100</v>
      </c>
      <c r="BE30" s="70">
        <f t="shared" si="45"/>
        <v>250</v>
      </c>
      <c r="BF30" s="66">
        <f t="shared" si="45"/>
        <v>100</v>
      </c>
      <c r="BG30" s="65">
        <f t="shared" si="45"/>
        <v>193</v>
      </c>
      <c r="BH30" s="67">
        <f t="shared" si="45"/>
        <v>100</v>
      </c>
      <c r="BI30" s="68">
        <f t="shared" si="45"/>
        <v>0</v>
      </c>
      <c r="BJ30" s="65">
        <f t="shared" si="45"/>
        <v>443</v>
      </c>
      <c r="BK30" s="69">
        <f t="shared" si="45"/>
        <v>100</v>
      </c>
      <c r="BL30" s="70">
        <f t="shared" si="45"/>
        <v>31</v>
      </c>
      <c r="BM30" s="66">
        <f t="shared" si="45"/>
        <v>100</v>
      </c>
      <c r="BN30" s="65">
        <f t="shared" ref="BN30:BY30" si="46">SUM(BN10:BN28)</f>
        <v>15</v>
      </c>
      <c r="BO30" s="67">
        <f t="shared" si="46"/>
        <v>100.00000000000001</v>
      </c>
      <c r="BP30" s="68">
        <f t="shared" si="46"/>
        <v>0</v>
      </c>
      <c r="BQ30" s="65">
        <f t="shared" si="46"/>
        <v>46</v>
      </c>
      <c r="BR30" s="69">
        <f t="shared" si="46"/>
        <v>100</v>
      </c>
      <c r="BS30" s="70">
        <f t="shared" si="46"/>
        <v>2</v>
      </c>
      <c r="BT30" s="66">
        <f t="shared" si="46"/>
        <v>100</v>
      </c>
      <c r="BU30" s="65">
        <f t="shared" si="46"/>
        <v>3</v>
      </c>
      <c r="BV30" s="67">
        <f t="shared" si="46"/>
        <v>99.999999999999986</v>
      </c>
      <c r="BW30" s="68">
        <f t="shared" si="46"/>
        <v>0</v>
      </c>
      <c r="BX30" s="65">
        <f t="shared" si="46"/>
        <v>5</v>
      </c>
      <c r="BY30" s="69">
        <f t="shared" si="46"/>
        <v>100</v>
      </c>
      <c r="BZ30" s="22"/>
      <c r="CA30" s="22"/>
      <c r="CB30" s="22"/>
      <c r="CC30" s="22"/>
    </row>
    <row r="31" spans="1:81" ht="13" x14ac:dyDescent="0.3">
      <c r="A31" s="71"/>
      <c r="B31" s="72"/>
      <c r="C31" s="73"/>
      <c r="D31" s="73"/>
      <c r="E31" s="73"/>
      <c r="F31" s="73"/>
      <c r="G31" s="74"/>
      <c r="H31" s="50"/>
      <c r="I31" s="50"/>
      <c r="J31" s="50"/>
      <c r="K31" s="50"/>
      <c r="L31" s="59"/>
      <c r="M31" s="50"/>
      <c r="N31" s="75"/>
      <c r="O31" s="50"/>
      <c r="P31" s="50"/>
      <c r="Q31" s="50"/>
      <c r="R31" s="50"/>
      <c r="S31" s="59"/>
      <c r="T31" s="50"/>
      <c r="U31" s="75"/>
      <c r="V31" s="61"/>
      <c r="W31" s="50"/>
      <c r="X31" s="50"/>
      <c r="Y31" s="50"/>
      <c r="Z31" s="59"/>
      <c r="AA31" s="50"/>
      <c r="AB31" s="75"/>
      <c r="AC31" s="61"/>
      <c r="AD31" s="50"/>
      <c r="AE31" s="50"/>
      <c r="AF31" s="50"/>
      <c r="AG31" s="59"/>
      <c r="AH31" s="50"/>
      <c r="AI31" s="75"/>
      <c r="AJ31" s="61"/>
      <c r="AK31" s="50"/>
      <c r="AL31" s="50"/>
      <c r="AM31" s="50"/>
      <c r="AN31" s="59"/>
      <c r="AO31" s="50"/>
      <c r="AP31" s="75"/>
      <c r="AQ31" s="61"/>
      <c r="AR31" s="50"/>
      <c r="AS31" s="50"/>
      <c r="AT31" s="50"/>
      <c r="AU31" s="59"/>
      <c r="AV31" s="50"/>
      <c r="AW31" s="75"/>
      <c r="AX31" s="61"/>
      <c r="AY31" s="50"/>
      <c r="AZ31" s="50"/>
      <c r="BA31" s="50"/>
      <c r="BB31" s="59"/>
      <c r="BC31" s="50"/>
      <c r="BD31" s="75"/>
      <c r="BE31" s="61"/>
      <c r="BF31" s="50"/>
      <c r="BG31" s="50"/>
      <c r="BH31" s="50"/>
      <c r="BI31" s="59"/>
      <c r="BJ31" s="50"/>
      <c r="BK31" s="75"/>
      <c r="BL31" s="61"/>
      <c r="BM31" s="50"/>
      <c r="BN31" s="50"/>
      <c r="BO31" s="50"/>
      <c r="BP31" s="59"/>
      <c r="BQ31" s="50"/>
      <c r="BR31" s="75"/>
      <c r="BS31" s="61"/>
      <c r="BT31" s="50"/>
      <c r="BU31" s="50"/>
      <c r="BV31" s="50"/>
      <c r="BW31" s="59"/>
      <c r="BX31" s="50"/>
      <c r="BY31" s="75"/>
      <c r="BZ31" s="22"/>
      <c r="CA31" s="22"/>
      <c r="CB31" s="22"/>
      <c r="CC31" s="22"/>
    </row>
    <row r="32" spans="1:81" ht="13" x14ac:dyDescent="0.3">
      <c r="A32" s="76" t="s">
        <v>36</v>
      </c>
      <c r="B32" s="77"/>
      <c r="C32" s="77"/>
      <c r="D32" s="77"/>
      <c r="E32" s="77"/>
      <c r="F32" s="77"/>
      <c r="G32" s="77"/>
      <c r="H32" s="78">
        <v>0</v>
      </c>
      <c r="I32" s="79"/>
      <c r="J32" s="79">
        <v>0</v>
      </c>
      <c r="K32" s="79"/>
      <c r="L32" s="80"/>
      <c r="M32" s="79">
        <v>0</v>
      </c>
      <c r="N32" s="81"/>
      <c r="O32" s="78">
        <v>0</v>
      </c>
      <c r="P32" s="79"/>
      <c r="Q32" s="79">
        <v>0</v>
      </c>
      <c r="R32" s="79"/>
      <c r="S32" s="80"/>
      <c r="T32" s="79">
        <v>0</v>
      </c>
      <c r="U32" s="81"/>
      <c r="V32" s="78">
        <v>0</v>
      </c>
      <c r="W32" s="79"/>
      <c r="X32" s="79">
        <v>0</v>
      </c>
      <c r="Y32" s="79"/>
      <c r="Z32" s="80"/>
      <c r="AA32" s="79">
        <v>0</v>
      </c>
      <c r="AB32" s="81"/>
      <c r="AC32" s="78">
        <v>0</v>
      </c>
      <c r="AD32" s="79"/>
      <c r="AE32" s="79">
        <v>0</v>
      </c>
      <c r="AF32" s="79"/>
      <c r="AG32" s="80"/>
      <c r="AH32" s="79">
        <v>0</v>
      </c>
      <c r="AI32" s="81"/>
      <c r="AJ32" s="78">
        <v>0</v>
      </c>
      <c r="AK32" s="79"/>
      <c r="AL32" s="79">
        <v>0</v>
      </c>
      <c r="AM32" s="79"/>
      <c r="AN32" s="80"/>
      <c r="AO32" s="79">
        <v>0</v>
      </c>
      <c r="AP32" s="81"/>
      <c r="AQ32" s="78">
        <v>0</v>
      </c>
      <c r="AR32" s="79"/>
      <c r="AS32" s="79">
        <v>0</v>
      </c>
      <c r="AT32" s="79"/>
      <c r="AU32" s="80"/>
      <c r="AV32" s="79">
        <v>0</v>
      </c>
      <c r="AW32" s="81"/>
      <c r="AX32" s="78">
        <v>0</v>
      </c>
      <c r="AY32" s="79"/>
      <c r="AZ32" s="79">
        <v>0</v>
      </c>
      <c r="BA32" s="79"/>
      <c r="BB32" s="80"/>
      <c r="BC32" s="79">
        <v>0</v>
      </c>
      <c r="BD32" s="81"/>
      <c r="BE32" s="78">
        <v>0</v>
      </c>
      <c r="BF32" s="79"/>
      <c r="BG32" s="79">
        <v>0</v>
      </c>
      <c r="BH32" s="79"/>
      <c r="BI32" s="80"/>
      <c r="BJ32" s="79">
        <v>0</v>
      </c>
      <c r="BK32" s="81"/>
      <c r="BL32" s="78">
        <v>0</v>
      </c>
      <c r="BM32" s="79"/>
      <c r="BN32" s="79">
        <v>0</v>
      </c>
      <c r="BO32" s="79"/>
      <c r="BP32" s="80"/>
      <c r="BQ32" s="79">
        <v>0</v>
      </c>
      <c r="BR32" s="81"/>
      <c r="BS32" s="78">
        <v>0</v>
      </c>
      <c r="BT32" s="79"/>
      <c r="BU32" s="79">
        <v>0</v>
      </c>
      <c r="BV32" s="79"/>
      <c r="BW32" s="80"/>
      <c r="BX32" s="79">
        <v>0</v>
      </c>
      <c r="BY32" s="81"/>
      <c r="BZ32" s="22"/>
      <c r="CA32" s="22"/>
      <c r="CB32" s="22"/>
      <c r="CC32" s="22"/>
    </row>
    <row r="33" spans="1:1024" ht="13" x14ac:dyDescent="0.3">
      <c r="A33" s="35" t="s">
        <v>57</v>
      </c>
      <c r="B33" s="82">
        <f>B30+B32</f>
        <v>29215251</v>
      </c>
      <c r="C33" s="82"/>
      <c r="D33" s="82">
        <f>D30+D32</f>
        <v>29900558</v>
      </c>
      <c r="E33" s="82"/>
      <c r="F33" s="83">
        <f>F30+F32</f>
        <v>59115809</v>
      </c>
      <c r="G33" s="82"/>
      <c r="H33" s="84">
        <f>H30+H32</f>
        <v>22022</v>
      </c>
      <c r="I33" s="85"/>
      <c r="J33" s="85">
        <f>J30+J32</f>
        <v>17049</v>
      </c>
      <c r="K33" s="85"/>
      <c r="L33" s="86">
        <f>L30+L32</f>
        <v>0</v>
      </c>
      <c r="M33" s="86">
        <f>M30+M32</f>
        <v>39071</v>
      </c>
      <c r="N33" s="87"/>
      <c r="O33" s="84">
        <f>O30+O32</f>
        <v>20227</v>
      </c>
      <c r="P33" s="85"/>
      <c r="Q33" s="85">
        <f>Q30+Q32</f>
        <v>15270</v>
      </c>
      <c r="R33" s="85"/>
      <c r="S33" s="86">
        <f>S30+S32</f>
        <v>0</v>
      </c>
      <c r="T33" s="86">
        <f>T30+T32</f>
        <v>35497</v>
      </c>
      <c r="U33" s="87"/>
      <c r="V33" s="84">
        <f>V30+V32</f>
        <v>17640</v>
      </c>
      <c r="W33" s="85"/>
      <c r="X33" s="85">
        <f>X30+X32</f>
        <v>12809</v>
      </c>
      <c r="Y33" s="85"/>
      <c r="Z33" s="86">
        <f>Z30+Z32</f>
        <v>0</v>
      </c>
      <c r="AA33" s="86">
        <f>AA30+AA32</f>
        <v>30449</v>
      </c>
      <c r="AB33" s="87"/>
      <c r="AC33" s="84">
        <f>AC30+AC32</f>
        <v>13996</v>
      </c>
      <c r="AD33" s="85"/>
      <c r="AE33" s="85">
        <f>AE30+AE32</f>
        <v>9663</v>
      </c>
      <c r="AF33" s="85"/>
      <c r="AG33" s="86">
        <f>AG30+AG32</f>
        <v>0</v>
      </c>
      <c r="AH33" s="86">
        <f>AH30+AH32</f>
        <v>23659</v>
      </c>
      <c r="AI33" s="87"/>
      <c r="AJ33" s="84">
        <f>AJ30+AJ32</f>
        <v>9415</v>
      </c>
      <c r="AK33" s="85"/>
      <c r="AL33" s="85">
        <f>AL30+AL32</f>
        <v>6092</v>
      </c>
      <c r="AM33" s="85"/>
      <c r="AN33" s="86">
        <f>AN30+AN32</f>
        <v>0</v>
      </c>
      <c r="AO33" s="86">
        <f>AO30+AO32</f>
        <v>15507</v>
      </c>
      <c r="AP33" s="87"/>
      <c r="AQ33" s="84">
        <f>AQ30+AQ32</f>
        <v>4567</v>
      </c>
      <c r="AR33" s="85"/>
      <c r="AS33" s="85">
        <f>AS30+AS32</f>
        <v>2836</v>
      </c>
      <c r="AT33" s="85"/>
      <c r="AU33" s="86">
        <f>AU30+AU32</f>
        <v>0</v>
      </c>
      <c r="AV33" s="86">
        <f>AV30+AV32</f>
        <v>7403</v>
      </c>
      <c r="AW33" s="87"/>
      <c r="AX33" s="84">
        <f>AX30+AX32</f>
        <v>1394</v>
      </c>
      <c r="AY33" s="85"/>
      <c r="AZ33" s="85">
        <f>AZ30+AZ32</f>
        <v>900</v>
      </c>
      <c r="BA33" s="85"/>
      <c r="BB33" s="86">
        <f>BB30+BB32</f>
        <v>0</v>
      </c>
      <c r="BC33" s="86">
        <f>BC30+BC32</f>
        <v>2294</v>
      </c>
      <c r="BD33" s="87"/>
      <c r="BE33" s="84">
        <f>BE30+BE32</f>
        <v>250</v>
      </c>
      <c r="BF33" s="85"/>
      <c r="BG33" s="85">
        <f>BG30+BG32</f>
        <v>193</v>
      </c>
      <c r="BH33" s="85"/>
      <c r="BI33" s="86">
        <f>BI30+BI32</f>
        <v>0</v>
      </c>
      <c r="BJ33" s="86">
        <f>BJ30+BJ32</f>
        <v>443</v>
      </c>
      <c r="BK33" s="87"/>
      <c r="BL33" s="84">
        <f>BL30+BL32</f>
        <v>31</v>
      </c>
      <c r="BM33" s="85"/>
      <c r="BN33" s="85">
        <f>BN30+BN32</f>
        <v>15</v>
      </c>
      <c r="BO33" s="85"/>
      <c r="BP33" s="86">
        <f>BP30+BP32</f>
        <v>0</v>
      </c>
      <c r="BQ33" s="86">
        <f>BQ30+BQ32</f>
        <v>46</v>
      </c>
      <c r="BR33" s="87"/>
      <c r="BS33" s="84">
        <f>BS30+BS32</f>
        <v>2</v>
      </c>
      <c r="BT33" s="85"/>
      <c r="BU33" s="85">
        <f>BU30+BU32</f>
        <v>3</v>
      </c>
      <c r="BV33" s="85"/>
      <c r="BW33" s="86">
        <f>BW30+BW32</f>
        <v>0</v>
      </c>
      <c r="BX33" s="86">
        <f>BX30+BX32</f>
        <v>5</v>
      </c>
      <c r="BY33" s="87"/>
      <c r="BZ33" s="22"/>
      <c r="CA33" s="22"/>
      <c r="CB33" s="22"/>
      <c r="CC33" s="22"/>
    </row>
    <row r="34" spans="1:1024" ht="13" x14ac:dyDescent="0.3">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c r="AL34" s="22"/>
      <c r="AM34" s="22"/>
      <c r="AN34" s="22"/>
      <c r="AO34" s="22"/>
      <c r="AP34" s="22"/>
      <c r="AQ34" s="22"/>
      <c r="AR34" s="22"/>
      <c r="AS34" s="22"/>
      <c r="AT34" s="22"/>
      <c r="AU34" s="22"/>
      <c r="AV34" s="22"/>
      <c r="AW34" s="22"/>
      <c r="AX34" s="22"/>
      <c r="AY34" s="22"/>
      <c r="AZ34" s="22"/>
      <c r="BA34" s="22"/>
      <c r="BB34" s="22"/>
      <c r="BC34" s="22"/>
      <c r="BD34" s="22"/>
      <c r="BE34" s="22"/>
      <c r="BF34" s="22"/>
      <c r="BG34" s="22"/>
      <c r="BH34" s="22"/>
      <c r="BI34" s="22"/>
      <c r="BJ34" s="22"/>
      <c r="BK34" s="22"/>
      <c r="BL34" s="22"/>
      <c r="BM34" s="22"/>
      <c r="BN34" s="22"/>
      <c r="BO34" s="22"/>
      <c r="BP34" s="22"/>
      <c r="BQ34" s="22"/>
      <c r="BR34" s="22"/>
      <c r="BS34" s="22"/>
      <c r="BT34" s="22"/>
      <c r="BU34" s="22"/>
      <c r="BV34" s="22"/>
      <c r="BW34" s="22"/>
      <c r="BX34" s="22"/>
      <c r="BY34" s="22"/>
      <c r="BZ34" s="22"/>
      <c r="CA34" s="22"/>
      <c r="CB34" s="22"/>
      <c r="CC34" s="22"/>
    </row>
    <row r="35" spans="1:1024" ht="13" x14ac:dyDescent="0.3">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88"/>
      <c r="AI35" s="22"/>
      <c r="AJ35" s="22"/>
      <c r="AK35" s="22"/>
      <c r="AL35" s="22"/>
      <c r="AM35" s="22"/>
      <c r="AN35" s="22"/>
      <c r="AO35" s="22"/>
      <c r="AP35" s="22"/>
      <c r="AQ35" s="22"/>
      <c r="AR35" s="22"/>
      <c r="AS35" s="22"/>
      <c r="AT35" s="22"/>
      <c r="AU35" s="22"/>
      <c r="AV35" s="22"/>
      <c r="AW35" s="22"/>
      <c r="AX35" s="22"/>
      <c r="AY35" s="22"/>
      <c r="AZ35" s="22"/>
      <c r="BA35" s="22"/>
      <c r="BB35" s="22"/>
      <c r="BC35" s="22"/>
      <c r="BD35" s="22"/>
      <c r="BE35" s="22"/>
      <c r="BF35" s="22"/>
      <c r="BG35" s="22"/>
      <c r="BH35" s="22"/>
      <c r="BI35" s="22"/>
      <c r="BJ35" s="22"/>
      <c r="BK35" s="22"/>
      <c r="BL35" s="22"/>
      <c r="BM35" s="22"/>
      <c r="BN35" s="22"/>
      <c r="BO35" s="22"/>
      <c r="BP35" s="22"/>
      <c r="BQ35" s="22"/>
      <c r="BR35" s="22"/>
      <c r="BS35" s="22"/>
      <c r="BT35" s="22"/>
      <c r="BU35" s="22"/>
      <c r="BV35" s="22"/>
      <c r="BW35" s="22"/>
      <c r="BX35" s="22"/>
      <c r="BY35" s="22"/>
      <c r="BZ35" s="22"/>
      <c r="CA35" s="22"/>
      <c r="CB35" s="22"/>
      <c r="CC35" s="22"/>
    </row>
    <row r="36" spans="1:1024" s="22" customFormat="1" ht="15.5" x14ac:dyDescent="0.35">
      <c r="A36" s="17" t="s">
        <v>3</v>
      </c>
      <c r="B36" s="89"/>
      <c r="C36" s="89"/>
      <c r="D36" s="89"/>
      <c r="E36" s="89"/>
      <c r="F36" s="89"/>
      <c r="AS36" s="48"/>
      <c r="AT36" s="48"/>
      <c r="AHV36" s="20"/>
      <c r="AHW36" s="20"/>
      <c r="AHX36" s="20"/>
      <c r="AHY36" s="20"/>
      <c r="AHZ36" s="20"/>
      <c r="AIA36" s="20"/>
      <c r="AIB36" s="20"/>
      <c r="AIC36" s="20"/>
      <c r="AID36" s="20"/>
      <c r="AIE36" s="20"/>
      <c r="AIF36" s="20"/>
      <c r="AIG36" s="20"/>
      <c r="AIH36" s="20"/>
      <c r="AII36" s="20"/>
      <c r="AIJ36" s="20"/>
      <c r="AIK36" s="20"/>
      <c r="AIL36" s="20"/>
      <c r="AIM36" s="20"/>
      <c r="AIN36" s="20"/>
      <c r="AIO36" s="20"/>
      <c r="AIP36" s="20"/>
      <c r="AIQ36" s="20"/>
      <c r="AIR36" s="20"/>
      <c r="AIS36" s="20"/>
      <c r="AIT36" s="20"/>
      <c r="AIU36" s="20"/>
      <c r="AIV36" s="20"/>
      <c r="AIW36" s="20"/>
      <c r="AIX36" s="20"/>
      <c r="AIY36" s="20"/>
      <c r="AIZ36" s="20"/>
      <c r="AJA36" s="20"/>
      <c r="AJB36" s="20"/>
      <c r="AJC36" s="20"/>
      <c r="AJD36" s="20"/>
      <c r="AJE36" s="20"/>
      <c r="AJF36" s="20"/>
      <c r="AJG36" s="20"/>
      <c r="AJH36" s="20"/>
      <c r="AJI36" s="20"/>
      <c r="AJJ36" s="20"/>
      <c r="AJK36" s="20"/>
      <c r="AJL36" s="20"/>
      <c r="AJM36" s="20"/>
      <c r="AJN36" s="20"/>
      <c r="AJO36" s="20"/>
      <c r="AJP36" s="20"/>
      <c r="AJQ36" s="20"/>
      <c r="AJR36" s="20"/>
      <c r="AJS36" s="20"/>
      <c r="AJT36" s="20"/>
      <c r="AJU36" s="20"/>
      <c r="AJV36" s="20"/>
      <c r="AJW36" s="20"/>
      <c r="AJX36" s="20"/>
      <c r="AJY36" s="20"/>
      <c r="AJZ36" s="20"/>
      <c r="AKA36" s="20"/>
      <c r="AKB36" s="20"/>
      <c r="AKC36" s="20"/>
      <c r="AKD36" s="20"/>
      <c r="AKE36" s="20"/>
      <c r="AKF36" s="20"/>
      <c r="AKG36" s="20"/>
      <c r="AKH36" s="20"/>
      <c r="AKI36" s="20"/>
      <c r="AKJ36" s="20"/>
      <c r="AKK36" s="20"/>
      <c r="AKL36" s="20"/>
      <c r="AKM36" s="20"/>
      <c r="AKN36" s="20"/>
      <c r="AKO36" s="20"/>
      <c r="AKP36" s="20"/>
      <c r="AKQ36" s="20"/>
      <c r="AKR36" s="20"/>
      <c r="AKS36" s="20"/>
      <c r="AKT36" s="20"/>
      <c r="AKU36" s="20"/>
      <c r="AKV36" s="20"/>
      <c r="AKW36" s="20"/>
      <c r="AKX36" s="20"/>
      <c r="AKY36" s="20"/>
      <c r="AKZ36" s="20"/>
      <c r="ALA36" s="20"/>
      <c r="ALB36" s="20"/>
      <c r="ALC36" s="20"/>
      <c r="ALD36" s="20"/>
      <c r="ALE36" s="20"/>
      <c r="ALF36" s="20"/>
      <c r="ALG36" s="20"/>
      <c r="ALH36" s="20"/>
      <c r="ALI36" s="20"/>
      <c r="ALJ36" s="20"/>
      <c r="ALK36" s="20"/>
      <c r="ALL36" s="20"/>
      <c r="ALM36" s="20"/>
      <c r="ALN36" s="20"/>
      <c r="ALO36" s="20"/>
      <c r="ALP36" s="20"/>
      <c r="ALQ36" s="20"/>
      <c r="ALR36" s="20"/>
      <c r="ALS36" s="20"/>
      <c r="ALT36" s="20"/>
      <c r="ALU36" s="20"/>
      <c r="ALV36" s="20"/>
      <c r="ALW36" s="20"/>
      <c r="ALX36" s="20"/>
      <c r="ALY36" s="20"/>
      <c r="ALZ36" s="20"/>
      <c r="AMA36" s="20"/>
      <c r="AMB36" s="20"/>
      <c r="AMC36" s="20"/>
      <c r="AMD36" s="20"/>
      <c r="AME36" s="20"/>
      <c r="AMF36" s="20"/>
      <c r="AMG36" s="20"/>
      <c r="AMH36" s="20"/>
      <c r="AMI36" s="20"/>
      <c r="AMJ36" s="20"/>
    </row>
    <row r="37" spans="1:1024" s="22" customFormat="1" ht="13" x14ac:dyDescent="0.3">
      <c r="A37" s="89" t="s">
        <v>58</v>
      </c>
      <c r="B37" s="20" t="s">
        <v>59</v>
      </c>
      <c r="C37" s="20"/>
      <c r="D37" s="20"/>
      <c r="E37" s="90"/>
      <c r="F37" s="90"/>
      <c r="AHV37" s="20"/>
      <c r="AHW37" s="20"/>
      <c r="AHX37" s="20"/>
      <c r="AHY37" s="20"/>
      <c r="AHZ37" s="20"/>
      <c r="AIA37" s="20"/>
      <c r="AIB37" s="20"/>
      <c r="AIC37" s="20"/>
      <c r="AID37" s="20"/>
      <c r="AIE37" s="20"/>
      <c r="AIF37" s="20"/>
      <c r="AIG37" s="20"/>
      <c r="AIH37" s="20"/>
      <c r="AII37" s="20"/>
      <c r="AIJ37" s="20"/>
      <c r="AIK37" s="20"/>
      <c r="AIL37" s="20"/>
      <c r="AIM37" s="20"/>
      <c r="AIN37" s="20"/>
      <c r="AIO37" s="20"/>
      <c r="AIP37" s="20"/>
      <c r="AIQ37" s="20"/>
      <c r="AIR37" s="20"/>
      <c r="AIS37" s="20"/>
      <c r="AIT37" s="20"/>
      <c r="AIU37" s="20"/>
      <c r="AIV37" s="20"/>
      <c r="AIW37" s="20"/>
      <c r="AIX37" s="20"/>
      <c r="AIY37" s="20"/>
      <c r="AIZ37" s="20"/>
      <c r="AJA37" s="20"/>
      <c r="AJB37" s="20"/>
      <c r="AJC37" s="20"/>
      <c r="AJD37" s="20"/>
      <c r="AJE37" s="20"/>
      <c r="AJF37" s="20"/>
      <c r="AJG37" s="20"/>
      <c r="AJH37" s="20"/>
      <c r="AJI37" s="20"/>
      <c r="AJJ37" s="20"/>
      <c r="AJK37" s="20"/>
      <c r="AJL37" s="20"/>
      <c r="AJM37" s="20"/>
      <c r="AJN37" s="20"/>
      <c r="AJO37" s="20"/>
      <c r="AJP37" s="20"/>
      <c r="AJQ37" s="20"/>
      <c r="AJR37" s="20"/>
      <c r="AJS37" s="20"/>
      <c r="AJT37" s="20"/>
      <c r="AJU37" s="20"/>
      <c r="AJV37" s="20"/>
      <c r="AJW37" s="20"/>
      <c r="AJX37" s="20"/>
      <c r="AJY37" s="20"/>
      <c r="AJZ37" s="20"/>
      <c r="AKA37" s="20"/>
      <c r="AKB37" s="20"/>
      <c r="AKC37" s="20"/>
      <c r="AKD37" s="20"/>
      <c r="AKE37" s="20"/>
      <c r="AKF37" s="20"/>
      <c r="AKG37" s="20"/>
      <c r="AKH37" s="20"/>
      <c r="AKI37" s="20"/>
      <c r="AKJ37" s="20"/>
      <c r="AKK37" s="20"/>
      <c r="AKL37" s="20"/>
      <c r="AKM37" s="20"/>
      <c r="AKN37" s="20"/>
      <c r="AKO37" s="20"/>
      <c r="AKP37" s="20"/>
      <c r="AKQ37" s="20"/>
      <c r="AKR37" s="20"/>
      <c r="AKS37" s="20"/>
      <c r="AKT37" s="20"/>
      <c r="AKU37" s="20"/>
      <c r="AKV37" s="20"/>
      <c r="AKW37" s="20"/>
      <c r="AKX37" s="20"/>
      <c r="AKY37" s="20"/>
      <c r="AKZ37" s="20"/>
      <c r="ALA37" s="20"/>
      <c r="ALB37" s="20"/>
      <c r="ALC37" s="20"/>
      <c r="ALD37" s="20"/>
      <c r="ALE37" s="20"/>
      <c r="ALF37" s="20"/>
      <c r="ALG37" s="20"/>
      <c r="ALH37" s="20"/>
      <c r="ALI37" s="20"/>
      <c r="ALJ37" s="20"/>
      <c r="ALK37" s="20"/>
      <c r="ALL37" s="20"/>
      <c r="ALM37" s="20"/>
      <c r="ALN37" s="20"/>
      <c r="ALO37" s="20"/>
      <c r="ALP37" s="20"/>
      <c r="ALQ37" s="20"/>
      <c r="ALR37" s="20"/>
      <c r="ALS37" s="20"/>
      <c r="ALT37" s="20"/>
      <c r="ALU37" s="20"/>
      <c r="ALV37" s="20"/>
      <c r="ALW37" s="20"/>
      <c r="ALX37" s="20"/>
      <c r="ALY37" s="20"/>
      <c r="ALZ37" s="20"/>
      <c r="AMA37" s="20"/>
      <c r="AMB37" s="20"/>
      <c r="AMC37" s="20"/>
      <c r="AMD37" s="20"/>
      <c r="AME37" s="20"/>
      <c r="AMF37" s="20"/>
      <c r="AMG37" s="20"/>
      <c r="AMH37" s="20"/>
      <c r="AMI37" s="20"/>
      <c r="AMJ37" s="20"/>
    </row>
    <row r="38" spans="1:1024" s="22" customFormat="1" ht="13" x14ac:dyDescent="0.3">
      <c r="A38" s="89" t="s">
        <v>60</v>
      </c>
      <c r="B38" s="20"/>
      <c r="C38" s="20"/>
      <c r="D38" s="20"/>
      <c r="E38" s="20"/>
      <c r="F38" s="20"/>
      <c r="AHV38" s="20"/>
      <c r="AHW38" s="20"/>
      <c r="AHX38" s="20"/>
      <c r="AHY38" s="20"/>
      <c r="AHZ38" s="20"/>
      <c r="AIA38" s="20"/>
      <c r="AIB38" s="20"/>
      <c r="AIC38" s="20"/>
      <c r="AID38" s="20"/>
      <c r="AIE38" s="20"/>
      <c r="AIF38" s="20"/>
      <c r="AIG38" s="20"/>
      <c r="AIH38" s="20"/>
      <c r="AII38" s="20"/>
      <c r="AIJ38" s="20"/>
      <c r="AIK38" s="20"/>
      <c r="AIL38" s="20"/>
      <c r="AIM38" s="20"/>
      <c r="AIN38" s="20"/>
      <c r="AIO38" s="20"/>
      <c r="AIP38" s="20"/>
      <c r="AIQ38" s="20"/>
      <c r="AIR38" s="20"/>
      <c r="AIS38" s="20"/>
      <c r="AIT38" s="20"/>
      <c r="AIU38" s="20"/>
      <c r="AIV38" s="20"/>
      <c r="AIW38" s="20"/>
      <c r="AIX38" s="20"/>
      <c r="AIY38" s="20"/>
      <c r="AIZ38" s="20"/>
      <c r="AJA38" s="20"/>
      <c r="AJB38" s="20"/>
      <c r="AJC38" s="20"/>
      <c r="AJD38" s="20"/>
      <c r="AJE38" s="20"/>
      <c r="AJF38" s="20"/>
      <c r="AJG38" s="20"/>
      <c r="AJH38" s="20"/>
      <c r="AJI38" s="20"/>
      <c r="AJJ38" s="20"/>
      <c r="AJK38" s="20"/>
      <c r="AJL38" s="20"/>
      <c r="AJM38" s="20"/>
      <c r="AJN38" s="20"/>
      <c r="AJO38" s="20"/>
      <c r="AJP38" s="20"/>
      <c r="AJQ38" s="20"/>
      <c r="AJR38" s="20"/>
      <c r="AJS38" s="20"/>
      <c r="AJT38" s="20"/>
      <c r="AJU38" s="20"/>
      <c r="AJV38" s="20"/>
      <c r="AJW38" s="20"/>
      <c r="AJX38" s="20"/>
      <c r="AJY38" s="20"/>
      <c r="AJZ38" s="20"/>
      <c r="AKA38" s="20"/>
      <c r="AKB38" s="20"/>
      <c r="AKC38" s="20"/>
      <c r="AKD38" s="20"/>
      <c r="AKE38" s="20"/>
      <c r="AKF38" s="20"/>
      <c r="AKG38" s="20"/>
      <c r="AKH38" s="20"/>
      <c r="AKI38" s="20"/>
      <c r="AKJ38" s="20"/>
      <c r="AKK38" s="20"/>
      <c r="AKL38" s="20"/>
      <c r="AKM38" s="20"/>
      <c r="AKN38" s="20"/>
      <c r="AKO38" s="20"/>
      <c r="AKP38" s="20"/>
      <c r="AKQ38" s="20"/>
      <c r="AKR38" s="20"/>
      <c r="AKS38" s="20"/>
      <c r="AKT38" s="20"/>
      <c r="AKU38" s="20"/>
      <c r="AKV38" s="20"/>
      <c r="AKW38" s="20"/>
      <c r="AKX38" s="20"/>
      <c r="AKY38" s="20"/>
      <c r="AKZ38" s="20"/>
      <c r="ALA38" s="20"/>
      <c r="ALB38" s="20"/>
      <c r="ALC38" s="20"/>
      <c r="ALD38" s="20"/>
      <c r="ALE38" s="20"/>
      <c r="ALF38" s="20"/>
      <c r="ALG38" s="20"/>
      <c r="ALH38" s="20"/>
      <c r="ALI38" s="20"/>
      <c r="ALJ38" s="20"/>
      <c r="ALK38" s="20"/>
      <c r="ALL38" s="20"/>
      <c r="ALM38" s="20"/>
      <c r="ALN38" s="20"/>
      <c r="ALO38" s="20"/>
      <c r="ALP38" s="20"/>
      <c r="ALQ38" s="20"/>
      <c r="ALR38" s="20"/>
      <c r="ALS38" s="20"/>
      <c r="ALT38" s="20"/>
      <c r="ALU38" s="20"/>
      <c r="ALV38" s="20"/>
      <c r="ALW38" s="20"/>
      <c r="ALX38" s="20"/>
      <c r="ALY38" s="20"/>
      <c r="ALZ38" s="20"/>
      <c r="AMA38" s="20"/>
      <c r="AMB38" s="20"/>
      <c r="AMC38" s="20"/>
      <c r="AMD38" s="20"/>
      <c r="AME38" s="20"/>
      <c r="AMF38" s="20"/>
      <c r="AMG38" s="20"/>
      <c r="AMH38" s="20"/>
      <c r="AMI38" s="20"/>
      <c r="AMJ38" s="20"/>
    </row>
    <row r="39" spans="1:1024" ht="13" x14ac:dyDescent="0.3">
      <c r="A39" s="22" t="s">
        <v>61</v>
      </c>
      <c r="B39" s="91" t="s">
        <v>5</v>
      </c>
    </row>
    <row r="40" spans="1:1024" ht="13" x14ac:dyDescent="0.3">
      <c r="A40" s="22" t="s">
        <v>62</v>
      </c>
      <c r="B40" s="20" t="s">
        <v>66</v>
      </c>
    </row>
  </sheetData>
  <mergeCells count="12">
    <mergeCell ref="H7:BY7"/>
    <mergeCell ref="B8:G8"/>
    <mergeCell ref="H8:N8"/>
    <mergeCell ref="O8:U8"/>
    <mergeCell ref="V8:AB8"/>
    <mergeCell ref="AC8:AI8"/>
    <mergeCell ref="AJ8:AP8"/>
    <mergeCell ref="AQ8:AW8"/>
    <mergeCell ref="AX8:BD8"/>
    <mergeCell ref="BE8:BK8"/>
    <mergeCell ref="BL8:BR8"/>
    <mergeCell ref="BS8:BY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5"/>
  <sheetViews>
    <sheetView tabSelected="1" zoomScale="80" zoomScaleNormal="80" workbookViewId="0">
      <pane xSplit="1" ySplit="7" topLeftCell="B16" activePane="bottomRight" state="frozen"/>
      <selection pane="topRight" activeCell="B1" sqref="B1"/>
      <selection pane="bottomLeft" activeCell="A8" sqref="A8"/>
      <selection pane="bottomRight" activeCell="C26" sqref="C26:C30"/>
    </sheetView>
  </sheetViews>
  <sheetFormatPr baseColWidth="10" defaultColWidth="8.7265625" defaultRowHeight="13" x14ac:dyDescent="0.3"/>
  <cols>
    <col min="1" max="1" width="10.81640625" style="96" customWidth="1"/>
    <col min="2" max="2" width="24.54296875" style="96" customWidth="1"/>
    <col min="3" max="3" width="10.81640625" style="22" customWidth="1"/>
    <col min="4" max="26" width="13.08984375" style="22" customWidth="1"/>
    <col min="27" max="983" width="10.81640625" style="22" customWidth="1"/>
    <col min="984" max="1025" width="10.81640625" customWidth="1"/>
  </cols>
  <sheetData>
    <row r="1" spans="1:1024" ht="15.5" x14ac:dyDescent="0.35">
      <c r="A1" s="97" t="s">
        <v>67</v>
      </c>
      <c r="B1" s="97"/>
    </row>
    <row r="2" spans="1:1024" s="24" customFormat="1" ht="18.5" x14ac:dyDescent="0.45">
      <c r="A2" s="98" t="s">
        <v>20</v>
      </c>
      <c r="B2" s="24" t="s">
        <v>68</v>
      </c>
    </row>
    <row r="3" spans="1:1024" s="14" customFormat="1" ht="15.5" x14ac:dyDescent="0.35">
      <c r="A3" s="97" t="s">
        <v>22</v>
      </c>
      <c r="B3" s="97"/>
    </row>
    <row r="4" spans="1:1024" s="14" customFormat="1" ht="15.5" x14ac:dyDescent="0.35">
      <c r="A4" s="97" t="s">
        <v>69</v>
      </c>
      <c r="B4" s="97"/>
    </row>
    <row r="5" spans="1:1024" x14ac:dyDescent="0.3">
      <c r="A5" s="99"/>
      <c r="B5" s="99"/>
    </row>
    <row r="6" spans="1:1024" x14ac:dyDescent="0.3">
      <c r="A6" s="99"/>
    </row>
    <row r="7" spans="1:1024" x14ac:dyDescent="0.3">
      <c r="A7" s="100"/>
      <c r="B7" s="4" t="s">
        <v>26</v>
      </c>
      <c r="C7" s="3" t="s">
        <v>70</v>
      </c>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row>
    <row r="8" spans="1:1024" s="33" customFormat="1" ht="26" x14ac:dyDescent="0.3">
      <c r="A8" s="101" t="s">
        <v>25</v>
      </c>
      <c r="B8" s="4"/>
      <c r="C8" s="102" t="s">
        <v>71</v>
      </c>
      <c r="D8" s="103" t="s">
        <v>72</v>
      </c>
      <c r="E8" s="104">
        <v>43971</v>
      </c>
      <c r="F8" s="104">
        <v>43970</v>
      </c>
      <c r="G8" s="104">
        <v>43969</v>
      </c>
      <c r="H8" s="104">
        <v>43968</v>
      </c>
      <c r="I8" s="104">
        <v>43967</v>
      </c>
      <c r="J8" s="105">
        <v>43966</v>
      </c>
      <c r="K8" s="106">
        <v>43965</v>
      </c>
      <c r="L8" s="106">
        <v>43964</v>
      </c>
      <c r="M8" s="106">
        <v>43963</v>
      </c>
      <c r="N8" s="106">
        <v>43962</v>
      </c>
      <c r="O8" s="106">
        <v>43961</v>
      </c>
      <c r="P8" s="107">
        <v>43960</v>
      </c>
      <c r="Q8" s="107">
        <v>43959</v>
      </c>
      <c r="R8" s="107">
        <v>43958</v>
      </c>
      <c r="S8" s="107">
        <v>43957</v>
      </c>
      <c r="T8" s="107">
        <v>43956</v>
      </c>
      <c r="U8" s="107">
        <v>43955</v>
      </c>
      <c r="V8" s="107">
        <v>43954</v>
      </c>
      <c r="W8" s="107">
        <v>43953</v>
      </c>
      <c r="X8" s="107">
        <v>43952</v>
      </c>
      <c r="Y8" s="107">
        <v>43951</v>
      </c>
      <c r="Z8" s="107">
        <v>43950</v>
      </c>
      <c r="AA8" s="107">
        <v>43949</v>
      </c>
      <c r="AB8" s="107">
        <v>43948</v>
      </c>
      <c r="AC8" s="107">
        <v>43947</v>
      </c>
      <c r="AD8" s="107">
        <v>43946</v>
      </c>
      <c r="AE8" s="107">
        <v>43945</v>
      </c>
      <c r="AF8" s="107">
        <v>43944</v>
      </c>
      <c r="AG8" s="107">
        <v>43943</v>
      </c>
      <c r="AH8" s="107">
        <v>43942</v>
      </c>
      <c r="AI8" s="107">
        <v>43941</v>
      </c>
      <c r="AJ8" s="107">
        <v>43940</v>
      </c>
      <c r="AK8" s="107">
        <v>43939</v>
      </c>
      <c r="AL8" s="107">
        <v>43938</v>
      </c>
      <c r="AM8" s="107">
        <v>43937</v>
      </c>
      <c r="AN8" s="107">
        <v>43936</v>
      </c>
      <c r="AO8" s="107">
        <v>43935</v>
      </c>
      <c r="AP8" s="107">
        <v>43934</v>
      </c>
      <c r="AQ8" s="107">
        <v>43933</v>
      </c>
      <c r="AR8" s="107">
        <v>43932</v>
      </c>
      <c r="AS8" s="107">
        <v>43931</v>
      </c>
      <c r="AT8" s="107">
        <v>43930</v>
      </c>
      <c r="AU8" s="107">
        <v>43929</v>
      </c>
      <c r="AV8" s="107">
        <v>43928</v>
      </c>
      <c r="AW8" s="107">
        <v>43927</v>
      </c>
      <c r="AX8" s="107">
        <v>43926</v>
      </c>
      <c r="AY8" s="107">
        <v>43925</v>
      </c>
      <c r="AZ8" s="107">
        <v>43924</v>
      </c>
      <c r="BA8" s="107">
        <v>43923</v>
      </c>
      <c r="BB8" s="107">
        <v>43922</v>
      </c>
      <c r="BC8" s="107">
        <v>43921</v>
      </c>
      <c r="BD8" s="107">
        <v>43920</v>
      </c>
      <c r="BE8" s="107">
        <v>43919</v>
      </c>
      <c r="BF8" s="107">
        <v>43918</v>
      </c>
      <c r="BG8" s="107">
        <v>43917</v>
      </c>
      <c r="BH8" s="107">
        <v>43916</v>
      </c>
      <c r="BI8" s="107">
        <v>43915</v>
      </c>
      <c r="BJ8" s="107">
        <v>43914</v>
      </c>
      <c r="BK8" s="107">
        <v>43913</v>
      </c>
      <c r="BL8" s="107">
        <v>43912</v>
      </c>
      <c r="BM8" s="107">
        <v>43911</v>
      </c>
      <c r="BN8" s="107">
        <v>43910</v>
      </c>
      <c r="BO8" s="107">
        <v>43909</v>
      </c>
      <c r="BP8" s="107">
        <v>43908</v>
      </c>
      <c r="BQ8" s="107">
        <v>43907</v>
      </c>
      <c r="BR8" s="107">
        <v>43906</v>
      </c>
      <c r="BS8" s="107">
        <v>43905</v>
      </c>
      <c r="BT8" s="107">
        <v>43904</v>
      </c>
      <c r="BU8" s="107">
        <v>43903</v>
      </c>
      <c r="BV8" s="107">
        <v>43902</v>
      </c>
      <c r="BW8" s="107">
        <v>43901</v>
      </c>
      <c r="BX8" s="107">
        <v>43900</v>
      </c>
      <c r="BY8" s="107">
        <v>43899</v>
      </c>
      <c r="BZ8" s="107">
        <v>43898</v>
      </c>
      <c r="CA8" s="107">
        <v>43897</v>
      </c>
      <c r="CB8" s="107">
        <v>43896</v>
      </c>
      <c r="CC8" s="107">
        <v>43895</v>
      </c>
      <c r="CD8" s="107">
        <v>43894</v>
      </c>
      <c r="CE8" s="107">
        <v>43893</v>
      </c>
      <c r="CF8" s="107">
        <v>43892</v>
      </c>
      <c r="CG8" s="107">
        <v>43891</v>
      </c>
      <c r="AKV8" s="108"/>
      <c r="AKW8" s="108"/>
      <c r="AKX8" s="108"/>
      <c r="AKY8" s="108"/>
      <c r="AKZ8" s="108"/>
      <c r="ALA8" s="108"/>
      <c r="ALB8" s="108"/>
      <c r="ALC8" s="108"/>
      <c r="ALD8" s="108"/>
      <c r="ALE8" s="108"/>
      <c r="ALF8" s="108"/>
      <c r="ALG8" s="108"/>
      <c r="ALH8" s="108"/>
      <c r="ALI8" s="108"/>
      <c r="ALJ8" s="108"/>
      <c r="ALK8" s="108"/>
      <c r="ALL8" s="108"/>
      <c r="ALM8" s="108"/>
      <c r="ALN8" s="108"/>
      <c r="ALO8" s="108"/>
      <c r="ALP8" s="108"/>
      <c r="ALQ8" s="108"/>
      <c r="ALR8" s="108"/>
      <c r="ALS8" s="108"/>
      <c r="ALT8" s="108"/>
      <c r="ALU8" s="108"/>
      <c r="ALV8" s="108"/>
      <c r="ALW8" s="108"/>
      <c r="ALX8" s="108"/>
      <c r="ALY8" s="108"/>
      <c r="ALZ8" s="108"/>
      <c r="AMA8" s="108"/>
      <c r="AMB8" s="108"/>
      <c r="AMC8" s="108"/>
      <c r="AMD8" s="108"/>
      <c r="AME8" s="108"/>
      <c r="AMF8" s="108"/>
      <c r="AMG8" s="108"/>
      <c r="AMH8" s="108"/>
      <c r="AMI8" s="108"/>
      <c r="AMJ8" s="108"/>
    </row>
    <row r="9" spans="1:1024" x14ac:dyDescent="0.3">
      <c r="A9" s="109"/>
      <c r="B9" s="4"/>
      <c r="C9" s="110"/>
      <c r="D9" s="111" t="s">
        <v>35</v>
      </c>
      <c r="E9" s="111" t="s">
        <v>35</v>
      </c>
      <c r="F9" s="111" t="s">
        <v>35</v>
      </c>
      <c r="G9" s="111" t="s">
        <v>35</v>
      </c>
      <c r="H9" s="111" t="s">
        <v>35</v>
      </c>
      <c r="I9" s="111" t="s">
        <v>35</v>
      </c>
      <c r="J9" s="112" t="s">
        <v>35</v>
      </c>
      <c r="K9" s="113" t="s">
        <v>35</v>
      </c>
      <c r="L9" s="113" t="s">
        <v>35</v>
      </c>
      <c r="M9" s="113" t="s">
        <v>35</v>
      </c>
      <c r="N9" s="113" t="s">
        <v>35</v>
      </c>
      <c r="O9" s="113" t="s">
        <v>35</v>
      </c>
      <c r="P9" s="114" t="s">
        <v>35</v>
      </c>
      <c r="Q9" s="114" t="s">
        <v>35</v>
      </c>
      <c r="R9" s="114" t="s">
        <v>35</v>
      </c>
      <c r="S9" s="114" t="s">
        <v>35</v>
      </c>
      <c r="T9" s="114" t="s">
        <v>35</v>
      </c>
      <c r="U9" s="114" t="s">
        <v>35</v>
      </c>
      <c r="V9" s="114" t="s">
        <v>35</v>
      </c>
      <c r="W9" s="114" t="s">
        <v>35</v>
      </c>
      <c r="X9" s="114" t="s">
        <v>35</v>
      </c>
      <c r="Y9" s="114" t="s">
        <v>35</v>
      </c>
      <c r="Z9" s="114" t="s">
        <v>35</v>
      </c>
      <c r="AA9" s="114" t="s">
        <v>35</v>
      </c>
      <c r="AB9" s="114" t="s">
        <v>35</v>
      </c>
      <c r="AC9" s="114" t="s">
        <v>35</v>
      </c>
      <c r="AD9" s="114" t="s">
        <v>35</v>
      </c>
      <c r="AE9" s="114" t="s">
        <v>35</v>
      </c>
      <c r="AF9" s="114" t="s">
        <v>35</v>
      </c>
      <c r="AG9" s="114" t="s">
        <v>35</v>
      </c>
      <c r="AH9" s="114" t="s">
        <v>35</v>
      </c>
      <c r="AI9" s="114" t="s">
        <v>35</v>
      </c>
      <c r="AJ9" s="114" t="s">
        <v>35</v>
      </c>
      <c r="AK9" s="114" t="s">
        <v>35</v>
      </c>
      <c r="AL9" s="114" t="s">
        <v>35</v>
      </c>
      <c r="AM9" s="114" t="s">
        <v>35</v>
      </c>
      <c r="AN9" s="114" t="s">
        <v>35</v>
      </c>
      <c r="AO9" s="114" t="s">
        <v>35</v>
      </c>
      <c r="AP9" s="114" t="s">
        <v>35</v>
      </c>
      <c r="AQ9" s="114" t="s">
        <v>35</v>
      </c>
      <c r="AR9" s="114" t="s">
        <v>35</v>
      </c>
      <c r="AS9" s="114" t="s">
        <v>35</v>
      </c>
      <c r="AT9" s="114" t="s">
        <v>35</v>
      </c>
      <c r="AU9" s="114" t="s">
        <v>35</v>
      </c>
      <c r="AV9" s="114" t="s">
        <v>35</v>
      </c>
      <c r="AW9" s="114" t="s">
        <v>35</v>
      </c>
      <c r="AX9" s="114" t="s">
        <v>35</v>
      </c>
      <c r="AY9" s="114" t="s">
        <v>35</v>
      </c>
      <c r="AZ9" s="114" t="s">
        <v>35</v>
      </c>
      <c r="BA9" s="114" t="s">
        <v>35</v>
      </c>
      <c r="BB9" s="114" t="s">
        <v>35</v>
      </c>
      <c r="BC9" s="114" t="s">
        <v>35</v>
      </c>
      <c r="BD9" s="114" t="s">
        <v>35</v>
      </c>
      <c r="BE9" s="114" t="s">
        <v>35</v>
      </c>
      <c r="BF9" s="114" t="s">
        <v>35</v>
      </c>
      <c r="BG9" s="114" t="s">
        <v>35</v>
      </c>
      <c r="BH9" s="114" t="s">
        <v>35</v>
      </c>
      <c r="BI9" s="114" t="s">
        <v>35</v>
      </c>
      <c r="BJ9" s="114" t="s">
        <v>35</v>
      </c>
      <c r="BK9" s="114" t="s">
        <v>35</v>
      </c>
      <c r="BL9" s="114" t="s">
        <v>35</v>
      </c>
      <c r="BM9" s="114" t="s">
        <v>35</v>
      </c>
      <c r="BN9" s="114" t="s">
        <v>35</v>
      </c>
      <c r="BO9" s="114" t="s">
        <v>35</v>
      </c>
      <c r="BP9" s="114" t="s">
        <v>35</v>
      </c>
      <c r="BQ9" s="114" t="s">
        <v>35</v>
      </c>
      <c r="BR9" s="114" t="s">
        <v>35</v>
      </c>
      <c r="BS9" s="114" t="s">
        <v>35</v>
      </c>
      <c r="BT9" s="114" t="s">
        <v>35</v>
      </c>
      <c r="BU9" s="114" t="s">
        <v>35</v>
      </c>
      <c r="BV9" s="114" t="s">
        <v>35</v>
      </c>
      <c r="BW9" s="114" t="s">
        <v>35</v>
      </c>
      <c r="BX9" s="114" t="s">
        <v>35</v>
      </c>
      <c r="BY9" s="114" t="s">
        <v>35</v>
      </c>
      <c r="BZ9" s="114" t="s">
        <v>35</v>
      </c>
      <c r="CA9" s="114" t="s">
        <v>35</v>
      </c>
      <c r="CB9" s="114" t="s">
        <v>35</v>
      </c>
      <c r="CC9" s="114" t="s">
        <v>35</v>
      </c>
      <c r="CD9" s="114" t="s">
        <v>35</v>
      </c>
      <c r="CE9" s="114" t="s">
        <v>35</v>
      </c>
      <c r="CF9" s="114" t="s">
        <v>35</v>
      </c>
      <c r="CG9" s="114" t="s">
        <v>35</v>
      </c>
    </row>
    <row r="10" spans="1:1024" x14ac:dyDescent="0.3">
      <c r="A10" s="115" t="s">
        <v>73</v>
      </c>
      <c r="B10" s="22">
        <v>13241287</v>
      </c>
      <c r="C10" s="116">
        <f t="shared" ref="C10:C16" si="0">SUM(D10:CG10)</f>
        <v>15</v>
      </c>
      <c r="D10" s="117">
        <v>0</v>
      </c>
      <c r="E10" s="117">
        <v>0</v>
      </c>
      <c r="F10" s="117">
        <v>0</v>
      </c>
      <c r="G10" s="117">
        <v>0</v>
      </c>
      <c r="H10" s="118">
        <v>1</v>
      </c>
      <c r="I10" s="118">
        <v>0</v>
      </c>
      <c r="J10" s="119">
        <v>1</v>
      </c>
      <c r="K10" s="120">
        <v>0</v>
      </c>
      <c r="L10" s="120">
        <v>1</v>
      </c>
      <c r="M10" s="120">
        <v>0</v>
      </c>
      <c r="N10" s="120">
        <v>0</v>
      </c>
      <c r="O10" s="120">
        <v>0</v>
      </c>
      <c r="P10" s="121">
        <v>0</v>
      </c>
      <c r="Q10" s="121">
        <v>0</v>
      </c>
      <c r="R10" s="121">
        <v>0</v>
      </c>
      <c r="S10" s="121">
        <v>0</v>
      </c>
      <c r="T10" s="121">
        <v>0</v>
      </c>
      <c r="U10" s="121">
        <v>0</v>
      </c>
      <c r="V10" s="121">
        <v>1</v>
      </c>
      <c r="W10" s="121">
        <v>0</v>
      </c>
      <c r="X10" s="121">
        <v>0</v>
      </c>
      <c r="Y10" s="121">
        <v>0</v>
      </c>
      <c r="Z10" s="121">
        <v>0</v>
      </c>
      <c r="AA10" s="121">
        <v>0</v>
      </c>
      <c r="AB10" s="121">
        <v>0</v>
      </c>
      <c r="AC10" s="121">
        <v>0</v>
      </c>
      <c r="AD10" s="121">
        <v>0</v>
      </c>
      <c r="AE10" s="121">
        <v>0</v>
      </c>
      <c r="AF10" s="121">
        <v>0</v>
      </c>
      <c r="AG10" s="121">
        <v>0</v>
      </c>
      <c r="AH10" s="121">
        <v>0</v>
      </c>
      <c r="AI10" s="121">
        <v>1</v>
      </c>
      <c r="AJ10" s="121">
        <v>0</v>
      </c>
      <c r="AK10" s="121">
        <v>0</v>
      </c>
      <c r="AL10" s="121">
        <v>0</v>
      </c>
      <c r="AM10" s="121">
        <v>0</v>
      </c>
      <c r="AN10" s="121">
        <v>0</v>
      </c>
      <c r="AO10" s="121">
        <v>0</v>
      </c>
      <c r="AP10" s="121">
        <v>0</v>
      </c>
      <c r="AQ10" s="121">
        <v>0</v>
      </c>
      <c r="AR10" s="121">
        <v>1</v>
      </c>
      <c r="AS10" s="121">
        <v>0</v>
      </c>
      <c r="AT10" s="121">
        <v>1</v>
      </c>
      <c r="AU10" s="121">
        <v>1</v>
      </c>
      <c r="AV10" s="121">
        <v>0</v>
      </c>
      <c r="AW10" s="121">
        <v>0</v>
      </c>
      <c r="AX10" s="121">
        <v>0</v>
      </c>
      <c r="AY10" s="121">
        <v>1</v>
      </c>
      <c r="AZ10" s="121">
        <v>0</v>
      </c>
      <c r="BA10" s="121">
        <v>1</v>
      </c>
      <c r="BB10" s="121">
        <v>0</v>
      </c>
      <c r="BC10" s="121">
        <v>1</v>
      </c>
      <c r="BD10" s="121">
        <v>0</v>
      </c>
      <c r="BE10" s="121">
        <v>1</v>
      </c>
      <c r="BF10" s="121">
        <v>0</v>
      </c>
      <c r="BG10" s="121">
        <v>0</v>
      </c>
      <c r="BH10" s="121">
        <v>1</v>
      </c>
      <c r="BI10" s="121">
        <v>0</v>
      </c>
      <c r="BJ10" s="121">
        <v>1</v>
      </c>
      <c r="BK10" s="121">
        <v>0</v>
      </c>
      <c r="BL10" s="121">
        <v>0</v>
      </c>
      <c r="BM10" s="121">
        <v>0</v>
      </c>
      <c r="BN10" s="121">
        <v>0</v>
      </c>
      <c r="BO10" s="121">
        <v>0</v>
      </c>
      <c r="BP10" s="121">
        <v>1</v>
      </c>
      <c r="BQ10" s="121">
        <v>0</v>
      </c>
      <c r="BR10" s="121">
        <v>0</v>
      </c>
      <c r="BS10" s="121">
        <v>0</v>
      </c>
      <c r="BT10" s="121">
        <v>0</v>
      </c>
      <c r="BU10" s="121">
        <v>0</v>
      </c>
      <c r="BV10" s="121">
        <v>0</v>
      </c>
      <c r="BW10" s="121">
        <v>0</v>
      </c>
      <c r="BX10" s="121">
        <v>0</v>
      </c>
      <c r="BY10" s="121">
        <v>0</v>
      </c>
      <c r="BZ10" s="121">
        <v>0</v>
      </c>
      <c r="CA10" s="121">
        <v>0</v>
      </c>
      <c r="CB10" s="121">
        <v>0</v>
      </c>
      <c r="CC10" s="121">
        <v>0</v>
      </c>
      <c r="CD10" s="121">
        <v>0</v>
      </c>
      <c r="CE10" s="121">
        <v>0</v>
      </c>
      <c r="CF10" s="121">
        <v>0</v>
      </c>
      <c r="CG10" s="121">
        <v>0</v>
      </c>
    </row>
    <row r="11" spans="1:1024" x14ac:dyDescent="0.3">
      <c r="A11" s="115" t="s">
        <v>74</v>
      </c>
      <c r="B11" s="22">
        <v>14833658</v>
      </c>
      <c r="C11" s="116">
        <f t="shared" si="0"/>
        <v>182</v>
      </c>
      <c r="D11" s="117">
        <v>0</v>
      </c>
      <c r="E11" s="117">
        <v>0</v>
      </c>
      <c r="F11" s="117">
        <v>0</v>
      </c>
      <c r="G11" s="117">
        <v>1</v>
      </c>
      <c r="H11" s="118">
        <v>0</v>
      </c>
      <c r="I11" s="118">
        <v>0</v>
      </c>
      <c r="J11" s="119">
        <v>0</v>
      </c>
      <c r="K11" s="120">
        <v>0</v>
      </c>
      <c r="L11" s="120">
        <v>2</v>
      </c>
      <c r="M11" s="120">
        <v>4</v>
      </c>
      <c r="N11" s="120">
        <v>0</v>
      </c>
      <c r="O11" s="120">
        <v>3</v>
      </c>
      <c r="P11" s="121">
        <v>2</v>
      </c>
      <c r="Q11" s="121">
        <v>1</v>
      </c>
      <c r="R11" s="121">
        <v>1</v>
      </c>
      <c r="S11" s="121">
        <v>3</v>
      </c>
      <c r="T11" s="121">
        <v>0</v>
      </c>
      <c r="U11" s="121">
        <v>3</v>
      </c>
      <c r="V11" s="121">
        <v>1</v>
      </c>
      <c r="W11" s="121">
        <v>3</v>
      </c>
      <c r="X11" s="121">
        <v>2</v>
      </c>
      <c r="Y11" s="121">
        <v>2</v>
      </c>
      <c r="Z11" s="121">
        <v>1</v>
      </c>
      <c r="AA11" s="121">
        <v>0</v>
      </c>
      <c r="AB11" s="121">
        <v>3</v>
      </c>
      <c r="AC11" s="121">
        <v>3</v>
      </c>
      <c r="AD11" s="121">
        <v>4</v>
      </c>
      <c r="AE11" s="121">
        <v>3</v>
      </c>
      <c r="AF11" s="121">
        <v>2</v>
      </c>
      <c r="AG11" s="121">
        <v>4</v>
      </c>
      <c r="AH11" s="121">
        <v>4</v>
      </c>
      <c r="AI11" s="121">
        <v>6</v>
      </c>
      <c r="AJ11" s="121">
        <v>3</v>
      </c>
      <c r="AK11" s="121">
        <v>5</v>
      </c>
      <c r="AL11" s="121">
        <v>2</v>
      </c>
      <c r="AM11" s="121">
        <v>3</v>
      </c>
      <c r="AN11" s="121">
        <v>2</v>
      </c>
      <c r="AO11" s="121">
        <v>3</v>
      </c>
      <c r="AP11" s="121">
        <v>2</v>
      </c>
      <c r="AQ11" s="121">
        <v>9</v>
      </c>
      <c r="AR11" s="121">
        <v>9</v>
      </c>
      <c r="AS11" s="121">
        <v>3</v>
      </c>
      <c r="AT11" s="121">
        <v>5</v>
      </c>
      <c r="AU11" s="121">
        <v>9</v>
      </c>
      <c r="AV11" s="121">
        <v>8</v>
      </c>
      <c r="AW11" s="121">
        <v>3</v>
      </c>
      <c r="AX11" s="121">
        <v>7</v>
      </c>
      <c r="AY11" s="121">
        <v>1</v>
      </c>
      <c r="AZ11" s="121">
        <v>5</v>
      </c>
      <c r="BA11" s="121">
        <v>5</v>
      </c>
      <c r="BB11" s="121">
        <v>5</v>
      </c>
      <c r="BC11" s="121">
        <v>5</v>
      </c>
      <c r="BD11" s="121">
        <v>3</v>
      </c>
      <c r="BE11" s="121">
        <v>2</v>
      </c>
      <c r="BF11" s="121">
        <v>3</v>
      </c>
      <c r="BG11" s="121">
        <v>2</v>
      </c>
      <c r="BH11" s="121">
        <v>4</v>
      </c>
      <c r="BI11" s="121">
        <v>5</v>
      </c>
      <c r="BJ11" s="121">
        <v>1</v>
      </c>
      <c r="BK11" s="121">
        <v>2</v>
      </c>
      <c r="BL11" s="121">
        <v>1</v>
      </c>
      <c r="BM11" s="121">
        <v>2</v>
      </c>
      <c r="BN11" s="121">
        <v>1</v>
      </c>
      <c r="BO11" s="121">
        <v>1</v>
      </c>
      <c r="BP11" s="121">
        <v>2</v>
      </c>
      <c r="BQ11" s="121">
        <v>0</v>
      </c>
      <c r="BR11" s="121">
        <v>0</v>
      </c>
      <c r="BS11" s="121">
        <v>0</v>
      </c>
      <c r="BT11" s="121">
        <v>1</v>
      </c>
      <c r="BU11" s="121">
        <v>0</v>
      </c>
      <c r="BV11" s="121">
        <v>0</v>
      </c>
      <c r="BW11" s="121">
        <v>0</v>
      </c>
      <c r="BX11" s="121">
        <v>0</v>
      </c>
      <c r="BY11" s="121">
        <v>0</v>
      </c>
      <c r="BZ11" s="121">
        <v>0</v>
      </c>
      <c r="CA11" s="121">
        <v>0</v>
      </c>
      <c r="CB11" s="121">
        <v>0</v>
      </c>
      <c r="CC11" s="121">
        <v>0</v>
      </c>
      <c r="CD11" s="121">
        <v>0</v>
      </c>
      <c r="CE11" s="121">
        <v>0</v>
      </c>
      <c r="CF11" s="121">
        <v>0</v>
      </c>
      <c r="CG11" s="121">
        <v>0</v>
      </c>
    </row>
    <row r="12" spans="1:1024" x14ac:dyDescent="0.3">
      <c r="A12" s="115" t="s">
        <v>75</v>
      </c>
      <c r="B12" s="22">
        <v>14678606</v>
      </c>
      <c r="C12" s="116">
        <f t="shared" si="0"/>
        <v>2010</v>
      </c>
      <c r="D12" s="117">
        <v>0</v>
      </c>
      <c r="E12" s="117">
        <v>1</v>
      </c>
      <c r="F12" s="117">
        <v>7</v>
      </c>
      <c r="G12" s="117">
        <v>8</v>
      </c>
      <c r="H12" s="118">
        <v>12</v>
      </c>
      <c r="I12" s="118">
        <v>17</v>
      </c>
      <c r="J12" s="119">
        <v>6</v>
      </c>
      <c r="K12" s="120">
        <v>18</v>
      </c>
      <c r="L12" s="120">
        <v>11</v>
      </c>
      <c r="M12" s="120">
        <v>16</v>
      </c>
      <c r="N12" s="120">
        <v>13</v>
      </c>
      <c r="O12" s="120">
        <v>10</v>
      </c>
      <c r="P12" s="121">
        <v>12</v>
      </c>
      <c r="Q12" s="121">
        <v>12</v>
      </c>
      <c r="R12" s="121">
        <v>12</v>
      </c>
      <c r="S12" s="121">
        <v>17</v>
      </c>
      <c r="T12" s="121">
        <v>24</v>
      </c>
      <c r="U12" s="121">
        <v>15</v>
      </c>
      <c r="V12" s="121">
        <v>15</v>
      </c>
      <c r="W12" s="121">
        <v>20</v>
      </c>
      <c r="X12" s="121">
        <v>17</v>
      </c>
      <c r="Y12" s="121">
        <v>25</v>
      </c>
      <c r="Z12" s="121">
        <v>20</v>
      </c>
      <c r="AA12" s="121">
        <v>29</v>
      </c>
      <c r="AB12" s="121">
        <v>31</v>
      </c>
      <c r="AC12" s="121">
        <v>27</v>
      </c>
      <c r="AD12" s="121">
        <v>33</v>
      </c>
      <c r="AE12" s="121">
        <v>33</v>
      </c>
      <c r="AF12" s="121">
        <v>47</v>
      </c>
      <c r="AG12" s="121">
        <v>49</v>
      </c>
      <c r="AH12" s="121">
        <v>47</v>
      </c>
      <c r="AI12" s="121">
        <v>49</v>
      </c>
      <c r="AJ12" s="121">
        <v>39</v>
      </c>
      <c r="AK12" s="121">
        <v>49</v>
      </c>
      <c r="AL12" s="121">
        <v>51</v>
      </c>
      <c r="AM12" s="121">
        <v>45</v>
      </c>
      <c r="AN12" s="121">
        <v>54</v>
      </c>
      <c r="AO12" s="121">
        <v>66</v>
      </c>
      <c r="AP12" s="121">
        <v>60</v>
      </c>
      <c r="AQ12" s="121">
        <v>56</v>
      </c>
      <c r="AR12" s="121">
        <v>73</v>
      </c>
      <c r="AS12" s="121">
        <v>68</v>
      </c>
      <c r="AT12" s="121">
        <v>71</v>
      </c>
      <c r="AU12" s="121">
        <v>67</v>
      </c>
      <c r="AV12" s="121">
        <v>64</v>
      </c>
      <c r="AW12" s="121">
        <v>56</v>
      </c>
      <c r="AX12" s="121">
        <v>50</v>
      </c>
      <c r="AY12" s="121">
        <v>59</v>
      </c>
      <c r="AZ12" s="121">
        <v>51</v>
      </c>
      <c r="BA12" s="121">
        <v>47</v>
      </c>
      <c r="BB12" s="121">
        <v>48</v>
      </c>
      <c r="BC12" s="121">
        <v>35</v>
      </c>
      <c r="BD12" s="121">
        <v>38</v>
      </c>
      <c r="BE12" s="121">
        <v>38</v>
      </c>
      <c r="BF12" s="121">
        <v>27</v>
      </c>
      <c r="BG12" s="121">
        <v>30</v>
      </c>
      <c r="BH12" s="121">
        <v>26</v>
      </c>
      <c r="BI12" s="121">
        <v>19</v>
      </c>
      <c r="BJ12" s="121">
        <v>10</v>
      </c>
      <c r="BK12" s="121">
        <v>10</v>
      </c>
      <c r="BL12" s="121">
        <v>10</v>
      </c>
      <c r="BM12" s="121">
        <v>8</v>
      </c>
      <c r="BN12" s="121">
        <v>13</v>
      </c>
      <c r="BO12" s="121">
        <v>5</v>
      </c>
      <c r="BP12" s="121">
        <v>4</v>
      </c>
      <c r="BQ12" s="121">
        <v>1</v>
      </c>
      <c r="BR12" s="121">
        <v>3</v>
      </c>
      <c r="BS12" s="121">
        <v>1</v>
      </c>
      <c r="BT12" s="121">
        <v>2</v>
      </c>
      <c r="BU12" s="121">
        <v>0</v>
      </c>
      <c r="BV12" s="121">
        <v>0</v>
      </c>
      <c r="BW12" s="121">
        <v>1</v>
      </c>
      <c r="BX12" s="121">
        <v>0</v>
      </c>
      <c r="BY12" s="121">
        <v>1</v>
      </c>
      <c r="BZ12" s="121">
        <v>0</v>
      </c>
      <c r="CA12" s="121">
        <v>0</v>
      </c>
      <c r="CB12" s="121">
        <v>0</v>
      </c>
      <c r="CC12" s="121">
        <v>1</v>
      </c>
      <c r="CD12" s="121">
        <v>0</v>
      </c>
      <c r="CE12" s="121">
        <v>0</v>
      </c>
      <c r="CF12" s="121">
        <v>0</v>
      </c>
      <c r="CG12" s="121">
        <v>0</v>
      </c>
    </row>
    <row r="13" spans="1:1024" x14ac:dyDescent="0.3">
      <c r="A13" s="115" t="s">
        <v>76</v>
      </c>
      <c r="B13" s="22">
        <v>10454893</v>
      </c>
      <c r="C13" s="116">
        <f t="shared" si="0"/>
        <v>9724</v>
      </c>
      <c r="D13" s="117">
        <v>0</v>
      </c>
      <c r="E13" s="117">
        <v>14</v>
      </c>
      <c r="F13" s="117">
        <v>32</v>
      </c>
      <c r="G13" s="117">
        <v>51</v>
      </c>
      <c r="H13" s="118">
        <v>41</v>
      </c>
      <c r="I13" s="118">
        <v>49</v>
      </c>
      <c r="J13" s="119">
        <v>57</v>
      </c>
      <c r="K13" s="120">
        <v>48</v>
      </c>
      <c r="L13" s="120">
        <v>54</v>
      </c>
      <c r="M13" s="120">
        <v>64</v>
      </c>
      <c r="N13" s="120">
        <v>45</v>
      </c>
      <c r="O13" s="120">
        <v>57</v>
      </c>
      <c r="P13" s="121">
        <v>62</v>
      </c>
      <c r="Q13" s="121">
        <v>76</v>
      </c>
      <c r="R13" s="121">
        <v>89</v>
      </c>
      <c r="S13" s="121">
        <v>102</v>
      </c>
      <c r="T13" s="121">
        <v>93</v>
      </c>
      <c r="U13" s="121">
        <v>88</v>
      </c>
      <c r="V13" s="121">
        <v>87</v>
      </c>
      <c r="W13" s="121">
        <v>96</v>
      </c>
      <c r="X13" s="121">
        <v>120</v>
      </c>
      <c r="Y13" s="121">
        <v>103</v>
      </c>
      <c r="Z13" s="121">
        <v>113</v>
      </c>
      <c r="AA13" s="121">
        <v>126</v>
      </c>
      <c r="AB13" s="121">
        <v>123</v>
      </c>
      <c r="AC13" s="121">
        <v>138</v>
      </c>
      <c r="AD13" s="121">
        <v>155</v>
      </c>
      <c r="AE13" s="121">
        <v>168</v>
      </c>
      <c r="AF13" s="121">
        <v>168</v>
      </c>
      <c r="AG13" s="121">
        <v>184</v>
      </c>
      <c r="AH13" s="121">
        <v>162</v>
      </c>
      <c r="AI13" s="121">
        <v>201</v>
      </c>
      <c r="AJ13" s="121">
        <v>179</v>
      </c>
      <c r="AK13" s="121">
        <v>191</v>
      </c>
      <c r="AL13" s="121">
        <v>240</v>
      </c>
      <c r="AM13" s="121">
        <v>251</v>
      </c>
      <c r="AN13" s="121">
        <v>257</v>
      </c>
      <c r="AO13" s="121">
        <v>239</v>
      </c>
      <c r="AP13" s="121">
        <v>267</v>
      </c>
      <c r="AQ13" s="121">
        <v>275</v>
      </c>
      <c r="AR13" s="121">
        <v>316</v>
      </c>
      <c r="AS13" s="121">
        <v>295</v>
      </c>
      <c r="AT13" s="121">
        <v>328</v>
      </c>
      <c r="AU13" s="121">
        <v>352</v>
      </c>
      <c r="AV13" s="121">
        <v>344</v>
      </c>
      <c r="AW13" s="121">
        <v>294</v>
      </c>
      <c r="AX13" s="121">
        <v>286</v>
      </c>
      <c r="AY13" s="121">
        <v>324</v>
      </c>
      <c r="AZ13" s="121">
        <v>292</v>
      </c>
      <c r="BA13" s="121">
        <v>247</v>
      </c>
      <c r="BB13" s="121">
        <v>260</v>
      </c>
      <c r="BC13" s="121">
        <v>258</v>
      </c>
      <c r="BD13" s="121">
        <v>178</v>
      </c>
      <c r="BE13" s="121">
        <v>176</v>
      </c>
      <c r="BF13" s="121">
        <v>146</v>
      </c>
      <c r="BG13" s="121">
        <v>140</v>
      </c>
      <c r="BH13" s="121">
        <v>132</v>
      </c>
      <c r="BI13" s="121">
        <v>107</v>
      </c>
      <c r="BJ13" s="121">
        <v>76</v>
      </c>
      <c r="BK13" s="121">
        <v>67</v>
      </c>
      <c r="BL13" s="121">
        <v>52</v>
      </c>
      <c r="BM13" s="121">
        <v>42</v>
      </c>
      <c r="BN13" s="121">
        <v>29</v>
      </c>
      <c r="BO13" s="121">
        <v>21</v>
      </c>
      <c r="BP13" s="121">
        <v>20</v>
      </c>
      <c r="BQ13" s="121">
        <v>14</v>
      </c>
      <c r="BR13" s="121">
        <v>13</v>
      </c>
      <c r="BS13" s="121">
        <v>17</v>
      </c>
      <c r="BT13" s="121">
        <v>11</v>
      </c>
      <c r="BU13" s="121">
        <v>6</v>
      </c>
      <c r="BV13" s="121">
        <v>3</v>
      </c>
      <c r="BW13" s="121">
        <v>4</v>
      </c>
      <c r="BX13" s="121">
        <v>0</v>
      </c>
      <c r="BY13" s="121">
        <v>2</v>
      </c>
      <c r="BZ13" s="121">
        <v>4</v>
      </c>
      <c r="CA13" s="121">
        <v>0</v>
      </c>
      <c r="CB13" s="121">
        <v>1</v>
      </c>
      <c r="CC13" s="121">
        <v>1</v>
      </c>
      <c r="CD13" s="121">
        <v>0</v>
      </c>
      <c r="CE13" s="121">
        <v>1</v>
      </c>
      <c r="CF13" s="121">
        <v>0</v>
      </c>
      <c r="CG13" s="121">
        <v>0</v>
      </c>
    </row>
    <row r="14" spans="1:1024" x14ac:dyDescent="0.3">
      <c r="A14" s="115" t="s">
        <v>77</v>
      </c>
      <c r="B14" s="22">
        <v>2768734</v>
      </c>
      <c r="C14" s="116">
        <f t="shared" si="0"/>
        <v>13336</v>
      </c>
      <c r="D14" s="117">
        <v>0</v>
      </c>
      <c r="E14" s="117">
        <v>29</v>
      </c>
      <c r="F14" s="117">
        <v>65</v>
      </c>
      <c r="G14" s="117">
        <v>58</v>
      </c>
      <c r="H14" s="118">
        <v>70</v>
      </c>
      <c r="I14" s="118">
        <v>86</v>
      </c>
      <c r="J14" s="119">
        <v>88</v>
      </c>
      <c r="K14" s="120">
        <v>99</v>
      </c>
      <c r="L14" s="120">
        <v>85</v>
      </c>
      <c r="M14" s="120">
        <v>87</v>
      </c>
      <c r="N14" s="120">
        <v>94</v>
      </c>
      <c r="O14" s="120">
        <v>118</v>
      </c>
      <c r="P14" s="121">
        <v>115</v>
      </c>
      <c r="Q14" s="121">
        <v>112</v>
      </c>
      <c r="R14" s="121">
        <v>139</v>
      </c>
      <c r="S14" s="121">
        <v>126</v>
      </c>
      <c r="T14" s="121">
        <v>127</v>
      </c>
      <c r="U14" s="121">
        <v>141</v>
      </c>
      <c r="V14" s="121">
        <v>140</v>
      </c>
      <c r="W14" s="121">
        <v>144</v>
      </c>
      <c r="X14" s="121">
        <v>163</v>
      </c>
      <c r="Y14" s="121">
        <v>172</v>
      </c>
      <c r="Z14" s="121">
        <v>185</v>
      </c>
      <c r="AA14" s="121">
        <v>182</v>
      </c>
      <c r="AB14" s="121">
        <v>185</v>
      </c>
      <c r="AC14" s="121">
        <v>206</v>
      </c>
      <c r="AD14" s="121">
        <v>189</v>
      </c>
      <c r="AE14" s="121">
        <v>226</v>
      </c>
      <c r="AF14" s="121">
        <v>229</v>
      </c>
      <c r="AG14" s="121">
        <v>250</v>
      </c>
      <c r="AH14" s="121">
        <v>266</v>
      </c>
      <c r="AI14" s="121">
        <v>300</v>
      </c>
      <c r="AJ14" s="121">
        <v>295</v>
      </c>
      <c r="AK14" s="121">
        <v>323</v>
      </c>
      <c r="AL14" s="121">
        <v>311</v>
      </c>
      <c r="AM14" s="121">
        <v>335</v>
      </c>
      <c r="AN14" s="121">
        <v>370</v>
      </c>
      <c r="AO14" s="121">
        <v>335</v>
      </c>
      <c r="AP14" s="121">
        <v>360</v>
      </c>
      <c r="AQ14" s="121">
        <v>375</v>
      </c>
      <c r="AR14" s="121">
        <v>372</v>
      </c>
      <c r="AS14" s="121">
        <v>368</v>
      </c>
      <c r="AT14" s="121">
        <v>379</v>
      </c>
      <c r="AU14" s="121">
        <v>462</v>
      </c>
      <c r="AV14" s="121">
        <v>391</v>
      </c>
      <c r="AW14" s="121">
        <v>372</v>
      </c>
      <c r="AX14" s="121">
        <v>398</v>
      </c>
      <c r="AY14" s="121">
        <v>389</v>
      </c>
      <c r="AZ14" s="121">
        <v>347</v>
      </c>
      <c r="BA14" s="121">
        <v>342</v>
      </c>
      <c r="BB14" s="121">
        <v>328</v>
      </c>
      <c r="BC14" s="121">
        <v>274</v>
      </c>
      <c r="BD14" s="121">
        <v>275</v>
      </c>
      <c r="BE14" s="121">
        <v>220</v>
      </c>
      <c r="BF14" s="121">
        <v>181</v>
      </c>
      <c r="BG14" s="121">
        <v>177</v>
      </c>
      <c r="BH14" s="121">
        <v>162</v>
      </c>
      <c r="BI14" s="121">
        <v>130</v>
      </c>
      <c r="BJ14" s="121">
        <v>115</v>
      </c>
      <c r="BK14" s="121">
        <v>81</v>
      </c>
      <c r="BL14" s="121">
        <v>87</v>
      </c>
      <c r="BM14" s="121">
        <v>51</v>
      </c>
      <c r="BN14" s="121">
        <v>63</v>
      </c>
      <c r="BO14" s="121">
        <v>35</v>
      </c>
      <c r="BP14" s="121">
        <v>42</v>
      </c>
      <c r="BQ14" s="121">
        <v>33</v>
      </c>
      <c r="BR14" s="121">
        <v>26</v>
      </c>
      <c r="BS14" s="121">
        <v>10</v>
      </c>
      <c r="BT14" s="121">
        <v>9</v>
      </c>
      <c r="BU14" s="121">
        <v>13</v>
      </c>
      <c r="BV14" s="121">
        <v>11</v>
      </c>
      <c r="BW14" s="121">
        <v>6</v>
      </c>
      <c r="BX14" s="121">
        <v>1</v>
      </c>
      <c r="BY14" s="121">
        <v>1</v>
      </c>
      <c r="BZ14" s="121">
        <v>1</v>
      </c>
      <c r="CA14" s="121">
        <v>1</v>
      </c>
      <c r="CB14" s="121">
        <v>1</v>
      </c>
      <c r="CC14" s="121">
        <v>0</v>
      </c>
      <c r="CD14" s="121">
        <v>0</v>
      </c>
      <c r="CE14" s="121">
        <v>1</v>
      </c>
      <c r="CF14" s="121">
        <v>1</v>
      </c>
      <c r="CG14" s="121">
        <v>0</v>
      </c>
    </row>
    <row r="15" spans="1:1024" x14ac:dyDescent="0.3">
      <c r="A15" s="115"/>
      <c r="B15" s="115"/>
      <c r="C15" s="116">
        <f t="shared" si="0"/>
        <v>0</v>
      </c>
      <c r="D15" s="117"/>
      <c r="E15" s="117"/>
      <c r="F15" s="117"/>
      <c r="G15" s="117"/>
      <c r="H15" s="117"/>
      <c r="I15" s="117"/>
      <c r="J15" s="122"/>
      <c r="K15" s="123"/>
      <c r="L15" s="123"/>
      <c r="M15" s="123"/>
      <c r="N15" s="123"/>
      <c r="O15" s="123"/>
      <c r="P15" s="116"/>
      <c r="Q15" s="116"/>
      <c r="R15" s="116"/>
      <c r="S15" s="116"/>
      <c r="T15" s="116"/>
      <c r="U15" s="116"/>
      <c r="V15" s="116"/>
      <c r="W15" s="116"/>
      <c r="X15" s="116"/>
      <c r="Y15" s="116"/>
      <c r="Z15" s="116"/>
      <c r="AA15" s="116"/>
      <c r="AB15" s="116"/>
      <c r="AC15" s="116"/>
      <c r="AD15" s="116"/>
      <c r="AE15" s="116"/>
      <c r="AF15" s="116"/>
      <c r="AG15" s="116"/>
      <c r="AH15" s="116"/>
      <c r="AI15" s="116"/>
      <c r="AJ15" s="116"/>
      <c r="AK15" s="116"/>
      <c r="AL15" s="116"/>
      <c r="AM15" s="116"/>
      <c r="AN15" s="116"/>
      <c r="AO15" s="116"/>
      <c r="AP15" s="116"/>
      <c r="AQ15" s="116"/>
      <c r="AR15" s="116"/>
      <c r="AS15" s="116"/>
      <c r="AT15" s="116"/>
      <c r="AU15" s="116"/>
      <c r="AV15" s="116"/>
      <c r="AW15" s="116"/>
      <c r="AX15" s="116"/>
      <c r="AY15" s="116"/>
      <c r="AZ15" s="116"/>
      <c r="BA15" s="116"/>
      <c r="BB15" s="116"/>
      <c r="BC15" s="116"/>
      <c r="BD15" s="116"/>
      <c r="BE15" s="116"/>
      <c r="BF15" s="116"/>
      <c r="BG15" s="116"/>
      <c r="BH15" s="116"/>
      <c r="BI15" s="116"/>
      <c r="BJ15" s="116"/>
      <c r="BK15" s="116"/>
      <c r="BL15" s="116"/>
      <c r="BM15" s="116"/>
      <c r="BN15" s="116"/>
      <c r="BO15" s="116"/>
      <c r="BP15" s="116"/>
      <c r="BQ15" s="116"/>
      <c r="BR15" s="116"/>
      <c r="BS15" s="116"/>
      <c r="BT15" s="116"/>
      <c r="BU15" s="116"/>
      <c r="BV15" s="116"/>
      <c r="BW15" s="116"/>
      <c r="BX15" s="116"/>
      <c r="BY15" s="116"/>
      <c r="BZ15" s="116"/>
      <c r="CA15" s="116"/>
      <c r="CB15" s="116"/>
      <c r="CC15" s="116"/>
      <c r="CD15" s="116"/>
      <c r="CE15" s="116"/>
      <c r="CF15" s="116"/>
      <c r="CG15" s="116"/>
    </row>
    <row r="16" spans="1:1024" x14ac:dyDescent="0.3">
      <c r="A16" s="62" t="s">
        <v>56</v>
      </c>
      <c r="B16" s="62">
        <v>55977178</v>
      </c>
      <c r="C16" s="116">
        <f t="shared" si="0"/>
        <v>25267</v>
      </c>
      <c r="D16" s="117">
        <v>0</v>
      </c>
      <c r="E16" s="117">
        <f t="shared" ref="E16:AJ16" si="1">SUM(E10:E15)</f>
        <v>44</v>
      </c>
      <c r="F16" s="117">
        <f t="shared" si="1"/>
        <v>104</v>
      </c>
      <c r="G16" s="117">
        <f t="shared" si="1"/>
        <v>118</v>
      </c>
      <c r="H16" s="117">
        <f t="shared" si="1"/>
        <v>124</v>
      </c>
      <c r="I16" s="117">
        <f t="shared" si="1"/>
        <v>152</v>
      </c>
      <c r="J16" s="122">
        <f t="shared" si="1"/>
        <v>152</v>
      </c>
      <c r="K16" s="123">
        <f t="shared" si="1"/>
        <v>165</v>
      </c>
      <c r="L16" s="123">
        <f t="shared" si="1"/>
        <v>153</v>
      </c>
      <c r="M16" s="123">
        <f t="shared" si="1"/>
        <v>171</v>
      </c>
      <c r="N16" s="123">
        <f t="shared" si="1"/>
        <v>152</v>
      </c>
      <c r="O16" s="123">
        <f t="shared" si="1"/>
        <v>188</v>
      </c>
      <c r="P16" s="116">
        <f t="shared" si="1"/>
        <v>191</v>
      </c>
      <c r="Q16" s="116">
        <f t="shared" si="1"/>
        <v>201</v>
      </c>
      <c r="R16" s="116">
        <f t="shared" si="1"/>
        <v>241</v>
      </c>
      <c r="S16" s="116">
        <f t="shared" si="1"/>
        <v>248</v>
      </c>
      <c r="T16" s="116">
        <f t="shared" si="1"/>
        <v>244</v>
      </c>
      <c r="U16" s="116">
        <f t="shared" si="1"/>
        <v>247</v>
      </c>
      <c r="V16" s="116">
        <f t="shared" si="1"/>
        <v>244</v>
      </c>
      <c r="W16" s="116">
        <f t="shared" si="1"/>
        <v>263</v>
      </c>
      <c r="X16" s="116">
        <f t="shared" si="1"/>
        <v>302</v>
      </c>
      <c r="Y16" s="116">
        <f t="shared" si="1"/>
        <v>302</v>
      </c>
      <c r="Z16" s="116">
        <f t="shared" si="1"/>
        <v>319</v>
      </c>
      <c r="AA16" s="116">
        <f t="shared" si="1"/>
        <v>337</v>
      </c>
      <c r="AB16" s="116">
        <f t="shared" si="1"/>
        <v>342</v>
      </c>
      <c r="AC16" s="116">
        <f t="shared" si="1"/>
        <v>374</v>
      </c>
      <c r="AD16" s="116">
        <f t="shared" si="1"/>
        <v>381</v>
      </c>
      <c r="AE16" s="116">
        <f t="shared" si="1"/>
        <v>430</v>
      </c>
      <c r="AF16" s="116">
        <f t="shared" si="1"/>
        <v>446</v>
      </c>
      <c r="AG16" s="116">
        <f t="shared" si="1"/>
        <v>487</v>
      </c>
      <c r="AH16" s="116">
        <f t="shared" si="1"/>
        <v>479</v>
      </c>
      <c r="AI16" s="116">
        <f t="shared" si="1"/>
        <v>557</v>
      </c>
      <c r="AJ16" s="116">
        <f t="shared" si="1"/>
        <v>516</v>
      </c>
      <c r="AK16" s="116">
        <f t="shared" ref="AK16:BP16" si="2">SUM(AK10:AK15)</f>
        <v>568</v>
      </c>
      <c r="AL16" s="116">
        <f t="shared" si="2"/>
        <v>604</v>
      </c>
      <c r="AM16" s="116">
        <f t="shared" si="2"/>
        <v>634</v>
      </c>
      <c r="AN16" s="116">
        <f t="shared" si="2"/>
        <v>683</v>
      </c>
      <c r="AO16" s="116">
        <f t="shared" si="2"/>
        <v>643</v>
      </c>
      <c r="AP16" s="116">
        <f t="shared" si="2"/>
        <v>689</v>
      </c>
      <c r="AQ16" s="116">
        <f t="shared" si="2"/>
        <v>715</v>
      </c>
      <c r="AR16" s="116">
        <f t="shared" si="2"/>
        <v>771</v>
      </c>
      <c r="AS16" s="116">
        <f t="shared" si="2"/>
        <v>734</v>
      </c>
      <c r="AT16" s="116">
        <f t="shared" si="2"/>
        <v>784</v>
      </c>
      <c r="AU16" s="116">
        <f t="shared" si="2"/>
        <v>891</v>
      </c>
      <c r="AV16" s="116">
        <f t="shared" si="2"/>
        <v>807</v>
      </c>
      <c r="AW16" s="116">
        <f t="shared" si="2"/>
        <v>725</v>
      </c>
      <c r="AX16" s="116">
        <f t="shared" si="2"/>
        <v>741</v>
      </c>
      <c r="AY16" s="116">
        <f t="shared" si="2"/>
        <v>774</v>
      </c>
      <c r="AZ16" s="116">
        <f t="shared" si="2"/>
        <v>695</v>
      </c>
      <c r="BA16" s="116">
        <f t="shared" si="2"/>
        <v>642</v>
      </c>
      <c r="BB16" s="116">
        <f t="shared" si="2"/>
        <v>641</v>
      </c>
      <c r="BC16" s="116">
        <f t="shared" si="2"/>
        <v>573</v>
      </c>
      <c r="BD16" s="116">
        <f t="shared" si="2"/>
        <v>494</v>
      </c>
      <c r="BE16" s="116">
        <f t="shared" si="2"/>
        <v>437</v>
      </c>
      <c r="BF16" s="116">
        <f t="shared" si="2"/>
        <v>357</v>
      </c>
      <c r="BG16" s="116">
        <f t="shared" si="2"/>
        <v>349</v>
      </c>
      <c r="BH16" s="116">
        <f t="shared" si="2"/>
        <v>325</v>
      </c>
      <c r="BI16" s="116">
        <f t="shared" si="2"/>
        <v>261</v>
      </c>
      <c r="BJ16" s="116">
        <f t="shared" si="2"/>
        <v>203</v>
      </c>
      <c r="BK16" s="116">
        <f t="shared" si="2"/>
        <v>160</v>
      </c>
      <c r="BL16" s="116">
        <f t="shared" si="2"/>
        <v>150</v>
      </c>
      <c r="BM16" s="116">
        <f t="shared" si="2"/>
        <v>103</v>
      </c>
      <c r="BN16" s="116">
        <f t="shared" si="2"/>
        <v>106</v>
      </c>
      <c r="BO16" s="116">
        <f t="shared" si="2"/>
        <v>62</v>
      </c>
      <c r="BP16" s="116">
        <f t="shared" si="2"/>
        <v>69</v>
      </c>
      <c r="BQ16" s="116">
        <f t="shared" ref="BQ16:CV16" si="3">SUM(BQ10:BQ15)</f>
        <v>48</v>
      </c>
      <c r="BR16" s="116">
        <f t="shared" si="3"/>
        <v>42</v>
      </c>
      <c r="BS16" s="116">
        <f t="shared" si="3"/>
        <v>28</v>
      </c>
      <c r="BT16" s="116">
        <f t="shared" si="3"/>
        <v>23</v>
      </c>
      <c r="BU16" s="116">
        <f t="shared" si="3"/>
        <v>19</v>
      </c>
      <c r="BV16" s="116">
        <f t="shared" si="3"/>
        <v>14</v>
      </c>
      <c r="BW16" s="116">
        <f t="shared" si="3"/>
        <v>11</v>
      </c>
      <c r="BX16" s="116">
        <f t="shared" si="3"/>
        <v>1</v>
      </c>
      <c r="BY16" s="116">
        <f t="shared" si="3"/>
        <v>4</v>
      </c>
      <c r="BZ16" s="116">
        <f t="shared" si="3"/>
        <v>5</v>
      </c>
      <c r="CA16" s="116">
        <f t="shared" si="3"/>
        <v>1</v>
      </c>
      <c r="CB16" s="116">
        <f t="shared" si="3"/>
        <v>2</v>
      </c>
      <c r="CC16" s="116">
        <f t="shared" si="3"/>
        <v>2</v>
      </c>
      <c r="CD16" s="116">
        <f t="shared" si="3"/>
        <v>0</v>
      </c>
      <c r="CE16" s="116">
        <f t="shared" si="3"/>
        <v>2</v>
      </c>
      <c r="CF16" s="116">
        <f t="shared" si="3"/>
        <v>1</v>
      </c>
      <c r="CG16" s="116">
        <f t="shared" si="3"/>
        <v>0</v>
      </c>
    </row>
    <row r="17" spans="1:1024" x14ac:dyDescent="0.3">
      <c r="A17" s="115"/>
      <c r="B17" s="115"/>
      <c r="C17" s="116"/>
      <c r="D17" s="117"/>
      <c r="E17" s="117"/>
      <c r="F17" s="117"/>
      <c r="G17" s="117"/>
      <c r="H17" s="117"/>
      <c r="I17" s="117"/>
      <c r="J17" s="122"/>
      <c r="K17" s="123"/>
      <c r="L17" s="123"/>
      <c r="M17" s="123"/>
      <c r="N17" s="123"/>
      <c r="O17" s="123"/>
      <c r="P17" s="116"/>
      <c r="Q17" s="116"/>
      <c r="R17" s="116"/>
      <c r="S17" s="116"/>
      <c r="T17" s="116"/>
      <c r="U17" s="116"/>
      <c r="V17" s="116"/>
      <c r="W17" s="116"/>
      <c r="X17" s="116"/>
      <c r="Y17" s="116"/>
      <c r="Z17" s="116"/>
      <c r="AA17" s="116"/>
      <c r="AB17" s="116"/>
      <c r="AC17" s="116"/>
      <c r="AD17" s="116"/>
      <c r="AE17" s="116"/>
      <c r="AF17" s="116"/>
      <c r="AG17" s="116"/>
      <c r="AH17" s="116"/>
      <c r="AI17" s="116"/>
      <c r="AJ17" s="116"/>
      <c r="AK17" s="116"/>
      <c r="AL17" s="116"/>
      <c r="AM17" s="116"/>
      <c r="AN17" s="116"/>
      <c r="AO17" s="116"/>
      <c r="AP17" s="116"/>
      <c r="AQ17" s="116"/>
      <c r="AR17" s="116"/>
      <c r="AS17" s="116"/>
      <c r="AT17" s="116"/>
      <c r="AU17" s="116"/>
      <c r="AV17" s="116"/>
      <c r="AW17" s="116"/>
      <c r="AX17" s="116"/>
      <c r="AY17" s="116"/>
      <c r="AZ17" s="116"/>
      <c r="BA17" s="116"/>
      <c r="BB17" s="116"/>
      <c r="BC17" s="116"/>
      <c r="BD17" s="116"/>
      <c r="BE17" s="116"/>
      <c r="BF17" s="116"/>
      <c r="BG17" s="116"/>
      <c r="BH17" s="116"/>
      <c r="BI17" s="116"/>
      <c r="BJ17" s="116"/>
      <c r="BK17" s="116"/>
      <c r="BL17" s="116"/>
      <c r="BM17" s="116"/>
      <c r="BN17" s="116"/>
      <c r="BO17" s="116"/>
      <c r="BP17" s="116"/>
      <c r="BQ17" s="116"/>
      <c r="BR17" s="116"/>
      <c r="BS17" s="116"/>
      <c r="BT17" s="116"/>
      <c r="BU17" s="116"/>
      <c r="BV17" s="116"/>
      <c r="BW17" s="116"/>
      <c r="BX17" s="116"/>
      <c r="BY17" s="116"/>
      <c r="BZ17" s="116"/>
      <c r="CA17" s="116"/>
      <c r="CB17" s="116"/>
      <c r="CC17" s="116"/>
      <c r="CD17" s="116"/>
      <c r="CE17" s="116"/>
      <c r="CF17" s="116"/>
      <c r="CG17" s="116"/>
    </row>
    <row r="18" spans="1:1024" x14ac:dyDescent="0.3">
      <c r="A18" s="76" t="s">
        <v>36</v>
      </c>
      <c r="B18" s="124">
        <v>0</v>
      </c>
      <c r="C18" s="125">
        <f>SUM(D18:CG18)</f>
        <v>0</v>
      </c>
      <c r="D18" s="126">
        <v>0</v>
      </c>
      <c r="E18" s="126">
        <v>0</v>
      </c>
      <c r="F18" s="126">
        <v>0</v>
      </c>
      <c r="G18" s="126">
        <v>0</v>
      </c>
      <c r="H18" s="126">
        <v>0</v>
      </c>
      <c r="I18" s="126">
        <v>0</v>
      </c>
      <c r="J18" s="127">
        <v>0</v>
      </c>
      <c r="K18" s="128">
        <v>0</v>
      </c>
      <c r="L18" s="128">
        <v>0</v>
      </c>
      <c r="M18" s="128">
        <v>0</v>
      </c>
      <c r="N18" s="128">
        <v>0</v>
      </c>
      <c r="O18" s="128">
        <v>0</v>
      </c>
      <c r="P18" s="129">
        <v>0</v>
      </c>
      <c r="Q18" s="129">
        <v>0</v>
      </c>
      <c r="R18" s="129">
        <v>0</v>
      </c>
      <c r="S18" s="129">
        <v>0</v>
      </c>
      <c r="T18" s="129">
        <v>0</v>
      </c>
      <c r="U18" s="129">
        <v>0</v>
      </c>
      <c r="V18" s="129">
        <v>0</v>
      </c>
      <c r="W18" s="129">
        <v>0</v>
      </c>
      <c r="X18" s="129">
        <v>0</v>
      </c>
      <c r="Y18" s="129">
        <v>0</v>
      </c>
      <c r="Z18" s="129">
        <v>0</v>
      </c>
      <c r="AA18" s="129">
        <v>0</v>
      </c>
      <c r="AB18" s="129">
        <v>0</v>
      </c>
      <c r="AC18" s="129">
        <v>0</v>
      </c>
      <c r="AD18" s="129">
        <v>0</v>
      </c>
      <c r="AE18" s="129">
        <v>0</v>
      </c>
      <c r="AF18" s="129">
        <v>0</v>
      </c>
      <c r="AG18" s="129">
        <v>0</v>
      </c>
      <c r="AH18" s="129">
        <v>0</v>
      </c>
      <c r="AI18" s="129">
        <v>0</v>
      </c>
      <c r="AJ18" s="129">
        <v>0</v>
      </c>
      <c r="AK18" s="129">
        <v>0</v>
      </c>
      <c r="AL18" s="129">
        <v>0</v>
      </c>
      <c r="AM18" s="129">
        <v>0</v>
      </c>
      <c r="AN18" s="129">
        <v>0</v>
      </c>
      <c r="AO18" s="129">
        <v>0</v>
      </c>
      <c r="AP18" s="129">
        <v>0</v>
      </c>
      <c r="AQ18" s="129">
        <v>0</v>
      </c>
      <c r="AR18" s="129">
        <v>0</v>
      </c>
      <c r="AS18" s="129">
        <v>0</v>
      </c>
      <c r="AT18" s="129">
        <v>0</v>
      </c>
      <c r="AU18" s="129">
        <v>0</v>
      </c>
      <c r="AV18" s="129">
        <v>0</v>
      </c>
      <c r="AW18" s="129">
        <v>0</v>
      </c>
      <c r="AX18" s="129">
        <v>0</v>
      </c>
      <c r="AY18" s="129">
        <v>0</v>
      </c>
      <c r="AZ18" s="129">
        <v>0</v>
      </c>
      <c r="BA18" s="129">
        <v>0</v>
      </c>
      <c r="BB18" s="129">
        <v>0</v>
      </c>
      <c r="BC18" s="129">
        <v>0</v>
      </c>
      <c r="BD18" s="129">
        <v>0</v>
      </c>
      <c r="BE18" s="129">
        <v>0</v>
      </c>
      <c r="BF18" s="129">
        <v>0</v>
      </c>
      <c r="BG18" s="129">
        <v>0</v>
      </c>
      <c r="BH18" s="129">
        <v>0</v>
      </c>
      <c r="BI18" s="129">
        <v>0</v>
      </c>
      <c r="BJ18" s="129">
        <v>0</v>
      </c>
      <c r="BK18" s="129">
        <v>0</v>
      </c>
      <c r="BL18" s="129">
        <v>0</v>
      </c>
      <c r="BM18" s="129">
        <v>0</v>
      </c>
      <c r="BN18" s="129">
        <v>0</v>
      </c>
      <c r="BO18" s="129">
        <v>0</v>
      </c>
      <c r="BP18" s="129">
        <v>0</v>
      </c>
      <c r="BQ18" s="129">
        <v>0</v>
      </c>
      <c r="BR18" s="129">
        <v>0</v>
      </c>
      <c r="BS18" s="129">
        <v>0</v>
      </c>
      <c r="BT18" s="129">
        <v>0</v>
      </c>
      <c r="BU18" s="129">
        <v>0</v>
      </c>
      <c r="BV18" s="129">
        <v>0</v>
      </c>
      <c r="BW18" s="129">
        <v>0</v>
      </c>
      <c r="BX18" s="129">
        <v>0</v>
      </c>
      <c r="BY18" s="129">
        <v>0</v>
      </c>
      <c r="BZ18" s="129">
        <v>0</v>
      </c>
      <c r="CA18" s="129">
        <v>0</v>
      </c>
      <c r="CB18" s="129">
        <v>0</v>
      </c>
      <c r="CC18" s="129">
        <v>0</v>
      </c>
      <c r="CD18" s="129">
        <v>0</v>
      </c>
      <c r="CE18" s="129">
        <v>0</v>
      </c>
      <c r="CF18" s="129">
        <v>0</v>
      </c>
      <c r="CG18" s="129">
        <v>0</v>
      </c>
    </row>
    <row r="19" spans="1:1024" ht="12.75" customHeight="1" x14ac:dyDescent="0.3">
      <c r="A19" s="130" t="s">
        <v>71</v>
      </c>
      <c r="B19" s="131">
        <v>55977178</v>
      </c>
      <c r="C19" s="132">
        <f>SUM(D19:CG19)</f>
        <v>25267</v>
      </c>
      <c r="D19" s="133">
        <f t="shared" ref="D19:AI19" si="4">SUM(D10:D14)</f>
        <v>0</v>
      </c>
      <c r="E19" s="133">
        <f t="shared" si="4"/>
        <v>44</v>
      </c>
      <c r="F19" s="133">
        <f t="shared" si="4"/>
        <v>104</v>
      </c>
      <c r="G19" s="133">
        <f t="shared" si="4"/>
        <v>118</v>
      </c>
      <c r="H19" s="133">
        <f t="shared" si="4"/>
        <v>124</v>
      </c>
      <c r="I19" s="133">
        <f t="shared" si="4"/>
        <v>152</v>
      </c>
      <c r="J19" s="134">
        <f t="shared" si="4"/>
        <v>152</v>
      </c>
      <c r="K19" s="135">
        <f t="shared" si="4"/>
        <v>165</v>
      </c>
      <c r="L19" s="135">
        <f t="shared" si="4"/>
        <v>153</v>
      </c>
      <c r="M19" s="135">
        <f t="shared" si="4"/>
        <v>171</v>
      </c>
      <c r="N19" s="135">
        <f t="shared" si="4"/>
        <v>152</v>
      </c>
      <c r="O19" s="135">
        <f t="shared" si="4"/>
        <v>188</v>
      </c>
      <c r="P19" s="136">
        <f t="shared" si="4"/>
        <v>191</v>
      </c>
      <c r="Q19" s="136">
        <f t="shared" si="4"/>
        <v>201</v>
      </c>
      <c r="R19" s="136">
        <f t="shared" si="4"/>
        <v>241</v>
      </c>
      <c r="S19" s="136">
        <f t="shared" si="4"/>
        <v>248</v>
      </c>
      <c r="T19" s="136">
        <f t="shared" si="4"/>
        <v>244</v>
      </c>
      <c r="U19" s="136">
        <f t="shared" si="4"/>
        <v>247</v>
      </c>
      <c r="V19" s="136">
        <f t="shared" si="4"/>
        <v>244</v>
      </c>
      <c r="W19" s="136">
        <f t="shared" si="4"/>
        <v>263</v>
      </c>
      <c r="X19" s="136">
        <f t="shared" si="4"/>
        <v>302</v>
      </c>
      <c r="Y19" s="136">
        <f t="shared" si="4"/>
        <v>302</v>
      </c>
      <c r="Z19" s="136">
        <f t="shared" si="4"/>
        <v>319</v>
      </c>
      <c r="AA19" s="136">
        <f t="shared" si="4"/>
        <v>337</v>
      </c>
      <c r="AB19" s="136">
        <f t="shared" si="4"/>
        <v>342</v>
      </c>
      <c r="AC19" s="136">
        <f t="shared" si="4"/>
        <v>374</v>
      </c>
      <c r="AD19" s="136">
        <f t="shared" si="4"/>
        <v>381</v>
      </c>
      <c r="AE19" s="136">
        <f t="shared" si="4"/>
        <v>430</v>
      </c>
      <c r="AF19" s="136">
        <f t="shared" si="4"/>
        <v>446</v>
      </c>
      <c r="AG19" s="136">
        <f t="shared" si="4"/>
        <v>487</v>
      </c>
      <c r="AH19" s="136">
        <f t="shared" si="4"/>
        <v>479</v>
      </c>
      <c r="AI19" s="136">
        <f t="shared" si="4"/>
        <v>557</v>
      </c>
      <c r="AJ19" s="136">
        <f t="shared" ref="AJ19:BO19" si="5">SUM(AJ10:AJ14)</f>
        <v>516</v>
      </c>
      <c r="AK19" s="136">
        <f t="shared" si="5"/>
        <v>568</v>
      </c>
      <c r="AL19" s="136">
        <f t="shared" si="5"/>
        <v>604</v>
      </c>
      <c r="AM19" s="136">
        <f t="shared" si="5"/>
        <v>634</v>
      </c>
      <c r="AN19" s="136">
        <f t="shared" si="5"/>
        <v>683</v>
      </c>
      <c r="AO19" s="136">
        <f t="shared" si="5"/>
        <v>643</v>
      </c>
      <c r="AP19" s="136">
        <f t="shared" si="5"/>
        <v>689</v>
      </c>
      <c r="AQ19" s="136">
        <f t="shared" si="5"/>
        <v>715</v>
      </c>
      <c r="AR19" s="136">
        <f t="shared" si="5"/>
        <v>771</v>
      </c>
      <c r="AS19" s="136">
        <f t="shared" si="5"/>
        <v>734</v>
      </c>
      <c r="AT19" s="136">
        <f t="shared" si="5"/>
        <v>784</v>
      </c>
      <c r="AU19" s="136">
        <f t="shared" si="5"/>
        <v>891</v>
      </c>
      <c r="AV19" s="136">
        <f t="shared" si="5"/>
        <v>807</v>
      </c>
      <c r="AW19" s="136">
        <f t="shared" si="5"/>
        <v>725</v>
      </c>
      <c r="AX19" s="136">
        <f t="shared" si="5"/>
        <v>741</v>
      </c>
      <c r="AY19" s="136">
        <f t="shared" si="5"/>
        <v>774</v>
      </c>
      <c r="AZ19" s="136">
        <f t="shared" si="5"/>
        <v>695</v>
      </c>
      <c r="BA19" s="136">
        <f t="shared" si="5"/>
        <v>642</v>
      </c>
      <c r="BB19" s="136">
        <f t="shared" si="5"/>
        <v>641</v>
      </c>
      <c r="BC19" s="136">
        <f t="shared" si="5"/>
        <v>573</v>
      </c>
      <c r="BD19" s="136">
        <f t="shared" si="5"/>
        <v>494</v>
      </c>
      <c r="BE19" s="136">
        <f t="shared" si="5"/>
        <v>437</v>
      </c>
      <c r="BF19" s="136">
        <f t="shared" si="5"/>
        <v>357</v>
      </c>
      <c r="BG19" s="136">
        <f t="shared" si="5"/>
        <v>349</v>
      </c>
      <c r="BH19" s="136">
        <f t="shared" si="5"/>
        <v>325</v>
      </c>
      <c r="BI19" s="136">
        <f t="shared" si="5"/>
        <v>261</v>
      </c>
      <c r="BJ19" s="136">
        <f t="shared" si="5"/>
        <v>203</v>
      </c>
      <c r="BK19" s="136">
        <f t="shared" si="5"/>
        <v>160</v>
      </c>
      <c r="BL19" s="136">
        <f t="shared" si="5"/>
        <v>150</v>
      </c>
      <c r="BM19" s="136">
        <f t="shared" si="5"/>
        <v>103</v>
      </c>
      <c r="BN19" s="136">
        <f t="shared" si="5"/>
        <v>106</v>
      </c>
      <c r="BO19" s="136">
        <f t="shared" si="5"/>
        <v>62</v>
      </c>
      <c r="BP19" s="136">
        <f t="shared" ref="BP19:CG19" si="6">SUM(BP10:BP14)</f>
        <v>69</v>
      </c>
      <c r="BQ19" s="136">
        <f t="shared" si="6"/>
        <v>48</v>
      </c>
      <c r="BR19" s="136">
        <f t="shared" si="6"/>
        <v>42</v>
      </c>
      <c r="BS19" s="136">
        <f t="shared" si="6"/>
        <v>28</v>
      </c>
      <c r="BT19" s="136">
        <f t="shared" si="6"/>
        <v>23</v>
      </c>
      <c r="BU19" s="136">
        <f t="shared" si="6"/>
        <v>19</v>
      </c>
      <c r="BV19" s="136">
        <f t="shared" si="6"/>
        <v>14</v>
      </c>
      <c r="BW19" s="136">
        <f t="shared" si="6"/>
        <v>11</v>
      </c>
      <c r="BX19" s="136">
        <f t="shared" si="6"/>
        <v>1</v>
      </c>
      <c r="BY19" s="136">
        <f t="shared" si="6"/>
        <v>4</v>
      </c>
      <c r="BZ19" s="136">
        <f t="shared" si="6"/>
        <v>5</v>
      </c>
      <c r="CA19" s="136">
        <f t="shared" si="6"/>
        <v>1</v>
      </c>
      <c r="CB19" s="136">
        <f t="shared" si="6"/>
        <v>2</v>
      </c>
      <c r="CC19" s="136">
        <f t="shared" si="6"/>
        <v>2</v>
      </c>
      <c r="CD19" s="136">
        <f t="shared" si="6"/>
        <v>0</v>
      </c>
      <c r="CE19" s="136">
        <f t="shared" si="6"/>
        <v>2</v>
      </c>
      <c r="CF19" s="136">
        <f t="shared" si="6"/>
        <v>1</v>
      </c>
      <c r="CG19" s="136">
        <f t="shared" si="6"/>
        <v>0</v>
      </c>
    </row>
    <row r="20" spans="1:1024" x14ac:dyDescent="0.3">
      <c r="A20" s="137"/>
      <c r="B20" s="137"/>
      <c r="C20" s="44"/>
      <c r="D20" s="44"/>
      <c r="E20" s="44"/>
      <c r="F20" s="44"/>
      <c r="G20" s="44"/>
      <c r="H20" s="44"/>
      <c r="I20" s="44"/>
      <c r="J20" s="44"/>
      <c r="K20" s="138"/>
      <c r="L20" s="138"/>
      <c r="M20" s="138"/>
      <c r="N20" s="138"/>
      <c r="O20" s="138"/>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44"/>
      <c r="AP20" s="44"/>
      <c r="AQ20" s="44"/>
      <c r="AR20" s="44"/>
      <c r="AS20" s="44"/>
      <c r="AT20" s="44"/>
      <c r="AU20" s="44"/>
      <c r="AV20" s="44"/>
      <c r="AW20" s="44"/>
      <c r="AX20" s="44"/>
      <c r="AY20" s="44"/>
      <c r="AZ20" s="44"/>
      <c r="BA20" s="44"/>
      <c r="BB20" s="44"/>
      <c r="BC20" s="44"/>
      <c r="BD20" s="44"/>
      <c r="BE20" s="44"/>
      <c r="BF20" s="44"/>
      <c r="BG20" s="44"/>
      <c r="BH20" s="44"/>
      <c r="BI20" s="44"/>
      <c r="BJ20" s="44"/>
      <c r="BK20" s="44"/>
      <c r="BL20" s="44"/>
      <c r="BM20" s="44"/>
      <c r="BN20" s="44"/>
      <c r="BO20" s="44"/>
      <c r="BP20" s="44"/>
      <c r="BQ20" s="44"/>
      <c r="BR20" s="44"/>
      <c r="BS20" s="44"/>
      <c r="BT20" s="44"/>
      <c r="BU20" s="44"/>
      <c r="BV20" s="44"/>
      <c r="BW20" s="44"/>
      <c r="BX20" s="44"/>
      <c r="BY20" s="44"/>
      <c r="BZ20" s="44"/>
      <c r="CA20" s="44"/>
      <c r="CB20" s="44"/>
      <c r="CC20" s="44"/>
      <c r="CD20" s="44"/>
      <c r="CE20" s="44"/>
      <c r="CF20" s="44"/>
      <c r="CG20" s="44"/>
    </row>
    <row r="21" spans="1:1024" x14ac:dyDescent="0.3">
      <c r="A21" s="137"/>
      <c r="B21" s="137"/>
      <c r="C21" s="44"/>
      <c r="D21" s="44"/>
      <c r="E21" s="44"/>
      <c r="F21" s="44"/>
      <c r="G21" s="44"/>
      <c r="H21" s="44"/>
      <c r="I21" s="44"/>
      <c r="J21" s="44"/>
      <c r="K21" s="138"/>
      <c r="L21" s="138"/>
      <c r="M21" s="138"/>
      <c r="N21" s="138"/>
      <c r="O21" s="138"/>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c r="BE21" s="44"/>
      <c r="BF21" s="44"/>
      <c r="BG21" s="44"/>
      <c r="BH21" s="44"/>
      <c r="BI21" s="44"/>
      <c r="BJ21" s="44"/>
      <c r="BK21" s="44"/>
      <c r="BL21" s="44"/>
      <c r="BM21" s="44"/>
      <c r="BN21" s="44"/>
      <c r="BO21" s="44"/>
      <c r="BP21" s="44"/>
      <c r="BQ21" s="44"/>
      <c r="BR21" s="44"/>
      <c r="BS21" s="44"/>
      <c r="BT21" s="44"/>
      <c r="BU21" s="44"/>
      <c r="BV21" s="44"/>
      <c r="BW21" s="44"/>
      <c r="BX21" s="44"/>
      <c r="BY21" s="44"/>
      <c r="BZ21" s="44"/>
      <c r="CA21" s="44"/>
      <c r="CB21" s="44"/>
      <c r="CC21" s="44"/>
      <c r="CD21" s="44"/>
      <c r="CE21" s="44"/>
      <c r="CF21" s="44"/>
      <c r="CG21" s="44"/>
    </row>
    <row r="22" spans="1:1024" x14ac:dyDescent="0.3">
      <c r="A22" s="137"/>
      <c r="B22" s="137"/>
      <c r="C22" s="44"/>
      <c r="D22" s="44"/>
      <c r="E22" s="44"/>
      <c r="F22" s="44"/>
      <c r="G22" s="44"/>
      <c r="H22" s="44"/>
      <c r="I22" s="44"/>
      <c r="J22" s="44"/>
      <c r="K22" s="138"/>
      <c r="L22" s="138"/>
      <c r="M22" s="138"/>
      <c r="N22" s="138"/>
      <c r="O22" s="138"/>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c r="BE22" s="44"/>
      <c r="BF22" s="44"/>
      <c r="BG22" s="44"/>
      <c r="BH22" s="44"/>
      <c r="BI22" s="44"/>
      <c r="BJ22" s="44"/>
      <c r="BK22" s="44"/>
      <c r="BL22" s="44"/>
      <c r="BM22" s="44"/>
      <c r="BN22" s="44"/>
      <c r="BO22" s="44"/>
      <c r="BP22" s="44"/>
      <c r="BQ22" s="44"/>
      <c r="BR22" s="44"/>
      <c r="BS22" s="44"/>
      <c r="BT22" s="44"/>
      <c r="BU22" s="44"/>
      <c r="BV22" s="44"/>
      <c r="BW22" s="44"/>
      <c r="BX22" s="44"/>
      <c r="BY22" s="44"/>
      <c r="BZ22" s="44"/>
      <c r="CA22" s="44"/>
      <c r="CB22" s="44"/>
      <c r="CC22" s="44"/>
      <c r="CD22" s="44"/>
      <c r="CE22" s="44"/>
      <c r="CF22" s="44"/>
      <c r="CG22" s="44"/>
    </row>
    <row r="23" spans="1:1024" x14ac:dyDescent="0.3">
      <c r="A23" s="100"/>
      <c r="B23" s="2" t="s">
        <v>26</v>
      </c>
      <c r="C23" s="1" t="s">
        <v>78</v>
      </c>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row>
    <row r="24" spans="1:1024" s="33" customFormat="1" ht="26" x14ac:dyDescent="0.3">
      <c r="A24" s="101" t="s">
        <v>25</v>
      </c>
      <c r="B24" s="2"/>
      <c r="C24" s="102" t="s">
        <v>71</v>
      </c>
      <c r="D24" s="139" t="s">
        <v>72</v>
      </c>
      <c r="E24" s="104">
        <v>43971</v>
      </c>
      <c r="F24" s="104">
        <v>43970</v>
      </c>
      <c r="G24" s="104">
        <v>43969</v>
      </c>
      <c r="H24" s="104">
        <v>43968</v>
      </c>
      <c r="I24" s="104">
        <v>43967</v>
      </c>
      <c r="J24" s="105">
        <v>43966</v>
      </c>
      <c r="K24" s="106">
        <v>43965</v>
      </c>
      <c r="L24" s="106">
        <v>43964</v>
      </c>
      <c r="M24" s="106">
        <v>43963</v>
      </c>
      <c r="N24" s="106">
        <v>43962</v>
      </c>
      <c r="O24" s="106">
        <v>43961</v>
      </c>
      <c r="P24" s="107">
        <v>43960</v>
      </c>
      <c r="Q24" s="107">
        <v>43959</v>
      </c>
      <c r="R24" s="107">
        <v>43958</v>
      </c>
      <c r="S24" s="107">
        <v>43957</v>
      </c>
      <c r="T24" s="107">
        <v>43956</v>
      </c>
      <c r="U24" s="107">
        <v>43955</v>
      </c>
      <c r="V24" s="107">
        <v>43954</v>
      </c>
      <c r="W24" s="107">
        <v>43953</v>
      </c>
      <c r="X24" s="107">
        <v>43952</v>
      </c>
      <c r="Y24" s="107">
        <v>43951</v>
      </c>
      <c r="Z24" s="107">
        <v>43950</v>
      </c>
      <c r="AA24" s="107">
        <v>43949</v>
      </c>
      <c r="AB24" s="107">
        <v>43948</v>
      </c>
      <c r="AC24" s="107">
        <v>43947</v>
      </c>
      <c r="AD24" s="107">
        <v>43946</v>
      </c>
      <c r="AE24" s="107">
        <v>43945</v>
      </c>
      <c r="AF24" s="107">
        <v>43944</v>
      </c>
      <c r="AG24" s="114">
        <v>43943</v>
      </c>
      <c r="AH24" s="114">
        <v>43942</v>
      </c>
      <c r="AI24" s="114">
        <v>43941</v>
      </c>
      <c r="AJ24" s="114">
        <v>43940</v>
      </c>
      <c r="AK24" s="114">
        <v>43939</v>
      </c>
      <c r="AL24" s="114">
        <v>43938</v>
      </c>
      <c r="AM24" s="114">
        <v>43937</v>
      </c>
      <c r="AN24" s="114">
        <v>43936</v>
      </c>
      <c r="AO24" s="114">
        <v>43935</v>
      </c>
      <c r="AP24" s="114">
        <v>43934</v>
      </c>
      <c r="AQ24" s="114">
        <v>43933</v>
      </c>
      <c r="AR24" s="114">
        <v>43932</v>
      </c>
      <c r="AS24" s="114">
        <v>43931</v>
      </c>
      <c r="AT24" s="114">
        <v>43930</v>
      </c>
      <c r="AU24" s="114">
        <v>43929</v>
      </c>
      <c r="AV24" s="114">
        <v>43928</v>
      </c>
      <c r="AW24" s="114">
        <v>43927</v>
      </c>
      <c r="AX24" s="114">
        <v>43926</v>
      </c>
      <c r="AY24" s="114">
        <v>43925</v>
      </c>
      <c r="AZ24" s="114">
        <v>43924</v>
      </c>
      <c r="BA24" s="114">
        <v>43923</v>
      </c>
      <c r="BB24" s="114">
        <v>43922</v>
      </c>
      <c r="BC24" s="114">
        <v>43921</v>
      </c>
      <c r="BD24" s="114">
        <v>43920</v>
      </c>
      <c r="BE24" s="114">
        <v>43919</v>
      </c>
      <c r="BF24" s="114">
        <v>43918</v>
      </c>
      <c r="BG24" s="114">
        <v>43917</v>
      </c>
      <c r="BH24" s="114">
        <v>43916</v>
      </c>
      <c r="BI24" s="114">
        <v>43915</v>
      </c>
      <c r="BJ24" s="114">
        <v>43914</v>
      </c>
      <c r="BK24" s="114">
        <v>43913</v>
      </c>
      <c r="BL24" s="114">
        <v>43912</v>
      </c>
      <c r="BM24" s="114">
        <v>43911</v>
      </c>
      <c r="BN24" s="114">
        <v>43910</v>
      </c>
      <c r="BO24" s="114">
        <v>43909</v>
      </c>
      <c r="BP24" s="114">
        <v>43908</v>
      </c>
      <c r="BQ24" s="114">
        <v>43907</v>
      </c>
      <c r="BR24" s="114">
        <v>43906</v>
      </c>
      <c r="BS24" s="114">
        <v>43905</v>
      </c>
      <c r="BT24" s="114">
        <v>43904</v>
      </c>
      <c r="BU24" s="114">
        <v>43903</v>
      </c>
      <c r="BV24" s="114">
        <v>43902</v>
      </c>
      <c r="BW24" s="114">
        <v>43901</v>
      </c>
      <c r="BX24" s="114">
        <v>43900</v>
      </c>
      <c r="BY24" s="114">
        <v>43899</v>
      </c>
      <c r="BZ24" s="114">
        <v>43898</v>
      </c>
      <c r="CA24" s="114">
        <v>43897</v>
      </c>
      <c r="CB24" s="114">
        <v>43896</v>
      </c>
      <c r="CC24" s="114">
        <v>43895</v>
      </c>
      <c r="CD24" s="114">
        <v>43894</v>
      </c>
      <c r="CE24" s="114">
        <v>43893</v>
      </c>
      <c r="CF24" s="114">
        <v>43892</v>
      </c>
      <c r="CG24" s="114">
        <v>43891</v>
      </c>
      <c r="AKV24" s="108"/>
      <c r="AKW24" s="108"/>
      <c r="AKX24" s="108"/>
      <c r="AKY24" s="108"/>
      <c r="AKZ24" s="108"/>
      <c r="ALA24" s="108"/>
      <c r="ALB24" s="108"/>
      <c r="ALC24" s="108"/>
      <c r="ALD24" s="108"/>
      <c r="ALE24" s="108"/>
      <c r="ALF24" s="108"/>
      <c r="ALG24" s="108"/>
      <c r="ALH24" s="108"/>
      <c r="ALI24" s="108"/>
      <c r="ALJ24" s="108"/>
      <c r="ALK24" s="108"/>
      <c r="ALL24" s="108"/>
      <c r="ALM24" s="108"/>
      <c r="ALN24" s="108"/>
      <c r="ALO24" s="108"/>
      <c r="ALP24" s="108"/>
      <c r="ALQ24" s="108"/>
      <c r="ALR24" s="108"/>
      <c r="ALS24" s="108"/>
      <c r="ALT24" s="108"/>
      <c r="ALU24" s="108"/>
      <c r="ALV24" s="108"/>
      <c r="ALW24" s="108"/>
      <c r="ALX24" s="108"/>
      <c r="ALY24" s="108"/>
      <c r="ALZ24" s="108"/>
      <c r="AMA24" s="108"/>
      <c r="AMB24" s="108"/>
      <c r="AMC24" s="108"/>
      <c r="AMD24" s="108"/>
      <c r="AME24" s="108"/>
      <c r="AMF24" s="108"/>
      <c r="AMG24" s="108"/>
      <c r="AMH24" s="108"/>
      <c r="AMI24" s="108"/>
      <c r="AMJ24" s="108"/>
    </row>
    <row r="25" spans="1:1024" x14ac:dyDescent="0.3">
      <c r="A25" s="109"/>
      <c r="B25" s="2"/>
      <c r="C25" s="110"/>
      <c r="D25" s="111" t="s">
        <v>35</v>
      </c>
      <c r="E25" s="111" t="s">
        <v>35</v>
      </c>
      <c r="F25" s="111" t="s">
        <v>35</v>
      </c>
      <c r="G25" s="111" t="s">
        <v>35</v>
      </c>
      <c r="H25" s="111" t="s">
        <v>35</v>
      </c>
      <c r="I25" s="111" t="s">
        <v>35</v>
      </c>
      <c r="J25" s="112" t="s">
        <v>35</v>
      </c>
      <c r="K25" s="113" t="s">
        <v>35</v>
      </c>
      <c r="L25" s="113" t="s">
        <v>35</v>
      </c>
      <c r="M25" s="113" t="s">
        <v>35</v>
      </c>
      <c r="N25" s="113" t="s">
        <v>35</v>
      </c>
      <c r="O25" s="113" t="s">
        <v>35</v>
      </c>
      <c r="P25" s="114" t="s">
        <v>35</v>
      </c>
      <c r="Q25" s="114" t="s">
        <v>35</v>
      </c>
      <c r="R25" s="114" t="s">
        <v>35</v>
      </c>
      <c r="S25" s="114" t="s">
        <v>35</v>
      </c>
      <c r="T25" s="114" t="s">
        <v>35</v>
      </c>
      <c r="U25" s="114" t="s">
        <v>35</v>
      </c>
      <c r="V25" s="114" t="s">
        <v>35</v>
      </c>
      <c r="W25" s="114" t="s">
        <v>35</v>
      </c>
      <c r="X25" s="114" t="s">
        <v>35</v>
      </c>
      <c r="Y25" s="114" t="s">
        <v>35</v>
      </c>
      <c r="Z25" s="114" t="s">
        <v>35</v>
      </c>
      <c r="AA25" s="114" t="s">
        <v>35</v>
      </c>
      <c r="AB25" s="114" t="s">
        <v>35</v>
      </c>
      <c r="AC25" s="114" t="s">
        <v>35</v>
      </c>
      <c r="AD25" s="114" t="s">
        <v>35</v>
      </c>
      <c r="AE25" s="114" t="s">
        <v>35</v>
      </c>
      <c r="AF25" s="114" t="s">
        <v>35</v>
      </c>
      <c r="AG25" s="114" t="s">
        <v>35</v>
      </c>
      <c r="AH25" s="114" t="s">
        <v>35</v>
      </c>
      <c r="AI25" s="114" t="s">
        <v>35</v>
      </c>
      <c r="AJ25" s="114" t="s">
        <v>35</v>
      </c>
      <c r="AK25" s="114" t="s">
        <v>35</v>
      </c>
      <c r="AL25" s="114" t="s">
        <v>35</v>
      </c>
      <c r="AM25" s="114" t="s">
        <v>35</v>
      </c>
      <c r="AN25" s="114" t="s">
        <v>35</v>
      </c>
      <c r="AO25" s="114" t="s">
        <v>35</v>
      </c>
      <c r="AP25" s="114" t="s">
        <v>35</v>
      </c>
      <c r="AQ25" s="114" t="s">
        <v>35</v>
      </c>
      <c r="AR25" s="114" t="s">
        <v>35</v>
      </c>
      <c r="AS25" s="114" t="s">
        <v>35</v>
      </c>
      <c r="AT25" s="114" t="s">
        <v>35</v>
      </c>
      <c r="AU25" s="114" t="s">
        <v>35</v>
      </c>
      <c r="AV25" s="114" t="s">
        <v>35</v>
      </c>
      <c r="AW25" s="114" t="s">
        <v>35</v>
      </c>
      <c r="AX25" s="114" t="s">
        <v>35</v>
      </c>
      <c r="AY25" s="114" t="s">
        <v>35</v>
      </c>
      <c r="AZ25" s="114" t="s">
        <v>35</v>
      </c>
      <c r="BA25" s="114" t="s">
        <v>35</v>
      </c>
      <c r="BB25" s="114" t="s">
        <v>35</v>
      </c>
      <c r="BC25" s="114" t="s">
        <v>35</v>
      </c>
      <c r="BD25" s="114" t="s">
        <v>35</v>
      </c>
      <c r="BE25" s="114" t="s">
        <v>35</v>
      </c>
      <c r="BF25" s="114" t="s">
        <v>35</v>
      </c>
      <c r="BG25" s="114" t="s">
        <v>35</v>
      </c>
      <c r="BH25" s="114" t="s">
        <v>35</v>
      </c>
      <c r="BI25" s="114" t="s">
        <v>35</v>
      </c>
      <c r="BJ25" s="114" t="s">
        <v>35</v>
      </c>
      <c r="BK25" s="114" t="s">
        <v>35</v>
      </c>
      <c r="BL25" s="114" t="s">
        <v>35</v>
      </c>
      <c r="BM25" s="114" t="s">
        <v>35</v>
      </c>
      <c r="BN25" s="114" t="s">
        <v>35</v>
      </c>
      <c r="BO25" s="114" t="s">
        <v>35</v>
      </c>
      <c r="BP25" s="114" t="s">
        <v>35</v>
      </c>
      <c r="BQ25" s="114" t="s">
        <v>35</v>
      </c>
      <c r="BR25" s="114" t="s">
        <v>35</v>
      </c>
      <c r="BS25" s="114" t="s">
        <v>35</v>
      </c>
      <c r="BT25" s="114" t="s">
        <v>35</v>
      </c>
      <c r="BU25" s="114" t="s">
        <v>35</v>
      </c>
      <c r="BV25" s="114" t="s">
        <v>35</v>
      </c>
      <c r="BW25" s="114" t="s">
        <v>35</v>
      </c>
      <c r="BX25" s="114" t="s">
        <v>35</v>
      </c>
      <c r="BY25" s="114" t="s">
        <v>35</v>
      </c>
      <c r="BZ25" s="114" t="s">
        <v>35</v>
      </c>
      <c r="CA25" s="114" t="s">
        <v>35</v>
      </c>
      <c r="CB25" s="114" t="s">
        <v>35</v>
      </c>
      <c r="CC25" s="114" t="s">
        <v>35</v>
      </c>
      <c r="CD25" s="114" t="s">
        <v>35</v>
      </c>
      <c r="CE25" s="114" t="s">
        <v>35</v>
      </c>
      <c r="CF25" s="114" t="s">
        <v>35</v>
      </c>
      <c r="CG25" s="114" t="s">
        <v>35</v>
      </c>
    </row>
    <row r="26" spans="1:1024" x14ac:dyDescent="0.3">
      <c r="A26" s="140" t="s">
        <v>73</v>
      </c>
      <c r="B26" s="22">
        <v>13241287</v>
      </c>
      <c r="C26" s="116">
        <f>D26+E26</f>
        <v>15</v>
      </c>
      <c r="D26" s="117">
        <v>0</v>
      </c>
      <c r="E26" s="117">
        <v>15</v>
      </c>
      <c r="F26" s="117">
        <v>15</v>
      </c>
      <c r="G26" s="117">
        <v>15</v>
      </c>
      <c r="H26" s="141">
        <v>15</v>
      </c>
      <c r="I26" s="141">
        <v>14</v>
      </c>
      <c r="J26" s="142">
        <v>14</v>
      </c>
      <c r="K26" s="143">
        <v>13</v>
      </c>
      <c r="L26" s="143">
        <v>13</v>
      </c>
      <c r="M26" s="143">
        <v>12</v>
      </c>
      <c r="N26" s="143">
        <v>12</v>
      </c>
      <c r="O26" s="143">
        <v>12</v>
      </c>
      <c r="P26" s="144">
        <v>12</v>
      </c>
      <c r="Q26" s="144">
        <v>12</v>
      </c>
      <c r="R26" s="144">
        <v>12</v>
      </c>
      <c r="S26" s="144">
        <v>12</v>
      </c>
      <c r="T26" s="144">
        <v>12</v>
      </c>
      <c r="U26" s="144">
        <v>12</v>
      </c>
      <c r="V26" s="144">
        <v>12</v>
      </c>
      <c r="W26" s="144">
        <v>11</v>
      </c>
      <c r="X26" s="144">
        <v>11</v>
      </c>
      <c r="Y26" s="144">
        <v>11</v>
      </c>
      <c r="Z26" s="144">
        <v>11</v>
      </c>
      <c r="AA26" s="144">
        <v>11</v>
      </c>
      <c r="AB26" s="144">
        <v>11</v>
      </c>
      <c r="AC26" s="144">
        <v>11</v>
      </c>
      <c r="AD26" s="144">
        <v>11</v>
      </c>
      <c r="AE26" s="144">
        <v>11</v>
      </c>
      <c r="AF26" s="144">
        <v>11</v>
      </c>
      <c r="AG26" s="144">
        <v>11</v>
      </c>
      <c r="AH26" s="144">
        <v>11</v>
      </c>
      <c r="AI26" s="144">
        <v>11</v>
      </c>
      <c r="AJ26" s="144">
        <v>10</v>
      </c>
      <c r="AK26" s="144">
        <v>10</v>
      </c>
      <c r="AL26" s="144">
        <v>10</v>
      </c>
      <c r="AM26" s="144">
        <v>10</v>
      </c>
      <c r="AN26" s="144">
        <v>10</v>
      </c>
      <c r="AO26" s="144">
        <v>10</v>
      </c>
      <c r="AP26" s="144">
        <v>10</v>
      </c>
      <c r="AQ26" s="144">
        <v>10</v>
      </c>
      <c r="AR26" s="144">
        <v>10</v>
      </c>
      <c r="AS26" s="144">
        <v>9</v>
      </c>
      <c r="AT26" s="144">
        <v>9</v>
      </c>
      <c r="AU26" s="144">
        <v>8</v>
      </c>
      <c r="AV26" s="144">
        <v>7</v>
      </c>
      <c r="AW26" s="144">
        <v>7</v>
      </c>
      <c r="AX26" s="144">
        <v>7</v>
      </c>
      <c r="AY26" s="144">
        <v>7</v>
      </c>
      <c r="AZ26" s="144">
        <v>6</v>
      </c>
      <c r="BA26" s="144">
        <v>6</v>
      </c>
      <c r="BB26" s="144">
        <v>5</v>
      </c>
      <c r="BC26" s="144">
        <v>5</v>
      </c>
      <c r="BD26" s="144">
        <v>4</v>
      </c>
      <c r="BE26" s="144">
        <v>4</v>
      </c>
      <c r="BF26" s="144">
        <v>3</v>
      </c>
      <c r="BG26" s="144">
        <v>3</v>
      </c>
      <c r="BH26" s="144">
        <v>3</v>
      </c>
      <c r="BI26" s="144">
        <v>2</v>
      </c>
      <c r="BJ26" s="144">
        <v>2</v>
      </c>
      <c r="BK26" s="144">
        <v>1</v>
      </c>
      <c r="BL26" s="144">
        <v>1</v>
      </c>
      <c r="BM26" s="144">
        <v>1</v>
      </c>
      <c r="BN26" s="144">
        <v>1</v>
      </c>
      <c r="BO26" s="144">
        <v>1</v>
      </c>
      <c r="BP26" s="144">
        <v>1</v>
      </c>
      <c r="BQ26" s="144">
        <v>0</v>
      </c>
      <c r="BR26" s="144">
        <v>0</v>
      </c>
      <c r="BS26" s="144">
        <v>0</v>
      </c>
      <c r="BT26" s="144">
        <v>0</v>
      </c>
      <c r="BU26" s="144">
        <v>0</v>
      </c>
      <c r="BV26" s="144">
        <v>0</v>
      </c>
      <c r="BW26" s="144">
        <v>0</v>
      </c>
      <c r="BX26" s="144">
        <v>0</v>
      </c>
      <c r="BY26" s="144">
        <v>0</v>
      </c>
      <c r="BZ26" s="144">
        <v>0</v>
      </c>
      <c r="CA26" s="144">
        <v>0</v>
      </c>
      <c r="CB26" s="144">
        <v>0</v>
      </c>
      <c r="CC26" s="144">
        <v>0</v>
      </c>
      <c r="CD26" s="144">
        <v>0</v>
      </c>
      <c r="CE26" s="144">
        <v>0</v>
      </c>
      <c r="CF26" s="144">
        <v>0</v>
      </c>
      <c r="CG26" s="144">
        <v>0</v>
      </c>
    </row>
    <row r="27" spans="1:1024" x14ac:dyDescent="0.3">
      <c r="A27" s="140" t="s">
        <v>74</v>
      </c>
      <c r="B27" s="22">
        <v>14833658</v>
      </c>
      <c r="C27" s="116">
        <f t="shared" ref="C27:C30" si="7">D27+E27</f>
        <v>182</v>
      </c>
      <c r="D27" s="117">
        <v>0</v>
      </c>
      <c r="E27" s="117">
        <v>182</v>
      </c>
      <c r="F27" s="117">
        <v>182</v>
      </c>
      <c r="G27" s="117">
        <v>182</v>
      </c>
      <c r="H27" s="141">
        <v>181</v>
      </c>
      <c r="I27" s="141">
        <v>181</v>
      </c>
      <c r="J27" s="142">
        <v>181</v>
      </c>
      <c r="K27" s="143">
        <v>181</v>
      </c>
      <c r="L27" s="143">
        <v>181</v>
      </c>
      <c r="M27" s="143">
        <v>179</v>
      </c>
      <c r="N27" s="143">
        <v>175</v>
      </c>
      <c r="O27" s="143">
        <v>175</v>
      </c>
      <c r="P27" s="144">
        <v>172</v>
      </c>
      <c r="Q27" s="144">
        <v>170</v>
      </c>
      <c r="R27" s="144">
        <v>169</v>
      </c>
      <c r="S27" s="144">
        <v>168</v>
      </c>
      <c r="T27" s="144">
        <v>165</v>
      </c>
      <c r="U27" s="144">
        <v>165</v>
      </c>
      <c r="V27" s="144">
        <v>162</v>
      </c>
      <c r="W27" s="144">
        <v>161</v>
      </c>
      <c r="X27" s="144">
        <v>158</v>
      </c>
      <c r="Y27" s="144">
        <v>156</v>
      </c>
      <c r="Z27" s="144">
        <v>154</v>
      </c>
      <c r="AA27" s="144">
        <v>153</v>
      </c>
      <c r="AB27" s="144">
        <v>153</v>
      </c>
      <c r="AC27" s="144">
        <v>150</v>
      </c>
      <c r="AD27" s="144">
        <v>147</v>
      </c>
      <c r="AE27" s="144">
        <v>143</v>
      </c>
      <c r="AF27" s="144">
        <v>140</v>
      </c>
      <c r="AG27" s="144">
        <v>138</v>
      </c>
      <c r="AH27" s="144">
        <v>134</v>
      </c>
      <c r="AI27" s="144">
        <v>130</v>
      </c>
      <c r="AJ27" s="144">
        <v>124</v>
      </c>
      <c r="AK27" s="144">
        <v>121</v>
      </c>
      <c r="AL27" s="144">
        <v>116</v>
      </c>
      <c r="AM27" s="144">
        <v>114</v>
      </c>
      <c r="AN27" s="144">
        <v>111</v>
      </c>
      <c r="AO27" s="144">
        <v>109</v>
      </c>
      <c r="AP27" s="144">
        <v>106</v>
      </c>
      <c r="AQ27" s="144">
        <v>104</v>
      </c>
      <c r="AR27" s="144">
        <v>95</v>
      </c>
      <c r="AS27" s="144">
        <v>86</v>
      </c>
      <c r="AT27" s="144">
        <v>83</v>
      </c>
      <c r="AU27" s="144">
        <v>78</v>
      </c>
      <c r="AV27" s="144">
        <v>69</v>
      </c>
      <c r="AW27" s="144">
        <v>61</v>
      </c>
      <c r="AX27" s="144">
        <v>58</v>
      </c>
      <c r="AY27" s="144">
        <v>51</v>
      </c>
      <c r="AZ27" s="144">
        <v>50</v>
      </c>
      <c r="BA27" s="144">
        <v>45</v>
      </c>
      <c r="BB27" s="144">
        <v>40</v>
      </c>
      <c r="BC27" s="144">
        <v>35</v>
      </c>
      <c r="BD27" s="144">
        <v>30</v>
      </c>
      <c r="BE27" s="144">
        <v>27</v>
      </c>
      <c r="BF27" s="144">
        <v>25</v>
      </c>
      <c r="BG27" s="144">
        <v>22</v>
      </c>
      <c r="BH27" s="144">
        <v>20</v>
      </c>
      <c r="BI27" s="144">
        <v>16</v>
      </c>
      <c r="BJ27" s="144">
        <v>11</v>
      </c>
      <c r="BK27" s="144">
        <v>10</v>
      </c>
      <c r="BL27" s="144">
        <v>8</v>
      </c>
      <c r="BM27" s="144">
        <v>7</v>
      </c>
      <c r="BN27" s="144">
        <v>5</v>
      </c>
      <c r="BO27" s="144">
        <v>4</v>
      </c>
      <c r="BP27" s="144">
        <v>3</v>
      </c>
      <c r="BQ27" s="144">
        <v>1</v>
      </c>
      <c r="BR27" s="144">
        <v>1</v>
      </c>
      <c r="BS27" s="144">
        <v>1</v>
      </c>
      <c r="BT27" s="144">
        <v>1</v>
      </c>
      <c r="BU27" s="144">
        <v>0</v>
      </c>
      <c r="BV27" s="144">
        <v>0</v>
      </c>
      <c r="BW27" s="144">
        <v>0</v>
      </c>
      <c r="BX27" s="144">
        <v>0</v>
      </c>
      <c r="BY27" s="144">
        <v>0</v>
      </c>
      <c r="BZ27" s="144">
        <v>0</v>
      </c>
      <c r="CA27" s="144">
        <v>0</v>
      </c>
      <c r="CB27" s="144">
        <v>0</v>
      </c>
      <c r="CC27" s="144">
        <v>0</v>
      </c>
      <c r="CD27" s="144">
        <v>0</v>
      </c>
      <c r="CE27" s="144">
        <v>0</v>
      </c>
      <c r="CF27" s="144">
        <v>0</v>
      </c>
      <c r="CG27" s="144">
        <v>0</v>
      </c>
    </row>
    <row r="28" spans="1:1024" x14ac:dyDescent="0.3">
      <c r="A28" s="140" t="s">
        <v>75</v>
      </c>
      <c r="B28" s="22">
        <v>14678606</v>
      </c>
      <c r="C28" s="116">
        <f t="shared" si="7"/>
        <v>2010</v>
      </c>
      <c r="D28" s="117">
        <v>0</v>
      </c>
      <c r="E28" s="117">
        <v>2010</v>
      </c>
      <c r="F28" s="117">
        <v>2009</v>
      </c>
      <c r="G28" s="117">
        <v>2002</v>
      </c>
      <c r="H28" s="141">
        <v>1994</v>
      </c>
      <c r="I28" s="141">
        <v>1982</v>
      </c>
      <c r="J28" s="142">
        <v>1965</v>
      </c>
      <c r="K28" s="143">
        <v>1959</v>
      </c>
      <c r="L28" s="143">
        <v>1941</v>
      </c>
      <c r="M28" s="143">
        <v>1930</v>
      </c>
      <c r="N28" s="143">
        <v>1914</v>
      </c>
      <c r="O28" s="143">
        <v>1901</v>
      </c>
      <c r="P28" s="144">
        <v>1891</v>
      </c>
      <c r="Q28" s="144">
        <v>1879</v>
      </c>
      <c r="R28" s="144">
        <v>1867</v>
      </c>
      <c r="S28" s="144">
        <v>1855</v>
      </c>
      <c r="T28" s="144">
        <v>1838</v>
      </c>
      <c r="U28" s="144">
        <v>1814</v>
      </c>
      <c r="V28" s="144">
        <v>1799</v>
      </c>
      <c r="W28" s="144">
        <v>1784</v>
      </c>
      <c r="X28" s="144">
        <v>1764</v>
      </c>
      <c r="Y28" s="144">
        <v>1747</v>
      </c>
      <c r="Z28" s="144">
        <v>1722</v>
      </c>
      <c r="AA28" s="144">
        <v>1702</v>
      </c>
      <c r="AB28" s="144">
        <v>1673</v>
      </c>
      <c r="AC28" s="144">
        <v>1642</v>
      </c>
      <c r="AD28" s="144">
        <v>1615</v>
      </c>
      <c r="AE28" s="144">
        <v>1582</v>
      </c>
      <c r="AF28" s="144">
        <v>1549</v>
      </c>
      <c r="AG28" s="144">
        <v>1502</v>
      </c>
      <c r="AH28" s="144">
        <v>1453</v>
      </c>
      <c r="AI28" s="144">
        <v>1406</v>
      </c>
      <c r="AJ28" s="144">
        <v>1357</v>
      </c>
      <c r="AK28" s="144">
        <v>1318</v>
      </c>
      <c r="AL28" s="144">
        <v>1269</v>
      </c>
      <c r="AM28" s="144">
        <v>1218</v>
      </c>
      <c r="AN28" s="144">
        <v>1173</v>
      </c>
      <c r="AO28" s="144">
        <v>1119</v>
      </c>
      <c r="AP28" s="144">
        <v>1053</v>
      </c>
      <c r="AQ28" s="144">
        <v>993</v>
      </c>
      <c r="AR28" s="144">
        <v>937</v>
      </c>
      <c r="AS28" s="144">
        <v>864</v>
      </c>
      <c r="AT28" s="144">
        <v>796</v>
      </c>
      <c r="AU28" s="144">
        <v>725</v>
      </c>
      <c r="AV28" s="144">
        <v>658</v>
      </c>
      <c r="AW28" s="144">
        <v>594</v>
      </c>
      <c r="AX28" s="144">
        <v>538</v>
      </c>
      <c r="AY28" s="144">
        <v>488</v>
      </c>
      <c r="AZ28" s="144">
        <v>429</v>
      </c>
      <c r="BA28" s="144">
        <v>378</v>
      </c>
      <c r="BB28" s="144">
        <v>331</v>
      </c>
      <c r="BC28" s="144">
        <v>283</v>
      </c>
      <c r="BD28" s="144">
        <v>248</v>
      </c>
      <c r="BE28" s="144">
        <v>210</v>
      </c>
      <c r="BF28" s="144">
        <v>172</v>
      </c>
      <c r="BG28" s="144">
        <v>145</v>
      </c>
      <c r="BH28" s="144">
        <v>115</v>
      </c>
      <c r="BI28" s="144">
        <v>89</v>
      </c>
      <c r="BJ28" s="144">
        <v>70</v>
      </c>
      <c r="BK28" s="144">
        <v>60</v>
      </c>
      <c r="BL28" s="144">
        <v>50</v>
      </c>
      <c r="BM28" s="144">
        <v>40</v>
      </c>
      <c r="BN28" s="144">
        <v>32</v>
      </c>
      <c r="BO28" s="144">
        <v>19</v>
      </c>
      <c r="BP28" s="144">
        <v>14</v>
      </c>
      <c r="BQ28" s="144">
        <v>10</v>
      </c>
      <c r="BR28" s="144">
        <v>9</v>
      </c>
      <c r="BS28" s="144">
        <v>6</v>
      </c>
      <c r="BT28" s="144">
        <v>5</v>
      </c>
      <c r="BU28" s="144">
        <v>3</v>
      </c>
      <c r="BV28" s="144">
        <v>3</v>
      </c>
      <c r="BW28" s="144">
        <v>3</v>
      </c>
      <c r="BX28" s="144">
        <v>2</v>
      </c>
      <c r="BY28" s="144">
        <v>2</v>
      </c>
      <c r="BZ28" s="144">
        <v>1</v>
      </c>
      <c r="CA28" s="144">
        <v>1</v>
      </c>
      <c r="CB28" s="144">
        <v>1</v>
      </c>
      <c r="CC28" s="144">
        <v>1</v>
      </c>
      <c r="CD28" s="144">
        <v>0</v>
      </c>
      <c r="CE28" s="144">
        <v>0</v>
      </c>
      <c r="CF28" s="144">
        <v>0</v>
      </c>
      <c r="CG28" s="144">
        <v>0</v>
      </c>
    </row>
    <row r="29" spans="1:1024" x14ac:dyDescent="0.3">
      <c r="A29" s="140" t="s">
        <v>76</v>
      </c>
      <c r="B29" s="22">
        <v>10454893</v>
      </c>
      <c r="C29" s="116">
        <f t="shared" si="7"/>
        <v>9724</v>
      </c>
      <c r="D29" s="117">
        <v>0</v>
      </c>
      <c r="E29" s="117">
        <v>9724</v>
      </c>
      <c r="F29" s="117">
        <v>9710</v>
      </c>
      <c r="G29" s="117">
        <v>9678</v>
      </c>
      <c r="H29" s="141">
        <v>9627</v>
      </c>
      <c r="I29" s="141">
        <v>9586</v>
      </c>
      <c r="J29" s="142">
        <v>9537</v>
      </c>
      <c r="K29" s="143">
        <v>9480</v>
      </c>
      <c r="L29" s="143">
        <v>9432</v>
      </c>
      <c r="M29" s="143">
        <v>9378</v>
      </c>
      <c r="N29" s="143">
        <v>9314</v>
      </c>
      <c r="O29" s="143">
        <v>9269</v>
      </c>
      <c r="P29" s="144">
        <v>9212</v>
      </c>
      <c r="Q29" s="144">
        <v>9150</v>
      </c>
      <c r="R29" s="144">
        <v>9074</v>
      </c>
      <c r="S29" s="144">
        <v>8985</v>
      </c>
      <c r="T29" s="144">
        <v>8883</v>
      </c>
      <c r="U29" s="144">
        <v>8790</v>
      </c>
      <c r="V29" s="144">
        <v>8702</v>
      </c>
      <c r="W29" s="144">
        <v>8615</v>
      </c>
      <c r="X29" s="144">
        <v>8519</v>
      </c>
      <c r="Y29" s="144">
        <v>8399</v>
      </c>
      <c r="Z29" s="144">
        <v>8296</v>
      </c>
      <c r="AA29" s="144">
        <v>8183</v>
      </c>
      <c r="AB29" s="144">
        <v>8057</v>
      </c>
      <c r="AC29" s="144">
        <v>7934</v>
      </c>
      <c r="AD29" s="144">
        <v>7796</v>
      </c>
      <c r="AE29" s="144">
        <v>7641</v>
      </c>
      <c r="AF29" s="144">
        <v>7473</v>
      </c>
      <c r="AG29" s="144">
        <v>7305</v>
      </c>
      <c r="AH29" s="144">
        <v>7121</v>
      </c>
      <c r="AI29" s="144">
        <v>6959</v>
      </c>
      <c r="AJ29" s="144">
        <v>6758</v>
      </c>
      <c r="AK29" s="144">
        <v>6579</v>
      </c>
      <c r="AL29" s="144">
        <v>6388</v>
      </c>
      <c r="AM29" s="144">
        <v>6148</v>
      </c>
      <c r="AN29" s="144">
        <v>5897</v>
      </c>
      <c r="AO29" s="144">
        <v>5640</v>
      </c>
      <c r="AP29" s="144">
        <v>5401</v>
      </c>
      <c r="AQ29" s="144">
        <v>5134</v>
      </c>
      <c r="AR29" s="144">
        <v>4859</v>
      </c>
      <c r="AS29" s="144">
        <v>4543</v>
      </c>
      <c r="AT29" s="144">
        <v>4248</v>
      </c>
      <c r="AU29" s="144">
        <v>3920</v>
      </c>
      <c r="AV29" s="144">
        <v>3568</v>
      </c>
      <c r="AW29" s="144">
        <v>3224</v>
      </c>
      <c r="AX29" s="144">
        <v>2930</v>
      </c>
      <c r="AY29" s="144">
        <v>2644</v>
      </c>
      <c r="AZ29" s="144">
        <v>2320</v>
      </c>
      <c r="BA29" s="144">
        <v>2028</v>
      </c>
      <c r="BB29" s="144">
        <v>1781</v>
      </c>
      <c r="BC29" s="144">
        <v>1521</v>
      </c>
      <c r="BD29" s="144">
        <v>1263</v>
      </c>
      <c r="BE29" s="144">
        <v>1085</v>
      </c>
      <c r="BF29" s="144">
        <v>909</v>
      </c>
      <c r="BG29" s="144">
        <v>763</v>
      </c>
      <c r="BH29" s="144">
        <v>623</v>
      </c>
      <c r="BI29" s="144">
        <v>491</v>
      </c>
      <c r="BJ29" s="144">
        <v>384</v>
      </c>
      <c r="BK29" s="144">
        <v>308</v>
      </c>
      <c r="BL29" s="144">
        <v>241</v>
      </c>
      <c r="BM29" s="144">
        <v>189</v>
      </c>
      <c r="BN29" s="144">
        <v>147</v>
      </c>
      <c r="BO29" s="144">
        <v>118</v>
      </c>
      <c r="BP29" s="144">
        <v>97</v>
      </c>
      <c r="BQ29" s="144">
        <v>77</v>
      </c>
      <c r="BR29" s="144">
        <v>63</v>
      </c>
      <c r="BS29" s="144">
        <v>50</v>
      </c>
      <c r="BT29" s="144">
        <v>33</v>
      </c>
      <c r="BU29" s="144">
        <v>22</v>
      </c>
      <c r="BV29" s="144">
        <v>16</v>
      </c>
      <c r="BW29" s="144">
        <v>13</v>
      </c>
      <c r="BX29" s="144">
        <v>9</v>
      </c>
      <c r="BY29" s="144">
        <v>9</v>
      </c>
      <c r="BZ29" s="144">
        <v>7</v>
      </c>
      <c r="CA29" s="144">
        <v>3</v>
      </c>
      <c r="CB29" s="144">
        <v>3</v>
      </c>
      <c r="CC29" s="144">
        <v>2</v>
      </c>
      <c r="CD29" s="144">
        <v>1</v>
      </c>
      <c r="CE29" s="144">
        <v>1</v>
      </c>
      <c r="CF29" s="144">
        <v>0</v>
      </c>
      <c r="CG29" s="144">
        <v>0</v>
      </c>
    </row>
    <row r="30" spans="1:1024" x14ac:dyDescent="0.3">
      <c r="A30" s="140" t="s">
        <v>77</v>
      </c>
      <c r="B30" s="22">
        <v>2768734</v>
      </c>
      <c r="C30" s="116">
        <f t="shared" si="7"/>
        <v>13336</v>
      </c>
      <c r="D30" s="117">
        <v>0</v>
      </c>
      <c r="E30" s="117">
        <v>13336</v>
      </c>
      <c r="F30" s="117">
        <v>13307</v>
      </c>
      <c r="G30" s="117">
        <v>13242</v>
      </c>
      <c r="H30" s="141">
        <v>13184</v>
      </c>
      <c r="I30" s="141">
        <v>13114</v>
      </c>
      <c r="J30" s="142">
        <v>13028</v>
      </c>
      <c r="K30" s="143">
        <v>12940</v>
      </c>
      <c r="L30" s="143">
        <v>12841</v>
      </c>
      <c r="M30" s="143">
        <v>12756</v>
      </c>
      <c r="N30" s="143">
        <v>12669</v>
      </c>
      <c r="O30" s="143">
        <v>12575</v>
      </c>
      <c r="P30" s="144">
        <v>12457</v>
      </c>
      <c r="Q30" s="144">
        <v>12342</v>
      </c>
      <c r="R30" s="144">
        <v>12230</v>
      </c>
      <c r="S30" s="144">
        <v>12091</v>
      </c>
      <c r="T30" s="144">
        <v>11965</v>
      </c>
      <c r="U30" s="144">
        <v>11838</v>
      </c>
      <c r="V30" s="144">
        <v>11697</v>
      </c>
      <c r="W30" s="144">
        <v>11557</v>
      </c>
      <c r="X30" s="144">
        <v>11413</v>
      </c>
      <c r="Y30" s="144">
        <v>11250</v>
      </c>
      <c r="Z30" s="144">
        <v>11078</v>
      </c>
      <c r="AA30" s="144">
        <v>10893</v>
      </c>
      <c r="AB30" s="144">
        <v>10711</v>
      </c>
      <c r="AC30" s="144">
        <v>10526</v>
      </c>
      <c r="AD30" s="144">
        <v>10320</v>
      </c>
      <c r="AE30" s="144">
        <v>10131</v>
      </c>
      <c r="AF30" s="144">
        <v>9905</v>
      </c>
      <c r="AG30" s="144">
        <v>9676</v>
      </c>
      <c r="AH30" s="144">
        <v>9426</v>
      </c>
      <c r="AI30" s="144">
        <v>9160</v>
      </c>
      <c r="AJ30" s="144">
        <v>8860</v>
      </c>
      <c r="AK30" s="144">
        <v>8565</v>
      </c>
      <c r="AL30" s="144">
        <v>8242</v>
      </c>
      <c r="AM30" s="144">
        <v>7931</v>
      </c>
      <c r="AN30" s="144">
        <v>7596</v>
      </c>
      <c r="AO30" s="144">
        <v>7226</v>
      </c>
      <c r="AP30" s="144">
        <v>6891</v>
      </c>
      <c r="AQ30" s="144">
        <v>6531</v>
      </c>
      <c r="AR30" s="144">
        <v>6156</v>
      </c>
      <c r="AS30" s="144">
        <v>5784</v>
      </c>
      <c r="AT30" s="144">
        <v>5416</v>
      </c>
      <c r="AU30" s="144">
        <v>5037</v>
      </c>
      <c r="AV30" s="144">
        <v>4575</v>
      </c>
      <c r="AW30" s="144">
        <v>4184</v>
      </c>
      <c r="AX30" s="144">
        <v>3812</v>
      </c>
      <c r="AY30" s="144">
        <v>3414</v>
      </c>
      <c r="AZ30" s="144">
        <v>3025</v>
      </c>
      <c r="BA30" s="144">
        <v>2678</v>
      </c>
      <c r="BB30" s="144">
        <v>2336</v>
      </c>
      <c r="BC30" s="144">
        <v>2008</v>
      </c>
      <c r="BD30" s="144">
        <v>1734</v>
      </c>
      <c r="BE30" s="144">
        <v>1459</v>
      </c>
      <c r="BF30" s="144">
        <v>1239</v>
      </c>
      <c r="BG30" s="144">
        <v>1058</v>
      </c>
      <c r="BH30" s="144">
        <v>881</v>
      </c>
      <c r="BI30" s="144">
        <v>719</v>
      </c>
      <c r="BJ30" s="144">
        <v>589</v>
      </c>
      <c r="BK30" s="144">
        <v>474</v>
      </c>
      <c r="BL30" s="144">
        <v>393</v>
      </c>
      <c r="BM30" s="144">
        <v>306</v>
      </c>
      <c r="BN30" s="144">
        <v>255</v>
      </c>
      <c r="BO30" s="144">
        <v>192</v>
      </c>
      <c r="BP30" s="144">
        <v>157</v>
      </c>
      <c r="BQ30" s="144">
        <v>115</v>
      </c>
      <c r="BR30" s="144">
        <v>82</v>
      </c>
      <c r="BS30" s="144">
        <v>56</v>
      </c>
      <c r="BT30" s="144">
        <v>46</v>
      </c>
      <c r="BU30" s="144">
        <v>37</v>
      </c>
      <c r="BV30" s="144">
        <v>24</v>
      </c>
      <c r="BW30" s="144">
        <v>13</v>
      </c>
      <c r="BX30" s="144">
        <v>7</v>
      </c>
      <c r="BY30" s="144">
        <v>6</v>
      </c>
      <c r="BZ30" s="144">
        <v>5</v>
      </c>
      <c r="CA30" s="144">
        <v>4</v>
      </c>
      <c r="CB30" s="144">
        <v>3</v>
      </c>
      <c r="CC30" s="144">
        <v>2</v>
      </c>
      <c r="CD30" s="144">
        <v>2</v>
      </c>
      <c r="CE30" s="144">
        <v>2</v>
      </c>
      <c r="CF30" s="144">
        <v>1</v>
      </c>
      <c r="CG30" s="144">
        <v>0</v>
      </c>
    </row>
    <row r="31" spans="1:1024" x14ac:dyDescent="0.3">
      <c r="A31" s="115"/>
      <c r="B31" s="115"/>
      <c r="C31" s="116"/>
      <c r="D31" s="117"/>
      <c r="E31" s="117"/>
      <c r="F31" s="117"/>
      <c r="G31" s="117"/>
      <c r="H31" s="117"/>
      <c r="I31" s="117"/>
      <c r="J31" s="122"/>
      <c r="K31" s="123"/>
      <c r="L31" s="123"/>
      <c r="M31" s="123"/>
      <c r="N31" s="123"/>
      <c r="O31" s="123"/>
      <c r="P31" s="116"/>
      <c r="Q31" s="116"/>
      <c r="R31" s="116"/>
      <c r="S31" s="116"/>
      <c r="T31" s="116"/>
      <c r="U31" s="116"/>
      <c r="V31" s="116"/>
      <c r="W31" s="116"/>
      <c r="X31" s="116"/>
      <c r="Y31" s="116"/>
      <c r="Z31" s="116"/>
      <c r="AA31" s="116"/>
      <c r="AB31" s="116"/>
      <c r="AC31" s="116"/>
      <c r="AD31" s="116"/>
      <c r="AE31" s="116"/>
      <c r="AF31" s="116"/>
      <c r="AG31" s="116"/>
      <c r="AH31" s="116"/>
      <c r="AI31" s="116"/>
      <c r="AJ31" s="116"/>
      <c r="AK31" s="116"/>
      <c r="AL31" s="116"/>
      <c r="AM31" s="116"/>
      <c r="AN31" s="116"/>
      <c r="AO31" s="116"/>
      <c r="AP31" s="116"/>
      <c r="AQ31" s="116"/>
      <c r="AR31" s="116"/>
      <c r="AS31" s="116"/>
      <c r="AT31" s="116"/>
      <c r="AU31" s="116"/>
      <c r="AV31" s="116"/>
      <c r="AW31" s="116"/>
      <c r="AX31" s="116"/>
      <c r="AY31" s="116"/>
      <c r="AZ31" s="116"/>
      <c r="BA31" s="116"/>
      <c r="BB31" s="116"/>
      <c r="BC31" s="116"/>
      <c r="BD31" s="116"/>
      <c r="BE31" s="116"/>
      <c r="BF31" s="116"/>
      <c r="BG31" s="116"/>
      <c r="BH31" s="116"/>
      <c r="BI31" s="116"/>
      <c r="BJ31" s="116"/>
      <c r="BK31" s="116"/>
      <c r="BL31" s="116"/>
      <c r="BM31" s="116"/>
      <c r="BN31" s="116"/>
      <c r="BO31" s="116"/>
      <c r="BP31" s="116"/>
      <c r="BQ31" s="116"/>
      <c r="BR31" s="116"/>
      <c r="BS31" s="116"/>
      <c r="BT31" s="116"/>
      <c r="BU31" s="116"/>
      <c r="BV31" s="116"/>
      <c r="BW31" s="116"/>
      <c r="BX31" s="116"/>
      <c r="BY31" s="116"/>
      <c r="BZ31" s="116"/>
      <c r="CA31" s="116"/>
      <c r="CB31" s="116"/>
      <c r="CC31" s="116"/>
      <c r="CD31" s="116"/>
      <c r="CE31" s="116"/>
      <c r="CF31" s="116"/>
      <c r="CG31" s="116"/>
    </row>
    <row r="32" spans="1:1024" x14ac:dyDescent="0.3">
      <c r="A32" s="62" t="s">
        <v>56</v>
      </c>
      <c r="B32" s="62">
        <f>SUM(B26:B30)</f>
        <v>55977178</v>
      </c>
      <c r="C32" s="116">
        <f>D32+E32</f>
        <v>25267</v>
      </c>
      <c r="D32" s="117">
        <v>0</v>
      </c>
      <c r="E32" s="117">
        <f t="shared" ref="E32:AJ32" si="8">SUM(E26:E31)</f>
        <v>25267</v>
      </c>
      <c r="F32" s="117">
        <f t="shared" si="8"/>
        <v>25223</v>
      </c>
      <c r="G32" s="117">
        <f t="shared" si="8"/>
        <v>25119</v>
      </c>
      <c r="H32" s="117">
        <f t="shared" si="8"/>
        <v>25001</v>
      </c>
      <c r="I32" s="117">
        <f t="shared" si="8"/>
        <v>24877</v>
      </c>
      <c r="J32" s="122">
        <f t="shared" si="8"/>
        <v>24725</v>
      </c>
      <c r="K32" s="123">
        <f t="shared" si="8"/>
        <v>24573</v>
      </c>
      <c r="L32" s="123">
        <f t="shared" si="8"/>
        <v>24408</v>
      </c>
      <c r="M32" s="123">
        <f t="shared" si="8"/>
        <v>24255</v>
      </c>
      <c r="N32" s="123">
        <f t="shared" si="8"/>
        <v>24084</v>
      </c>
      <c r="O32" s="123">
        <f t="shared" si="8"/>
        <v>23932</v>
      </c>
      <c r="P32" s="116">
        <f t="shared" si="8"/>
        <v>23744</v>
      </c>
      <c r="Q32" s="116">
        <f t="shared" si="8"/>
        <v>23553</v>
      </c>
      <c r="R32" s="116">
        <f t="shared" si="8"/>
        <v>23352</v>
      </c>
      <c r="S32" s="116">
        <f t="shared" si="8"/>
        <v>23111</v>
      </c>
      <c r="T32" s="116">
        <f t="shared" si="8"/>
        <v>22863</v>
      </c>
      <c r="U32" s="116">
        <f t="shared" si="8"/>
        <v>22619</v>
      </c>
      <c r="V32" s="116">
        <f t="shared" si="8"/>
        <v>22372</v>
      </c>
      <c r="W32" s="116">
        <f t="shared" si="8"/>
        <v>22128</v>
      </c>
      <c r="X32" s="116">
        <f t="shared" si="8"/>
        <v>21865</v>
      </c>
      <c r="Y32" s="116">
        <f t="shared" si="8"/>
        <v>21563</v>
      </c>
      <c r="Z32" s="116">
        <f t="shared" si="8"/>
        <v>21261</v>
      </c>
      <c r="AA32" s="116">
        <f t="shared" si="8"/>
        <v>20942</v>
      </c>
      <c r="AB32" s="116">
        <f t="shared" si="8"/>
        <v>20605</v>
      </c>
      <c r="AC32" s="116">
        <f t="shared" si="8"/>
        <v>20263</v>
      </c>
      <c r="AD32" s="116">
        <f t="shared" si="8"/>
        <v>19889</v>
      </c>
      <c r="AE32" s="116">
        <f t="shared" si="8"/>
        <v>19508</v>
      </c>
      <c r="AF32" s="116">
        <f t="shared" si="8"/>
        <v>19078</v>
      </c>
      <c r="AG32" s="116">
        <f t="shared" si="8"/>
        <v>18632</v>
      </c>
      <c r="AH32" s="116">
        <f t="shared" si="8"/>
        <v>18145</v>
      </c>
      <c r="AI32" s="116">
        <f t="shared" si="8"/>
        <v>17666</v>
      </c>
      <c r="AJ32" s="116">
        <f t="shared" si="8"/>
        <v>17109</v>
      </c>
      <c r="AK32" s="116">
        <f t="shared" ref="AK32:BP32" si="9">SUM(AK26:AK31)</f>
        <v>16593</v>
      </c>
      <c r="AL32" s="116">
        <f t="shared" si="9"/>
        <v>16025</v>
      </c>
      <c r="AM32" s="116">
        <f t="shared" si="9"/>
        <v>15421</v>
      </c>
      <c r="AN32" s="116">
        <f t="shared" si="9"/>
        <v>14787</v>
      </c>
      <c r="AO32" s="116">
        <f t="shared" si="9"/>
        <v>14104</v>
      </c>
      <c r="AP32" s="116">
        <f t="shared" si="9"/>
        <v>13461</v>
      </c>
      <c r="AQ32" s="116">
        <f t="shared" si="9"/>
        <v>12772</v>
      </c>
      <c r="AR32" s="116">
        <f t="shared" si="9"/>
        <v>12057</v>
      </c>
      <c r="AS32" s="116">
        <f t="shared" si="9"/>
        <v>11286</v>
      </c>
      <c r="AT32" s="116">
        <f t="shared" si="9"/>
        <v>10552</v>
      </c>
      <c r="AU32" s="116">
        <f t="shared" si="9"/>
        <v>9768</v>
      </c>
      <c r="AV32" s="116">
        <f t="shared" si="9"/>
        <v>8877</v>
      </c>
      <c r="AW32" s="116">
        <f t="shared" si="9"/>
        <v>8070</v>
      </c>
      <c r="AX32" s="116">
        <f t="shared" si="9"/>
        <v>7345</v>
      </c>
      <c r="AY32" s="116">
        <f t="shared" si="9"/>
        <v>6604</v>
      </c>
      <c r="AZ32" s="116">
        <f t="shared" si="9"/>
        <v>5830</v>
      </c>
      <c r="BA32" s="116">
        <f t="shared" si="9"/>
        <v>5135</v>
      </c>
      <c r="BB32" s="116">
        <f t="shared" si="9"/>
        <v>4493</v>
      </c>
      <c r="BC32" s="116">
        <f t="shared" si="9"/>
        <v>3852</v>
      </c>
      <c r="BD32" s="116">
        <f t="shared" si="9"/>
        <v>3279</v>
      </c>
      <c r="BE32" s="116">
        <f t="shared" si="9"/>
        <v>2785</v>
      </c>
      <c r="BF32" s="116">
        <f t="shared" si="9"/>
        <v>2348</v>
      </c>
      <c r="BG32" s="116">
        <f t="shared" si="9"/>
        <v>1991</v>
      </c>
      <c r="BH32" s="116">
        <f t="shared" si="9"/>
        <v>1642</v>
      </c>
      <c r="BI32" s="116">
        <f t="shared" si="9"/>
        <v>1317</v>
      </c>
      <c r="BJ32" s="116">
        <f t="shared" si="9"/>
        <v>1056</v>
      </c>
      <c r="BK32" s="116">
        <f t="shared" si="9"/>
        <v>853</v>
      </c>
      <c r="BL32" s="116">
        <f t="shared" si="9"/>
        <v>693</v>
      </c>
      <c r="BM32" s="116">
        <f t="shared" si="9"/>
        <v>543</v>
      </c>
      <c r="BN32" s="116">
        <f t="shared" si="9"/>
        <v>440</v>
      </c>
      <c r="BO32" s="116">
        <f t="shared" si="9"/>
        <v>334</v>
      </c>
      <c r="BP32" s="116">
        <f t="shared" si="9"/>
        <v>272</v>
      </c>
      <c r="BQ32" s="116">
        <f t="shared" ref="BQ32:CV32" si="10">SUM(BQ26:BQ31)</f>
        <v>203</v>
      </c>
      <c r="BR32" s="116">
        <f t="shared" si="10"/>
        <v>155</v>
      </c>
      <c r="BS32" s="116">
        <f t="shared" si="10"/>
        <v>113</v>
      </c>
      <c r="BT32" s="116">
        <f t="shared" si="10"/>
        <v>85</v>
      </c>
      <c r="BU32" s="116">
        <f t="shared" si="10"/>
        <v>62</v>
      </c>
      <c r="BV32" s="116">
        <f t="shared" si="10"/>
        <v>43</v>
      </c>
      <c r="BW32" s="116">
        <f t="shared" si="10"/>
        <v>29</v>
      </c>
      <c r="BX32" s="116">
        <f t="shared" si="10"/>
        <v>18</v>
      </c>
      <c r="BY32" s="116">
        <f t="shared" si="10"/>
        <v>17</v>
      </c>
      <c r="BZ32" s="116">
        <f t="shared" si="10"/>
        <v>13</v>
      </c>
      <c r="CA32" s="116">
        <f t="shared" si="10"/>
        <v>8</v>
      </c>
      <c r="CB32" s="116">
        <f t="shared" si="10"/>
        <v>7</v>
      </c>
      <c r="CC32" s="116">
        <f t="shared" si="10"/>
        <v>5</v>
      </c>
      <c r="CD32" s="116">
        <f t="shared" si="10"/>
        <v>3</v>
      </c>
      <c r="CE32" s="116">
        <f t="shared" si="10"/>
        <v>3</v>
      </c>
      <c r="CF32" s="116">
        <f t="shared" si="10"/>
        <v>1</v>
      </c>
      <c r="CG32" s="116">
        <f t="shared" si="10"/>
        <v>0</v>
      </c>
    </row>
    <row r="33" spans="1:86" x14ac:dyDescent="0.3">
      <c r="A33" s="115"/>
      <c r="B33" s="115"/>
      <c r="C33" s="116"/>
      <c r="D33" s="117"/>
      <c r="E33" s="117"/>
      <c r="F33" s="117"/>
      <c r="G33" s="117"/>
      <c r="H33" s="117"/>
      <c r="I33" s="117"/>
      <c r="J33" s="122"/>
      <c r="K33" s="123"/>
      <c r="L33" s="123"/>
      <c r="M33" s="123"/>
      <c r="N33" s="123"/>
      <c r="O33" s="123"/>
      <c r="P33" s="116"/>
      <c r="Q33" s="116"/>
      <c r="R33" s="116"/>
      <c r="S33" s="116"/>
      <c r="T33" s="116"/>
      <c r="U33" s="116"/>
      <c r="V33" s="116"/>
      <c r="W33" s="116"/>
      <c r="X33" s="116"/>
      <c r="Y33" s="116"/>
      <c r="Z33" s="116"/>
      <c r="AA33" s="116"/>
      <c r="AB33" s="116"/>
      <c r="AC33" s="116"/>
      <c r="AD33" s="116"/>
      <c r="AE33" s="116"/>
      <c r="AF33" s="116"/>
      <c r="AG33" s="116"/>
      <c r="AH33" s="116"/>
      <c r="AI33" s="116"/>
      <c r="AJ33" s="116"/>
      <c r="AK33" s="116"/>
      <c r="AL33" s="116"/>
      <c r="AM33" s="116"/>
      <c r="AN33" s="116"/>
      <c r="AO33" s="116"/>
      <c r="AP33" s="116"/>
      <c r="AQ33" s="116"/>
      <c r="AR33" s="116"/>
      <c r="AS33" s="116"/>
      <c r="AT33" s="116"/>
      <c r="AU33" s="116"/>
      <c r="AV33" s="116"/>
      <c r="AW33" s="116"/>
      <c r="AX33" s="116"/>
      <c r="AY33" s="116"/>
      <c r="AZ33" s="116"/>
      <c r="BA33" s="116"/>
      <c r="BB33" s="116"/>
      <c r="BC33" s="116"/>
      <c r="BD33" s="116"/>
      <c r="BE33" s="116"/>
      <c r="BF33" s="116"/>
      <c r="BG33" s="116"/>
      <c r="BH33" s="116"/>
      <c r="BI33" s="116"/>
      <c r="BJ33" s="116"/>
      <c r="BK33" s="116"/>
      <c r="BL33" s="116"/>
      <c r="BM33" s="116"/>
      <c r="BN33" s="116"/>
      <c r="BO33" s="116"/>
      <c r="BP33" s="116"/>
      <c r="BQ33" s="116"/>
      <c r="BR33" s="116"/>
      <c r="BS33" s="116"/>
      <c r="BT33" s="116"/>
      <c r="BU33" s="116"/>
      <c r="BV33" s="116"/>
      <c r="BW33" s="116"/>
      <c r="BX33" s="116"/>
      <c r="BY33" s="116"/>
      <c r="BZ33" s="116"/>
      <c r="CA33" s="116"/>
      <c r="CB33" s="116"/>
      <c r="CC33" s="116"/>
      <c r="CD33" s="116"/>
      <c r="CE33" s="116"/>
      <c r="CF33" s="116"/>
      <c r="CG33" s="116"/>
    </row>
    <row r="34" spans="1:86" x14ac:dyDescent="0.3">
      <c r="A34" s="76" t="s">
        <v>36</v>
      </c>
      <c r="B34" s="124">
        <v>0</v>
      </c>
      <c r="C34" s="125">
        <f>D34+V34</f>
        <v>0</v>
      </c>
      <c r="D34" s="126">
        <v>0</v>
      </c>
      <c r="E34" s="126">
        <v>0</v>
      </c>
      <c r="F34" s="126">
        <v>0</v>
      </c>
      <c r="G34" s="126">
        <v>0</v>
      </c>
      <c r="H34" s="126">
        <v>0</v>
      </c>
      <c r="I34" s="126">
        <v>0</v>
      </c>
      <c r="J34" s="127">
        <v>0</v>
      </c>
      <c r="K34" s="128">
        <v>0</v>
      </c>
      <c r="L34" s="128">
        <v>0</v>
      </c>
      <c r="M34" s="128">
        <v>0</v>
      </c>
      <c r="N34" s="128">
        <v>0</v>
      </c>
      <c r="O34" s="128">
        <v>0</v>
      </c>
      <c r="P34" s="129">
        <v>0</v>
      </c>
      <c r="Q34" s="129">
        <v>0</v>
      </c>
      <c r="R34" s="129">
        <v>0</v>
      </c>
      <c r="S34" s="129">
        <v>0</v>
      </c>
      <c r="T34" s="129">
        <v>0</v>
      </c>
      <c r="U34" s="129">
        <v>0</v>
      </c>
      <c r="V34" s="129">
        <v>0</v>
      </c>
      <c r="W34" s="129">
        <v>0</v>
      </c>
      <c r="X34" s="129">
        <v>0</v>
      </c>
      <c r="Y34" s="129">
        <v>0</v>
      </c>
      <c r="Z34" s="129">
        <v>0</v>
      </c>
      <c r="AA34" s="129">
        <v>0</v>
      </c>
      <c r="AB34" s="129">
        <v>0</v>
      </c>
      <c r="AC34" s="129">
        <v>0</v>
      </c>
      <c r="AD34" s="129">
        <v>0</v>
      </c>
      <c r="AE34" s="129">
        <v>0</v>
      </c>
      <c r="AF34" s="129">
        <v>0</v>
      </c>
      <c r="AG34" s="129">
        <v>0</v>
      </c>
      <c r="AH34" s="129">
        <v>0</v>
      </c>
      <c r="AI34" s="129">
        <v>0</v>
      </c>
      <c r="AJ34" s="129">
        <v>0</v>
      </c>
      <c r="AK34" s="129">
        <v>0</v>
      </c>
      <c r="AL34" s="129">
        <v>0</v>
      </c>
      <c r="AM34" s="129">
        <v>0</v>
      </c>
      <c r="AN34" s="129">
        <v>0</v>
      </c>
      <c r="AO34" s="129">
        <v>0</v>
      </c>
      <c r="AP34" s="129">
        <v>0</v>
      </c>
      <c r="AQ34" s="129">
        <v>0</v>
      </c>
      <c r="AR34" s="129">
        <v>0</v>
      </c>
      <c r="AS34" s="129">
        <v>0</v>
      </c>
      <c r="AT34" s="129">
        <v>0</v>
      </c>
      <c r="AU34" s="129">
        <v>0</v>
      </c>
      <c r="AV34" s="129">
        <v>0</v>
      </c>
      <c r="AW34" s="129">
        <v>0</v>
      </c>
      <c r="AX34" s="129">
        <v>0</v>
      </c>
      <c r="AY34" s="129">
        <v>0</v>
      </c>
      <c r="AZ34" s="129">
        <v>0</v>
      </c>
      <c r="BA34" s="129">
        <v>0</v>
      </c>
      <c r="BB34" s="129">
        <v>0</v>
      </c>
      <c r="BC34" s="129">
        <v>0</v>
      </c>
      <c r="BD34" s="129">
        <v>0</v>
      </c>
      <c r="BE34" s="129">
        <v>0</v>
      </c>
      <c r="BF34" s="129">
        <v>0</v>
      </c>
      <c r="BG34" s="129">
        <v>0</v>
      </c>
      <c r="BH34" s="129">
        <v>0</v>
      </c>
      <c r="BI34" s="129">
        <v>0</v>
      </c>
      <c r="BJ34" s="129">
        <v>0</v>
      </c>
      <c r="BK34" s="129">
        <v>0</v>
      </c>
      <c r="BL34" s="129">
        <v>0</v>
      </c>
      <c r="BM34" s="129">
        <v>0</v>
      </c>
      <c r="BN34" s="129">
        <v>0</v>
      </c>
      <c r="BO34" s="129">
        <v>0</v>
      </c>
      <c r="BP34" s="129">
        <v>0</v>
      </c>
      <c r="BQ34" s="129">
        <v>0</v>
      </c>
      <c r="BR34" s="129">
        <v>0</v>
      </c>
      <c r="BS34" s="129">
        <v>0</v>
      </c>
      <c r="BT34" s="129">
        <v>0</v>
      </c>
      <c r="BU34" s="129">
        <v>0</v>
      </c>
      <c r="BV34" s="129">
        <v>0</v>
      </c>
      <c r="BW34" s="129">
        <v>0</v>
      </c>
      <c r="BX34" s="129">
        <v>0</v>
      </c>
      <c r="BY34" s="129">
        <v>0</v>
      </c>
      <c r="BZ34" s="129">
        <v>0</v>
      </c>
      <c r="CA34" s="129">
        <v>0</v>
      </c>
      <c r="CB34" s="129">
        <v>0</v>
      </c>
      <c r="CC34" s="129">
        <v>0</v>
      </c>
      <c r="CD34" s="129">
        <v>0</v>
      </c>
      <c r="CE34" s="129">
        <v>0</v>
      </c>
      <c r="CF34" s="129">
        <v>0</v>
      </c>
      <c r="CG34" s="129">
        <v>0</v>
      </c>
    </row>
    <row r="35" spans="1:86" x14ac:dyDescent="0.3">
      <c r="A35" s="145" t="s">
        <v>71</v>
      </c>
      <c r="B35" s="131">
        <f>B32+B34</f>
        <v>55977178</v>
      </c>
      <c r="C35" s="146">
        <f>D35+E35</f>
        <v>25267</v>
      </c>
      <c r="D35" s="133">
        <f>SUM(D26:D30)</f>
        <v>0</v>
      </c>
      <c r="E35" s="133">
        <f t="shared" ref="E35:AJ35" si="11">E32+E34</f>
        <v>25267</v>
      </c>
      <c r="F35" s="133">
        <f t="shared" si="11"/>
        <v>25223</v>
      </c>
      <c r="G35" s="133">
        <f t="shared" si="11"/>
        <v>25119</v>
      </c>
      <c r="H35" s="133">
        <f t="shared" si="11"/>
        <v>25001</v>
      </c>
      <c r="I35" s="133">
        <f t="shared" si="11"/>
        <v>24877</v>
      </c>
      <c r="J35" s="134">
        <f t="shared" si="11"/>
        <v>24725</v>
      </c>
      <c r="K35" s="135">
        <f t="shared" si="11"/>
        <v>24573</v>
      </c>
      <c r="L35" s="135">
        <f t="shared" si="11"/>
        <v>24408</v>
      </c>
      <c r="M35" s="135">
        <f t="shared" si="11"/>
        <v>24255</v>
      </c>
      <c r="N35" s="135">
        <f t="shared" si="11"/>
        <v>24084</v>
      </c>
      <c r="O35" s="135">
        <f t="shared" si="11"/>
        <v>23932</v>
      </c>
      <c r="P35" s="136">
        <f t="shared" si="11"/>
        <v>23744</v>
      </c>
      <c r="Q35" s="136">
        <f t="shared" si="11"/>
        <v>23553</v>
      </c>
      <c r="R35" s="136">
        <f t="shared" si="11"/>
        <v>23352</v>
      </c>
      <c r="S35" s="136">
        <f t="shared" si="11"/>
        <v>23111</v>
      </c>
      <c r="T35" s="136">
        <f t="shared" si="11"/>
        <v>22863</v>
      </c>
      <c r="U35" s="136">
        <f t="shared" si="11"/>
        <v>22619</v>
      </c>
      <c r="V35" s="136">
        <f t="shared" si="11"/>
        <v>22372</v>
      </c>
      <c r="W35" s="136">
        <f t="shared" si="11"/>
        <v>22128</v>
      </c>
      <c r="X35" s="136">
        <f t="shared" si="11"/>
        <v>21865</v>
      </c>
      <c r="Y35" s="136">
        <f t="shared" si="11"/>
        <v>21563</v>
      </c>
      <c r="Z35" s="136">
        <f t="shared" si="11"/>
        <v>21261</v>
      </c>
      <c r="AA35" s="136">
        <f t="shared" si="11"/>
        <v>20942</v>
      </c>
      <c r="AB35" s="136">
        <f t="shared" si="11"/>
        <v>20605</v>
      </c>
      <c r="AC35" s="136">
        <f t="shared" si="11"/>
        <v>20263</v>
      </c>
      <c r="AD35" s="136">
        <f t="shared" si="11"/>
        <v>19889</v>
      </c>
      <c r="AE35" s="136">
        <f t="shared" si="11"/>
        <v>19508</v>
      </c>
      <c r="AF35" s="136">
        <f t="shared" si="11"/>
        <v>19078</v>
      </c>
      <c r="AG35" s="136">
        <f t="shared" si="11"/>
        <v>18632</v>
      </c>
      <c r="AH35" s="136">
        <f t="shared" si="11"/>
        <v>18145</v>
      </c>
      <c r="AI35" s="136">
        <f t="shared" si="11"/>
        <v>17666</v>
      </c>
      <c r="AJ35" s="136">
        <f t="shared" si="11"/>
        <v>17109</v>
      </c>
      <c r="AK35" s="136">
        <f t="shared" ref="AK35:BP35" si="12">AK32+AK34</f>
        <v>16593</v>
      </c>
      <c r="AL35" s="136">
        <f t="shared" si="12"/>
        <v>16025</v>
      </c>
      <c r="AM35" s="136">
        <f t="shared" si="12"/>
        <v>15421</v>
      </c>
      <c r="AN35" s="136">
        <f t="shared" si="12"/>
        <v>14787</v>
      </c>
      <c r="AO35" s="136">
        <f t="shared" si="12"/>
        <v>14104</v>
      </c>
      <c r="AP35" s="136">
        <f t="shared" si="12"/>
        <v>13461</v>
      </c>
      <c r="AQ35" s="136">
        <f t="shared" si="12"/>
        <v>12772</v>
      </c>
      <c r="AR35" s="136">
        <f t="shared" si="12"/>
        <v>12057</v>
      </c>
      <c r="AS35" s="136">
        <f t="shared" si="12"/>
        <v>11286</v>
      </c>
      <c r="AT35" s="136">
        <f t="shared" si="12"/>
        <v>10552</v>
      </c>
      <c r="AU35" s="136">
        <f t="shared" si="12"/>
        <v>9768</v>
      </c>
      <c r="AV35" s="136">
        <f t="shared" si="12"/>
        <v>8877</v>
      </c>
      <c r="AW35" s="136">
        <f t="shared" si="12"/>
        <v>8070</v>
      </c>
      <c r="AX35" s="136">
        <f t="shared" si="12"/>
        <v>7345</v>
      </c>
      <c r="AY35" s="136">
        <f t="shared" si="12"/>
        <v>6604</v>
      </c>
      <c r="AZ35" s="136">
        <f t="shared" si="12"/>
        <v>5830</v>
      </c>
      <c r="BA35" s="136">
        <f t="shared" si="12"/>
        <v>5135</v>
      </c>
      <c r="BB35" s="136">
        <f t="shared" si="12"/>
        <v>4493</v>
      </c>
      <c r="BC35" s="136">
        <f t="shared" si="12"/>
        <v>3852</v>
      </c>
      <c r="BD35" s="136">
        <f t="shared" si="12"/>
        <v>3279</v>
      </c>
      <c r="BE35" s="136">
        <f t="shared" si="12"/>
        <v>2785</v>
      </c>
      <c r="BF35" s="136">
        <f t="shared" si="12"/>
        <v>2348</v>
      </c>
      <c r="BG35" s="136">
        <f t="shared" si="12"/>
        <v>1991</v>
      </c>
      <c r="BH35" s="136">
        <f t="shared" si="12"/>
        <v>1642</v>
      </c>
      <c r="BI35" s="136">
        <f t="shared" si="12"/>
        <v>1317</v>
      </c>
      <c r="BJ35" s="136">
        <f t="shared" si="12"/>
        <v>1056</v>
      </c>
      <c r="BK35" s="136">
        <f t="shared" si="12"/>
        <v>853</v>
      </c>
      <c r="BL35" s="136">
        <f t="shared" si="12"/>
        <v>693</v>
      </c>
      <c r="BM35" s="136">
        <f t="shared" si="12"/>
        <v>543</v>
      </c>
      <c r="BN35" s="136">
        <f t="shared" si="12"/>
        <v>440</v>
      </c>
      <c r="BO35" s="136">
        <f t="shared" si="12"/>
        <v>334</v>
      </c>
      <c r="BP35" s="136">
        <f t="shared" si="12"/>
        <v>272</v>
      </c>
      <c r="BQ35" s="136">
        <f t="shared" ref="BQ35:CV35" si="13">BQ32+BQ34</f>
        <v>203</v>
      </c>
      <c r="BR35" s="136">
        <f t="shared" si="13"/>
        <v>155</v>
      </c>
      <c r="BS35" s="136">
        <f t="shared" si="13"/>
        <v>113</v>
      </c>
      <c r="BT35" s="136">
        <f t="shared" si="13"/>
        <v>85</v>
      </c>
      <c r="BU35" s="136">
        <f t="shared" si="13"/>
        <v>62</v>
      </c>
      <c r="BV35" s="136">
        <f t="shared" si="13"/>
        <v>43</v>
      </c>
      <c r="BW35" s="136">
        <f t="shared" si="13"/>
        <v>29</v>
      </c>
      <c r="BX35" s="136">
        <f t="shared" si="13"/>
        <v>18</v>
      </c>
      <c r="BY35" s="136">
        <f t="shared" si="13"/>
        <v>17</v>
      </c>
      <c r="BZ35" s="136">
        <f t="shared" si="13"/>
        <v>13</v>
      </c>
      <c r="CA35" s="136">
        <f t="shared" si="13"/>
        <v>8</v>
      </c>
      <c r="CB35" s="136">
        <f t="shared" si="13"/>
        <v>7</v>
      </c>
      <c r="CC35" s="136">
        <f t="shared" si="13"/>
        <v>5</v>
      </c>
      <c r="CD35" s="136">
        <f t="shared" si="13"/>
        <v>3</v>
      </c>
      <c r="CE35" s="136">
        <f t="shared" si="13"/>
        <v>3</v>
      </c>
      <c r="CF35" s="136">
        <f t="shared" si="13"/>
        <v>1</v>
      </c>
      <c r="CG35" s="136">
        <f t="shared" si="13"/>
        <v>0</v>
      </c>
    </row>
    <row r="37" spans="1:86" s="20" customFormat="1" x14ac:dyDescent="0.3">
      <c r="A37" s="34"/>
      <c r="B37" s="34"/>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2"/>
      <c r="AM37" s="22"/>
      <c r="AN37" s="22"/>
      <c r="AO37" s="22"/>
      <c r="AP37" s="22"/>
      <c r="AQ37" s="22"/>
      <c r="AR37" s="22"/>
      <c r="AS37" s="22"/>
      <c r="AT37" s="22"/>
      <c r="AU37" s="22"/>
      <c r="AV37" s="22"/>
      <c r="AW37" s="22"/>
      <c r="AX37" s="22"/>
      <c r="AY37" s="22"/>
      <c r="AZ37" s="22"/>
      <c r="BA37" s="22"/>
      <c r="BB37" s="22"/>
      <c r="BC37" s="22"/>
      <c r="BD37" s="22"/>
      <c r="BE37" s="22"/>
      <c r="BF37" s="22"/>
      <c r="BG37" s="22"/>
      <c r="BH37" s="22"/>
      <c r="BI37" s="22"/>
      <c r="BJ37" s="22"/>
      <c r="BK37" s="22"/>
      <c r="BL37" s="22"/>
      <c r="BM37" s="22"/>
      <c r="BN37" s="22"/>
      <c r="BO37" s="22"/>
      <c r="BP37" s="22"/>
      <c r="BQ37" s="22"/>
      <c r="BR37" s="22"/>
      <c r="BS37" s="22"/>
      <c r="BT37" s="22"/>
      <c r="BU37" s="22"/>
      <c r="BV37" s="22"/>
      <c r="BW37" s="22"/>
      <c r="BX37" s="22"/>
      <c r="BY37" s="22"/>
      <c r="BZ37" s="22"/>
      <c r="CA37" s="22"/>
      <c r="CB37" s="22"/>
      <c r="CC37" s="22"/>
      <c r="CD37" s="22"/>
      <c r="CE37" s="22"/>
      <c r="CF37" s="22"/>
      <c r="CG37" s="22"/>
      <c r="CH37" s="22"/>
    </row>
    <row r="38" spans="1:86" s="26" customFormat="1" ht="15.5" x14ac:dyDescent="0.35">
      <c r="A38" s="27" t="s">
        <v>3</v>
      </c>
      <c r="B38" s="27"/>
      <c r="C38" s="14"/>
      <c r="D38" s="14"/>
      <c r="E38" s="14"/>
      <c r="F38" s="14"/>
      <c r="G38" s="14"/>
      <c r="H38" s="14"/>
      <c r="I38" s="14"/>
      <c r="J38" s="14"/>
      <c r="K38" s="14"/>
      <c r="L38" s="14"/>
      <c r="M38" s="14"/>
      <c r="N38" s="14"/>
      <c r="O38" s="14"/>
      <c r="P38" s="14"/>
      <c r="Q38" s="14"/>
      <c r="R38" s="14"/>
      <c r="S38" s="14"/>
      <c r="T38" s="14"/>
      <c r="U38" s="14"/>
      <c r="V38" s="14"/>
      <c r="W38" s="14"/>
      <c r="X38" s="14"/>
      <c r="Y38" s="14"/>
      <c r="Z38" s="14"/>
      <c r="AA38" s="17"/>
      <c r="AB38" s="17"/>
      <c r="AC38" s="17"/>
      <c r="AD38" s="17"/>
      <c r="AE38" s="17"/>
      <c r="AF38" s="14"/>
      <c r="AG38" s="14"/>
      <c r="AH38" s="14"/>
      <c r="AI38" s="14"/>
      <c r="AJ38" s="14"/>
      <c r="AK38" s="14"/>
      <c r="AL38" s="14"/>
      <c r="AM38" s="14"/>
      <c r="AN38" s="14"/>
      <c r="AO38" s="14"/>
      <c r="AP38" s="14"/>
      <c r="AQ38" s="14"/>
      <c r="AR38" s="14"/>
      <c r="AS38" s="14"/>
      <c r="AT38" s="14"/>
      <c r="AU38" s="14"/>
      <c r="AV38" s="14"/>
      <c r="AW38" s="14"/>
      <c r="AX38" s="14"/>
      <c r="AY38" s="14"/>
      <c r="AZ38" s="14"/>
      <c r="BA38" s="14"/>
      <c r="BB38" s="14"/>
      <c r="BC38" s="14"/>
      <c r="BD38" s="14"/>
      <c r="BE38" s="14"/>
      <c r="BF38" s="14"/>
      <c r="BG38" s="14"/>
      <c r="BH38" s="14"/>
      <c r="BI38" s="14"/>
      <c r="BJ38" s="14"/>
      <c r="BK38" s="14"/>
      <c r="BL38" s="14"/>
      <c r="BM38" s="14"/>
      <c r="BN38" s="14"/>
      <c r="BO38" s="14"/>
      <c r="BP38" s="14"/>
      <c r="BQ38" s="14"/>
      <c r="BR38" s="14"/>
      <c r="BS38" s="14"/>
      <c r="BT38" s="14"/>
      <c r="BU38" s="14"/>
      <c r="BV38" s="14"/>
      <c r="BW38" s="14"/>
      <c r="BX38" s="14"/>
      <c r="BY38" s="14"/>
      <c r="BZ38" s="14"/>
      <c r="CA38" s="14"/>
      <c r="CB38" s="14"/>
      <c r="CC38" s="14"/>
      <c r="CD38" s="14"/>
      <c r="CE38" s="14"/>
      <c r="CF38" s="14"/>
      <c r="CG38" s="14"/>
      <c r="CH38" s="14"/>
    </row>
    <row r="39" spans="1:86" s="26" customFormat="1" ht="15.5" x14ac:dyDescent="0.35">
      <c r="A39" s="147" t="s">
        <v>79</v>
      </c>
      <c r="B39" s="147"/>
      <c r="C39" s="14"/>
      <c r="D39" s="14"/>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c r="BK39" s="14"/>
      <c r="BL39" s="14"/>
      <c r="BM39" s="14"/>
      <c r="BN39" s="14"/>
      <c r="BO39" s="14"/>
      <c r="BP39" s="14"/>
      <c r="BQ39" s="14"/>
      <c r="BR39" s="14"/>
      <c r="BS39" s="14"/>
      <c r="BT39" s="14"/>
      <c r="BU39" s="14"/>
      <c r="BV39" s="14"/>
      <c r="BW39" s="14"/>
      <c r="BX39" s="14"/>
      <c r="BY39" s="14"/>
      <c r="BZ39" s="14"/>
      <c r="CA39" s="14"/>
      <c r="CB39" s="14"/>
      <c r="CC39" s="14"/>
      <c r="CD39" s="14"/>
      <c r="CE39" s="14"/>
      <c r="CF39" s="14"/>
      <c r="CG39" s="14"/>
      <c r="CH39" s="14"/>
    </row>
    <row r="40" spans="1:86" s="14" customFormat="1" ht="15.5" x14ac:dyDescent="0.35">
      <c r="A40" s="14" t="s">
        <v>61</v>
      </c>
      <c r="C40" s="148" t="s">
        <v>11</v>
      </c>
      <c r="D40" s="148"/>
      <c r="E40" s="148"/>
      <c r="F40" s="148"/>
      <c r="G40" s="148"/>
      <c r="H40" s="148"/>
      <c r="I40" s="148"/>
      <c r="J40" s="148"/>
      <c r="K40" s="148"/>
      <c r="L40" s="148"/>
      <c r="M40" s="148"/>
      <c r="N40" s="148"/>
      <c r="O40" s="148"/>
      <c r="P40" s="148"/>
      <c r="Q40" s="148"/>
      <c r="R40" s="148"/>
      <c r="S40" s="148"/>
      <c r="T40" s="148"/>
      <c r="U40" s="148"/>
      <c r="V40" s="148"/>
      <c r="W40" s="148"/>
      <c r="X40" s="148"/>
      <c r="Y40" s="148"/>
      <c r="Z40" s="148"/>
    </row>
    <row r="41" spans="1:86" s="26" customFormat="1" ht="15.5" x14ac:dyDescent="0.35">
      <c r="A41" s="14" t="s">
        <v>62</v>
      </c>
      <c r="B41" s="14"/>
      <c r="C41" s="26" t="s">
        <v>80</v>
      </c>
      <c r="AB41" s="14"/>
      <c r="AC41" s="14"/>
      <c r="AD41" s="14"/>
      <c r="AE41" s="14"/>
      <c r="AF41" s="14"/>
      <c r="AG41" s="14"/>
      <c r="AH41" s="14"/>
      <c r="AI41" s="14"/>
      <c r="AJ41" s="14"/>
      <c r="AK41" s="14"/>
      <c r="AL41" s="14"/>
      <c r="AM41" s="14"/>
      <c r="AN41" s="14"/>
      <c r="AO41" s="14"/>
      <c r="AP41" s="14"/>
      <c r="AQ41" s="14"/>
      <c r="AR41" s="14"/>
      <c r="AS41" s="14"/>
      <c r="AT41" s="14"/>
      <c r="AU41" s="14"/>
      <c r="AV41" s="14"/>
      <c r="AW41" s="14"/>
      <c r="AX41" s="14"/>
      <c r="AY41" s="14"/>
      <c r="AZ41" s="14"/>
      <c r="BA41" s="14"/>
      <c r="BB41" s="14"/>
      <c r="BC41" s="14"/>
      <c r="BD41" s="14"/>
      <c r="BE41" s="14"/>
      <c r="BF41" s="14"/>
      <c r="BG41" s="14"/>
      <c r="BH41" s="14"/>
      <c r="BI41" s="14"/>
      <c r="BJ41" s="14"/>
      <c r="BK41" s="14"/>
      <c r="BL41" s="14"/>
      <c r="BM41" s="14"/>
      <c r="BN41" s="14"/>
      <c r="BO41" s="14"/>
      <c r="BP41" s="14"/>
      <c r="BQ41" s="14"/>
      <c r="BR41" s="14"/>
      <c r="BS41" s="14"/>
      <c r="BT41" s="14"/>
      <c r="BU41" s="14"/>
      <c r="BV41" s="14"/>
      <c r="BW41" s="14"/>
      <c r="BX41" s="14"/>
      <c r="BY41" s="14"/>
      <c r="BZ41" s="14"/>
      <c r="CA41" s="14"/>
      <c r="CB41" s="14"/>
      <c r="CC41" s="14"/>
      <c r="CD41" s="14"/>
      <c r="CE41" s="14"/>
      <c r="CF41" s="14"/>
      <c r="CG41" s="14"/>
      <c r="CH41" s="14"/>
    </row>
    <row r="42" spans="1:86" x14ac:dyDescent="0.3">
      <c r="A42" s="89" t="s">
        <v>58</v>
      </c>
      <c r="B42" s="20" t="s">
        <v>81</v>
      </c>
      <c r="C42" s="20"/>
      <c r="D42" s="20"/>
      <c r="E42" s="20"/>
      <c r="F42" s="20"/>
      <c r="G42" s="20"/>
      <c r="H42" s="20"/>
      <c r="I42" s="20"/>
      <c r="J42" s="20"/>
      <c r="K42" s="20"/>
      <c r="L42" s="20"/>
      <c r="M42" s="20"/>
      <c r="N42" s="20"/>
      <c r="O42" s="20"/>
      <c r="P42" s="20"/>
      <c r="Q42" s="20"/>
      <c r="R42" s="20"/>
      <c r="S42" s="20"/>
      <c r="T42" s="20"/>
      <c r="U42" s="20"/>
      <c r="V42" s="90"/>
      <c r="W42" s="90"/>
    </row>
    <row r="43" spans="1:86" x14ac:dyDescent="0.3">
      <c r="A43" s="89"/>
      <c r="B43" s="20"/>
      <c r="C43" s="20"/>
      <c r="D43" s="20"/>
      <c r="E43" s="20"/>
      <c r="F43" s="20"/>
      <c r="G43" s="20"/>
      <c r="H43" s="20"/>
      <c r="I43" s="20"/>
      <c r="J43" s="20"/>
      <c r="K43" s="20"/>
      <c r="L43" s="20"/>
      <c r="M43" s="20"/>
      <c r="N43" s="20"/>
      <c r="O43" s="20"/>
      <c r="P43" s="20"/>
      <c r="Q43" s="20"/>
      <c r="R43" s="20"/>
      <c r="S43" s="20"/>
      <c r="T43" s="20"/>
      <c r="U43" s="20"/>
      <c r="V43" s="90"/>
      <c r="W43" s="90"/>
    </row>
    <row r="44" spans="1:86" s="20" customFormat="1" ht="13.5" customHeight="1" x14ac:dyDescent="0.35">
      <c r="A44" s="149" t="s">
        <v>82</v>
      </c>
      <c r="B44" s="149"/>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2"/>
      <c r="AS44" s="22"/>
      <c r="AT44" s="22"/>
      <c r="AU44" s="22"/>
      <c r="AV44" s="22"/>
      <c r="AW44" s="22"/>
      <c r="AX44" s="22"/>
      <c r="AY44" s="22"/>
      <c r="AZ44" s="22"/>
      <c r="BA44" s="22"/>
      <c r="BB44" s="22"/>
      <c r="BC44" s="22"/>
      <c r="BD44" s="22"/>
      <c r="BE44" s="22"/>
      <c r="BF44" s="22"/>
      <c r="BG44" s="22"/>
      <c r="BH44" s="22"/>
      <c r="BI44" s="22"/>
      <c r="BJ44" s="22"/>
      <c r="BK44" s="22"/>
      <c r="BL44" s="22"/>
      <c r="BM44" s="22"/>
      <c r="BN44" s="22"/>
      <c r="BO44" s="22"/>
      <c r="BP44" s="22"/>
      <c r="BQ44" s="22"/>
      <c r="BR44" s="22"/>
      <c r="BS44" s="22"/>
      <c r="BT44" s="22"/>
      <c r="BU44" s="22"/>
      <c r="BV44" s="22"/>
      <c r="BW44" s="22"/>
      <c r="BX44" s="22"/>
      <c r="BY44" s="22"/>
      <c r="BZ44" s="22"/>
      <c r="CA44" s="22"/>
      <c r="CB44" s="22"/>
      <c r="CC44" s="22"/>
      <c r="CD44" s="22"/>
      <c r="CE44" s="22"/>
      <c r="CF44" s="22"/>
      <c r="CG44" s="22"/>
      <c r="CH44" s="22"/>
    </row>
    <row r="45" spans="1:86" s="20" customFormat="1" ht="34.5" customHeight="1" x14ac:dyDescent="0.35">
      <c r="A45" s="231" t="s">
        <v>83</v>
      </c>
      <c r="B45" s="231"/>
      <c r="C45" s="231"/>
      <c r="D45" s="231"/>
      <c r="E45" s="231"/>
      <c r="F45" s="231"/>
      <c r="G45" s="231"/>
      <c r="H45" s="231"/>
      <c r="I45" s="231"/>
      <c r="J45" s="231"/>
      <c r="K45" s="231"/>
      <c r="L45" s="231"/>
      <c r="M45" s="231"/>
      <c r="N45" s="231"/>
      <c r="O45" s="231"/>
      <c r="P45" s="231"/>
      <c r="Q45" s="231"/>
      <c r="R45" s="231"/>
      <c r="S45" s="231"/>
      <c r="T45" s="231"/>
      <c r="U45" s="231"/>
      <c r="V45" s="231"/>
      <c r="W45" s="231"/>
      <c r="X45" s="231"/>
      <c r="Y45" s="231"/>
      <c r="Z45" s="231"/>
      <c r="AA45" s="231"/>
      <c r="AB45" s="231"/>
      <c r="AC45" s="231"/>
      <c r="AD45" s="231"/>
      <c r="AE45" s="231"/>
      <c r="AF45" s="231"/>
      <c r="AG45" s="231"/>
      <c r="AH45" s="231"/>
      <c r="AI45" s="231"/>
      <c r="AJ45" s="231"/>
      <c r="AK45" s="231"/>
      <c r="AL45" s="231"/>
      <c r="AM45" s="231"/>
      <c r="AN45" s="231"/>
      <c r="AO45" s="231"/>
      <c r="AP45" s="231"/>
      <c r="AQ45" s="22"/>
      <c r="AR45" s="22"/>
      <c r="AS45" s="22"/>
      <c r="AT45" s="22"/>
      <c r="AU45" s="22"/>
      <c r="AV45" s="22"/>
      <c r="AW45" s="22"/>
      <c r="AX45" s="22"/>
      <c r="AY45" s="22"/>
      <c r="AZ45" s="22"/>
      <c r="BA45" s="22"/>
      <c r="BB45" s="22"/>
      <c r="BC45" s="22"/>
      <c r="BD45" s="22"/>
      <c r="BE45" s="22"/>
      <c r="BF45" s="22"/>
      <c r="BG45" s="22"/>
      <c r="BH45" s="22"/>
      <c r="BI45" s="22"/>
      <c r="BJ45" s="22"/>
      <c r="BK45" s="22"/>
      <c r="BL45" s="22"/>
      <c r="BM45" s="22"/>
      <c r="BN45" s="22"/>
      <c r="BO45" s="22"/>
      <c r="BP45" s="22"/>
      <c r="BQ45" s="22"/>
      <c r="BR45" s="22"/>
      <c r="BS45" s="22"/>
      <c r="BT45" s="22"/>
      <c r="BU45" s="22"/>
      <c r="BV45" s="22"/>
      <c r="BW45" s="22"/>
      <c r="BX45" s="22"/>
      <c r="BY45" s="22"/>
      <c r="BZ45" s="22"/>
      <c r="CA45" s="22"/>
      <c r="CB45" s="22"/>
      <c r="CC45" s="22"/>
      <c r="CD45" s="22"/>
      <c r="CE45" s="22"/>
      <c r="CF45" s="22"/>
      <c r="CG45" s="22"/>
      <c r="CH45" s="22"/>
    </row>
  </sheetData>
  <mergeCells count="5">
    <mergeCell ref="B7:B9"/>
    <mergeCell ref="C7:CG7"/>
    <mergeCell ref="B23:B25"/>
    <mergeCell ref="C23:CG23"/>
    <mergeCell ref="A45:AP45"/>
  </mergeCells>
  <pageMargins left="0.7" right="0.7" top="0.75" bottom="0.75"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04"/>
  <sheetViews>
    <sheetView zoomScale="90" zoomScaleNormal="90" workbookViewId="0">
      <pane xSplit="2" topLeftCell="C1" activePane="topRight" state="frozen"/>
      <selection pane="topRight" activeCell="A13" sqref="A13"/>
    </sheetView>
  </sheetViews>
  <sheetFormatPr baseColWidth="10" defaultColWidth="8.7265625" defaultRowHeight="13" x14ac:dyDescent="0.3"/>
  <cols>
    <col min="1" max="1" width="9.453125" style="22" customWidth="1"/>
    <col min="2" max="2" width="9" style="22" customWidth="1"/>
    <col min="3" max="7" width="8.54296875" style="22" customWidth="1"/>
    <col min="8" max="12" width="10.54296875" style="22" customWidth="1"/>
    <col min="13" max="17" width="8.54296875" style="22" customWidth="1"/>
    <col min="18" max="21" width="10.54296875" style="22" customWidth="1"/>
    <col min="22" max="22" width="11.54296875" style="22"/>
    <col min="23" max="244" width="8.7265625" style="20" customWidth="1"/>
    <col min="245" max="582" width="11.54296875" style="20"/>
    <col min="583" max="936" width="8.6328125" customWidth="1"/>
  </cols>
  <sheetData>
    <row r="1" spans="1:1024" s="14" customFormat="1" ht="15.5" x14ac:dyDescent="0.35">
      <c r="A1" s="17" t="s">
        <v>84</v>
      </c>
      <c r="RW1" s="20"/>
      <c r="RX1" s="20"/>
      <c r="RY1" s="20"/>
      <c r="RZ1" s="20"/>
      <c r="SA1" s="20"/>
      <c r="SB1" s="20"/>
      <c r="SC1" s="20"/>
      <c r="SD1" s="20"/>
      <c r="SE1" s="20"/>
      <c r="SF1" s="20"/>
      <c r="SG1" s="20"/>
      <c r="SH1" s="20"/>
      <c r="SI1" s="20"/>
      <c r="SJ1" s="20"/>
      <c r="SK1" s="20"/>
      <c r="SL1" s="20"/>
      <c r="SM1" s="20"/>
      <c r="SN1" s="20"/>
      <c r="SO1" s="20"/>
      <c r="SP1" s="20"/>
      <c r="SQ1" s="20"/>
      <c r="SR1" s="20"/>
      <c r="SS1" s="20"/>
      <c r="ST1" s="20"/>
      <c r="SU1" s="20"/>
      <c r="SV1" s="20"/>
      <c r="SW1" s="20"/>
      <c r="SX1" s="20"/>
      <c r="SY1" s="20"/>
      <c r="SZ1" s="20"/>
      <c r="TA1" s="20"/>
      <c r="TB1" s="20"/>
      <c r="TC1" s="20"/>
      <c r="TD1" s="20"/>
      <c r="TE1" s="20"/>
      <c r="TF1" s="20"/>
      <c r="TG1" s="20"/>
      <c r="TH1" s="20"/>
      <c r="TI1" s="20"/>
      <c r="TJ1" s="20"/>
      <c r="TK1" s="20"/>
      <c r="TL1" s="20"/>
      <c r="TM1" s="20"/>
      <c r="TN1" s="20"/>
      <c r="TO1" s="20"/>
      <c r="TP1" s="20"/>
      <c r="TQ1" s="20"/>
      <c r="TR1" s="20"/>
      <c r="TS1" s="20"/>
      <c r="TT1" s="20"/>
      <c r="TU1" s="20"/>
      <c r="TV1" s="20"/>
      <c r="TW1" s="20"/>
      <c r="TX1" s="20"/>
      <c r="TY1" s="20"/>
      <c r="TZ1" s="20"/>
      <c r="UA1" s="20"/>
      <c r="UB1" s="20"/>
      <c r="UC1" s="20"/>
      <c r="UD1" s="20"/>
      <c r="UE1" s="20"/>
      <c r="UF1" s="20"/>
      <c r="UG1" s="20"/>
      <c r="UH1" s="20"/>
      <c r="UI1" s="20"/>
      <c r="UJ1" s="20"/>
      <c r="UK1" s="20"/>
      <c r="UL1" s="20"/>
      <c r="UM1" s="20"/>
      <c r="UN1" s="20"/>
      <c r="UO1" s="20"/>
      <c r="UP1" s="20"/>
      <c r="UQ1" s="20"/>
      <c r="UR1" s="20"/>
      <c r="US1" s="20"/>
      <c r="UT1" s="20"/>
      <c r="UU1" s="20"/>
      <c r="UV1" s="20"/>
      <c r="UW1" s="20"/>
      <c r="UX1" s="20"/>
      <c r="UY1" s="20"/>
      <c r="UZ1" s="20"/>
      <c r="VA1" s="20"/>
      <c r="VB1" s="20"/>
      <c r="VC1" s="20"/>
      <c r="VD1" s="20"/>
      <c r="VE1" s="20"/>
      <c r="VF1" s="20"/>
      <c r="VG1" s="20"/>
      <c r="VH1" s="20"/>
      <c r="VI1" s="20"/>
      <c r="VJ1" s="20"/>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row>
    <row r="2" spans="1:1024" s="24" customFormat="1" ht="99.65" customHeight="1" x14ac:dyDescent="0.45">
      <c r="A2" s="150" t="s">
        <v>85</v>
      </c>
      <c r="B2" s="232" t="s">
        <v>86</v>
      </c>
      <c r="C2" s="232"/>
      <c r="D2" s="232"/>
      <c r="E2" s="232"/>
      <c r="F2" s="232"/>
      <c r="G2" s="232"/>
      <c r="H2" s="232"/>
      <c r="I2" s="232"/>
      <c r="J2" s="232"/>
      <c r="K2" s="232"/>
      <c r="L2" s="232"/>
      <c r="M2" s="232"/>
      <c r="N2" s="232"/>
      <c r="O2" s="232"/>
      <c r="P2" s="232"/>
      <c r="Q2" s="232"/>
      <c r="R2" s="232"/>
      <c r="S2" s="232"/>
      <c r="T2" s="232"/>
      <c r="U2" s="232"/>
      <c r="RW2" s="20"/>
      <c r="RX2" s="20"/>
      <c r="RY2" s="20"/>
      <c r="RZ2" s="20"/>
      <c r="SA2" s="20"/>
      <c r="SB2" s="20"/>
      <c r="SC2" s="20"/>
      <c r="SD2" s="20"/>
      <c r="SE2" s="20"/>
      <c r="SF2" s="20"/>
      <c r="SG2" s="20"/>
      <c r="SH2" s="20"/>
      <c r="SI2" s="20"/>
      <c r="SJ2" s="20"/>
      <c r="SK2" s="20"/>
      <c r="SL2" s="20"/>
      <c r="SM2" s="20"/>
      <c r="SN2" s="20"/>
      <c r="SO2" s="20"/>
      <c r="SP2" s="20"/>
      <c r="SQ2" s="20"/>
      <c r="SR2" s="20"/>
      <c r="SS2" s="20"/>
      <c r="ST2" s="20"/>
      <c r="SU2" s="20"/>
      <c r="SV2" s="20"/>
      <c r="SW2" s="20"/>
      <c r="SX2" s="20"/>
      <c r="SY2" s="20"/>
      <c r="SZ2" s="20"/>
      <c r="TA2" s="20"/>
      <c r="TB2" s="20"/>
      <c r="TC2" s="20"/>
      <c r="TD2" s="20"/>
      <c r="TE2" s="20"/>
      <c r="TF2" s="20"/>
      <c r="TG2" s="20"/>
      <c r="TH2" s="20"/>
      <c r="TI2" s="20"/>
      <c r="TJ2" s="20"/>
      <c r="TK2" s="20"/>
      <c r="TL2" s="20"/>
      <c r="TM2" s="20"/>
      <c r="TN2" s="20"/>
      <c r="TO2" s="20"/>
      <c r="TP2" s="20"/>
      <c r="TQ2" s="20"/>
      <c r="TR2" s="20"/>
      <c r="TS2" s="20"/>
      <c r="TT2" s="20"/>
      <c r="TU2" s="20"/>
      <c r="TV2" s="20"/>
      <c r="TW2" s="20"/>
      <c r="TX2" s="20"/>
      <c r="TY2" s="20"/>
      <c r="TZ2" s="20"/>
      <c r="UA2" s="20"/>
      <c r="UB2" s="20"/>
      <c r="UC2" s="20"/>
      <c r="UD2" s="20"/>
      <c r="UE2" s="20"/>
      <c r="UF2" s="20"/>
      <c r="UG2" s="20"/>
      <c r="UH2" s="20"/>
      <c r="UI2" s="20"/>
      <c r="UJ2" s="20"/>
      <c r="UK2" s="20"/>
      <c r="UL2" s="20"/>
      <c r="UM2" s="20"/>
      <c r="UN2" s="20"/>
      <c r="UO2" s="20"/>
      <c r="UP2" s="20"/>
      <c r="UQ2" s="20"/>
      <c r="UR2" s="20"/>
      <c r="US2" s="20"/>
      <c r="UT2" s="20"/>
      <c r="UU2" s="20"/>
      <c r="UV2" s="20"/>
      <c r="UW2" s="20"/>
      <c r="UX2" s="20"/>
      <c r="UY2" s="20"/>
      <c r="UZ2" s="20"/>
      <c r="VA2" s="20"/>
      <c r="VB2" s="20"/>
      <c r="VC2" s="20"/>
      <c r="VD2" s="20"/>
      <c r="VE2" s="20"/>
      <c r="VF2" s="20"/>
      <c r="VG2" s="20"/>
      <c r="VH2" s="20"/>
      <c r="VI2" s="20"/>
      <c r="VJ2" s="20"/>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row>
    <row r="3" spans="1:1024" s="14" customFormat="1" ht="15.5" x14ac:dyDescent="0.35">
      <c r="A3" s="17" t="s">
        <v>22</v>
      </c>
      <c r="RW3" s="20"/>
      <c r="RX3" s="20"/>
      <c r="RY3" s="20"/>
      <c r="RZ3" s="20"/>
      <c r="SA3" s="20"/>
      <c r="SB3" s="20"/>
      <c r="SC3" s="20"/>
      <c r="SD3" s="20"/>
      <c r="SE3" s="20"/>
      <c r="SF3" s="20"/>
      <c r="SG3" s="20"/>
      <c r="SH3" s="20"/>
      <c r="SI3" s="20"/>
      <c r="SJ3" s="20"/>
      <c r="SK3" s="20"/>
      <c r="SL3" s="20"/>
      <c r="SM3" s="20"/>
      <c r="SN3" s="20"/>
      <c r="SO3" s="20"/>
      <c r="SP3" s="20"/>
      <c r="SQ3" s="20"/>
      <c r="SR3" s="20"/>
      <c r="SS3" s="20"/>
      <c r="ST3" s="20"/>
      <c r="SU3" s="20"/>
      <c r="SV3" s="20"/>
      <c r="SW3" s="20"/>
      <c r="SX3" s="20"/>
      <c r="SY3" s="20"/>
      <c r="SZ3" s="20"/>
      <c r="TA3" s="20"/>
      <c r="TB3" s="20"/>
      <c r="TC3" s="20"/>
      <c r="TD3" s="20"/>
      <c r="TE3" s="20"/>
      <c r="TF3" s="20"/>
      <c r="TG3" s="20"/>
      <c r="TH3" s="20"/>
      <c r="TI3" s="20"/>
      <c r="TJ3" s="20"/>
      <c r="TK3" s="20"/>
      <c r="TL3" s="20"/>
      <c r="TM3" s="20"/>
      <c r="TN3" s="20"/>
      <c r="TO3" s="20"/>
      <c r="TP3" s="20"/>
      <c r="TQ3" s="20"/>
      <c r="TR3" s="20"/>
      <c r="TS3" s="20"/>
      <c r="TT3" s="20"/>
      <c r="TU3" s="20"/>
      <c r="TV3" s="20"/>
      <c r="TW3" s="20"/>
      <c r="TX3" s="20"/>
      <c r="TY3" s="20"/>
      <c r="TZ3" s="20"/>
      <c r="UA3" s="20"/>
      <c r="UB3" s="20"/>
      <c r="UC3" s="20"/>
      <c r="UD3" s="20"/>
      <c r="UE3" s="20"/>
      <c r="UF3" s="20"/>
      <c r="UG3" s="20"/>
      <c r="UH3" s="20"/>
      <c r="UI3" s="20"/>
      <c r="UJ3" s="20"/>
      <c r="UK3" s="20"/>
      <c r="UL3" s="20"/>
      <c r="UM3" s="20"/>
      <c r="UN3" s="20"/>
      <c r="UO3" s="20"/>
      <c r="UP3" s="20"/>
      <c r="UQ3" s="20"/>
      <c r="UR3" s="20"/>
      <c r="US3" s="20"/>
      <c r="UT3" s="20"/>
      <c r="UU3" s="20"/>
      <c r="UV3" s="20"/>
      <c r="UW3" s="20"/>
      <c r="UX3" s="20"/>
      <c r="UY3" s="20"/>
      <c r="UZ3" s="20"/>
      <c r="VA3" s="20"/>
      <c r="VB3" s="20"/>
      <c r="VC3" s="20"/>
      <c r="VD3" s="20"/>
      <c r="VE3" s="20"/>
      <c r="VF3" s="20"/>
      <c r="VG3" s="20"/>
      <c r="VH3" s="20"/>
      <c r="VI3" s="20"/>
      <c r="VJ3" s="20"/>
      <c r="ACN3"/>
      <c r="ACO3"/>
      <c r="ACP3"/>
      <c r="ACQ3"/>
      <c r="ACR3"/>
      <c r="ACS3"/>
      <c r="ACT3"/>
      <c r="ACU3"/>
      <c r="ACV3"/>
      <c r="ACW3"/>
      <c r="ACX3"/>
      <c r="ACY3"/>
      <c r="ACZ3"/>
      <c r="ADA3"/>
      <c r="ADB3"/>
      <c r="ADC3"/>
      <c r="ADD3"/>
      <c r="ADE3"/>
      <c r="ADF3"/>
      <c r="ADG3"/>
      <c r="ADH3"/>
      <c r="ADI3"/>
      <c r="ADJ3"/>
      <c r="ADK3"/>
      <c r="ADL3"/>
      <c r="ADM3"/>
      <c r="ADN3"/>
      <c r="ADO3"/>
      <c r="ADP3"/>
      <c r="ADQ3"/>
      <c r="ADR3"/>
      <c r="ADS3"/>
      <c r="ADT3"/>
      <c r="ADU3"/>
      <c r="ADV3"/>
      <c r="ADW3"/>
      <c r="ADX3"/>
      <c r="ADY3"/>
      <c r="ADZ3"/>
      <c r="AEA3"/>
      <c r="AEB3"/>
      <c r="AEC3"/>
      <c r="AED3"/>
      <c r="AEE3"/>
      <c r="AEF3"/>
      <c r="AEG3"/>
      <c r="AEH3"/>
      <c r="AEI3"/>
      <c r="AEJ3"/>
      <c r="AEK3"/>
      <c r="AEL3"/>
      <c r="AEM3"/>
      <c r="AEN3"/>
      <c r="AEO3"/>
      <c r="AEP3"/>
      <c r="AEQ3"/>
      <c r="AER3"/>
      <c r="AES3"/>
      <c r="AET3"/>
      <c r="AEU3"/>
      <c r="AEV3"/>
      <c r="AEW3"/>
      <c r="AEX3"/>
      <c r="AEY3"/>
      <c r="AEZ3"/>
      <c r="AFA3"/>
      <c r="AFB3"/>
      <c r="AFC3"/>
      <c r="AFD3"/>
      <c r="AFE3"/>
      <c r="AFF3"/>
      <c r="AFG3"/>
      <c r="AFH3"/>
      <c r="AFI3"/>
      <c r="AFJ3"/>
      <c r="AFK3"/>
      <c r="AFL3"/>
      <c r="AFM3"/>
      <c r="AFN3"/>
      <c r="AFO3"/>
      <c r="AFP3"/>
      <c r="AFQ3"/>
      <c r="AFR3"/>
      <c r="AFS3"/>
      <c r="AFT3"/>
      <c r="AFU3"/>
      <c r="AFV3"/>
      <c r="AFW3"/>
      <c r="AFX3"/>
      <c r="AFY3"/>
      <c r="AFZ3"/>
      <c r="AGA3"/>
      <c r="AGB3"/>
      <c r="AGC3"/>
      <c r="AGD3"/>
      <c r="AGE3"/>
      <c r="AGF3"/>
      <c r="AGG3"/>
      <c r="AGH3"/>
      <c r="AGI3"/>
      <c r="AGJ3"/>
      <c r="AGK3"/>
      <c r="AGL3"/>
      <c r="AGM3"/>
      <c r="AGN3"/>
      <c r="AGO3"/>
      <c r="AGP3"/>
      <c r="AGQ3"/>
      <c r="AGR3"/>
      <c r="AGS3"/>
      <c r="AGT3"/>
      <c r="AGU3"/>
      <c r="AGV3"/>
      <c r="AGW3"/>
      <c r="AGX3"/>
      <c r="AGY3"/>
      <c r="AGZ3"/>
      <c r="AHA3"/>
      <c r="AHB3"/>
      <c r="AHC3"/>
      <c r="AHD3"/>
      <c r="AHE3"/>
      <c r="AHF3"/>
      <c r="AHG3"/>
      <c r="AHH3"/>
      <c r="AHI3"/>
      <c r="AHJ3"/>
      <c r="AHK3"/>
      <c r="AHL3"/>
      <c r="AHM3"/>
      <c r="AHN3"/>
      <c r="AHO3"/>
      <c r="AHP3"/>
      <c r="AHQ3"/>
      <c r="AHR3"/>
      <c r="AHS3"/>
      <c r="AHT3"/>
      <c r="AHU3"/>
      <c r="AHV3"/>
      <c r="AHW3"/>
      <c r="AHX3"/>
      <c r="AHY3"/>
      <c r="AHZ3"/>
      <c r="AIA3"/>
      <c r="AIB3"/>
      <c r="AIC3"/>
      <c r="AID3"/>
      <c r="AIE3"/>
      <c r="AIF3"/>
      <c r="AIG3"/>
      <c r="AIH3"/>
      <c r="AII3"/>
      <c r="AIJ3"/>
      <c r="AIK3"/>
      <c r="AIL3"/>
      <c r="AIM3"/>
      <c r="AIN3"/>
      <c r="AIO3"/>
      <c r="AIP3"/>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row>
    <row r="4" spans="1:1024" s="14" customFormat="1" ht="15.5" x14ac:dyDescent="0.35">
      <c r="A4" s="27" t="s">
        <v>87</v>
      </c>
      <c r="RW4" s="20"/>
      <c r="RX4" s="20"/>
      <c r="RY4" s="20"/>
      <c r="RZ4" s="20"/>
      <c r="SA4" s="20"/>
      <c r="SB4" s="20"/>
      <c r="SC4" s="20"/>
      <c r="SD4" s="20"/>
      <c r="SE4" s="20"/>
      <c r="SF4" s="20"/>
      <c r="SG4" s="20"/>
      <c r="SH4" s="20"/>
      <c r="SI4" s="20"/>
      <c r="SJ4" s="20"/>
      <c r="SK4" s="20"/>
      <c r="SL4" s="20"/>
      <c r="SM4" s="20"/>
      <c r="SN4" s="20"/>
      <c r="SO4" s="20"/>
      <c r="SP4" s="20"/>
      <c r="SQ4" s="20"/>
      <c r="SR4" s="20"/>
      <c r="SS4" s="20"/>
      <c r="ST4" s="20"/>
      <c r="SU4" s="20"/>
      <c r="SV4" s="20"/>
      <c r="SW4" s="20"/>
      <c r="SX4" s="20"/>
      <c r="SY4" s="20"/>
      <c r="SZ4" s="20"/>
      <c r="TA4" s="20"/>
      <c r="TB4" s="20"/>
      <c r="TC4" s="20"/>
      <c r="TD4" s="20"/>
      <c r="TE4" s="20"/>
      <c r="TF4" s="20"/>
      <c r="TG4" s="20"/>
      <c r="TH4" s="20"/>
      <c r="TI4" s="20"/>
      <c r="TJ4" s="20"/>
      <c r="TK4" s="20"/>
      <c r="TL4" s="20"/>
      <c r="TM4" s="20"/>
      <c r="TN4" s="20"/>
      <c r="TO4" s="20"/>
      <c r="TP4" s="20"/>
      <c r="TQ4" s="20"/>
      <c r="TR4" s="20"/>
      <c r="TS4" s="20"/>
      <c r="TT4" s="20"/>
      <c r="TU4" s="20"/>
      <c r="TV4" s="20"/>
      <c r="TW4" s="20"/>
      <c r="TX4" s="20"/>
      <c r="TY4" s="20"/>
      <c r="TZ4" s="20"/>
      <c r="UA4" s="20"/>
      <c r="UB4" s="20"/>
      <c r="UC4" s="20"/>
      <c r="UD4" s="20"/>
      <c r="UE4" s="20"/>
      <c r="UF4" s="20"/>
      <c r="UG4" s="20"/>
      <c r="UH4" s="20"/>
      <c r="UI4" s="20"/>
      <c r="UJ4" s="20"/>
      <c r="UK4" s="20"/>
      <c r="UL4" s="20"/>
      <c r="UM4" s="20"/>
      <c r="UN4" s="20"/>
      <c r="UO4" s="20"/>
      <c r="UP4" s="20"/>
      <c r="UQ4" s="20"/>
      <c r="UR4" s="20"/>
      <c r="US4" s="20"/>
      <c r="UT4" s="20"/>
      <c r="UU4" s="20"/>
      <c r="UV4" s="20"/>
      <c r="UW4" s="20"/>
      <c r="UX4" s="20"/>
      <c r="UY4" s="20"/>
      <c r="UZ4" s="20"/>
      <c r="VA4" s="20"/>
      <c r="VB4" s="20"/>
      <c r="VC4" s="20"/>
      <c r="VD4" s="20"/>
      <c r="VE4" s="20"/>
      <c r="VF4" s="20"/>
      <c r="VG4" s="20"/>
      <c r="VH4" s="20"/>
      <c r="VI4" s="20"/>
      <c r="VJ4" s="20"/>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row>
    <row r="5" spans="1:1024" x14ac:dyDescent="0.3">
      <c r="A5" s="151"/>
    </row>
    <row r="6" spans="1:1024" x14ac:dyDescent="0.3">
      <c r="A6" s="152"/>
      <c r="B6" s="153"/>
      <c r="C6" s="233" t="s">
        <v>88</v>
      </c>
      <c r="D6" s="233"/>
      <c r="E6" s="233"/>
      <c r="F6" s="233"/>
      <c r="G6" s="233"/>
      <c r="H6" s="233"/>
      <c r="I6" s="233"/>
      <c r="J6" s="233"/>
      <c r="K6" s="233"/>
      <c r="L6" s="233"/>
      <c r="M6" s="234" t="s">
        <v>89</v>
      </c>
      <c r="N6" s="234"/>
      <c r="O6" s="234"/>
      <c r="P6" s="234"/>
      <c r="Q6" s="234"/>
      <c r="R6" s="234"/>
      <c r="S6" s="234"/>
      <c r="T6" s="234"/>
      <c r="U6" s="234"/>
    </row>
    <row r="7" spans="1:1024" x14ac:dyDescent="0.3">
      <c r="A7" s="42"/>
      <c r="B7" s="44"/>
      <c r="C7" s="235" t="s">
        <v>90</v>
      </c>
      <c r="D7" s="235"/>
      <c r="E7" s="235"/>
      <c r="F7" s="235"/>
      <c r="G7" s="235"/>
      <c r="H7" s="235"/>
      <c r="I7" s="236"/>
      <c r="J7" s="236"/>
      <c r="K7" s="236"/>
      <c r="L7" s="154"/>
      <c r="M7" s="235" t="s">
        <v>90</v>
      </c>
      <c r="N7" s="235"/>
      <c r="O7" s="235"/>
      <c r="P7" s="235"/>
      <c r="Q7" s="235"/>
      <c r="R7" s="235"/>
      <c r="S7" s="237"/>
      <c r="T7" s="237"/>
      <c r="U7" s="237"/>
    </row>
    <row r="8" spans="1:1024" s="155" customFormat="1" ht="40" customHeight="1" x14ac:dyDescent="0.25">
      <c r="A8" s="238" t="s">
        <v>91</v>
      </c>
      <c r="B8" s="239" t="s">
        <v>92</v>
      </c>
      <c r="C8" s="240" t="s">
        <v>93</v>
      </c>
      <c r="D8" s="240"/>
      <c r="E8" s="240"/>
      <c r="F8" s="240"/>
      <c r="G8" s="240"/>
      <c r="H8" s="241" t="s">
        <v>94</v>
      </c>
      <c r="I8" s="242" t="s">
        <v>95</v>
      </c>
      <c r="J8" s="242" t="s">
        <v>96</v>
      </c>
      <c r="K8" s="243" t="s">
        <v>97</v>
      </c>
      <c r="L8" s="244" t="s">
        <v>98</v>
      </c>
      <c r="M8" s="245" t="s">
        <v>93</v>
      </c>
      <c r="N8" s="245"/>
      <c r="O8" s="245"/>
      <c r="P8" s="245"/>
      <c r="Q8" s="245"/>
      <c r="R8" s="241" t="s">
        <v>94</v>
      </c>
      <c r="S8" s="246" t="s">
        <v>95</v>
      </c>
      <c r="T8" s="246" t="s">
        <v>96</v>
      </c>
      <c r="U8" s="247" t="s">
        <v>97</v>
      </c>
      <c r="RW8" s="20"/>
      <c r="RX8" s="20"/>
      <c r="RY8" s="20"/>
      <c r="RZ8" s="20"/>
      <c r="SA8" s="20"/>
      <c r="SB8" s="20"/>
      <c r="SC8" s="20"/>
      <c r="SD8" s="20"/>
      <c r="SE8" s="20"/>
      <c r="SF8" s="20"/>
      <c r="SG8" s="20"/>
      <c r="SH8" s="20"/>
      <c r="SI8" s="20"/>
      <c r="SJ8" s="20"/>
      <c r="SK8" s="20"/>
      <c r="SL8" s="20"/>
      <c r="SM8" s="20"/>
      <c r="SN8" s="20"/>
      <c r="SO8" s="20"/>
      <c r="SP8" s="20"/>
      <c r="SQ8" s="20"/>
      <c r="SR8" s="20"/>
      <c r="SS8" s="20"/>
      <c r="ST8" s="20"/>
      <c r="SU8" s="20"/>
      <c r="SV8" s="20"/>
      <c r="SW8" s="20"/>
      <c r="SX8" s="20"/>
      <c r="SY8" s="20"/>
      <c r="SZ8" s="20"/>
      <c r="TA8" s="20"/>
      <c r="TB8" s="20"/>
      <c r="TC8" s="20"/>
      <c r="TD8" s="20"/>
      <c r="TE8" s="20"/>
      <c r="TF8" s="20"/>
      <c r="TG8" s="20"/>
      <c r="TH8" s="20"/>
      <c r="TI8" s="20"/>
      <c r="TJ8" s="20"/>
      <c r="TK8" s="20"/>
      <c r="TL8" s="20"/>
      <c r="TM8" s="20"/>
      <c r="TN8" s="20"/>
      <c r="TO8" s="20"/>
      <c r="TP8" s="20"/>
      <c r="TQ8" s="20"/>
      <c r="TR8" s="20"/>
      <c r="TS8" s="20"/>
      <c r="TT8" s="20"/>
      <c r="TU8" s="20"/>
      <c r="TV8" s="20"/>
      <c r="TW8" s="20"/>
      <c r="TX8" s="20"/>
      <c r="TY8" s="20"/>
      <c r="TZ8" s="20"/>
      <c r="UA8" s="20"/>
      <c r="UB8" s="20"/>
      <c r="UC8" s="20"/>
      <c r="UD8" s="20"/>
      <c r="UE8" s="20"/>
      <c r="UF8" s="20"/>
      <c r="UG8" s="20"/>
      <c r="UH8" s="20"/>
      <c r="UI8" s="20"/>
      <c r="UJ8" s="20"/>
      <c r="UK8" s="20"/>
      <c r="UL8" s="20"/>
      <c r="UM8" s="20"/>
      <c r="UN8" s="20"/>
      <c r="UO8" s="20"/>
      <c r="UP8" s="20"/>
      <c r="UQ8" s="20"/>
      <c r="UR8" s="20"/>
      <c r="US8" s="20"/>
      <c r="UT8" s="20"/>
      <c r="UU8" s="20"/>
      <c r="UV8" s="20"/>
      <c r="UW8" s="20"/>
      <c r="UX8" s="20"/>
      <c r="UY8" s="20"/>
      <c r="UZ8" s="20"/>
      <c r="VA8" s="20"/>
      <c r="VB8" s="20"/>
      <c r="VC8" s="20"/>
      <c r="VD8" s="20"/>
      <c r="VE8" s="20"/>
      <c r="VF8" s="20"/>
      <c r="VG8" s="20"/>
      <c r="VH8" s="20"/>
      <c r="VI8" s="20"/>
      <c r="VJ8" s="20"/>
      <c r="ACN8"/>
      <c r="ACO8"/>
      <c r="ACP8"/>
      <c r="ACQ8"/>
      <c r="ACR8"/>
      <c r="ACS8"/>
      <c r="ACT8"/>
      <c r="ACU8"/>
      <c r="ACV8"/>
      <c r="ACW8"/>
      <c r="ACX8"/>
      <c r="ACY8"/>
      <c r="ACZ8"/>
      <c r="ADA8"/>
      <c r="ADB8"/>
      <c r="ADC8"/>
      <c r="ADD8"/>
      <c r="ADE8"/>
      <c r="ADF8"/>
      <c r="ADG8"/>
      <c r="ADH8"/>
      <c r="ADI8"/>
      <c r="ADJ8"/>
      <c r="ADK8"/>
      <c r="ADL8"/>
      <c r="ADM8"/>
      <c r="ADN8"/>
      <c r="ADO8"/>
      <c r="ADP8"/>
      <c r="ADQ8"/>
      <c r="ADR8"/>
      <c r="ADS8"/>
      <c r="ADT8"/>
      <c r="ADU8"/>
      <c r="ADV8"/>
      <c r="ADW8"/>
      <c r="ADX8"/>
      <c r="ADY8"/>
      <c r="ADZ8"/>
      <c r="AEA8"/>
      <c r="AEB8"/>
      <c r="AEC8"/>
      <c r="AED8"/>
      <c r="AEE8"/>
      <c r="AEF8"/>
      <c r="AEG8"/>
      <c r="AEH8"/>
      <c r="AEI8"/>
      <c r="AEJ8"/>
      <c r="AEK8"/>
      <c r="AEL8"/>
      <c r="AEM8"/>
      <c r="AEN8"/>
      <c r="AEO8"/>
      <c r="AEP8"/>
      <c r="AEQ8"/>
      <c r="AER8"/>
      <c r="AES8"/>
      <c r="AET8"/>
      <c r="AEU8"/>
      <c r="AEV8"/>
      <c r="AEW8"/>
      <c r="AEX8"/>
      <c r="AEY8"/>
      <c r="AEZ8"/>
      <c r="AFA8"/>
      <c r="AFB8"/>
      <c r="AFC8"/>
      <c r="AFD8"/>
      <c r="AFE8"/>
      <c r="AFF8"/>
      <c r="AFG8"/>
      <c r="AFH8"/>
      <c r="AFI8"/>
      <c r="AFJ8"/>
      <c r="AFK8"/>
      <c r="AFL8"/>
      <c r="AFM8"/>
      <c r="AFN8"/>
      <c r="AFO8"/>
      <c r="AFP8"/>
      <c r="AFQ8"/>
      <c r="AFR8"/>
      <c r="AFS8"/>
      <c r="AFT8"/>
      <c r="AFU8"/>
      <c r="AFV8"/>
      <c r="AFW8"/>
      <c r="AFX8"/>
      <c r="AFY8"/>
      <c r="AFZ8"/>
      <c r="AGA8"/>
      <c r="AGB8"/>
      <c r="AGC8"/>
      <c r="AGD8"/>
      <c r="AGE8"/>
      <c r="AGF8"/>
      <c r="AGG8"/>
      <c r="AGH8"/>
      <c r="AGI8"/>
      <c r="AGJ8"/>
      <c r="AGK8"/>
      <c r="AGL8"/>
      <c r="AGM8"/>
      <c r="AGN8"/>
      <c r="AGO8"/>
      <c r="AGP8"/>
      <c r="AGQ8"/>
      <c r="AGR8"/>
      <c r="AGS8"/>
      <c r="AGT8"/>
      <c r="AGU8"/>
      <c r="AGV8"/>
      <c r="AGW8"/>
      <c r="AGX8"/>
      <c r="AGY8"/>
      <c r="AGZ8"/>
      <c r="AHA8"/>
      <c r="AHB8"/>
      <c r="AHC8"/>
      <c r="AHD8"/>
      <c r="AHE8"/>
      <c r="AHF8"/>
      <c r="AHG8"/>
      <c r="AHH8"/>
      <c r="AHI8"/>
      <c r="AHJ8"/>
      <c r="AHK8"/>
      <c r="AHL8"/>
      <c r="AHM8"/>
      <c r="AHN8"/>
      <c r="AHO8"/>
      <c r="AHP8"/>
      <c r="AHQ8"/>
      <c r="AHR8"/>
      <c r="AHS8"/>
      <c r="AHT8"/>
      <c r="AHU8"/>
      <c r="AHV8"/>
      <c r="AHW8"/>
      <c r="AHX8"/>
      <c r="AHY8"/>
      <c r="AHZ8"/>
      <c r="AIA8"/>
      <c r="AIB8"/>
      <c r="AIC8"/>
      <c r="AID8"/>
      <c r="AIE8"/>
      <c r="AIF8"/>
      <c r="AIG8"/>
      <c r="AIH8"/>
      <c r="AII8"/>
      <c r="AIJ8"/>
      <c r="AIK8"/>
      <c r="AIL8"/>
      <c r="AIM8"/>
      <c r="AIN8"/>
      <c r="AIO8"/>
      <c r="AIP8"/>
      <c r="AIQ8"/>
      <c r="AIR8"/>
      <c r="AIS8"/>
      <c r="AIT8"/>
      <c r="AIU8"/>
      <c r="AIV8"/>
      <c r="AIW8"/>
      <c r="AIX8"/>
      <c r="AIY8"/>
      <c r="AIZ8"/>
      <c r="AJA8"/>
      <c r="AJB8"/>
      <c r="AJC8"/>
      <c r="AJD8"/>
      <c r="AJE8"/>
      <c r="AJF8"/>
      <c r="AJG8"/>
      <c r="AJH8"/>
      <c r="AJI8"/>
      <c r="AJJ8"/>
      <c r="AJK8"/>
      <c r="AJL8"/>
      <c r="AJM8"/>
      <c r="AJN8"/>
      <c r="AJO8"/>
      <c r="AJP8"/>
      <c r="AJQ8"/>
      <c r="AJR8"/>
      <c r="AJS8"/>
      <c r="AJT8"/>
      <c r="AJU8"/>
      <c r="AJV8"/>
      <c r="AJW8"/>
      <c r="AJX8"/>
      <c r="AJY8"/>
      <c r="AJZ8"/>
      <c r="AKA8"/>
      <c r="AKB8"/>
      <c r="AKC8"/>
      <c r="AKD8"/>
      <c r="AKE8"/>
      <c r="AKF8"/>
      <c r="AKG8"/>
      <c r="AKH8"/>
      <c r="AKI8"/>
      <c r="AKJ8"/>
      <c r="AKK8"/>
      <c r="AKL8"/>
      <c r="AKM8"/>
      <c r="AKN8"/>
      <c r="AKO8"/>
      <c r="AKP8"/>
      <c r="AKQ8"/>
      <c r="AKR8"/>
      <c r="AKS8"/>
      <c r="AKT8"/>
      <c r="AKU8"/>
      <c r="AKV8"/>
      <c r="AKW8"/>
      <c r="AKX8"/>
      <c r="AKY8"/>
      <c r="AKZ8"/>
      <c r="ALA8"/>
      <c r="ALB8"/>
      <c r="ALC8"/>
      <c r="ALD8"/>
      <c r="ALE8"/>
      <c r="ALF8"/>
      <c r="ALG8"/>
      <c r="ALH8"/>
      <c r="ALI8"/>
      <c r="ALJ8"/>
      <c r="ALK8"/>
      <c r="ALL8"/>
      <c r="ALM8"/>
      <c r="ALN8"/>
      <c r="ALO8"/>
      <c r="ALP8"/>
      <c r="ALQ8"/>
      <c r="ALR8"/>
      <c r="ALS8"/>
      <c r="ALT8"/>
      <c r="ALU8"/>
      <c r="ALV8"/>
      <c r="ALW8"/>
      <c r="ALX8"/>
      <c r="ALY8"/>
      <c r="ALZ8"/>
      <c r="AMA8"/>
      <c r="AMB8"/>
      <c r="AMC8"/>
      <c r="AMD8"/>
      <c r="AME8"/>
      <c r="AMF8"/>
      <c r="AMG8"/>
      <c r="AMH8"/>
      <c r="AMI8"/>
      <c r="AMJ8"/>
    </row>
    <row r="9" spans="1:1024" s="155" customFormat="1" ht="13.15" customHeight="1" x14ac:dyDescent="0.3">
      <c r="A9" s="238"/>
      <c r="B9" s="239"/>
      <c r="C9" s="156" t="s">
        <v>99</v>
      </c>
      <c r="D9" s="157" t="s">
        <v>100</v>
      </c>
      <c r="E9" s="157" t="s">
        <v>101</v>
      </c>
      <c r="F9" s="157" t="s">
        <v>102</v>
      </c>
      <c r="G9" s="158" t="s">
        <v>71</v>
      </c>
      <c r="H9" s="241"/>
      <c r="I9" s="241"/>
      <c r="J9" s="241"/>
      <c r="K9" s="243"/>
      <c r="L9" s="244"/>
      <c r="M9" s="159" t="s">
        <v>99</v>
      </c>
      <c r="N9" s="157" t="s">
        <v>100</v>
      </c>
      <c r="O9" s="157" t="s">
        <v>101</v>
      </c>
      <c r="P9" s="157" t="s">
        <v>102</v>
      </c>
      <c r="Q9" s="158" t="s">
        <v>71</v>
      </c>
      <c r="R9" s="241"/>
      <c r="S9" s="246"/>
      <c r="T9" s="246"/>
      <c r="U9" s="247"/>
      <c r="RW9" s="20"/>
      <c r="RX9" s="20"/>
      <c r="RY9" s="20"/>
      <c r="RZ9" s="20"/>
      <c r="SA9" s="20"/>
      <c r="SB9" s="20"/>
      <c r="SC9" s="20"/>
      <c r="SD9" s="20"/>
      <c r="SE9" s="20"/>
      <c r="SF9" s="20"/>
      <c r="SG9" s="20"/>
      <c r="SH9" s="20"/>
      <c r="SI9" s="20"/>
      <c r="SJ9" s="20"/>
      <c r="SK9" s="20"/>
      <c r="SL9" s="20"/>
      <c r="SM9" s="20"/>
      <c r="SN9" s="20"/>
      <c r="SO9" s="20"/>
      <c r="SP9" s="20"/>
      <c r="SQ9" s="20"/>
      <c r="SR9" s="20"/>
      <c r="SS9" s="20"/>
      <c r="ST9" s="20"/>
      <c r="SU9" s="20"/>
      <c r="SV9" s="20"/>
      <c r="SW9" s="20"/>
      <c r="SX9" s="20"/>
      <c r="SY9" s="20"/>
      <c r="SZ9" s="20"/>
      <c r="TA9" s="20"/>
      <c r="TB9" s="20"/>
      <c r="TC9" s="20"/>
      <c r="TD9" s="20"/>
      <c r="TE9" s="20"/>
      <c r="TF9" s="20"/>
      <c r="TG9" s="20"/>
      <c r="TH9" s="20"/>
      <c r="TI9" s="20"/>
      <c r="TJ9" s="20"/>
      <c r="TK9" s="20"/>
      <c r="TL9" s="20"/>
      <c r="TM9" s="20"/>
      <c r="TN9" s="20"/>
      <c r="TO9" s="20"/>
      <c r="TP9" s="20"/>
      <c r="TQ9" s="20"/>
      <c r="TR9" s="20"/>
      <c r="TS9" s="20"/>
      <c r="TT9" s="20"/>
      <c r="TU9" s="20"/>
      <c r="TV9" s="20"/>
      <c r="TW9" s="20"/>
      <c r="TX9" s="20"/>
      <c r="TY9" s="20"/>
      <c r="TZ9" s="20"/>
      <c r="UA9" s="20"/>
      <c r="UB9" s="20"/>
      <c r="UC9" s="20"/>
      <c r="UD9" s="20"/>
      <c r="UE9" s="20"/>
      <c r="UF9" s="20"/>
      <c r="UG9" s="20"/>
      <c r="UH9" s="20"/>
      <c r="UI9" s="20"/>
      <c r="UJ9" s="20"/>
      <c r="UK9" s="20"/>
      <c r="UL9" s="20"/>
      <c r="UM9" s="20"/>
      <c r="UN9" s="20"/>
      <c r="UO9" s="20"/>
      <c r="UP9" s="20"/>
      <c r="UQ9" s="20"/>
      <c r="UR9" s="20"/>
      <c r="US9" s="20"/>
      <c r="UT9" s="20"/>
      <c r="UU9" s="20"/>
      <c r="UV9" s="20"/>
      <c r="UW9" s="20"/>
      <c r="UX9" s="20"/>
      <c r="UY9" s="20"/>
      <c r="UZ9" s="20"/>
      <c r="VA9" s="20"/>
      <c r="VB9" s="20"/>
      <c r="VC9" s="20"/>
      <c r="VD9" s="20"/>
      <c r="VE9" s="20"/>
      <c r="VF9" s="20"/>
      <c r="VG9" s="20"/>
      <c r="VH9" s="20"/>
      <c r="VI9" s="20"/>
      <c r="VJ9" s="20"/>
      <c r="ACN9"/>
      <c r="ACO9"/>
      <c r="ACP9"/>
      <c r="ACQ9"/>
      <c r="ACR9"/>
      <c r="ACS9"/>
      <c r="ACT9"/>
      <c r="ACU9"/>
      <c r="ACV9"/>
      <c r="ACW9"/>
      <c r="ACX9"/>
      <c r="ACY9"/>
      <c r="ACZ9"/>
      <c r="ADA9"/>
      <c r="ADB9"/>
      <c r="ADC9"/>
      <c r="ADD9"/>
      <c r="ADE9"/>
      <c r="ADF9"/>
      <c r="ADG9"/>
      <c r="ADH9"/>
      <c r="ADI9"/>
      <c r="ADJ9"/>
      <c r="ADK9"/>
      <c r="ADL9"/>
      <c r="ADM9"/>
      <c r="ADN9"/>
      <c r="ADO9"/>
      <c r="ADP9"/>
      <c r="ADQ9"/>
      <c r="ADR9"/>
      <c r="ADS9"/>
      <c r="ADT9"/>
      <c r="ADU9"/>
      <c r="ADV9"/>
      <c r="ADW9"/>
      <c r="ADX9"/>
      <c r="ADY9"/>
      <c r="ADZ9"/>
      <c r="AEA9"/>
      <c r="AEB9"/>
      <c r="AEC9"/>
      <c r="AED9"/>
      <c r="AEE9"/>
      <c r="AEF9"/>
      <c r="AEG9"/>
      <c r="AEH9"/>
      <c r="AEI9"/>
      <c r="AEJ9"/>
      <c r="AEK9"/>
      <c r="AEL9"/>
      <c r="AEM9"/>
      <c r="AEN9"/>
      <c r="AEO9"/>
      <c r="AEP9"/>
      <c r="AEQ9"/>
      <c r="AER9"/>
      <c r="AES9"/>
      <c r="AET9"/>
      <c r="AEU9"/>
      <c r="AEV9"/>
      <c r="AEW9"/>
      <c r="AEX9"/>
      <c r="AEY9"/>
      <c r="AEZ9"/>
      <c r="AFA9"/>
      <c r="AFB9"/>
      <c r="AFC9"/>
      <c r="AFD9"/>
      <c r="AFE9"/>
      <c r="AFF9"/>
      <c r="AFG9"/>
      <c r="AFH9"/>
      <c r="AFI9"/>
      <c r="AFJ9"/>
      <c r="AFK9"/>
      <c r="AFL9"/>
      <c r="AFM9"/>
      <c r="AFN9"/>
      <c r="AFO9"/>
      <c r="AFP9"/>
      <c r="AFQ9"/>
      <c r="AFR9"/>
      <c r="AFS9"/>
      <c r="AFT9"/>
      <c r="AFU9"/>
      <c r="AFV9"/>
      <c r="AFW9"/>
      <c r="AFX9"/>
      <c r="AFY9"/>
      <c r="AFZ9"/>
      <c r="AGA9"/>
      <c r="AGB9"/>
      <c r="AGC9"/>
      <c r="AGD9"/>
      <c r="AGE9"/>
      <c r="AGF9"/>
      <c r="AGG9"/>
      <c r="AGH9"/>
      <c r="AGI9"/>
      <c r="AGJ9"/>
      <c r="AGK9"/>
      <c r="AGL9"/>
      <c r="AGM9"/>
      <c r="AGN9"/>
      <c r="AGO9"/>
      <c r="AGP9"/>
      <c r="AGQ9"/>
      <c r="AGR9"/>
      <c r="AGS9"/>
      <c r="AGT9"/>
      <c r="AGU9"/>
      <c r="AGV9"/>
      <c r="AGW9"/>
      <c r="AGX9"/>
      <c r="AGY9"/>
      <c r="AGZ9"/>
      <c r="AHA9"/>
      <c r="AHB9"/>
      <c r="AHC9"/>
      <c r="AHD9"/>
      <c r="AHE9"/>
      <c r="AHF9"/>
      <c r="AHG9"/>
      <c r="AHH9"/>
      <c r="AHI9"/>
      <c r="AHJ9"/>
      <c r="AHK9"/>
      <c r="AHL9"/>
      <c r="AHM9"/>
      <c r="AHN9"/>
      <c r="AHO9"/>
      <c r="AHP9"/>
      <c r="AHQ9"/>
      <c r="AHR9"/>
      <c r="AHS9"/>
      <c r="AHT9"/>
      <c r="AHU9"/>
      <c r="AHV9"/>
      <c r="AHW9"/>
      <c r="AHX9"/>
      <c r="AHY9"/>
      <c r="AHZ9"/>
      <c r="AIA9"/>
      <c r="AIB9"/>
      <c r="AIC9"/>
      <c r="AID9"/>
      <c r="AIE9"/>
      <c r="AIF9"/>
      <c r="AIG9"/>
      <c r="AIH9"/>
      <c r="AII9"/>
      <c r="AIJ9"/>
      <c r="AIK9"/>
      <c r="AIL9"/>
      <c r="AIM9"/>
      <c r="AIN9"/>
      <c r="AIO9"/>
      <c r="AIP9"/>
      <c r="AIQ9"/>
      <c r="AIR9"/>
      <c r="AIS9"/>
      <c r="AIT9"/>
      <c r="AIU9"/>
      <c r="AIV9"/>
      <c r="AIW9"/>
      <c r="AIX9"/>
      <c r="AIY9"/>
      <c r="AIZ9"/>
      <c r="AJA9"/>
      <c r="AJB9"/>
      <c r="AJC9"/>
      <c r="AJD9"/>
      <c r="AJE9"/>
      <c r="AJF9"/>
      <c r="AJG9"/>
      <c r="AJH9"/>
      <c r="AJI9"/>
      <c r="AJJ9"/>
      <c r="AJK9"/>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c r="AMD9"/>
      <c r="AME9"/>
      <c r="AMF9"/>
      <c r="AMG9"/>
      <c r="AMH9"/>
      <c r="AMI9"/>
      <c r="AMJ9"/>
    </row>
    <row r="10" spans="1:1024" s="155" customFormat="1" ht="13.15" customHeight="1" x14ac:dyDescent="0.3">
      <c r="A10" s="160" t="s">
        <v>103</v>
      </c>
      <c r="B10" s="161"/>
      <c r="C10" s="162"/>
      <c r="D10" s="163"/>
      <c r="E10" s="163"/>
      <c r="F10" s="163"/>
      <c r="G10" s="164"/>
      <c r="H10" s="165"/>
      <c r="I10" s="166">
        <v>0</v>
      </c>
      <c r="J10" s="166"/>
      <c r="K10" s="167">
        <f t="shared" ref="K10:K41" si="0">I10+J10</f>
        <v>0</v>
      </c>
      <c r="L10" s="168"/>
      <c r="M10" s="162"/>
      <c r="N10" s="163"/>
      <c r="O10" s="163"/>
      <c r="P10" s="163"/>
      <c r="Q10" s="164"/>
      <c r="R10" s="165"/>
      <c r="S10" s="169">
        <f>I10</f>
        <v>0</v>
      </c>
      <c r="T10" s="169"/>
      <c r="U10" s="170">
        <f>S10+T10</f>
        <v>0</v>
      </c>
      <c r="RW10" s="20"/>
      <c r="RX10" s="20"/>
      <c r="RY10" s="20"/>
      <c r="RZ10" s="20"/>
      <c r="SA10" s="20"/>
      <c r="SB10" s="20"/>
      <c r="SC10" s="20"/>
      <c r="SD10" s="20"/>
      <c r="SE10" s="20"/>
      <c r="SF10" s="20"/>
      <c r="SG10" s="20"/>
      <c r="SH10" s="20"/>
      <c r="SI10" s="20"/>
      <c r="SJ10" s="20"/>
      <c r="SK10" s="20"/>
      <c r="SL10" s="20"/>
      <c r="SM10" s="20"/>
      <c r="SN10" s="20"/>
      <c r="SO10" s="20"/>
      <c r="SP10" s="20"/>
      <c r="SQ10" s="20"/>
      <c r="SR10" s="20"/>
      <c r="SS10" s="20"/>
      <c r="ST10" s="20"/>
      <c r="SU10" s="20"/>
      <c r="SV10" s="20"/>
      <c r="SW10" s="20"/>
      <c r="SX10" s="20"/>
      <c r="SY10" s="20"/>
      <c r="SZ10" s="20"/>
      <c r="TA10" s="20"/>
      <c r="TB10" s="20"/>
      <c r="TC10" s="20"/>
      <c r="TD10" s="20"/>
      <c r="TE10" s="20"/>
      <c r="TF10" s="20"/>
      <c r="TG10" s="20"/>
      <c r="TH10" s="20"/>
      <c r="TI10" s="20"/>
      <c r="TJ10" s="20"/>
      <c r="TK10" s="20"/>
      <c r="TL10" s="20"/>
      <c r="TM10" s="20"/>
      <c r="TN10" s="20"/>
      <c r="TO10" s="20"/>
      <c r="TP10" s="20"/>
      <c r="TQ10" s="20"/>
      <c r="TR10" s="20"/>
      <c r="TS10" s="20"/>
      <c r="TT10" s="20"/>
      <c r="TU10" s="20"/>
      <c r="TV10" s="20"/>
      <c r="TW10" s="20"/>
      <c r="TX10" s="20"/>
      <c r="TY10" s="20"/>
      <c r="TZ10" s="20"/>
      <c r="UA10" s="20"/>
      <c r="UB10" s="20"/>
      <c r="UC10" s="20"/>
      <c r="UD10" s="20"/>
      <c r="UE10" s="20"/>
      <c r="UF10" s="20"/>
      <c r="UG10" s="20"/>
      <c r="UH10" s="20"/>
      <c r="UI10" s="20"/>
      <c r="UJ10" s="20"/>
      <c r="UK10" s="20"/>
      <c r="UL10" s="20"/>
      <c r="UM10" s="20"/>
      <c r="UN10" s="20"/>
      <c r="UO10" s="20"/>
      <c r="UP10" s="20"/>
      <c r="UQ10" s="20"/>
      <c r="UR10" s="20"/>
      <c r="US10" s="20"/>
      <c r="UT10" s="20"/>
      <c r="UU10" s="20"/>
      <c r="UV10" s="20"/>
      <c r="UW10" s="20"/>
      <c r="UX10" s="20"/>
      <c r="UY10" s="20"/>
      <c r="UZ10" s="20"/>
      <c r="VA10" s="20"/>
      <c r="VB10" s="20"/>
      <c r="VC10" s="20"/>
      <c r="VD10" s="20"/>
      <c r="VE10" s="20"/>
      <c r="VF10" s="20"/>
      <c r="VG10" s="20"/>
      <c r="VH10" s="20"/>
      <c r="VI10" s="20"/>
      <c r="VJ10" s="2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row>
    <row r="11" spans="1:1024" s="155" customFormat="1" ht="13.15" customHeight="1" x14ac:dyDescent="0.3">
      <c r="A11" s="171">
        <v>43971</v>
      </c>
      <c r="B11" s="172" t="s">
        <v>104</v>
      </c>
      <c r="C11" s="162"/>
      <c r="D11" s="163"/>
      <c r="E11" s="163"/>
      <c r="F11" s="163"/>
      <c r="G11" s="164"/>
      <c r="H11" s="165"/>
      <c r="I11" s="166">
        <v>44</v>
      </c>
      <c r="J11" s="166">
        <v>1</v>
      </c>
      <c r="K11" s="56">
        <f t="shared" si="0"/>
        <v>45</v>
      </c>
      <c r="L11" s="168"/>
      <c r="M11" s="162"/>
      <c r="N11" s="163"/>
      <c r="O11" s="163"/>
      <c r="P11" s="163"/>
      <c r="Q11" s="164"/>
      <c r="R11" s="165"/>
      <c r="S11" s="173">
        <f t="shared" ref="S11:S42" si="1">S12+I11</f>
        <v>25267</v>
      </c>
      <c r="T11" s="174">
        <f t="shared" ref="T11:T42" si="2">T12+J11</f>
        <v>1247</v>
      </c>
      <c r="U11" s="175">
        <f t="shared" ref="U11:U42" si="3">U12+K11</f>
        <v>26514</v>
      </c>
      <c r="RW11" s="20"/>
      <c r="RX11" s="20"/>
      <c r="RY11" s="20"/>
      <c r="RZ11" s="20"/>
      <c r="SA11" s="20"/>
      <c r="SB11" s="20"/>
      <c r="SC11" s="20"/>
      <c r="SD11" s="20"/>
      <c r="SE11" s="20"/>
      <c r="SF11" s="20"/>
      <c r="SG11" s="20"/>
      <c r="SH11" s="20"/>
      <c r="SI11" s="20"/>
      <c r="SJ11" s="20"/>
      <c r="SK11" s="20"/>
      <c r="SL11" s="20"/>
      <c r="SM11" s="20"/>
      <c r="SN11" s="20"/>
      <c r="SO11" s="20"/>
      <c r="SP11" s="20"/>
      <c r="SQ11" s="20"/>
      <c r="SR11" s="20"/>
      <c r="SS11" s="20"/>
      <c r="ST11" s="20"/>
      <c r="SU11" s="20"/>
      <c r="SV11" s="20"/>
      <c r="SW11" s="20"/>
      <c r="SX11" s="20"/>
      <c r="SY11" s="20"/>
      <c r="SZ11" s="20"/>
      <c r="TA11" s="20"/>
      <c r="TB11" s="20"/>
      <c r="TC11" s="20"/>
      <c r="TD11" s="20"/>
      <c r="TE11" s="20"/>
      <c r="TF11" s="20"/>
      <c r="TG11" s="20"/>
      <c r="TH11" s="20"/>
      <c r="TI11" s="20"/>
      <c r="TJ11" s="20"/>
      <c r="TK11" s="20"/>
      <c r="TL11" s="20"/>
      <c r="TM11" s="20"/>
      <c r="TN11" s="20"/>
      <c r="TO11" s="20"/>
      <c r="TP11" s="20"/>
      <c r="TQ11" s="20"/>
      <c r="TR11" s="20"/>
      <c r="TS11" s="20"/>
      <c r="TT11" s="20"/>
      <c r="TU11" s="20"/>
      <c r="TV11" s="20"/>
      <c r="TW11" s="20"/>
      <c r="TX11" s="20"/>
      <c r="TY11" s="20"/>
      <c r="TZ11" s="20"/>
      <c r="UA11" s="20"/>
      <c r="UB11" s="20"/>
      <c r="UC11" s="20"/>
      <c r="UD11" s="20"/>
      <c r="UE11" s="20"/>
      <c r="UF11" s="20"/>
      <c r="UG11" s="20"/>
      <c r="UH11" s="20"/>
      <c r="UI11" s="20"/>
      <c r="UJ11" s="20"/>
      <c r="UK11" s="20"/>
      <c r="UL11" s="20"/>
      <c r="UM11" s="20"/>
      <c r="UN11" s="20"/>
      <c r="UO11" s="20"/>
      <c r="UP11" s="20"/>
      <c r="UQ11" s="20"/>
      <c r="UR11" s="20"/>
      <c r="US11" s="20"/>
      <c r="UT11" s="20"/>
      <c r="UU11" s="20"/>
      <c r="UV11" s="20"/>
      <c r="UW11" s="20"/>
      <c r="UX11" s="20"/>
      <c r="UY11" s="20"/>
      <c r="UZ11" s="20"/>
      <c r="VA11" s="20"/>
      <c r="VB11" s="20"/>
      <c r="VC11" s="20"/>
      <c r="VD11" s="20"/>
      <c r="VE11" s="20"/>
      <c r="VF11" s="20"/>
      <c r="VG11" s="20"/>
      <c r="VH11" s="20"/>
      <c r="VI11" s="20"/>
      <c r="VJ11" s="20"/>
      <c r="ACN11"/>
      <c r="ACO11"/>
      <c r="ACP11"/>
      <c r="ACQ11"/>
      <c r="ACR11"/>
      <c r="ACS11"/>
      <c r="ACT11"/>
      <c r="ACU11"/>
      <c r="ACV11"/>
      <c r="ACW11"/>
      <c r="ACX11"/>
      <c r="ACY11"/>
      <c r="ACZ11"/>
      <c r="ADA11"/>
      <c r="ADB11"/>
      <c r="ADC11"/>
      <c r="ADD11"/>
      <c r="ADE11"/>
      <c r="ADF11"/>
      <c r="ADG11"/>
      <c r="ADH11"/>
      <c r="ADI11"/>
      <c r="ADJ11"/>
      <c r="ADK11"/>
      <c r="ADL11"/>
      <c r="ADM11"/>
      <c r="ADN11"/>
      <c r="ADO11"/>
      <c r="ADP11"/>
      <c r="ADQ11"/>
      <c r="ADR11"/>
      <c r="ADS11"/>
      <c r="ADT11"/>
      <c r="ADU11"/>
      <c r="ADV11"/>
      <c r="ADW11"/>
      <c r="ADX11"/>
      <c r="ADY11"/>
      <c r="ADZ11"/>
      <c r="AEA11"/>
      <c r="AEB11"/>
      <c r="AEC11"/>
      <c r="AED11"/>
      <c r="AEE11"/>
      <c r="AEF11"/>
      <c r="AEG11"/>
      <c r="AEH11"/>
      <c r="AEI11"/>
      <c r="AEJ11"/>
      <c r="AEK11"/>
      <c r="AEL11"/>
      <c r="AEM11"/>
      <c r="AEN11"/>
      <c r="AEO11"/>
      <c r="AEP11"/>
      <c r="AEQ11"/>
      <c r="AER11"/>
      <c r="AES11"/>
      <c r="AET11"/>
      <c r="AEU11"/>
      <c r="AEV11"/>
      <c r="AEW11"/>
      <c r="AEX11"/>
      <c r="AEY11"/>
      <c r="AEZ11"/>
      <c r="AFA11"/>
      <c r="AFB11"/>
      <c r="AFC11"/>
      <c r="AFD11"/>
      <c r="AFE11"/>
      <c r="AFF11"/>
      <c r="AFG11"/>
      <c r="AFH11"/>
      <c r="AFI11"/>
      <c r="AFJ11"/>
      <c r="AFK11"/>
      <c r="AFL11"/>
      <c r="AFM11"/>
      <c r="AFN11"/>
      <c r="AFO11"/>
      <c r="AFP11"/>
      <c r="AFQ11"/>
      <c r="AFR11"/>
      <c r="AFS11"/>
      <c r="AFT11"/>
      <c r="AFU11"/>
      <c r="AFV11"/>
      <c r="AFW11"/>
      <c r="AFX11"/>
      <c r="AFY11"/>
      <c r="AFZ11"/>
      <c r="AGA11"/>
      <c r="AGB11"/>
      <c r="AGC11"/>
      <c r="AGD11"/>
      <c r="AGE11"/>
      <c r="AGF11"/>
      <c r="AGG11"/>
      <c r="AGH11"/>
      <c r="AGI11"/>
      <c r="AGJ11"/>
      <c r="AGK11"/>
      <c r="AGL11"/>
      <c r="AGM11"/>
      <c r="AGN11"/>
      <c r="AGO11"/>
      <c r="AGP11"/>
      <c r="AGQ11"/>
      <c r="AGR11"/>
      <c r="AGS11"/>
      <c r="AGT11"/>
      <c r="AGU11"/>
      <c r="AGV11"/>
      <c r="AGW11"/>
      <c r="AGX11"/>
      <c r="AGY11"/>
      <c r="AGZ11"/>
      <c r="AHA11"/>
      <c r="AHB11"/>
      <c r="AHC11"/>
      <c r="AHD11"/>
      <c r="AHE11"/>
      <c r="AHF11"/>
      <c r="AHG11"/>
      <c r="AHH11"/>
      <c r="AHI11"/>
      <c r="AHJ11"/>
      <c r="AHK11"/>
      <c r="AHL11"/>
      <c r="AHM11"/>
      <c r="AHN11"/>
      <c r="AHO11"/>
      <c r="AHP11"/>
      <c r="AHQ11"/>
      <c r="AHR11"/>
      <c r="AHS11"/>
      <c r="AHT11"/>
      <c r="AHU11"/>
      <c r="AHV11"/>
      <c r="AHW11"/>
      <c r="AHX11"/>
      <c r="AHY11"/>
      <c r="AHZ11"/>
      <c r="AIA11"/>
      <c r="AIB11"/>
      <c r="AIC11"/>
      <c r="AID11"/>
      <c r="AIE11"/>
      <c r="AIF11"/>
      <c r="AIG11"/>
      <c r="AIH11"/>
      <c r="AII11"/>
      <c r="AIJ11"/>
      <c r="AIK11"/>
      <c r="AIL11"/>
      <c r="AIM11"/>
      <c r="AIN11"/>
      <c r="AIO11"/>
      <c r="AIP11"/>
      <c r="AIQ11"/>
      <c r="AIR11"/>
      <c r="AIS11"/>
      <c r="AIT11"/>
      <c r="AIU11"/>
      <c r="AIV11"/>
      <c r="AIW11"/>
      <c r="AIX11"/>
      <c r="AIY11"/>
      <c r="AIZ11"/>
      <c r="AJA11"/>
      <c r="AJB11"/>
      <c r="AJC11"/>
      <c r="AJD11"/>
      <c r="AJE11"/>
      <c r="AJF11"/>
      <c r="AJG11"/>
      <c r="AJH11"/>
      <c r="AJI11"/>
      <c r="AJJ11"/>
      <c r="AJK11"/>
      <c r="AJL11"/>
      <c r="AJM11"/>
      <c r="AJN11"/>
      <c r="AJO11"/>
      <c r="AJP11"/>
      <c r="AJQ11"/>
      <c r="AJR11"/>
      <c r="AJS11"/>
      <c r="AJT11"/>
      <c r="AJU11"/>
      <c r="AJV11"/>
      <c r="AJW11"/>
      <c r="AJX11"/>
      <c r="AJY11"/>
      <c r="AJZ11"/>
      <c r="AKA11"/>
      <c r="AKB11"/>
      <c r="AKC11"/>
      <c r="AKD11"/>
      <c r="AKE11"/>
      <c r="AKF11"/>
      <c r="AKG11"/>
      <c r="AKH11"/>
      <c r="AKI11"/>
      <c r="AKJ11"/>
      <c r="AKK11"/>
      <c r="AKL11"/>
      <c r="AKM11"/>
      <c r="AKN11"/>
      <c r="AKO11"/>
      <c r="AKP11"/>
      <c r="AKQ11"/>
      <c r="AKR11"/>
      <c r="AKS11"/>
      <c r="AKT11"/>
      <c r="AKU11"/>
      <c r="AKV11"/>
      <c r="AKW11"/>
      <c r="AKX11"/>
      <c r="AKY11"/>
      <c r="AKZ11"/>
      <c r="ALA11"/>
      <c r="ALB11"/>
      <c r="ALC11"/>
      <c r="ALD11"/>
      <c r="ALE11"/>
      <c r="ALF11"/>
      <c r="ALG11"/>
      <c r="ALH11"/>
      <c r="ALI11"/>
      <c r="ALJ11"/>
      <c r="ALK11"/>
      <c r="ALL11"/>
      <c r="ALM11"/>
      <c r="ALN11"/>
      <c r="ALO11"/>
      <c r="ALP11"/>
      <c r="ALQ11"/>
      <c r="ALR11"/>
      <c r="ALS11"/>
      <c r="ALT11"/>
      <c r="ALU11"/>
      <c r="ALV11"/>
      <c r="ALW11"/>
      <c r="ALX11"/>
      <c r="ALY11"/>
      <c r="ALZ11"/>
      <c r="AMA11"/>
      <c r="AMB11"/>
      <c r="AMC11"/>
      <c r="AMD11"/>
      <c r="AME11"/>
      <c r="AMF11"/>
      <c r="AMG11"/>
      <c r="AMH11"/>
      <c r="AMI11"/>
      <c r="AMJ11"/>
    </row>
    <row r="12" spans="1:1024" s="155" customFormat="1" ht="13.15" customHeight="1" x14ac:dyDescent="0.3">
      <c r="A12" s="171">
        <v>43970</v>
      </c>
      <c r="B12" s="172" t="s">
        <v>104</v>
      </c>
      <c r="C12" s="162"/>
      <c r="D12" s="163"/>
      <c r="E12" s="163"/>
      <c r="F12" s="163"/>
      <c r="G12" s="164"/>
      <c r="H12" s="165"/>
      <c r="I12" s="166">
        <v>104</v>
      </c>
      <c r="J12" s="166">
        <v>7</v>
      </c>
      <c r="K12" s="56">
        <f t="shared" si="0"/>
        <v>111</v>
      </c>
      <c r="L12" s="168"/>
      <c r="M12" s="162"/>
      <c r="N12" s="163"/>
      <c r="O12" s="163"/>
      <c r="P12" s="163"/>
      <c r="Q12" s="164"/>
      <c r="R12" s="165"/>
      <c r="S12" s="173">
        <f t="shared" si="1"/>
        <v>25223</v>
      </c>
      <c r="T12" s="174">
        <f t="shared" si="2"/>
        <v>1246</v>
      </c>
      <c r="U12" s="175">
        <f t="shared" si="3"/>
        <v>26469</v>
      </c>
      <c r="RW12" s="20"/>
      <c r="RX12" s="20"/>
      <c r="RY12" s="20"/>
      <c r="RZ12" s="20"/>
      <c r="SA12" s="20"/>
      <c r="SB12" s="20"/>
      <c r="SC12" s="20"/>
      <c r="SD12" s="20"/>
      <c r="SE12" s="20"/>
      <c r="SF12" s="20"/>
      <c r="SG12" s="20"/>
      <c r="SH12" s="20"/>
      <c r="SI12" s="20"/>
      <c r="SJ12" s="20"/>
      <c r="SK12" s="20"/>
      <c r="SL12" s="20"/>
      <c r="SM12" s="20"/>
      <c r="SN12" s="20"/>
      <c r="SO12" s="20"/>
      <c r="SP12" s="20"/>
      <c r="SQ12" s="20"/>
      <c r="SR12" s="20"/>
      <c r="SS12" s="20"/>
      <c r="ST12" s="20"/>
      <c r="SU12" s="20"/>
      <c r="SV12" s="20"/>
      <c r="SW12" s="20"/>
      <c r="SX12" s="20"/>
      <c r="SY12" s="20"/>
      <c r="SZ12" s="20"/>
      <c r="TA12" s="20"/>
      <c r="TB12" s="20"/>
      <c r="TC12" s="20"/>
      <c r="TD12" s="20"/>
      <c r="TE12" s="20"/>
      <c r="TF12" s="20"/>
      <c r="TG12" s="20"/>
      <c r="TH12" s="20"/>
      <c r="TI12" s="20"/>
      <c r="TJ12" s="20"/>
      <c r="TK12" s="20"/>
      <c r="TL12" s="20"/>
      <c r="TM12" s="20"/>
      <c r="TN12" s="20"/>
      <c r="TO12" s="20"/>
      <c r="TP12" s="20"/>
      <c r="TQ12" s="20"/>
      <c r="TR12" s="20"/>
      <c r="TS12" s="20"/>
      <c r="TT12" s="20"/>
      <c r="TU12" s="20"/>
      <c r="TV12" s="20"/>
      <c r="TW12" s="20"/>
      <c r="TX12" s="20"/>
      <c r="TY12" s="20"/>
      <c r="TZ12" s="20"/>
      <c r="UA12" s="20"/>
      <c r="UB12" s="20"/>
      <c r="UC12" s="20"/>
      <c r="UD12" s="20"/>
      <c r="UE12" s="20"/>
      <c r="UF12" s="20"/>
      <c r="UG12" s="20"/>
      <c r="UH12" s="20"/>
      <c r="UI12" s="20"/>
      <c r="UJ12" s="20"/>
      <c r="UK12" s="20"/>
      <c r="UL12" s="20"/>
      <c r="UM12" s="20"/>
      <c r="UN12" s="20"/>
      <c r="UO12" s="20"/>
      <c r="UP12" s="20"/>
      <c r="UQ12" s="20"/>
      <c r="UR12" s="20"/>
      <c r="US12" s="20"/>
      <c r="UT12" s="20"/>
      <c r="UU12" s="20"/>
      <c r="UV12" s="20"/>
      <c r="UW12" s="20"/>
      <c r="UX12" s="20"/>
      <c r="UY12" s="20"/>
      <c r="UZ12" s="20"/>
      <c r="VA12" s="20"/>
      <c r="VB12" s="20"/>
      <c r="VC12" s="20"/>
      <c r="VD12" s="20"/>
      <c r="VE12" s="20"/>
      <c r="VF12" s="20"/>
      <c r="VG12" s="20"/>
      <c r="VH12" s="20"/>
      <c r="VI12" s="20"/>
      <c r="VJ12" s="20"/>
      <c r="ACN12"/>
      <c r="ACO12"/>
      <c r="ACP12"/>
      <c r="ACQ12"/>
      <c r="ACR12"/>
      <c r="ACS12"/>
      <c r="ACT12"/>
      <c r="ACU12"/>
      <c r="ACV12"/>
      <c r="ACW12"/>
      <c r="ACX12"/>
      <c r="ACY12"/>
      <c r="ACZ12"/>
      <c r="ADA12"/>
      <c r="ADB12"/>
      <c r="ADC12"/>
      <c r="ADD12"/>
      <c r="ADE12"/>
      <c r="ADF12"/>
      <c r="ADG12"/>
      <c r="ADH12"/>
      <c r="ADI12"/>
      <c r="ADJ12"/>
      <c r="ADK12"/>
      <c r="ADL12"/>
      <c r="ADM12"/>
      <c r="ADN12"/>
      <c r="ADO12"/>
      <c r="ADP12"/>
      <c r="ADQ12"/>
      <c r="ADR12"/>
      <c r="ADS12"/>
      <c r="ADT12"/>
      <c r="ADU12"/>
      <c r="ADV12"/>
      <c r="ADW12"/>
      <c r="ADX12"/>
      <c r="ADY12"/>
      <c r="ADZ12"/>
      <c r="AEA12"/>
      <c r="AEB12"/>
      <c r="AEC12"/>
      <c r="AED12"/>
      <c r="AEE12"/>
      <c r="AEF12"/>
      <c r="AEG12"/>
      <c r="AEH12"/>
      <c r="AEI12"/>
      <c r="AEJ12"/>
      <c r="AEK12"/>
      <c r="AEL12"/>
      <c r="AEM12"/>
      <c r="AEN12"/>
      <c r="AEO12"/>
      <c r="AEP12"/>
      <c r="AEQ12"/>
      <c r="AER12"/>
      <c r="AES12"/>
      <c r="AET12"/>
      <c r="AEU12"/>
      <c r="AEV12"/>
      <c r="AEW12"/>
      <c r="AEX12"/>
      <c r="AEY12"/>
      <c r="AEZ12"/>
      <c r="AFA12"/>
      <c r="AFB12"/>
      <c r="AFC12"/>
      <c r="AFD12"/>
      <c r="AFE12"/>
      <c r="AFF12"/>
      <c r="AFG12"/>
      <c r="AFH12"/>
      <c r="AFI12"/>
      <c r="AFJ12"/>
      <c r="AFK12"/>
      <c r="AFL12"/>
      <c r="AFM12"/>
      <c r="AFN12"/>
      <c r="AFO12"/>
      <c r="AFP12"/>
      <c r="AFQ12"/>
      <c r="AFR12"/>
      <c r="AFS12"/>
      <c r="AFT12"/>
      <c r="AFU12"/>
      <c r="AFV12"/>
      <c r="AFW12"/>
      <c r="AFX12"/>
      <c r="AFY12"/>
      <c r="AFZ12"/>
      <c r="AGA12"/>
      <c r="AGB12"/>
      <c r="AGC12"/>
      <c r="AGD12"/>
      <c r="AGE12"/>
      <c r="AGF12"/>
      <c r="AGG12"/>
      <c r="AGH12"/>
      <c r="AGI12"/>
      <c r="AGJ12"/>
      <c r="AGK12"/>
      <c r="AGL12"/>
      <c r="AGM12"/>
      <c r="AGN12"/>
      <c r="AGO12"/>
      <c r="AGP12"/>
      <c r="AGQ12"/>
      <c r="AGR12"/>
      <c r="AGS12"/>
      <c r="AGT12"/>
      <c r="AGU12"/>
      <c r="AGV12"/>
      <c r="AGW12"/>
      <c r="AGX12"/>
      <c r="AGY12"/>
      <c r="AGZ12"/>
      <c r="AHA12"/>
      <c r="AHB12"/>
      <c r="AHC12"/>
      <c r="AHD12"/>
      <c r="AHE12"/>
      <c r="AHF12"/>
      <c r="AHG12"/>
      <c r="AHH12"/>
      <c r="AHI12"/>
      <c r="AHJ12"/>
      <c r="AHK12"/>
      <c r="AHL12"/>
      <c r="AHM12"/>
      <c r="AHN12"/>
      <c r="AHO12"/>
      <c r="AHP12"/>
      <c r="AHQ12"/>
      <c r="AHR12"/>
      <c r="AHS12"/>
      <c r="AHT12"/>
      <c r="AHU12"/>
      <c r="AHV12"/>
      <c r="AHW12"/>
      <c r="AHX12"/>
      <c r="AHY12"/>
      <c r="AHZ12"/>
      <c r="AIA12"/>
      <c r="AIB12"/>
      <c r="AIC12"/>
      <c r="AID12"/>
      <c r="AIE12"/>
      <c r="AIF12"/>
      <c r="AIG12"/>
      <c r="AIH12"/>
      <c r="AII12"/>
      <c r="AIJ12"/>
      <c r="AIK12"/>
      <c r="AIL12"/>
      <c r="AIM12"/>
      <c r="AIN12"/>
      <c r="AIO12"/>
      <c r="AIP12"/>
      <c r="AIQ12"/>
      <c r="AIR12"/>
      <c r="AIS12"/>
      <c r="AIT12"/>
      <c r="AIU12"/>
      <c r="AIV12"/>
      <c r="AIW12"/>
      <c r="AIX12"/>
      <c r="AIY12"/>
      <c r="AIZ12"/>
      <c r="AJA12"/>
      <c r="AJB12"/>
      <c r="AJC12"/>
      <c r="AJD12"/>
      <c r="AJE12"/>
      <c r="AJF12"/>
      <c r="AJG12"/>
      <c r="AJH12"/>
      <c r="AJI12"/>
      <c r="AJJ12"/>
      <c r="AJK12"/>
      <c r="AJL12"/>
      <c r="AJM12"/>
      <c r="AJN12"/>
      <c r="AJO12"/>
      <c r="AJP12"/>
      <c r="AJQ12"/>
      <c r="AJR12"/>
      <c r="AJS12"/>
      <c r="AJT12"/>
      <c r="AJU12"/>
      <c r="AJV12"/>
      <c r="AJW12"/>
      <c r="AJX12"/>
      <c r="AJY12"/>
      <c r="AJZ12"/>
      <c r="AKA12"/>
      <c r="AKB12"/>
      <c r="AKC12"/>
      <c r="AKD12"/>
      <c r="AKE12"/>
      <c r="AKF12"/>
      <c r="AKG12"/>
      <c r="AKH12"/>
      <c r="AKI12"/>
      <c r="AKJ12"/>
      <c r="AKK12"/>
      <c r="AKL12"/>
      <c r="AKM12"/>
      <c r="AKN12"/>
      <c r="AKO12"/>
      <c r="AKP12"/>
      <c r="AKQ12"/>
      <c r="AKR12"/>
      <c r="AKS12"/>
      <c r="AKT12"/>
      <c r="AKU12"/>
      <c r="AKV12"/>
      <c r="AKW12"/>
      <c r="AKX12"/>
      <c r="AKY12"/>
      <c r="AKZ12"/>
      <c r="ALA12"/>
      <c r="ALB12"/>
      <c r="ALC12"/>
      <c r="ALD12"/>
      <c r="ALE12"/>
      <c r="ALF12"/>
      <c r="ALG12"/>
      <c r="ALH12"/>
      <c r="ALI12"/>
      <c r="ALJ12"/>
      <c r="ALK12"/>
      <c r="ALL12"/>
      <c r="ALM12"/>
      <c r="ALN12"/>
      <c r="ALO12"/>
      <c r="ALP12"/>
      <c r="ALQ12"/>
      <c r="ALR12"/>
      <c r="ALS12"/>
      <c r="ALT12"/>
      <c r="ALU12"/>
      <c r="ALV12"/>
      <c r="ALW12"/>
      <c r="ALX12"/>
      <c r="ALY12"/>
      <c r="ALZ12"/>
      <c r="AMA12"/>
      <c r="AMB12"/>
      <c r="AMC12"/>
      <c r="AMD12"/>
      <c r="AME12"/>
      <c r="AMF12"/>
      <c r="AMG12"/>
      <c r="AMH12"/>
      <c r="AMI12"/>
      <c r="AMJ12"/>
    </row>
    <row r="13" spans="1:1024" s="155" customFormat="1" ht="13.15" customHeight="1" x14ac:dyDescent="0.3">
      <c r="A13" s="171">
        <v>43969</v>
      </c>
      <c r="B13" s="172" t="s">
        <v>104</v>
      </c>
      <c r="C13" s="162"/>
      <c r="D13" s="163"/>
      <c r="E13" s="163"/>
      <c r="F13" s="163"/>
      <c r="G13" s="164"/>
      <c r="H13" s="165"/>
      <c r="I13" s="166">
        <v>118</v>
      </c>
      <c r="J13" s="166">
        <v>10</v>
      </c>
      <c r="K13" s="56">
        <f t="shared" si="0"/>
        <v>128</v>
      </c>
      <c r="L13" s="168"/>
      <c r="M13" s="162"/>
      <c r="N13" s="163"/>
      <c r="O13" s="163"/>
      <c r="P13" s="163"/>
      <c r="Q13" s="164"/>
      <c r="R13" s="165"/>
      <c r="S13" s="173">
        <f t="shared" si="1"/>
        <v>25119</v>
      </c>
      <c r="T13" s="174">
        <f t="shared" si="2"/>
        <v>1239</v>
      </c>
      <c r="U13" s="175">
        <f t="shared" si="3"/>
        <v>26358</v>
      </c>
      <c r="RW13" s="20"/>
      <c r="RX13" s="20"/>
      <c r="RY13" s="20"/>
      <c r="RZ13" s="20"/>
      <c r="SA13" s="20"/>
      <c r="SB13" s="20"/>
      <c r="SC13" s="20"/>
      <c r="SD13" s="20"/>
      <c r="SE13" s="20"/>
      <c r="SF13" s="20"/>
      <c r="SG13" s="20"/>
      <c r="SH13" s="20"/>
      <c r="SI13" s="20"/>
      <c r="SJ13" s="20"/>
      <c r="SK13" s="20"/>
      <c r="SL13" s="20"/>
      <c r="SM13" s="20"/>
      <c r="SN13" s="20"/>
      <c r="SO13" s="20"/>
      <c r="SP13" s="20"/>
      <c r="SQ13" s="20"/>
      <c r="SR13" s="20"/>
      <c r="SS13" s="20"/>
      <c r="ST13" s="20"/>
      <c r="SU13" s="20"/>
      <c r="SV13" s="20"/>
      <c r="SW13" s="20"/>
      <c r="SX13" s="20"/>
      <c r="SY13" s="20"/>
      <c r="SZ13" s="20"/>
      <c r="TA13" s="20"/>
      <c r="TB13" s="20"/>
      <c r="TC13" s="20"/>
      <c r="TD13" s="20"/>
      <c r="TE13" s="20"/>
      <c r="TF13" s="20"/>
      <c r="TG13" s="20"/>
      <c r="TH13" s="20"/>
      <c r="TI13" s="20"/>
      <c r="TJ13" s="20"/>
      <c r="TK13" s="20"/>
      <c r="TL13" s="20"/>
      <c r="TM13" s="20"/>
      <c r="TN13" s="20"/>
      <c r="TO13" s="20"/>
      <c r="TP13" s="20"/>
      <c r="TQ13" s="20"/>
      <c r="TR13" s="20"/>
      <c r="TS13" s="20"/>
      <c r="TT13" s="20"/>
      <c r="TU13" s="20"/>
      <c r="TV13" s="20"/>
      <c r="TW13" s="20"/>
      <c r="TX13" s="20"/>
      <c r="TY13" s="20"/>
      <c r="TZ13" s="20"/>
      <c r="UA13" s="20"/>
      <c r="UB13" s="20"/>
      <c r="UC13" s="20"/>
      <c r="UD13" s="20"/>
      <c r="UE13" s="20"/>
      <c r="UF13" s="20"/>
      <c r="UG13" s="20"/>
      <c r="UH13" s="20"/>
      <c r="UI13" s="20"/>
      <c r="UJ13" s="20"/>
      <c r="UK13" s="20"/>
      <c r="UL13" s="20"/>
      <c r="UM13" s="20"/>
      <c r="UN13" s="20"/>
      <c r="UO13" s="20"/>
      <c r="UP13" s="20"/>
      <c r="UQ13" s="20"/>
      <c r="UR13" s="20"/>
      <c r="US13" s="20"/>
      <c r="UT13" s="20"/>
      <c r="UU13" s="20"/>
      <c r="UV13" s="20"/>
      <c r="UW13" s="20"/>
      <c r="UX13" s="20"/>
      <c r="UY13" s="20"/>
      <c r="UZ13" s="20"/>
      <c r="VA13" s="20"/>
      <c r="VB13" s="20"/>
      <c r="VC13" s="20"/>
      <c r="VD13" s="20"/>
      <c r="VE13" s="20"/>
      <c r="VF13" s="20"/>
      <c r="VG13" s="20"/>
      <c r="VH13" s="20"/>
      <c r="VI13" s="20"/>
      <c r="VJ13" s="20"/>
      <c r="ACN13"/>
      <c r="ACO13"/>
      <c r="ACP13"/>
      <c r="ACQ13"/>
      <c r="ACR13"/>
      <c r="ACS13"/>
      <c r="ACT13"/>
      <c r="ACU13"/>
      <c r="ACV13"/>
      <c r="ACW13"/>
      <c r="ACX13"/>
      <c r="ACY13"/>
      <c r="ACZ13"/>
      <c r="ADA13"/>
      <c r="ADB13"/>
      <c r="ADC13"/>
      <c r="ADD13"/>
      <c r="ADE13"/>
      <c r="ADF13"/>
      <c r="ADG13"/>
      <c r="ADH13"/>
      <c r="ADI13"/>
      <c r="ADJ13"/>
      <c r="ADK13"/>
      <c r="ADL13"/>
      <c r="ADM13"/>
      <c r="ADN13"/>
      <c r="ADO13"/>
      <c r="ADP13"/>
      <c r="ADQ13"/>
      <c r="ADR13"/>
      <c r="ADS13"/>
      <c r="ADT13"/>
      <c r="ADU13"/>
      <c r="ADV13"/>
      <c r="ADW13"/>
      <c r="ADX13"/>
      <c r="ADY13"/>
      <c r="ADZ13"/>
      <c r="AEA13"/>
      <c r="AEB13"/>
      <c r="AEC13"/>
      <c r="AED13"/>
      <c r="AEE13"/>
      <c r="AEF13"/>
      <c r="AEG13"/>
      <c r="AEH13"/>
      <c r="AEI13"/>
      <c r="AEJ13"/>
      <c r="AEK13"/>
      <c r="AEL13"/>
      <c r="AEM13"/>
      <c r="AEN13"/>
      <c r="AEO13"/>
      <c r="AEP13"/>
      <c r="AEQ13"/>
      <c r="AER13"/>
      <c r="AES13"/>
      <c r="AET13"/>
      <c r="AEU13"/>
      <c r="AEV13"/>
      <c r="AEW13"/>
      <c r="AEX13"/>
      <c r="AEY13"/>
      <c r="AEZ13"/>
      <c r="AFA13"/>
      <c r="AFB13"/>
      <c r="AFC13"/>
      <c r="AFD13"/>
      <c r="AFE13"/>
      <c r="AFF13"/>
      <c r="AFG13"/>
      <c r="AFH13"/>
      <c r="AFI13"/>
      <c r="AFJ13"/>
      <c r="AFK13"/>
      <c r="AFL13"/>
      <c r="AFM13"/>
      <c r="AFN13"/>
      <c r="AFO13"/>
      <c r="AFP13"/>
      <c r="AFQ13"/>
      <c r="AFR13"/>
      <c r="AFS13"/>
      <c r="AFT13"/>
      <c r="AFU13"/>
      <c r="AFV13"/>
      <c r="AFW13"/>
      <c r="AFX13"/>
      <c r="AFY13"/>
      <c r="AFZ13"/>
      <c r="AGA13"/>
      <c r="AGB13"/>
      <c r="AGC13"/>
      <c r="AGD13"/>
      <c r="AGE13"/>
      <c r="AGF13"/>
      <c r="AGG13"/>
      <c r="AGH13"/>
      <c r="AGI13"/>
      <c r="AGJ13"/>
      <c r="AGK13"/>
      <c r="AGL13"/>
      <c r="AGM13"/>
      <c r="AGN13"/>
      <c r="AGO13"/>
      <c r="AGP13"/>
      <c r="AGQ13"/>
      <c r="AGR13"/>
      <c r="AGS13"/>
      <c r="AGT13"/>
      <c r="AGU13"/>
      <c r="AGV13"/>
      <c r="AGW13"/>
      <c r="AGX13"/>
      <c r="AGY13"/>
      <c r="AGZ13"/>
      <c r="AHA13"/>
      <c r="AHB13"/>
      <c r="AHC13"/>
      <c r="AHD13"/>
      <c r="AHE13"/>
      <c r="AHF13"/>
      <c r="AHG13"/>
      <c r="AHH13"/>
      <c r="AHI13"/>
      <c r="AHJ13"/>
      <c r="AHK13"/>
      <c r="AHL13"/>
      <c r="AHM13"/>
      <c r="AHN13"/>
      <c r="AHO13"/>
      <c r="AHP13"/>
      <c r="AHQ13"/>
      <c r="AHR13"/>
      <c r="AHS13"/>
      <c r="AHT13"/>
      <c r="AHU13"/>
      <c r="AHV13"/>
      <c r="AHW13"/>
      <c r="AHX13"/>
      <c r="AHY13"/>
      <c r="AHZ13"/>
      <c r="AIA13"/>
      <c r="AIB13"/>
      <c r="AIC13"/>
      <c r="AID13"/>
      <c r="AIE13"/>
      <c r="AIF13"/>
      <c r="AIG13"/>
      <c r="AIH13"/>
      <c r="AII13"/>
      <c r="AIJ13"/>
      <c r="AIK13"/>
      <c r="AIL13"/>
      <c r="AIM13"/>
      <c r="AIN13"/>
      <c r="AIO13"/>
      <c r="AIP13"/>
      <c r="AIQ13"/>
      <c r="AIR13"/>
      <c r="AIS13"/>
      <c r="AIT13"/>
      <c r="AIU13"/>
      <c r="AIV13"/>
      <c r="AIW13"/>
      <c r="AIX13"/>
      <c r="AIY13"/>
      <c r="AIZ13"/>
      <c r="AJA13"/>
      <c r="AJB13"/>
      <c r="AJC13"/>
      <c r="AJD13"/>
      <c r="AJE13"/>
      <c r="AJF13"/>
      <c r="AJG13"/>
      <c r="AJH13"/>
      <c r="AJI13"/>
      <c r="AJJ13"/>
      <c r="AJK13"/>
      <c r="AJL13"/>
      <c r="AJM13"/>
      <c r="AJN13"/>
      <c r="AJO13"/>
      <c r="AJP13"/>
      <c r="AJQ13"/>
      <c r="AJR13"/>
      <c r="AJS13"/>
      <c r="AJT13"/>
      <c r="AJU13"/>
      <c r="AJV13"/>
      <c r="AJW13"/>
      <c r="AJX13"/>
      <c r="AJY13"/>
      <c r="AJZ13"/>
      <c r="AKA13"/>
      <c r="AKB13"/>
      <c r="AKC13"/>
      <c r="AKD13"/>
      <c r="AKE13"/>
      <c r="AKF13"/>
      <c r="AKG13"/>
      <c r="AKH13"/>
      <c r="AKI13"/>
      <c r="AKJ13"/>
      <c r="AKK13"/>
      <c r="AKL13"/>
      <c r="AKM13"/>
      <c r="AKN13"/>
      <c r="AKO13"/>
      <c r="AKP13"/>
      <c r="AKQ13"/>
      <c r="AKR13"/>
      <c r="AKS13"/>
      <c r="AKT13"/>
      <c r="AKU13"/>
      <c r="AKV13"/>
      <c r="AKW13"/>
      <c r="AKX13"/>
      <c r="AKY13"/>
      <c r="AKZ13"/>
      <c r="ALA13"/>
      <c r="ALB13"/>
      <c r="ALC13"/>
      <c r="ALD13"/>
      <c r="ALE13"/>
      <c r="ALF13"/>
      <c r="ALG13"/>
      <c r="ALH13"/>
      <c r="ALI13"/>
      <c r="ALJ13"/>
      <c r="ALK13"/>
      <c r="ALL13"/>
      <c r="ALM13"/>
      <c r="ALN13"/>
      <c r="ALO13"/>
      <c r="ALP13"/>
      <c r="ALQ13"/>
      <c r="ALR13"/>
      <c r="ALS13"/>
      <c r="ALT13"/>
      <c r="ALU13"/>
      <c r="ALV13"/>
      <c r="ALW13"/>
      <c r="ALX13"/>
      <c r="ALY13"/>
      <c r="ALZ13"/>
      <c r="AMA13"/>
      <c r="AMB13"/>
      <c r="AMC13"/>
      <c r="AMD13"/>
      <c r="AME13"/>
      <c r="AMF13"/>
      <c r="AMG13"/>
      <c r="AMH13"/>
      <c r="AMI13"/>
      <c r="AMJ13"/>
    </row>
    <row r="14" spans="1:1024" s="155" customFormat="1" ht="13.15" customHeight="1" x14ac:dyDescent="0.3">
      <c r="A14" s="171">
        <v>43968</v>
      </c>
      <c r="B14" s="172" t="s">
        <v>104</v>
      </c>
      <c r="C14" s="162"/>
      <c r="D14" s="163"/>
      <c r="E14" s="163"/>
      <c r="F14" s="163"/>
      <c r="G14" s="164"/>
      <c r="H14" s="165"/>
      <c r="I14" s="166">
        <v>124</v>
      </c>
      <c r="J14" s="166">
        <v>9</v>
      </c>
      <c r="K14" s="56">
        <f t="shared" si="0"/>
        <v>133</v>
      </c>
      <c r="L14" s="168"/>
      <c r="M14" s="162"/>
      <c r="N14" s="163"/>
      <c r="O14" s="163"/>
      <c r="P14" s="163"/>
      <c r="Q14" s="164"/>
      <c r="R14" s="165"/>
      <c r="S14" s="173">
        <f t="shared" si="1"/>
        <v>25001</v>
      </c>
      <c r="T14" s="174">
        <f t="shared" si="2"/>
        <v>1229</v>
      </c>
      <c r="U14" s="175">
        <f t="shared" si="3"/>
        <v>26230</v>
      </c>
      <c r="RW14" s="20"/>
      <c r="RX14" s="20"/>
      <c r="RY14" s="20"/>
      <c r="RZ14" s="20"/>
      <c r="SA14" s="20"/>
      <c r="SB14" s="20"/>
      <c r="SC14" s="20"/>
      <c r="SD14" s="20"/>
      <c r="SE14" s="20"/>
      <c r="SF14" s="20"/>
      <c r="SG14" s="20"/>
      <c r="SH14" s="20"/>
      <c r="SI14" s="20"/>
      <c r="SJ14" s="20"/>
      <c r="SK14" s="20"/>
      <c r="SL14" s="20"/>
      <c r="SM14" s="20"/>
      <c r="SN14" s="20"/>
      <c r="SO14" s="20"/>
      <c r="SP14" s="20"/>
      <c r="SQ14" s="20"/>
      <c r="SR14" s="20"/>
      <c r="SS14" s="20"/>
      <c r="ST14" s="20"/>
      <c r="SU14" s="20"/>
      <c r="SV14" s="20"/>
      <c r="SW14" s="20"/>
      <c r="SX14" s="20"/>
      <c r="SY14" s="20"/>
      <c r="SZ14" s="20"/>
      <c r="TA14" s="20"/>
      <c r="TB14" s="20"/>
      <c r="TC14" s="20"/>
      <c r="TD14" s="20"/>
      <c r="TE14" s="20"/>
      <c r="TF14" s="20"/>
      <c r="TG14" s="20"/>
      <c r="TH14" s="20"/>
      <c r="TI14" s="20"/>
      <c r="TJ14" s="20"/>
      <c r="TK14" s="20"/>
      <c r="TL14" s="20"/>
      <c r="TM14" s="20"/>
      <c r="TN14" s="20"/>
      <c r="TO14" s="20"/>
      <c r="TP14" s="20"/>
      <c r="TQ14" s="20"/>
      <c r="TR14" s="20"/>
      <c r="TS14" s="20"/>
      <c r="TT14" s="20"/>
      <c r="TU14" s="20"/>
      <c r="TV14" s="20"/>
      <c r="TW14" s="20"/>
      <c r="TX14" s="20"/>
      <c r="TY14" s="20"/>
      <c r="TZ14" s="20"/>
      <c r="UA14" s="20"/>
      <c r="UB14" s="20"/>
      <c r="UC14" s="20"/>
      <c r="UD14" s="20"/>
      <c r="UE14" s="20"/>
      <c r="UF14" s="20"/>
      <c r="UG14" s="20"/>
      <c r="UH14" s="20"/>
      <c r="UI14" s="20"/>
      <c r="UJ14" s="20"/>
      <c r="UK14" s="20"/>
      <c r="UL14" s="20"/>
      <c r="UM14" s="20"/>
      <c r="UN14" s="20"/>
      <c r="UO14" s="20"/>
      <c r="UP14" s="20"/>
      <c r="UQ14" s="20"/>
      <c r="UR14" s="20"/>
      <c r="US14" s="20"/>
      <c r="UT14" s="20"/>
      <c r="UU14" s="20"/>
      <c r="UV14" s="20"/>
      <c r="UW14" s="20"/>
      <c r="UX14" s="20"/>
      <c r="UY14" s="20"/>
      <c r="UZ14" s="20"/>
      <c r="VA14" s="20"/>
      <c r="VB14" s="20"/>
      <c r="VC14" s="20"/>
      <c r="VD14" s="20"/>
      <c r="VE14" s="20"/>
      <c r="VF14" s="20"/>
      <c r="VG14" s="20"/>
      <c r="VH14" s="20"/>
      <c r="VI14" s="20"/>
      <c r="VJ14" s="20"/>
      <c r="ACN14"/>
      <c r="ACO14"/>
      <c r="ACP14"/>
      <c r="ACQ14"/>
      <c r="ACR14"/>
      <c r="ACS14"/>
      <c r="ACT14"/>
      <c r="ACU14"/>
      <c r="ACV14"/>
      <c r="ACW14"/>
      <c r="ACX14"/>
      <c r="ACY14"/>
      <c r="ACZ14"/>
      <c r="ADA14"/>
      <c r="ADB14"/>
      <c r="ADC14"/>
      <c r="ADD14"/>
      <c r="ADE14"/>
      <c r="ADF14"/>
      <c r="ADG14"/>
      <c r="ADH14"/>
      <c r="ADI14"/>
      <c r="ADJ14"/>
      <c r="ADK14"/>
      <c r="ADL14"/>
      <c r="ADM14"/>
      <c r="ADN14"/>
      <c r="ADO14"/>
      <c r="ADP14"/>
      <c r="ADQ14"/>
      <c r="ADR14"/>
      <c r="ADS14"/>
      <c r="ADT14"/>
      <c r="ADU14"/>
      <c r="ADV14"/>
      <c r="ADW14"/>
      <c r="ADX14"/>
      <c r="ADY14"/>
      <c r="ADZ14"/>
      <c r="AEA14"/>
      <c r="AEB14"/>
      <c r="AEC14"/>
      <c r="AED14"/>
      <c r="AEE14"/>
      <c r="AEF14"/>
      <c r="AEG14"/>
      <c r="AEH14"/>
      <c r="AEI14"/>
      <c r="AEJ14"/>
      <c r="AEK14"/>
      <c r="AEL14"/>
      <c r="AEM14"/>
      <c r="AEN14"/>
      <c r="AEO14"/>
      <c r="AEP14"/>
      <c r="AEQ14"/>
      <c r="AER14"/>
      <c r="AES14"/>
      <c r="AET14"/>
      <c r="AEU14"/>
      <c r="AEV14"/>
      <c r="AEW14"/>
      <c r="AEX14"/>
      <c r="AEY14"/>
      <c r="AEZ14"/>
      <c r="AFA14"/>
      <c r="AFB14"/>
      <c r="AFC14"/>
      <c r="AFD14"/>
      <c r="AFE14"/>
      <c r="AFF14"/>
      <c r="AFG14"/>
      <c r="AFH14"/>
      <c r="AFI14"/>
      <c r="AFJ14"/>
      <c r="AFK14"/>
      <c r="AFL14"/>
      <c r="AFM14"/>
      <c r="AFN14"/>
      <c r="AFO14"/>
      <c r="AFP14"/>
      <c r="AFQ14"/>
      <c r="AFR14"/>
      <c r="AFS14"/>
      <c r="AFT14"/>
      <c r="AFU14"/>
      <c r="AFV14"/>
      <c r="AFW14"/>
      <c r="AFX14"/>
      <c r="AFY14"/>
      <c r="AFZ14"/>
      <c r="AGA14"/>
      <c r="AGB14"/>
      <c r="AGC14"/>
      <c r="AGD14"/>
      <c r="AGE14"/>
      <c r="AGF14"/>
      <c r="AGG14"/>
      <c r="AGH14"/>
      <c r="AGI14"/>
      <c r="AGJ14"/>
      <c r="AGK14"/>
      <c r="AGL14"/>
      <c r="AGM14"/>
      <c r="AGN14"/>
      <c r="AGO14"/>
      <c r="AGP14"/>
      <c r="AGQ14"/>
      <c r="AGR14"/>
      <c r="AGS14"/>
      <c r="AGT14"/>
      <c r="AGU14"/>
      <c r="AGV14"/>
      <c r="AGW14"/>
      <c r="AGX14"/>
      <c r="AGY14"/>
      <c r="AGZ14"/>
      <c r="AHA14"/>
      <c r="AHB14"/>
      <c r="AHC14"/>
      <c r="AHD14"/>
      <c r="AHE14"/>
      <c r="AHF14"/>
      <c r="AHG14"/>
      <c r="AHH14"/>
      <c r="AHI14"/>
      <c r="AHJ14"/>
      <c r="AHK14"/>
      <c r="AHL14"/>
      <c r="AHM14"/>
      <c r="AHN14"/>
      <c r="AHO14"/>
      <c r="AHP14"/>
      <c r="AHQ14"/>
      <c r="AHR14"/>
      <c r="AHS14"/>
      <c r="AHT14"/>
      <c r="AHU14"/>
      <c r="AHV14"/>
      <c r="AHW14"/>
      <c r="AHX14"/>
      <c r="AHY14"/>
      <c r="AHZ14"/>
      <c r="AIA14"/>
      <c r="AIB14"/>
      <c r="AIC14"/>
      <c r="AID14"/>
      <c r="AIE14"/>
      <c r="AIF14"/>
      <c r="AIG14"/>
      <c r="AIH14"/>
      <c r="AII14"/>
      <c r="AIJ14"/>
      <c r="AIK14"/>
      <c r="AIL14"/>
      <c r="AIM14"/>
      <c r="AIN14"/>
      <c r="AIO14"/>
      <c r="AIP14"/>
      <c r="AIQ14"/>
      <c r="AIR14"/>
      <c r="AIS14"/>
      <c r="AIT14"/>
      <c r="AIU14"/>
      <c r="AIV14"/>
      <c r="AIW14"/>
      <c r="AIX14"/>
      <c r="AIY14"/>
      <c r="AIZ14"/>
      <c r="AJA14"/>
      <c r="AJB14"/>
      <c r="AJC14"/>
      <c r="AJD14"/>
      <c r="AJE14"/>
      <c r="AJF14"/>
      <c r="AJG14"/>
      <c r="AJH14"/>
      <c r="AJI14"/>
      <c r="AJJ14"/>
      <c r="AJK14"/>
      <c r="AJL14"/>
      <c r="AJM14"/>
      <c r="AJN14"/>
      <c r="AJO14"/>
      <c r="AJP14"/>
      <c r="AJQ14"/>
      <c r="AJR14"/>
      <c r="AJS14"/>
      <c r="AJT14"/>
      <c r="AJU14"/>
      <c r="AJV14"/>
      <c r="AJW14"/>
      <c r="AJX14"/>
      <c r="AJY14"/>
      <c r="AJZ14"/>
      <c r="AKA14"/>
      <c r="AKB14"/>
      <c r="AKC14"/>
      <c r="AKD14"/>
      <c r="AKE14"/>
      <c r="AKF14"/>
      <c r="AKG14"/>
      <c r="AKH14"/>
      <c r="AKI14"/>
      <c r="AKJ14"/>
      <c r="AKK14"/>
      <c r="AKL14"/>
      <c r="AKM14"/>
      <c r="AKN14"/>
      <c r="AKO14"/>
      <c r="AKP14"/>
      <c r="AKQ14"/>
      <c r="AKR14"/>
      <c r="AKS14"/>
      <c r="AKT14"/>
      <c r="AKU14"/>
      <c r="AKV14"/>
      <c r="AKW14"/>
      <c r="AKX14"/>
      <c r="AKY14"/>
      <c r="AKZ14"/>
      <c r="ALA14"/>
      <c r="ALB14"/>
      <c r="ALC14"/>
      <c r="ALD14"/>
      <c r="ALE14"/>
      <c r="ALF14"/>
      <c r="ALG14"/>
      <c r="ALH14"/>
      <c r="ALI14"/>
      <c r="ALJ14"/>
      <c r="ALK14"/>
      <c r="ALL14"/>
      <c r="ALM14"/>
      <c r="ALN14"/>
      <c r="ALO14"/>
      <c r="ALP14"/>
      <c r="ALQ14"/>
      <c r="ALR14"/>
      <c r="ALS14"/>
      <c r="ALT14"/>
      <c r="ALU14"/>
      <c r="ALV14"/>
      <c r="ALW14"/>
      <c r="ALX14"/>
      <c r="ALY14"/>
      <c r="ALZ14"/>
      <c r="AMA14"/>
      <c r="AMB14"/>
      <c r="AMC14"/>
      <c r="AMD14"/>
      <c r="AME14"/>
      <c r="AMF14"/>
      <c r="AMG14"/>
      <c r="AMH14"/>
      <c r="AMI14"/>
      <c r="AMJ14"/>
    </row>
    <row r="15" spans="1:1024" s="155" customFormat="1" ht="13.15" customHeight="1" x14ac:dyDescent="0.3">
      <c r="A15" s="171">
        <v>43967</v>
      </c>
      <c r="B15" s="172" t="s">
        <v>104</v>
      </c>
      <c r="C15" s="162"/>
      <c r="D15" s="163"/>
      <c r="E15" s="163"/>
      <c r="F15" s="163"/>
      <c r="G15" s="164"/>
      <c r="H15" s="165"/>
      <c r="I15" s="166">
        <v>152</v>
      </c>
      <c r="J15" s="166">
        <v>13</v>
      </c>
      <c r="K15" s="56">
        <f t="shared" si="0"/>
        <v>165</v>
      </c>
      <c r="L15" s="168"/>
      <c r="M15" s="162"/>
      <c r="N15" s="163"/>
      <c r="O15" s="163"/>
      <c r="P15" s="163"/>
      <c r="Q15" s="164"/>
      <c r="R15" s="165"/>
      <c r="S15" s="173">
        <f t="shared" si="1"/>
        <v>24877</v>
      </c>
      <c r="T15" s="174">
        <f t="shared" si="2"/>
        <v>1220</v>
      </c>
      <c r="U15" s="175">
        <f t="shared" si="3"/>
        <v>26097</v>
      </c>
      <c r="RW15" s="20"/>
      <c r="RX15" s="20"/>
      <c r="RY15" s="20"/>
      <c r="RZ15" s="20"/>
      <c r="SA15" s="20"/>
      <c r="SB15" s="20"/>
      <c r="SC15" s="20"/>
      <c r="SD15" s="20"/>
      <c r="SE15" s="20"/>
      <c r="SF15" s="20"/>
      <c r="SG15" s="20"/>
      <c r="SH15" s="20"/>
      <c r="SI15" s="20"/>
      <c r="SJ15" s="20"/>
      <c r="SK15" s="20"/>
      <c r="SL15" s="20"/>
      <c r="SM15" s="20"/>
      <c r="SN15" s="20"/>
      <c r="SO15" s="20"/>
      <c r="SP15" s="20"/>
      <c r="SQ15" s="20"/>
      <c r="SR15" s="20"/>
      <c r="SS15" s="20"/>
      <c r="ST15" s="20"/>
      <c r="SU15" s="20"/>
      <c r="SV15" s="20"/>
      <c r="SW15" s="20"/>
      <c r="SX15" s="20"/>
      <c r="SY15" s="20"/>
      <c r="SZ15" s="20"/>
      <c r="TA15" s="20"/>
      <c r="TB15" s="20"/>
      <c r="TC15" s="20"/>
      <c r="TD15" s="20"/>
      <c r="TE15" s="20"/>
      <c r="TF15" s="20"/>
      <c r="TG15" s="20"/>
      <c r="TH15" s="20"/>
      <c r="TI15" s="20"/>
      <c r="TJ15" s="20"/>
      <c r="TK15" s="20"/>
      <c r="TL15" s="20"/>
      <c r="TM15" s="20"/>
      <c r="TN15" s="20"/>
      <c r="TO15" s="20"/>
      <c r="TP15" s="20"/>
      <c r="TQ15" s="20"/>
      <c r="TR15" s="20"/>
      <c r="TS15" s="20"/>
      <c r="TT15" s="20"/>
      <c r="TU15" s="20"/>
      <c r="TV15" s="20"/>
      <c r="TW15" s="20"/>
      <c r="TX15" s="20"/>
      <c r="TY15" s="20"/>
      <c r="TZ15" s="20"/>
      <c r="UA15" s="20"/>
      <c r="UB15" s="20"/>
      <c r="UC15" s="20"/>
      <c r="UD15" s="20"/>
      <c r="UE15" s="20"/>
      <c r="UF15" s="20"/>
      <c r="UG15" s="20"/>
      <c r="UH15" s="20"/>
      <c r="UI15" s="20"/>
      <c r="UJ15" s="20"/>
      <c r="UK15" s="20"/>
      <c r="UL15" s="20"/>
      <c r="UM15" s="20"/>
      <c r="UN15" s="20"/>
      <c r="UO15" s="20"/>
      <c r="UP15" s="20"/>
      <c r="UQ15" s="20"/>
      <c r="UR15" s="20"/>
      <c r="US15" s="20"/>
      <c r="UT15" s="20"/>
      <c r="UU15" s="20"/>
      <c r="UV15" s="20"/>
      <c r="UW15" s="20"/>
      <c r="UX15" s="20"/>
      <c r="UY15" s="20"/>
      <c r="UZ15" s="20"/>
      <c r="VA15" s="20"/>
      <c r="VB15" s="20"/>
      <c r="VC15" s="20"/>
      <c r="VD15" s="20"/>
      <c r="VE15" s="20"/>
      <c r="VF15" s="20"/>
      <c r="VG15" s="20"/>
      <c r="VH15" s="20"/>
      <c r="VI15" s="20"/>
      <c r="VJ15" s="20"/>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row>
    <row r="16" spans="1:1024" s="155" customFormat="1" ht="13.15" customHeight="1" x14ac:dyDescent="0.3">
      <c r="A16" s="171">
        <v>43966</v>
      </c>
      <c r="B16" s="172" t="s">
        <v>104</v>
      </c>
      <c r="C16" s="176"/>
      <c r="D16" s="177"/>
      <c r="E16" s="177"/>
      <c r="F16" s="177"/>
      <c r="G16" s="178"/>
      <c r="H16" s="179"/>
      <c r="I16" s="180">
        <v>152</v>
      </c>
      <c r="J16" s="180">
        <v>15</v>
      </c>
      <c r="K16" s="56">
        <f t="shared" si="0"/>
        <v>167</v>
      </c>
      <c r="L16" s="181"/>
      <c r="M16" s="176"/>
      <c r="N16" s="177"/>
      <c r="O16" s="177"/>
      <c r="P16" s="177"/>
      <c r="Q16" s="178"/>
      <c r="R16" s="179"/>
      <c r="S16" s="173">
        <f t="shared" si="1"/>
        <v>24725</v>
      </c>
      <c r="T16" s="174">
        <f t="shared" si="2"/>
        <v>1207</v>
      </c>
      <c r="U16" s="175">
        <f t="shared" si="3"/>
        <v>25932</v>
      </c>
      <c r="RW16" s="20"/>
      <c r="RX16" s="20"/>
      <c r="RY16" s="20"/>
      <c r="RZ16" s="20"/>
      <c r="SA16" s="20"/>
      <c r="SB16" s="20"/>
      <c r="SC16" s="20"/>
      <c r="SD16" s="20"/>
      <c r="SE16" s="20"/>
      <c r="SF16" s="20"/>
      <c r="SG16" s="20"/>
      <c r="SH16" s="20"/>
      <c r="SI16" s="20"/>
      <c r="SJ16" s="20"/>
      <c r="SK16" s="20"/>
      <c r="SL16" s="20"/>
      <c r="SM16" s="20"/>
      <c r="SN16" s="20"/>
      <c r="SO16" s="20"/>
      <c r="SP16" s="20"/>
      <c r="SQ16" s="20"/>
      <c r="SR16" s="20"/>
      <c r="SS16" s="20"/>
      <c r="ST16" s="20"/>
      <c r="SU16" s="20"/>
      <c r="SV16" s="20"/>
      <c r="SW16" s="20"/>
      <c r="SX16" s="20"/>
      <c r="SY16" s="20"/>
      <c r="SZ16" s="20"/>
      <c r="TA16" s="20"/>
      <c r="TB16" s="20"/>
      <c r="TC16" s="20"/>
      <c r="TD16" s="20"/>
      <c r="TE16" s="20"/>
      <c r="TF16" s="20"/>
      <c r="TG16" s="20"/>
      <c r="TH16" s="20"/>
      <c r="TI16" s="20"/>
      <c r="TJ16" s="20"/>
      <c r="TK16" s="20"/>
      <c r="TL16" s="20"/>
      <c r="TM16" s="20"/>
      <c r="TN16" s="20"/>
      <c r="TO16" s="20"/>
      <c r="TP16" s="20"/>
      <c r="TQ16" s="20"/>
      <c r="TR16" s="20"/>
      <c r="TS16" s="20"/>
      <c r="TT16" s="20"/>
      <c r="TU16" s="20"/>
      <c r="TV16" s="20"/>
      <c r="TW16" s="20"/>
      <c r="TX16" s="20"/>
      <c r="TY16" s="20"/>
      <c r="TZ16" s="20"/>
      <c r="UA16" s="20"/>
      <c r="UB16" s="20"/>
      <c r="UC16" s="20"/>
      <c r="UD16" s="20"/>
      <c r="UE16" s="20"/>
      <c r="UF16" s="20"/>
      <c r="UG16" s="20"/>
      <c r="UH16" s="20"/>
      <c r="UI16" s="20"/>
      <c r="UJ16" s="20"/>
      <c r="UK16" s="20"/>
      <c r="UL16" s="20"/>
      <c r="UM16" s="20"/>
      <c r="UN16" s="20"/>
      <c r="UO16" s="20"/>
      <c r="UP16" s="20"/>
      <c r="UQ16" s="20"/>
      <c r="UR16" s="20"/>
      <c r="US16" s="20"/>
      <c r="UT16" s="20"/>
      <c r="UU16" s="20"/>
      <c r="UV16" s="20"/>
      <c r="UW16" s="20"/>
      <c r="UX16" s="20"/>
      <c r="UY16" s="20"/>
      <c r="UZ16" s="20"/>
      <c r="VA16" s="20"/>
      <c r="VB16" s="20"/>
      <c r="VC16" s="20"/>
      <c r="VD16" s="20"/>
      <c r="VE16" s="20"/>
      <c r="VF16" s="20"/>
      <c r="VG16" s="20"/>
      <c r="VH16" s="20"/>
      <c r="VI16" s="20"/>
      <c r="VJ16" s="20"/>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row>
    <row r="17" spans="1:1024" s="155" customFormat="1" ht="13.15" customHeight="1" x14ac:dyDescent="0.3">
      <c r="A17" s="171">
        <v>43965</v>
      </c>
      <c r="B17" s="172" t="s">
        <v>104</v>
      </c>
      <c r="C17" s="176"/>
      <c r="D17" s="177"/>
      <c r="E17" s="177"/>
      <c r="F17" s="177"/>
      <c r="G17" s="178"/>
      <c r="H17" s="179"/>
      <c r="I17" s="180">
        <v>165</v>
      </c>
      <c r="J17" s="180">
        <v>12</v>
      </c>
      <c r="K17" s="56">
        <f t="shared" si="0"/>
        <v>177</v>
      </c>
      <c r="L17" s="181"/>
      <c r="M17" s="176"/>
      <c r="N17" s="177"/>
      <c r="O17" s="177"/>
      <c r="P17" s="177"/>
      <c r="Q17" s="178"/>
      <c r="R17" s="179"/>
      <c r="S17" s="173">
        <f t="shared" si="1"/>
        <v>24573</v>
      </c>
      <c r="T17" s="174">
        <f t="shared" si="2"/>
        <v>1192</v>
      </c>
      <c r="U17" s="175">
        <f t="shared" si="3"/>
        <v>25765</v>
      </c>
      <c r="RW17" s="20"/>
      <c r="RX17" s="20"/>
      <c r="RY17" s="20"/>
      <c r="RZ17" s="20"/>
      <c r="SA17" s="20"/>
      <c r="SB17" s="20"/>
      <c r="SC17" s="20"/>
      <c r="SD17" s="20"/>
      <c r="SE17" s="20"/>
      <c r="SF17" s="20"/>
      <c r="SG17" s="20"/>
      <c r="SH17" s="20"/>
      <c r="SI17" s="20"/>
      <c r="SJ17" s="20"/>
      <c r="SK17" s="20"/>
      <c r="SL17" s="20"/>
      <c r="SM17" s="20"/>
      <c r="SN17" s="20"/>
      <c r="SO17" s="20"/>
      <c r="SP17" s="20"/>
      <c r="SQ17" s="20"/>
      <c r="SR17" s="20"/>
      <c r="SS17" s="20"/>
      <c r="ST17" s="20"/>
      <c r="SU17" s="20"/>
      <c r="SV17" s="20"/>
      <c r="SW17" s="20"/>
      <c r="SX17" s="20"/>
      <c r="SY17" s="20"/>
      <c r="SZ17" s="20"/>
      <c r="TA17" s="20"/>
      <c r="TB17" s="20"/>
      <c r="TC17" s="20"/>
      <c r="TD17" s="20"/>
      <c r="TE17" s="20"/>
      <c r="TF17" s="20"/>
      <c r="TG17" s="20"/>
      <c r="TH17" s="20"/>
      <c r="TI17" s="20"/>
      <c r="TJ17" s="20"/>
      <c r="TK17" s="20"/>
      <c r="TL17" s="20"/>
      <c r="TM17" s="20"/>
      <c r="TN17" s="20"/>
      <c r="TO17" s="20"/>
      <c r="TP17" s="20"/>
      <c r="TQ17" s="20"/>
      <c r="TR17" s="20"/>
      <c r="TS17" s="20"/>
      <c r="TT17" s="20"/>
      <c r="TU17" s="20"/>
      <c r="TV17" s="20"/>
      <c r="TW17" s="20"/>
      <c r="TX17" s="20"/>
      <c r="TY17" s="20"/>
      <c r="TZ17" s="20"/>
      <c r="UA17" s="20"/>
      <c r="UB17" s="20"/>
      <c r="UC17" s="20"/>
      <c r="UD17" s="20"/>
      <c r="UE17" s="20"/>
      <c r="UF17" s="20"/>
      <c r="UG17" s="20"/>
      <c r="UH17" s="20"/>
      <c r="UI17" s="20"/>
      <c r="UJ17" s="20"/>
      <c r="UK17" s="20"/>
      <c r="UL17" s="20"/>
      <c r="UM17" s="20"/>
      <c r="UN17" s="20"/>
      <c r="UO17" s="20"/>
      <c r="UP17" s="20"/>
      <c r="UQ17" s="20"/>
      <c r="UR17" s="20"/>
      <c r="US17" s="20"/>
      <c r="UT17" s="20"/>
      <c r="UU17" s="20"/>
      <c r="UV17" s="20"/>
      <c r="UW17" s="20"/>
      <c r="UX17" s="20"/>
      <c r="UY17" s="20"/>
      <c r="UZ17" s="20"/>
      <c r="VA17" s="20"/>
      <c r="VB17" s="20"/>
      <c r="VC17" s="20"/>
      <c r="VD17" s="20"/>
      <c r="VE17" s="20"/>
      <c r="VF17" s="20"/>
      <c r="VG17" s="20"/>
      <c r="VH17" s="20"/>
      <c r="VI17" s="20"/>
      <c r="VJ17" s="20"/>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row>
    <row r="18" spans="1:1024" s="155" customFormat="1" ht="13.15" customHeight="1" x14ac:dyDescent="0.3">
      <c r="A18" s="171">
        <v>43964</v>
      </c>
      <c r="B18" s="172" t="s">
        <v>104</v>
      </c>
      <c r="C18" s="176"/>
      <c r="D18" s="177"/>
      <c r="E18" s="177"/>
      <c r="F18" s="177"/>
      <c r="G18" s="178"/>
      <c r="H18" s="179"/>
      <c r="I18" s="180">
        <v>153</v>
      </c>
      <c r="J18" s="180">
        <v>15</v>
      </c>
      <c r="K18" s="56">
        <f t="shared" si="0"/>
        <v>168</v>
      </c>
      <c r="L18" s="181"/>
      <c r="M18" s="176"/>
      <c r="N18" s="177"/>
      <c r="O18" s="177"/>
      <c r="P18" s="177"/>
      <c r="Q18" s="178"/>
      <c r="R18" s="179"/>
      <c r="S18" s="173">
        <f t="shared" si="1"/>
        <v>24408</v>
      </c>
      <c r="T18" s="174">
        <f t="shared" si="2"/>
        <v>1180</v>
      </c>
      <c r="U18" s="175">
        <f t="shared" si="3"/>
        <v>25588</v>
      </c>
      <c r="RW18" s="20"/>
      <c r="RX18" s="20"/>
      <c r="RY18" s="20"/>
      <c r="RZ18" s="20"/>
      <c r="SA18" s="20"/>
      <c r="SB18" s="20"/>
      <c r="SC18" s="20"/>
      <c r="SD18" s="20"/>
      <c r="SE18" s="20"/>
      <c r="SF18" s="20"/>
      <c r="SG18" s="20"/>
      <c r="SH18" s="20"/>
      <c r="SI18" s="20"/>
      <c r="SJ18" s="20"/>
      <c r="SK18" s="20"/>
      <c r="SL18" s="20"/>
      <c r="SM18" s="20"/>
      <c r="SN18" s="20"/>
      <c r="SO18" s="20"/>
      <c r="SP18" s="20"/>
      <c r="SQ18" s="20"/>
      <c r="SR18" s="20"/>
      <c r="SS18" s="20"/>
      <c r="ST18" s="20"/>
      <c r="SU18" s="20"/>
      <c r="SV18" s="20"/>
      <c r="SW18" s="20"/>
      <c r="SX18" s="20"/>
      <c r="SY18" s="20"/>
      <c r="SZ18" s="20"/>
      <c r="TA18" s="20"/>
      <c r="TB18" s="20"/>
      <c r="TC18" s="20"/>
      <c r="TD18" s="20"/>
      <c r="TE18" s="20"/>
      <c r="TF18" s="20"/>
      <c r="TG18" s="20"/>
      <c r="TH18" s="20"/>
      <c r="TI18" s="20"/>
      <c r="TJ18" s="20"/>
      <c r="TK18" s="20"/>
      <c r="TL18" s="20"/>
      <c r="TM18" s="20"/>
      <c r="TN18" s="20"/>
      <c r="TO18" s="20"/>
      <c r="TP18" s="20"/>
      <c r="TQ18" s="20"/>
      <c r="TR18" s="20"/>
      <c r="TS18" s="20"/>
      <c r="TT18" s="20"/>
      <c r="TU18" s="20"/>
      <c r="TV18" s="20"/>
      <c r="TW18" s="20"/>
      <c r="TX18" s="20"/>
      <c r="TY18" s="20"/>
      <c r="TZ18" s="20"/>
      <c r="UA18" s="20"/>
      <c r="UB18" s="20"/>
      <c r="UC18" s="20"/>
      <c r="UD18" s="20"/>
      <c r="UE18" s="20"/>
      <c r="UF18" s="20"/>
      <c r="UG18" s="20"/>
      <c r="UH18" s="20"/>
      <c r="UI18" s="20"/>
      <c r="UJ18" s="20"/>
      <c r="UK18" s="20"/>
      <c r="UL18" s="20"/>
      <c r="UM18" s="20"/>
      <c r="UN18" s="20"/>
      <c r="UO18" s="20"/>
      <c r="UP18" s="20"/>
      <c r="UQ18" s="20"/>
      <c r="UR18" s="20"/>
      <c r="US18" s="20"/>
      <c r="UT18" s="20"/>
      <c r="UU18" s="20"/>
      <c r="UV18" s="20"/>
      <c r="UW18" s="20"/>
      <c r="UX18" s="20"/>
      <c r="UY18" s="20"/>
      <c r="UZ18" s="20"/>
      <c r="VA18" s="20"/>
      <c r="VB18" s="20"/>
      <c r="VC18" s="20"/>
      <c r="VD18" s="20"/>
      <c r="VE18" s="20"/>
      <c r="VF18" s="20"/>
      <c r="VG18" s="20"/>
      <c r="VH18" s="20"/>
      <c r="VI18" s="20"/>
      <c r="VJ18" s="20"/>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row>
    <row r="19" spans="1:1024" s="155" customFormat="1" ht="13.15" customHeight="1" x14ac:dyDescent="0.3">
      <c r="A19" s="171">
        <v>43963</v>
      </c>
      <c r="B19" s="172" t="s">
        <v>104</v>
      </c>
      <c r="C19" s="176"/>
      <c r="D19" s="177"/>
      <c r="E19" s="177"/>
      <c r="F19" s="177"/>
      <c r="G19" s="178"/>
      <c r="H19" s="179"/>
      <c r="I19" s="180">
        <v>171</v>
      </c>
      <c r="J19" s="180">
        <v>11</v>
      </c>
      <c r="K19" s="56">
        <f t="shared" si="0"/>
        <v>182</v>
      </c>
      <c r="L19" s="181"/>
      <c r="M19" s="176"/>
      <c r="N19" s="177"/>
      <c r="O19" s="177"/>
      <c r="P19" s="177"/>
      <c r="Q19" s="178"/>
      <c r="R19" s="179"/>
      <c r="S19" s="173">
        <f t="shared" si="1"/>
        <v>24255</v>
      </c>
      <c r="T19" s="174">
        <f t="shared" si="2"/>
        <v>1165</v>
      </c>
      <c r="U19" s="175">
        <f t="shared" si="3"/>
        <v>25420</v>
      </c>
      <c r="RW19" s="20"/>
      <c r="RX19" s="20"/>
      <c r="RY19" s="20"/>
      <c r="RZ19" s="20"/>
      <c r="SA19" s="20"/>
      <c r="SB19" s="20"/>
      <c r="SC19" s="20"/>
      <c r="SD19" s="20"/>
      <c r="SE19" s="20"/>
      <c r="SF19" s="20"/>
      <c r="SG19" s="20"/>
      <c r="SH19" s="20"/>
      <c r="SI19" s="20"/>
      <c r="SJ19" s="20"/>
      <c r="SK19" s="20"/>
      <c r="SL19" s="20"/>
      <c r="SM19" s="20"/>
      <c r="SN19" s="20"/>
      <c r="SO19" s="20"/>
      <c r="SP19" s="20"/>
      <c r="SQ19" s="20"/>
      <c r="SR19" s="20"/>
      <c r="SS19" s="20"/>
      <c r="ST19" s="20"/>
      <c r="SU19" s="20"/>
      <c r="SV19" s="20"/>
      <c r="SW19" s="20"/>
      <c r="SX19" s="20"/>
      <c r="SY19" s="20"/>
      <c r="SZ19" s="20"/>
      <c r="TA19" s="20"/>
      <c r="TB19" s="20"/>
      <c r="TC19" s="20"/>
      <c r="TD19" s="20"/>
      <c r="TE19" s="20"/>
      <c r="TF19" s="20"/>
      <c r="TG19" s="20"/>
      <c r="TH19" s="20"/>
      <c r="TI19" s="20"/>
      <c r="TJ19" s="20"/>
      <c r="TK19" s="20"/>
      <c r="TL19" s="20"/>
      <c r="TM19" s="20"/>
      <c r="TN19" s="20"/>
      <c r="TO19" s="20"/>
      <c r="TP19" s="20"/>
      <c r="TQ19" s="20"/>
      <c r="TR19" s="20"/>
      <c r="TS19" s="20"/>
      <c r="TT19" s="20"/>
      <c r="TU19" s="20"/>
      <c r="TV19" s="20"/>
      <c r="TW19" s="20"/>
      <c r="TX19" s="20"/>
      <c r="TY19" s="20"/>
      <c r="TZ19" s="20"/>
      <c r="UA19" s="20"/>
      <c r="UB19" s="20"/>
      <c r="UC19" s="20"/>
      <c r="UD19" s="20"/>
      <c r="UE19" s="20"/>
      <c r="UF19" s="20"/>
      <c r="UG19" s="20"/>
      <c r="UH19" s="20"/>
      <c r="UI19" s="20"/>
      <c r="UJ19" s="20"/>
      <c r="UK19" s="20"/>
      <c r="UL19" s="20"/>
      <c r="UM19" s="20"/>
      <c r="UN19" s="20"/>
      <c r="UO19" s="20"/>
      <c r="UP19" s="20"/>
      <c r="UQ19" s="20"/>
      <c r="UR19" s="20"/>
      <c r="US19" s="20"/>
      <c r="UT19" s="20"/>
      <c r="UU19" s="20"/>
      <c r="UV19" s="20"/>
      <c r="UW19" s="20"/>
      <c r="UX19" s="20"/>
      <c r="UY19" s="20"/>
      <c r="UZ19" s="20"/>
      <c r="VA19" s="20"/>
      <c r="VB19" s="20"/>
      <c r="VC19" s="20"/>
      <c r="VD19" s="20"/>
      <c r="VE19" s="20"/>
      <c r="VF19" s="20"/>
      <c r="VG19" s="20"/>
      <c r="VH19" s="20"/>
      <c r="VI19" s="20"/>
      <c r="VJ19" s="20"/>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row>
    <row r="20" spans="1:1024" s="155" customFormat="1" ht="13.15" customHeight="1" x14ac:dyDescent="0.3">
      <c r="A20" s="171">
        <v>43962</v>
      </c>
      <c r="B20" s="172" t="s">
        <v>104</v>
      </c>
      <c r="C20" s="176"/>
      <c r="D20" s="177"/>
      <c r="E20" s="177"/>
      <c r="F20" s="177"/>
      <c r="G20" s="178"/>
      <c r="H20" s="179"/>
      <c r="I20" s="180">
        <v>152</v>
      </c>
      <c r="J20" s="180">
        <v>15</v>
      </c>
      <c r="K20" s="56">
        <f t="shared" si="0"/>
        <v>167</v>
      </c>
      <c r="L20" s="181"/>
      <c r="M20" s="176"/>
      <c r="N20" s="177"/>
      <c r="O20" s="177"/>
      <c r="P20" s="177"/>
      <c r="Q20" s="178"/>
      <c r="R20" s="179"/>
      <c r="S20" s="173">
        <f t="shared" si="1"/>
        <v>24084</v>
      </c>
      <c r="T20" s="174">
        <f t="shared" si="2"/>
        <v>1154</v>
      </c>
      <c r="U20" s="175">
        <f t="shared" si="3"/>
        <v>25238</v>
      </c>
      <c r="RW20" s="20"/>
      <c r="RX20" s="20"/>
      <c r="RY20" s="20"/>
      <c r="RZ20" s="20"/>
      <c r="SA20" s="20"/>
      <c r="SB20" s="20"/>
      <c r="SC20" s="20"/>
      <c r="SD20" s="20"/>
      <c r="SE20" s="20"/>
      <c r="SF20" s="20"/>
      <c r="SG20" s="20"/>
      <c r="SH20" s="20"/>
      <c r="SI20" s="20"/>
      <c r="SJ20" s="20"/>
      <c r="SK20" s="20"/>
      <c r="SL20" s="20"/>
      <c r="SM20" s="20"/>
      <c r="SN20" s="20"/>
      <c r="SO20" s="20"/>
      <c r="SP20" s="20"/>
      <c r="SQ20" s="20"/>
      <c r="SR20" s="20"/>
      <c r="SS20" s="20"/>
      <c r="ST20" s="20"/>
      <c r="SU20" s="20"/>
      <c r="SV20" s="20"/>
      <c r="SW20" s="20"/>
      <c r="SX20" s="20"/>
      <c r="SY20" s="20"/>
      <c r="SZ20" s="20"/>
      <c r="TA20" s="20"/>
      <c r="TB20" s="20"/>
      <c r="TC20" s="20"/>
      <c r="TD20" s="20"/>
      <c r="TE20" s="20"/>
      <c r="TF20" s="20"/>
      <c r="TG20" s="20"/>
      <c r="TH20" s="20"/>
      <c r="TI20" s="20"/>
      <c r="TJ20" s="20"/>
      <c r="TK20" s="20"/>
      <c r="TL20" s="20"/>
      <c r="TM20" s="20"/>
      <c r="TN20" s="20"/>
      <c r="TO20" s="20"/>
      <c r="TP20" s="20"/>
      <c r="TQ20" s="20"/>
      <c r="TR20" s="20"/>
      <c r="TS20" s="20"/>
      <c r="TT20" s="20"/>
      <c r="TU20" s="20"/>
      <c r="TV20" s="20"/>
      <c r="TW20" s="20"/>
      <c r="TX20" s="20"/>
      <c r="TY20" s="20"/>
      <c r="TZ20" s="20"/>
      <c r="UA20" s="20"/>
      <c r="UB20" s="20"/>
      <c r="UC20" s="20"/>
      <c r="UD20" s="20"/>
      <c r="UE20" s="20"/>
      <c r="UF20" s="20"/>
      <c r="UG20" s="20"/>
      <c r="UH20" s="20"/>
      <c r="UI20" s="20"/>
      <c r="UJ20" s="20"/>
      <c r="UK20" s="20"/>
      <c r="UL20" s="20"/>
      <c r="UM20" s="20"/>
      <c r="UN20" s="20"/>
      <c r="UO20" s="20"/>
      <c r="UP20" s="20"/>
      <c r="UQ20" s="20"/>
      <c r="UR20" s="20"/>
      <c r="US20" s="20"/>
      <c r="UT20" s="20"/>
      <c r="UU20" s="20"/>
      <c r="UV20" s="20"/>
      <c r="UW20" s="20"/>
      <c r="UX20" s="20"/>
      <c r="UY20" s="20"/>
      <c r="UZ20" s="20"/>
      <c r="VA20" s="20"/>
      <c r="VB20" s="20"/>
      <c r="VC20" s="20"/>
      <c r="VD20" s="20"/>
      <c r="VE20" s="20"/>
      <c r="VF20" s="20"/>
      <c r="VG20" s="20"/>
      <c r="VH20" s="20"/>
      <c r="VI20" s="20"/>
      <c r="VJ20" s="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row>
    <row r="21" spans="1:1024" s="155" customFormat="1" ht="13.15" customHeight="1" x14ac:dyDescent="0.3">
      <c r="A21" s="171">
        <v>43961</v>
      </c>
      <c r="B21" s="172" t="s">
        <v>104</v>
      </c>
      <c r="C21" s="176"/>
      <c r="D21" s="177"/>
      <c r="E21" s="177"/>
      <c r="F21" s="177"/>
      <c r="G21" s="178"/>
      <c r="H21" s="179"/>
      <c r="I21" s="180">
        <v>188</v>
      </c>
      <c r="J21" s="180">
        <v>10</v>
      </c>
      <c r="K21" s="56">
        <f t="shared" si="0"/>
        <v>198</v>
      </c>
      <c r="L21" s="181"/>
      <c r="M21" s="176"/>
      <c r="N21" s="177"/>
      <c r="O21" s="177"/>
      <c r="P21" s="177"/>
      <c r="Q21" s="178"/>
      <c r="R21" s="179"/>
      <c r="S21" s="173">
        <f t="shared" si="1"/>
        <v>23932</v>
      </c>
      <c r="T21" s="174">
        <f t="shared" si="2"/>
        <v>1139</v>
      </c>
      <c r="U21" s="175">
        <f t="shared" si="3"/>
        <v>25071</v>
      </c>
      <c r="RW21" s="20"/>
      <c r="RX21" s="20"/>
      <c r="RY21" s="20"/>
      <c r="RZ21" s="20"/>
      <c r="SA21" s="20"/>
      <c r="SB21" s="20"/>
      <c r="SC21" s="20"/>
      <c r="SD21" s="20"/>
      <c r="SE21" s="20"/>
      <c r="SF21" s="20"/>
      <c r="SG21" s="20"/>
      <c r="SH21" s="20"/>
      <c r="SI21" s="20"/>
      <c r="SJ21" s="20"/>
      <c r="SK21" s="20"/>
      <c r="SL21" s="20"/>
      <c r="SM21" s="20"/>
      <c r="SN21" s="20"/>
      <c r="SO21" s="20"/>
      <c r="SP21" s="20"/>
      <c r="SQ21" s="20"/>
      <c r="SR21" s="20"/>
      <c r="SS21" s="20"/>
      <c r="ST21" s="20"/>
      <c r="SU21" s="20"/>
      <c r="SV21" s="20"/>
      <c r="SW21" s="20"/>
      <c r="SX21" s="20"/>
      <c r="SY21" s="20"/>
      <c r="SZ21" s="20"/>
      <c r="TA21" s="20"/>
      <c r="TB21" s="20"/>
      <c r="TC21" s="20"/>
      <c r="TD21" s="20"/>
      <c r="TE21" s="20"/>
      <c r="TF21" s="20"/>
      <c r="TG21" s="20"/>
      <c r="TH21" s="20"/>
      <c r="TI21" s="20"/>
      <c r="TJ21" s="20"/>
      <c r="TK21" s="20"/>
      <c r="TL21" s="20"/>
      <c r="TM21" s="20"/>
      <c r="TN21" s="20"/>
      <c r="TO21" s="20"/>
      <c r="TP21" s="20"/>
      <c r="TQ21" s="20"/>
      <c r="TR21" s="20"/>
      <c r="TS21" s="20"/>
      <c r="TT21" s="20"/>
      <c r="TU21" s="20"/>
      <c r="TV21" s="20"/>
      <c r="TW21" s="20"/>
      <c r="TX21" s="20"/>
      <c r="TY21" s="20"/>
      <c r="TZ21" s="20"/>
      <c r="UA21" s="20"/>
      <c r="UB21" s="20"/>
      <c r="UC21" s="20"/>
      <c r="UD21" s="20"/>
      <c r="UE21" s="20"/>
      <c r="UF21" s="20"/>
      <c r="UG21" s="20"/>
      <c r="UH21" s="20"/>
      <c r="UI21" s="20"/>
      <c r="UJ21" s="20"/>
      <c r="UK21" s="20"/>
      <c r="UL21" s="20"/>
      <c r="UM21" s="20"/>
      <c r="UN21" s="20"/>
      <c r="UO21" s="20"/>
      <c r="UP21" s="20"/>
      <c r="UQ21" s="20"/>
      <c r="UR21" s="20"/>
      <c r="US21" s="20"/>
      <c r="UT21" s="20"/>
      <c r="UU21" s="20"/>
      <c r="UV21" s="20"/>
      <c r="UW21" s="20"/>
      <c r="UX21" s="20"/>
      <c r="UY21" s="20"/>
      <c r="UZ21" s="20"/>
      <c r="VA21" s="20"/>
      <c r="VB21" s="20"/>
      <c r="VC21" s="20"/>
      <c r="VD21" s="20"/>
      <c r="VE21" s="20"/>
      <c r="VF21" s="20"/>
      <c r="VG21" s="20"/>
      <c r="VH21" s="20"/>
      <c r="VI21" s="20"/>
      <c r="VJ21" s="20"/>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row>
    <row r="22" spans="1:1024" s="155" customFormat="1" ht="13.15" customHeight="1" x14ac:dyDescent="0.3">
      <c r="A22" s="171">
        <v>43960</v>
      </c>
      <c r="B22" s="172" t="s">
        <v>104</v>
      </c>
      <c r="C22" s="182"/>
      <c r="D22" s="177"/>
      <c r="E22" s="177"/>
      <c r="F22" s="177"/>
      <c r="G22" s="178"/>
      <c r="H22" s="179"/>
      <c r="I22" s="180">
        <v>191</v>
      </c>
      <c r="J22" s="180">
        <v>7</v>
      </c>
      <c r="K22" s="56">
        <f t="shared" si="0"/>
        <v>198</v>
      </c>
      <c r="L22" s="181"/>
      <c r="M22" s="176"/>
      <c r="N22" s="177"/>
      <c r="O22" s="177"/>
      <c r="P22" s="177"/>
      <c r="Q22" s="178"/>
      <c r="R22" s="179"/>
      <c r="S22" s="173">
        <f t="shared" si="1"/>
        <v>23744</v>
      </c>
      <c r="T22" s="174">
        <f t="shared" si="2"/>
        <v>1129</v>
      </c>
      <c r="U22" s="175">
        <f t="shared" si="3"/>
        <v>24873</v>
      </c>
      <c r="RW22" s="20"/>
      <c r="RX22" s="20"/>
      <c r="RY22" s="20"/>
      <c r="RZ22" s="20"/>
      <c r="SA22" s="20"/>
      <c r="SB22" s="20"/>
      <c r="SC22" s="20"/>
      <c r="SD22" s="20"/>
      <c r="SE22" s="20"/>
      <c r="SF22" s="20"/>
      <c r="SG22" s="20"/>
      <c r="SH22" s="20"/>
      <c r="SI22" s="20"/>
      <c r="SJ22" s="20"/>
      <c r="SK22" s="20"/>
      <c r="SL22" s="20"/>
      <c r="SM22" s="20"/>
      <c r="SN22" s="20"/>
      <c r="SO22" s="20"/>
      <c r="SP22" s="20"/>
      <c r="SQ22" s="20"/>
      <c r="SR22" s="20"/>
      <c r="SS22" s="20"/>
      <c r="ST22" s="20"/>
      <c r="SU22" s="20"/>
      <c r="SV22" s="20"/>
      <c r="SW22" s="20"/>
      <c r="SX22" s="20"/>
      <c r="SY22" s="20"/>
      <c r="SZ22" s="20"/>
      <c r="TA22" s="20"/>
      <c r="TB22" s="20"/>
      <c r="TC22" s="20"/>
      <c r="TD22" s="20"/>
      <c r="TE22" s="20"/>
      <c r="TF22" s="20"/>
      <c r="TG22" s="20"/>
      <c r="TH22" s="20"/>
      <c r="TI22" s="20"/>
      <c r="TJ22" s="20"/>
      <c r="TK22" s="20"/>
      <c r="TL22" s="20"/>
      <c r="TM22" s="20"/>
      <c r="TN22" s="20"/>
      <c r="TO22" s="20"/>
      <c r="TP22" s="20"/>
      <c r="TQ22" s="20"/>
      <c r="TR22" s="20"/>
      <c r="TS22" s="20"/>
      <c r="TT22" s="20"/>
      <c r="TU22" s="20"/>
      <c r="TV22" s="20"/>
      <c r="TW22" s="20"/>
      <c r="TX22" s="20"/>
      <c r="TY22" s="20"/>
      <c r="TZ22" s="20"/>
      <c r="UA22" s="20"/>
      <c r="UB22" s="20"/>
      <c r="UC22" s="20"/>
      <c r="UD22" s="20"/>
      <c r="UE22" s="20"/>
      <c r="UF22" s="20"/>
      <c r="UG22" s="20"/>
      <c r="UH22" s="20"/>
      <c r="UI22" s="20"/>
      <c r="UJ22" s="20"/>
      <c r="UK22" s="20"/>
      <c r="UL22" s="20"/>
      <c r="UM22" s="20"/>
      <c r="UN22" s="20"/>
      <c r="UO22" s="20"/>
      <c r="UP22" s="20"/>
      <c r="UQ22" s="20"/>
      <c r="UR22" s="20"/>
      <c r="US22" s="20"/>
      <c r="UT22" s="20"/>
      <c r="UU22" s="20"/>
      <c r="UV22" s="20"/>
      <c r="UW22" s="20"/>
      <c r="UX22" s="20"/>
      <c r="UY22" s="20"/>
      <c r="UZ22" s="20"/>
      <c r="VA22" s="20"/>
      <c r="VB22" s="20"/>
      <c r="VC22" s="20"/>
      <c r="VD22" s="20"/>
      <c r="VE22" s="20"/>
      <c r="VF22" s="20"/>
      <c r="VG22" s="20"/>
      <c r="VH22" s="20"/>
      <c r="VI22" s="20"/>
      <c r="VJ22" s="20"/>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row>
    <row r="23" spans="1:1024" s="155" customFormat="1" ht="13.15" customHeight="1" x14ac:dyDescent="0.3">
      <c r="A23" s="171">
        <v>43959</v>
      </c>
      <c r="B23" s="172" t="s">
        <v>104</v>
      </c>
      <c r="C23" s="183">
        <v>156</v>
      </c>
      <c r="D23" s="184">
        <v>1986</v>
      </c>
      <c r="E23" s="184">
        <v>1766</v>
      </c>
      <c r="F23" s="184">
        <v>22</v>
      </c>
      <c r="G23" s="185">
        <f>ONS_WeeklyRegistratedDeaths!M33-ONS_WeeklyRegistratedDeaths!T33</f>
        <v>3930</v>
      </c>
      <c r="H23" s="184">
        <f>ONS_WeeklyOccurrenceDeaths!M33-ONS_WeeklyOccurrenceDeaths!T33</f>
        <v>3574</v>
      </c>
      <c r="I23" s="180">
        <v>201</v>
      </c>
      <c r="J23" s="180">
        <v>13</v>
      </c>
      <c r="K23" s="56">
        <f t="shared" si="0"/>
        <v>214</v>
      </c>
      <c r="L23" s="186">
        <f>SUM(K23:K29)</f>
        <v>1811</v>
      </c>
      <c r="M23" s="187">
        <f t="shared" ref="M23:R23" si="4">M30+C23</f>
        <v>1715</v>
      </c>
      <c r="N23" s="187">
        <f t="shared" si="4"/>
        <v>24821</v>
      </c>
      <c r="O23" s="187">
        <f t="shared" si="4"/>
        <v>10604</v>
      </c>
      <c r="P23" s="187">
        <f t="shared" si="4"/>
        <v>155</v>
      </c>
      <c r="Q23" s="187">
        <f t="shared" si="4"/>
        <v>37295</v>
      </c>
      <c r="R23" s="184">
        <f t="shared" si="4"/>
        <v>39071</v>
      </c>
      <c r="S23" s="173">
        <f t="shared" si="1"/>
        <v>23553</v>
      </c>
      <c r="T23" s="174">
        <f t="shared" si="2"/>
        <v>1122</v>
      </c>
      <c r="U23" s="175">
        <f t="shared" si="3"/>
        <v>24675</v>
      </c>
      <c r="RW23" s="20"/>
      <c r="RX23" s="20"/>
      <c r="RY23" s="20"/>
      <c r="RZ23" s="20"/>
      <c r="SA23" s="20"/>
      <c r="SB23" s="20"/>
      <c r="SC23" s="20"/>
      <c r="SD23" s="20"/>
      <c r="SE23" s="20"/>
      <c r="SF23" s="20"/>
      <c r="SG23" s="20"/>
      <c r="SH23" s="20"/>
      <c r="SI23" s="20"/>
      <c r="SJ23" s="20"/>
      <c r="SK23" s="20"/>
      <c r="SL23" s="20"/>
      <c r="SM23" s="20"/>
      <c r="SN23" s="20"/>
      <c r="SO23" s="20"/>
      <c r="SP23" s="20"/>
      <c r="SQ23" s="20"/>
      <c r="SR23" s="20"/>
      <c r="SS23" s="20"/>
      <c r="ST23" s="20"/>
      <c r="SU23" s="20"/>
      <c r="SV23" s="20"/>
      <c r="SW23" s="20"/>
      <c r="SX23" s="20"/>
      <c r="SY23" s="20"/>
      <c r="SZ23" s="20"/>
      <c r="TA23" s="20"/>
      <c r="TB23" s="20"/>
      <c r="TC23" s="20"/>
      <c r="TD23" s="20"/>
      <c r="TE23" s="20"/>
      <c r="TF23" s="20"/>
      <c r="TG23" s="20"/>
      <c r="TH23" s="20"/>
      <c r="TI23" s="20"/>
      <c r="TJ23" s="20"/>
      <c r="TK23" s="20"/>
      <c r="TL23" s="20"/>
      <c r="TM23" s="20"/>
      <c r="TN23" s="20"/>
      <c r="TO23" s="20"/>
      <c r="TP23" s="20"/>
      <c r="TQ23" s="20"/>
      <c r="TR23" s="20"/>
      <c r="TS23" s="20"/>
      <c r="TT23" s="20"/>
      <c r="TU23" s="20"/>
      <c r="TV23" s="20"/>
      <c r="TW23" s="20"/>
      <c r="TX23" s="20"/>
      <c r="TY23" s="20"/>
      <c r="TZ23" s="20"/>
      <c r="UA23" s="20"/>
      <c r="UB23" s="20"/>
      <c r="UC23" s="20"/>
      <c r="UD23" s="20"/>
      <c r="UE23" s="20"/>
      <c r="UF23" s="20"/>
      <c r="UG23" s="20"/>
      <c r="UH23" s="20"/>
      <c r="UI23" s="20"/>
      <c r="UJ23" s="20"/>
      <c r="UK23" s="20"/>
      <c r="UL23" s="20"/>
      <c r="UM23" s="20"/>
      <c r="UN23" s="20"/>
      <c r="UO23" s="20"/>
      <c r="UP23" s="20"/>
      <c r="UQ23" s="20"/>
      <c r="UR23" s="20"/>
      <c r="US23" s="20"/>
      <c r="UT23" s="20"/>
      <c r="UU23" s="20"/>
      <c r="UV23" s="20"/>
      <c r="UW23" s="20"/>
      <c r="UX23" s="20"/>
      <c r="UY23" s="20"/>
      <c r="UZ23" s="20"/>
      <c r="VA23" s="20"/>
      <c r="VB23" s="20"/>
      <c r="VC23" s="20"/>
      <c r="VD23" s="20"/>
      <c r="VE23" s="20"/>
      <c r="VF23" s="20"/>
      <c r="VG23" s="20"/>
      <c r="VH23" s="20"/>
      <c r="VI23" s="20"/>
      <c r="VJ23" s="20"/>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row>
    <row r="24" spans="1:1024" s="155" customFormat="1" ht="13.15" customHeight="1" x14ac:dyDescent="0.3">
      <c r="A24" s="171">
        <v>43958</v>
      </c>
      <c r="B24" s="172" t="s">
        <v>104</v>
      </c>
      <c r="C24" s="182"/>
      <c r="D24" s="177"/>
      <c r="E24" s="177"/>
      <c r="F24" s="177"/>
      <c r="G24" s="178"/>
      <c r="H24" s="179"/>
      <c r="I24" s="180">
        <v>241</v>
      </c>
      <c r="J24" s="180">
        <v>19</v>
      </c>
      <c r="K24" s="56">
        <f t="shared" si="0"/>
        <v>260</v>
      </c>
      <c r="L24" s="181"/>
      <c r="M24" s="176"/>
      <c r="N24" s="177"/>
      <c r="O24" s="177"/>
      <c r="P24" s="177"/>
      <c r="Q24" s="178"/>
      <c r="R24" s="179"/>
      <c r="S24" s="173">
        <f t="shared" si="1"/>
        <v>23352</v>
      </c>
      <c r="T24" s="174">
        <f t="shared" si="2"/>
        <v>1109</v>
      </c>
      <c r="U24" s="175">
        <f t="shared" si="3"/>
        <v>24461</v>
      </c>
      <c r="RW24" s="20"/>
      <c r="RX24" s="20"/>
      <c r="RY24" s="20"/>
      <c r="RZ24" s="20"/>
      <c r="SA24" s="20"/>
      <c r="SB24" s="20"/>
      <c r="SC24" s="20"/>
      <c r="SD24" s="20"/>
      <c r="SE24" s="20"/>
      <c r="SF24" s="20"/>
      <c r="SG24" s="20"/>
      <c r="SH24" s="20"/>
      <c r="SI24" s="20"/>
      <c r="SJ24" s="20"/>
      <c r="SK24" s="20"/>
      <c r="SL24" s="20"/>
      <c r="SM24" s="20"/>
      <c r="SN24" s="20"/>
      <c r="SO24" s="20"/>
      <c r="SP24" s="20"/>
      <c r="SQ24" s="20"/>
      <c r="SR24" s="20"/>
      <c r="SS24" s="20"/>
      <c r="ST24" s="20"/>
      <c r="SU24" s="20"/>
      <c r="SV24" s="20"/>
      <c r="SW24" s="20"/>
      <c r="SX24" s="20"/>
      <c r="SY24" s="20"/>
      <c r="SZ24" s="20"/>
      <c r="TA24" s="20"/>
      <c r="TB24" s="20"/>
      <c r="TC24" s="20"/>
      <c r="TD24" s="20"/>
      <c r="TE24" s="20"/>
      <c r="TF24" s="20"/>
      <c r="TG24" s="20"/>
      <c r="TH24" s="20"/>
      <c r="TI24" s="20"/>
      <c r="TJ24" s="20"/>
      <c r="TK24" s="20"/>
      <c r="TL24" s="20"/>
      <c r="TM24" s="20"/>
      <c r="TN24" s="20"/>
      <c r="TO24" s="20"/>
      <c r="TP24" s="20"/>
      <c r="TQ24" s="20"/>
      <c r="TR24" s="20"/>
      <c r="TS24" s="20"/>
      <c r="TT24" s="20"/>
      <c r="TU24" s="20"/>
      <c r="TV24" s="20"/>
      <c r="TW24" s="20"/>
      <c r="TX24" s="20"/>
      <c r="TY24" s="20"/>
      <c r="TZ24" s="20"/>
      <c r="UA24" s="20"/>
      <c r="UB24" s="20"/>
      <c r="UC24" s="20"/>
      <c r="UD24" s="20"/>
      <c r="UE24" s="20"/>
      <c r="UF24" s="20"/>
      <c r="UG24" s="20"/>
      <c r="UH24" s="20"/>
      <c r="UI24" s="20"/>
      <c r="UJ24" s="20"/>
      <c r="UK24" s="20"/>
      <c r="UL24" s="20"/>
      <c r="UM24" s="20"/>
      <c r="UN24" s="20"/>
      <c r="UO24" s="20"/>
      <c r="UP24" s="20"/>
      <c r="UQ24" s="20"/>
      <c r="UR24" s="20"/>
      <c r="US24" s="20"/>
      <c r="UT24" s="20"/>
      <c r="UU24" s="20"/>
      <c r="UV24" s="20"/>
      <c r="UW24" s="20"/>
      <c r="UX24" s="20"/>
      <c r="UY24" s="20"/>
      <c r="UZ24" s="20"/>
      <c r="VA24" s="20"/>
      <c r="VB24" s="20"/>
      <c r="VC24" s="20"/>
      <c r="VD24" s="20"/>
      <c r="VE24" s="20"/>
      <c r="VF24" s="20"/>
      <c r="VG24" s="20"/>
      <c r="VH24" s="20"/>
      <c r="VI24" s="20"/>
      <c r="VJ24" s="20"/>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row>
    <row r="25" spans="1:1024" s="155" customFormat="1" ht="13.15" customHeight="1" x14ac:dyDescent="0.3">
      <c r="A25" s="171">
        <v>43957</v>
      </c>
      <c r="B25" s="172" t="s">
        <v>104</v>
      </c>
      <c r="C25" s="182"/>
      <c r="D25" s="177"/>
      <c r="E25" s="177"/>
      <c r="F25" s="177"/>
      <c r="G25" s="178"/>
      <c r="H25" s="179"/>
      <c r="I25" s="180">
        <v>248</v>
      </c>
      <c r="J25" s="180">
        <v>23</v>
      </c>
      <c r="K25" s="56">
        <f t="shared" si="0"/>
        <v>271</v>
      </c>
      <c r="L25" s="181"/>
      <c r="M25" s="176"/>
      <c r="N25" s="177"/>
      <c r="O25" s="177"/>
      <c r="P25" s="177"/>
      <c r="Q25" s="178"/>
      <c r="R25" s="179"/>
      <c r="S25" s="173">
        <f t="shared" si="1"/>
        <v>23111</v>
      </c>
      <c r="T25" s="174">
        <f t="shared" si="2"/>
        <v>1090</v>
      </c>
      <c r="U25" s="175">
        <f t="shared" si="3"/>
        <v>24201</v>
      </c>
      <c r="RW25" s="20"/>
      <c r="RX25" s="20"/>
      <c r="RY25" s="20"/>
      <c r="RZ25" s="20"/>
      <c r="SA25" s="20"/>
      <c r="SB25" s="20"/>
      <c r="SC25" s="20"/>
      <c r="SD25" s="20"/>
      <c r="SE25" s="20"/>
      <c r="SF25" s="20"/>
      <c r="SG25" s="20"/>
      <c r="SH25" s="20"/>
      <c r="SI25" s="20"/>
      <c r="SJ25" s="20"/>
      <c r="SK25" s="20"/>
      <c r="SL25" s="20"/>
      <c r="SM25" s="20"/>
      <c r="SN25" s="20"/>
      <c r="SO25" s="20"/>
      <c r="SP25" s="20"/>
      <c r="SQ25" s="20"/>
      <c r="SR25" s="20"/>
      <c r="SS25" s="20"/>
      <c r="ST25" s="20"/>
      <c r="SU25" s="20"/>
      <c r="SV25" s="20"/>
      <c r="SW25" s="20"/>
      <c r="SX25" s="20"/>
      <c r="SY25" s="20"/>
      <c r="SZ25" s="20"/>
      <c r="TA25" s="20"/>
      <c r="TB25" s="20"/>
      <c r="TC25" s="20"/>
      <c r="TD25" s="20"/>
      <c r="TE25" s="20"/>
      <c r="TF25" s="20"/>
      <c r="TG25" s="20"/>
      <c r="TH25" s="20"/>
      <c r="TI25" s="20"/>
      <c r="TJ25" s="20"/>
      <c r="TK25" s="20"/>
      <c r="TL25" s="20"/>
      <c r="TM25" s="20"/>
      <c r="TN25" s="20"/>
      <c r="TO25" s="20"/>
      <c r="TP25" s="20"/>
      <c r="TQ25" s="20"/>
      <c r="TR25" s="20"/>
      <c r="TS25" s="20"/>
      <c r="TT25" s="20"/>
      <c r="TU25" s="20"/>
      <c r="TV25" s="20"/>
      <c r="TW25" s="20"/>
      <c r="TX25" s="20"/>
      <c r="TY25" s="20"/>
      <c r="TZ25" s="20"/>
      <c r="UA25" s="20"/>
      <c r="UB25" s="20"/>
      <c r="UC25" s="20"/>
      <c r="UD25" s="20"/>
      <c r="UE25" s="20"/>
      <c r="UF25" s="20"/>
      <c r="UG25" s="20"/>
      <c r="UH25" s="20"/>
      <c r="UI25" s="20"/>
      <c r="UJ25" s="20"/>
      <c r="UK25" s="20"/>
      <c r="UL25" s="20"/>
      <c r="UM25" s="20"/>
      <c r="UN25" s="20"/>
      <c r="UO25" s="20"/>
      <c r="UP25" s="20"/>
      <c r="UQ25" s="20"/>
      <c r="UR25" s="20"/>
      <c r="US25" s="20"/>
      <c r="UT25" s="20"/>
      <c r="UU25" s="20"/>
      <c r="UV25" s="20"/>
      <c r="UW25" s="20"/>
      <c r="UX25" s="20"/>
      <c r="UY25" s="20"/>
      <c r="UZ25" s="20"/>
      <c r="VA25" s="20"/>
      <c r="VB25" s="20"/>
      <c r="VC25" s="20"/>
      <c r="VD25" s="20"/>
      <c r="VE25" s="20"/>
      <c r="VF25" s="20"/>
      <c r="VG25" s="20"/>
      <c r="VH25" s="20"/>
      <c r="VI25" s="20"/>
      <c r="VJ25" s="20"/>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row>
    <row r="26" spans="1:1024" s="155" customFormat="1" ht="13.15" customHeight="1" x14ac:dyDescent="0.3">
      <c r="A26" s="171">
        <v>43956</v>
      </c>
      <c r="B26" s="172" t="s">
        <v>104</v>
      </c>
      <c r="C26" s="182"/>
      <c r="D26" s="177"/>
      <c r="E26" s="177"/>
      <c r="F26" s="177"/>
      <c r="G26" s="178"/>
      <c r="H26" s="179"/>
      <c r="I26" s="180">
        <v>244</v>
      </c>
      <c r="J26" s="180">
        <v>17</v>
      </c>
      <c r="K26" s="56">
        <f t="shared" si="0"/>
        <v>261</v>
      </c>
      <c r="L26" s="181"/>
      <c r="M26" s="176"/>
      <c r="N26" s="177"/>
      <c r="O26" s="177"/>
      <c r="P26" s="177"/>
      <c r="Q26" s="178"/>
      <c r="R26" s="179"/>
      <c r="S26" s="173">
        <f t="shared" si="1"/>
        <v>22863</v>
      </c>
      <c r="T26" s="174">
        <f t="shared" si="2"/>
        <v>1067</v>
      </c>
      <c r="U26" s="175">
        <f t="shared" si="3"/>
        <v>23930</v>
      </c>
      <c r="RW26" s="20"/>
      <c r="RX26" s="20"/>
      <c r="RY26" s="20"/>
      <c r="RZ26" s="20"/>
      <c r="SA26" s="20"/>
      <c r="SB26" s="20"/>
      <c r="SC26" s="20"/>
      <c r="SD26" s="20"/>
      <c r="SE26" s="20"/>
      <c r="SF26" s="20"/>
      <c r="SG26" s="20"/>
      <c r="SH26" s="20"/>
      <c r="SI26" s="20"/>
      <c r="SJ26" s="20"/>
      <c r="SK26" s="20"/>
      <c r="SL26" s="20"/>
      <c r="SM26" s="20"/>
      <c r="SN26" s="20"/>
      <c r="SO26" s="20"/>
      <c r="SP26" s="20"/>
      <c r="SQ26" s="20"/>
      <c r="SR26" s="20"/>
      <c r="SS26" s="20"/>
      <c r="ST26" s="20"/>
      <c r="SU26" s="20"/>
      <c r="SV26" s="20"/>
      <c r="SW26" s="20"/>
      <c r="SX26" s="20"/>
      <c r="SY26" s="20"/>
      <c r="SZ26" s="20"/>
      <c r="TA26" s="20"/>
      <c r="TB26" s="20"/>
      <c r="TC26" s="20"/>
      <c r="TD26" s="20"/>
      <c r="TE26" s="20"/>
      <c r="TF26" s="20"/>
      <c r="TG26" s="20"/>
      <c r="TH26" s="20"/>
      <c r="TI26" s="20"/>
      <c r="TJ26" s="20"/>
      <c r="TK26" s="20"/>
      <c r="TL26" s="20"/>
      <c r="TM26" s="20"/>
      <c r="TN26" s="20"/>
      <c r="TO26" s="20"/>
      <c r="TP26" s="20"/>
      <c r="TQ26" s="20"/>
      <c r="TR26" s="20"/>
      <c r="TS26" s="20"/>
      <c r="TT26" s="20"/>
      <c r="TU26" s="20"/>
      <c r="TV26" s="20"/>
      <c r="TW26" s="20"/>
      <c r="TX26" s="20"/>
      <c r="TY26" s="20"/>
      <c r="TZ26" s="20"/>
      <c r="UA26" s="20"/>
      <c r="UB26" s="20"/>
      <c r="UC26" s="20"/>
      <c r="UD26" s="20"/>
      <c r="UE26" s="20"/>
      <c r="UF26" s="20"/>
      <c r="UG26" s="20"/>
      <c r="UH26" s="20"/>
      <c r="UI26" s="20"/>
      <c r="UJ26" s="20"/>
      <c r="UK26" s="20"/>
      <c r="UL26" s="20"/>
      <c r="UM26" s="20"/>
      <c r="UN26" s="20"/>
      <c r="UO26" s="20"/>
      <c r="UP26" s="20"/>
      <c r="UQ26" s="20"/>
      <c r="UR26" s="20"/>
      <c r="US26" s="20"/>
      <c r="UT26" s="20"/>
      <c r="UU26" s="20"/>
      <c r="UV26" s="20"/>
      <c r="UW26" s="20"/>
      <c r="UX26" s="20"/>
      <c r="UY26" s="20"/>
      <c r="UZ26" s="20"/>
      <c r="VA26" s="20"/>
      <c r="VB26" s="20"/>
      <c r="VC26" s="20"/>
      <c r="VD26" s="20"/>
      <c r="VE26" s="20"/>
      <c r="VF26" s="20"/>
      <c r="VG26" s="20"/>
      <c r="VH26" s="20"/>
      <c r="VI26" s="20"/>
      <c r="VJ26" s="20"/>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row>
    <row r="27" spans="1:1024" s="155" customFormat="1" ht="13.15" customHeight="1" x14ac:dyDescent="0.3">
      <c r="A27" s="171">
        <v>43955</v>
      </c>
      <c r="B27" s="172" t="s">
        <v>104</v>
      </c>
      <c r="C27" s="188"/>
      <c r="D27" s="189"/>
      <c r="E27" s="177"/>
      <c r="F27" s="177"/>
      <c r="G27" s="178"/>
      <c r="H27" s="179"/>
      <c r="I27" s="180">
        <v>247</v>
      </c>
      <c r="J27" s="180">
        <v>23</v>
      </c>
      <c r="K27" s="56">
        <f t="shared" si="0"/>
        <v>270</v>
      </c>
      <c r="L27" s="181"/>
      <c r="M27" s="176"/>
      <c r="N27" s="177"/>
      <c r="O27" s="177"/>
      <c r="P27" s="177"/>
      <c r="Q27" s="178"/>
      <c r="R27" s="179"/>
      <c r="S27" s="173">
        <f t="shared" si="1"/>
        <v>22619</v>
      </c>
      <c r="T27" s="174">
        <f t="shared" si="2"/>
        <v>1050</v>
      </c>
      <c r="U27" s="175">
        <f t="shared" si="3"/>
        <v>23669</v>
      </c>
      <c r="RW27" s="20"/>
      <c r="RX27" s="20"/>
      <c r="RY27" s="20"/>
      <c r="RZ27" s="20"/>
      <c r="SA27" s="20"/>
      <c r="SB27" s="20"/>
      <c r="SC27" s="20"/>
      <c r="SD27" s="20"/>
      <c r="SE27" s="20"/>
      <c r="SF27" s="20"/>
      <c r="SG27" s="20"/>
      <c r="SH27" s="20"/>
      <c r="SI27" s="20"/>
      <c r="SJ27" s="20"/>
      <c r="SK27" s="20"/>
      <c r="SL27" s="20"/>
      <c r="SM27" s="20"/>
      <c r="SN27" s="20"/>
      <c r="SO27" s="20"/>
      <c r="SP27" s="20"/>
      <c r="SQ27" s="20"/>
      <c r="SR27" s="20"/>
      <c r="SS27" s="20"/>
      <c r="ST27" s="20"/>
      <c r="SU27" s="20"/>
      <c r="SV27" s="20"/>
      <c r="SW27" s="20"/>
      <c r="SX27" s="20"/>
      <c r="SY27" s="20"/>
      <c r="SZ27" s="20"/>
      <c r="TA27" s="20"/>
      <c r="TB27" s="20"/>
      <c r="TC27" s="20"/>
      <c r="TD27" s="20"/>
      <c r="TE27" s="20"/>
      <c r="TF27" s="20"/>
      <c r="TG27" s="20"/>
      <c r="TH27" s="20"/>
      <c r="TI27" s="20"/>
      <c r="TJ27" s="20"/>
      <c r="TK27" s="20"/>
      <c r="TL27" s="20"/>
      <c r="TM27" s="20"/>
      <c r="TN27" s="20"/>
      <c r="TO27" s="20"/>
      <c r="TP27" s="20"/>
      <c r="TQ27" s="20"/>
      <c r="TR27" s="20"/>
      <c r="TS27" s="20"/>
      <c r="TT27" s="20"/>
      <c r="TU27" s="20"/>
      <c r="TV27" s="20"/>
      <c r="TW27" s="20"/>
      <c r="TX27" s="20"/>
      <c r="TY27" s="20"/>
      <c r="TZ27" s="20"/>
      <c r="UA27" s="20"/>
      <c r="UB27" s="20"/>
      <c r="UC27" s="20"/>
      <c r="UD27" s="20"/>
      <c r="UE27" s="20"/>
      <c r="UF27" s="20"/>
      <c r="UG27" s="20"/>
      <c r="UH27" s="20"/>
      <c r="UI27" s="20"/>
      <c r="UJ27" s="20"/>
      <c r="UK27" s="20"/>
      <c r="UL27" s="20"/>
      <c r="UM27" s="20"/>
      <c r="UN27" s="20"/>
      <c r="UO27" s="20"/>
      <c r="UP27" s="20"/>
      <c r="UQ27" s="20"/>
      <c r="UR27" s="20"/>
      <c r="US27" s="20"/>
      <c r="UT27" s="20"/>
      <c r="UU27" s="20"/>
      <c r="UV27" s="20"/>
      <c r="UW27" s="20"/>
      <c r="UX27" s="20"/>
      <c r="UY27" s="20"/>
      <c r="UZ27" s="20"/>
      <c r="VA27" s="20"/>
      <c r="VB27" s="20"/>
      <c r="VC27" s="20"/>
      <c r="VD27" s="20"/>
      <c r="VE27" s="20"/>
      <c r="VF27" s="20"/>
      <c r="VG27" s="20"/>
      <c r="VH27" s="20"/>
      <c r="VI27" s="20"/>
      <c r="VJ27" s="20"/>
      <c r="ACN27"/>
      <c r="ACO27"/>
      <c r="ACP27"/>
      <c r="ACQ27"/>
      <c r="ACR27"/>
      <c r="ACS27"/>
      <c r="ACT27"/>
      <c r="ACU27"/>
      <c r="ACV27"/>
      <c r="ACW27"/>
      <c r="ACX27"/>
      <c r="ACY27"/>
      <c r="ACZ27"/>
      <c r="ADA27"/>
      <c r="ADB27"/>
      <c r="ADC27"/>
      <c r="ADD27"/>
      <c r="ADE27"/>
      <c r="ADF27"/>
      <c r="ADG27"/>
      <c r="ADH27"/>
      <c r="ADI27"/>
      <c r="ADJ27"/>
      <c r="ADK27"/>
      <c r="ADL27"/>
      <c r="ADM27"/>
      <c r="ADN27"/>
      <c r="ADO27"/>
      <c r="ADP27"/>
      <c r="ADQ27"/>
      <c r="ADR27"/>
      <c r="ADS27"/>
      <c r="ADT27"/>
      <c r="ADU27"/>
      <c r="ADV27"/>
      <c r="ADW27"/>
      <c r="ADX27"/>
      <c r="ADY27"/>
      <c r="ADZ27"/>
      <c r="AEA27"/>
      <c r="AEB27"/>
      <c r="AEC27"/>
      <c r="AED27"/>
      <c r="AEE27"/>
      <c r="AEF27"/>
      <c r="AEG27"/>
      <c r="AEH27"/>
      <c r="AEI27"/>
      <c r="AEJ27"/>
      <c r="AEK27"/>
      <c r="AEL27"/>
      <c r="AEM27"/>
      <c r="AEN27"/>
      <c r="AEO27"/>
      <c r="AEP27"/>
      <c r="AEQ27"/>
      <c r="AER27"/>
      <c r="AES27"/>
      <c r="AET27"/>
      <c r="AEU27"/>
      <c r="AEV27"/>
      <c r="AEW27"/>
      <c r="AEX27"/>
      <c r="AEY27"/>
      <c r="AEZ27"/>
      <c r="AFA27"/>
      <c r="AFB27"/>
      <c r="AFC27"/>
      <c r="AFD27"/>
      <c r="AFE27"/>
      <c r="AFF27"/>
      <c r="AFG27"/>
      <c r="AFH27"/>
      <c r="AFI27"/>
      <c r="AFJ27"/>
      <c r="AFK27"/>
      <c r="AFL27"/>
      <c r="AFM27"/>
      <c r="AFN27"/>
      <c r="AFO27"/>
      <c r="AFP27"/>
      <c r="AFQ27"/>
      <c r="AFR27"/>
      <c r="AFS27"/>
      <c r="AFT27"/>
      <c r="AFU27"/>
      <c r="AFV27"/>
      <c r="AFW27"/>
      <c r="AFX27"/>
      <c r="AFY27"/>
      <c r="AFZ27"/>
      <c r="AGA27"/>
      <c r="AGB27"/>
      <c r="AGC27"/>
      <c r="AGD27"/>
      <c r="AGE27"/>
      <c r="AGF27"/>
      <c r="AGG27"/>
      <c r="AGH27"/>
      <c r="AGI27"/>
      <c r="AGJ27"/>
      <c r="AGK27"/>
      <c r="AGL27"/>
      <c r="AGM27"/>
      <c r="AGN27"/>
      <c r="AGO27"/>
      <c r="AGP27"/>
      <c r="AGQ27"/>
      <c r="AGR27"/>
      <c r="AGS27"/>
      <c r="AGT27"/>
      <c r="AGU27"/>
      <c r="AGV27"/>
      <c r="AGW27"/>
      <c r="AGX27"/>
      <c r="AGY27"/>
      <c r="AGZ27"/>
      <c r="AHA27"/>
      <c r="AHB27"/>
      <c r="AHC27"/>
      <c r="AHD27"/>
      <c r="AHE27"/>
      <c r="AHF27"/>
      <c r="AHG27"/>
      <c r="AHH27"/>
      <c r="AHI27"/>
      <c r="AHJ27"/>
      <c r="AHK27"/>
      <c r="AHL27"/>
      <c r="AHM27"/>
      <c r="AHN27"/>
      <c r="AHO27"/>
      <c r="AHP27"/>
      <c r="AHQ27"/>
      <c r="AHR27"/>
      <c r="AHS27"/>
      <c r="AHT27"/>
      <c r="AHU27"/>
      <c r="AHV27"/>
      <c r="AHW27"/>
      <c r="AHX27"/>
      <c r="AHY27"/>
      <c r="AHZ27"/>
      <c r="AIA27"/>
      <c r="AIB27"/>
      <c r="AIC27"/>
      <c r="AID27"/>
      <c r="AIE27"/>
      <c r="AIF27"/>
      <c r="AIG27"/>
      <c r="AIH27"/>
      <c r="AII27"/>
      <c r="AIJ27"/>
      <c r="AIK27"/>
      <c r="AIL27"/>
      <c r="AIM27"/>
      <c r="AIN27"/>
      <c r="AIO27"/>
      <c r="AIP27"/>
      <c r="AIQ27"/>
      <c r="AIR27"/>
      <c r="AIS27"/>
      <c r="AIT27"/>
      <c r="AIU27"/>
      <c r="AIV27"/>
      <c r="AIW27"/>
      <c r="AIX27"/>
      <c r="AIY27"/>
      <c r="AIZ27"/>
      <c r="AJA27"/>
      <c r="AJB27"/>
      <c r="AJC27"/>
      <c r="AJD27"/>
      <c r="AJE27"/>
      <c r="AJF27"/>
      <c r="AJG27"/>
      <c r="AJH27"/>
      <c r="AJI27"/>
      <c r="AJJ27"/>
      <c r="AJK27"/>
      <c r="AJL27"/>
      <c r="AJM27"/>
      <c r="AJN27"/>
      <c r="AJO27"/>
      <c r="AJP27"/>
      <c r="AJQ27"/>
      <c r="AJR27"/>
      <c r="AJS27"/>
      <c r="AJT27"/>
      <c r="AJU27"/>
      <c r="AJV27"/>
      <c r="AJW27"/>
      <c r="AJX27"/>
      <c r="AJY27"/>
      <c r="AJZ27"/>
      <c r="AKA27"/>
      <c r="AKB27"/>
      <c r="AKC27"/>
      <c r="AKD27"/>
      <c r="AKE27"/>
      <c r="AKF27"/>
      <c r="AKG27"/>
      <c r="AKH27"/>
      <c r="AKI27"/>
      <c r="AKJ27"/>
      <c r="AKK27"/>
      <c r="AKL27"/>
      <c r="AKM27"/>
      <c r="AKN27"/>
      <c r="AKO27"/>
      <c r="AKP27"/>
      <c r="AKQ27"/>
      <c r="AKR27"/>
      <c r="AKS27"/>
      <c r="AKT27"/>
      <c r="AKU27"/>
      <c r="AKV27"/>
      <c r="AKW27"/>
      <c r="AKX27"/>
      <c r="AKY27"/>
      <c r="AKZ27"/>
      <c r="ALA27"/>
      <c r="ALB27"/>
      <c r="ALC27"/>
      <c r="ALD27"/>
      <c r="ALE27"/>
      <c r="ALF27"/>
      <c r="ALG27"/>
      <c r="ALH27"/>
      <c r="ALI27"/>
      <c r="ALJ27"/>
      <c r="ALK27"/>
      <c r="ALL27"/>
      <c r="ALM27"/>
      <c r="ALN27"/>
      <c r="ALO27"/>
      <c r="ALP27"/>
      <c r="ALQ27"/>
      <c r="ALR27"/>
      <c r="ALS27"/>
      <c r="ALT27"/>
      <c r="ALU27"/>
      <c r="ALV27"/>
      <c r="ALW27"/>
      <c r="ALX27"/>
      <c r="ALY27"/>
      <c r="ALZ27"/>
      <c r="AMA27"/>
      <c r="AMB27"/>
      <c r="AMC27"/>
      <c r="AMD27"/>
      <c r="AME27"/>
      <c r="AMF27"/>
      <c r="AMG27"/>
      <c r="AMH27"/>
      <c r="AMI27"/>
      <c r="AMJ27"/>
    </row>
    <row r="28" spans="1:1024" s="155" customFormat="1" ht="13.15" customHeight="1" x14ac:dyDescent="0.3">
      <c r="A28" s="190">
        <v>43954</v>
      </c>
      <c r="B28" s="172" t="s">
        <v>104</v>
      </c>
      <c r="C28" s="176"/>
      <c r="D28" s="177"/>
      <c r="E28" s="177"/>
      <c r="F28" s="177"/>
      <c r="G28" s="178"/>
      <c r="H28" s="179"/>
      <c r="I28" s="174">
        <v>244</v>
      </c>
      <c r="J28" s="180">
        <v>14</v>
      </c>
      <c r="K28" s="56">
        <f t="shared" si="0"/>
        <v>258</v>
      </c>
      <c r="L28" s="181"/>
      <c r="M28" s="176"/>
      <c r="N28" s="177"/>
      <c r="O28" s="177"/>
      <c r="P28" s="177"/>
      <c r="Q28" s="178"/>
      <c r="R28" s="179"/>
      <c r="S28" s="173">
        <f t="shared" si="1"/>
        <v>22372</v>
      </c>
      <c r="T28" s="174">
        <f t="shared" si="2"/>
        <v>1027</v>
      </c>
      <c r="U28" s="175">
        <f t="shared" si="3"/>
        <v>23399</v>
      </c>
      <c r="RW28" s="20"/>
      <c r="RX28" s="20"/>
      <c r="RY28" s="20"/>
      <c r="RZ28" s="20"/>
      <c r="SA28" s="20"/>
      <c r="SB28" s="20"/>
      <c r="SC28" s="20"/>
      <c r="SD28" s="20"/>
      <c r="SE28" s="20"/>
      <c r="SF28" s="20"/>
      <c r="SG28" s="20"/>
      <c r="SH28" s="20"/>
      <c r="SI28" s="20"/>
      <c r="SJ28" s="20"/>
      <c r="SK28" s="20"/>
      <c r="SL28" s="20"/>
      <c r="SM28" s="20"/>
      <c r="SN28" s="20"/>
      <c r="SO28" s="20"/>
      <c r="SP28" s="20"/>
      <c r="SQ28" s="20"/>
      <c r="SR28" s="20"/>
      <c r="SS28" s="20"/>
      <c r="ST28" s="20"/>
      <c r="SU28" s="20"/>
      <c r="SV28" s="20"/>
      <c r="SW28" s="20"/>
      <c r="SX28" s="20"/>
      <c r="SY28" s="20"/>
      <c r="SZ28" s="20"/>
      <c r="TA28" s="20"/>
      <c r="TB28" s="20"/>
      <c r="TC28" s="20"/>
      <c r="TD28" s="20"/>
      <c r="TE28" s="20"/>
      <c r="TF28" s="20"/>
      <c r="TG28" s="20"/>
      <c r="TH28" s="20"/>
      <c r="TI28" s="20"/>
      <c r="TJ28" s="20"/>
      <c r="TK28" s="20"/>
      <c r="TL28" s="20"/>
      <c r="TM28" s="20"/>
      <c r="TN28" s="20"/>
      <c r="TO28" s="20"/>
      <c r="TP28" s="20"/>
      <c r="TQ28" s="20"/>
      <c r="TR28" s="20"/>
      <c r="TS28" s="20"/>
      <c r="TT28" s="20"/>
      <c r="TU28" s="20"/>
      <c r="TV28" s="20"/>
      <c r="TW28" s="20"/>
      <c r="TX28" s="20"/>
      <c r="TY28" s="20"/>
      <c r="TZ28" s="20"/>
      <c r="UA28" s="20"/>
      <c r="UB28" s="20"/>
      <c r="UC28" s="20"/>
      <c r="UD28" s="20"/>
      <c r="UE28" s="20"/>
      <c r="UF28" s="20"/>
      <c r="UG28" s="20"/>
      <c r="UH28" s="20"/>
      <c r="UI28" s="20"/>
      <c r="UJ28" s="20"/>
      <c r="UK28" s="20"/>
      <c r="UL28" s="20"/>
      <c r="UM28" s="20"/>
      <c r="UN28" s="20"/>
      <c r="UO28" s="20"/>
      <c r="UP28" s="20"/>
      <c r="UQ28" s="20"/>
      <c r="UR28" s="20"/>
      <c r="US28" s="20"/>
      <c r="UT28" s="20"/>
      <c r="UU28" s="20"/>
      <c r="UV28" s="20"/>
      <c r="UW28" s="20"/>
      <c r="UX28" s="20"/>
      <c r="UY28" s="20"/>
      <c r="UZ28" s="20"/>
      <c r="VA28" s="20"/>
      <c r="VB28" s="20"/>
      <c r="VC28" s="20"/>
      <c r="VD28" s="20"/>
      <c r="VE28" s="20"/>
      <c r="VF28" s="20"/>
      <c r="VG28" s="20"/>
      <c r="VH28" s="20"/>
      <c r="VI28" s="20"/>
      <c r="VJ28" s="20"/>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row>
    <row r="29" spans="1:1024" s="155" customFormat="1" ht="13.15" customHeight="1" x14ac:dyDescent="0.3">
      <c r="A29" s="190">
        <v>43953</v>
      </c>
      <c r="B29" s="172" t="s">
        <v>104</v>
      </c>
      <c r="C29" s="191"/>
      <c r="D29" s="192"/>
      <c r="E29" s="193"/>
      <c r="F29" s="193"/>
      <c r="G29" s="178"/>
      <c r="H29" s="179"/>
      <c r="I29" s="174">
        <v>263</v>
      </c>
      <c r="J29" s="194">
        <v>14</v>
      </c>
      <c r="K29" s="56">
        <f t="shared" si="0"/>
        <v>277</v>
      </c>
      <c r="L29" s="181"/>
      <c r="M29" s="176"/>
      <c r="N29" s="177"/>
      <c r="O29" s="177"/>
      <c r="P29" s="177"/>
      <c r="Q29" s="178"/>
      <c r="R29" s="179"/>
      <c r="S29" s="173">
        <f t="shared" si="1"/>
        <v>22128</v>
      </c>
      <c r="T29" s="174">
        <f t="shared" si="2"/>
        <v>1013</v>
      </c>
      <c r="U29" s="175">
        <f t="shared" si="3"/>
        <v>23141</v>
      </c>
      <c r="RW29" s="20"/>
      <c r="RX29" s="20"/>
      <c r="RY29" s="20"/>
      <c r="RZ29" s="20"/>
      <c r="SA29" s="20"/>
      <c r="SB29" s="20"/>
      <c r="SC29" s="20"/>
      <c r="SD29" s="20"/>
      <c r="SE29" s="20"/>
      <c r="SF29" s="20"/>
      <c r="SG29" s="20"/>
      <c r="SH29" s="20"/>
      <c r="SI29" s="20"/>
      <c r="SJ29" s="20"/>
      <c r="SK29" s="20"/>
      <c r="SL29" s="20"/>
      <c r="SM29" s="20"/>
      <c r="SN29" s="20"/>
      <c r="SO29" s="20"/>
      <c r="SP29" s="20"/>
      <c r="SQ29" s="20"/>
      <c r="SR29" s="20"/>
      <c r="SS29" s="20"/>
      <c r="ST29" s="20"/>
      <c r="SU29" s="20"/>
      <c r="SV29" s="20"/>
      <c r="SW29" s="20"/>
      <c r="SX29" s="20"/>
      <c r="SY29" s="20"/>
      <c r="SZ29" s="20"/>
      <c r="TA29" s="20"/>
      <c r="TB29" s="20"/>
      <c r="TC29" s="20"/>
      <c r="TD29" s="20"/>
      <c r="TE29" s="20"/>
      <c r="TF29" s="20"/>
      <c r="TG29" s="20"/>
      <c r="TH29" s="20"/>
      <c r="TI29" s="20"/>
      <c r="TJ29" s="20"/>
      <c r="TK29" s="20"/>
      <c r="TL29" s="20"/>
      <c r="TM29" s="20"/>
      <c r="TN29" s="20"/>
      <c r="TO29" s="20"/>
      <c r="TP29" s="20"/>
      <c r="TQ29" s="20"/>
      <c r="TR29" s="20"/>
      <c r="TS29" s="20"/>
      <c r="TT29" s="20"/>
      <c r="TU29" s="20"/>
      <c r="TV29" s="20"/>
      <c r="TW29" s="20"/>
      <c r="TX29" s="20"/>
      <c r="TY29" s="20"/>
      <c r="TZ29" s="20"/>
      <c r="UA29" s="20"/>
      <c r="UB29" s="20"/>
      <c r="UC29" s="20"/>
      <c r="UD29" s="20"/>
      <c r="UE29" s="20"/>
      <c r="UF29" s="20"/>
      <c r="UG29" s="20"/>
      <c r="UH29" s="20"/>
      <c r="UI29" s="20"/>
      <c r="UJ29" s="20"/>
      <c r="UK29" s="20"/>
      <c r="UL29" s="20"/>
      <c r="UM29" s="20"/>
      <c r="UN29" s="20"/>
      <c r="UO29" s="20"/>
      <c r="UP29" s="20"/>
      <c r="UQ29" s="20"/>
      <c r="UR29" s="20"/>
      <c r="US29" s="20"/>
      <c r="UT29" s="20"/>
      <c r="UU29" s="20"/>
      <c r="UV29" s="20"/>
      <c r="UW29" s="20"/>
      <c r="UX29" s="20"/>
      <c r="UY29" s="20"/>
      <c r="UZ29" s="20"/>
      <c r="VA29" s="20"/>
      <c r="VB29" s="20"/>
      <c r="VC29" s="20"/>
      <c r="VD29" s="20"/>
      <c r="VE29" s="20"/>
      <c r="VF29" s="20"/>
      <c r="VG29" s="20"/>
      <c r="VH29" s="20"/>
      <c r="VI29" s="20"/>
      <c r="VJ29" s="20"/>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row>
    <row r="30" spans="1:1024" s="155" customFormat="1" ht="13.15" customHeight="1" x14ac:dyDescent="0.3">
      <c r="A30" s="190">
        <v>43952</v>
      </c>
      <c r="B30" s="172" t="s">
        <v>104</v>
      </c>
      <c r="C30" s="183">
        <v>254</v>
      </c>
      <c r="D30" s="184">
        <v>3214</v>
      </c>
      <c r="E30" s="184">
        <v>2545</v>
      </c>
      <c r="F30" s="184">
        <v>22</v>
      </c>
      <c r="G30" s="185">
        <f>ONS_WeeklyRegistratedDeaths!T33-ONS_WeeklyRegistratedDeaths!AA33</f>
        <v>6035</v>
      </c>
      <c r="H30" s="184">
        <f>ONS_WeeklyOccurrenceDeaths!T33-ONS_WeeklyOccurrenceDeaths!AA33</f>
        <v>5048</v>
      </c>
      <c r="I30" s="174">
        <v>302</v>
      </c>
      <c r="J30" s="194">
        <v>29</v>
      </c>
      <c r="K30" s="56">
        <f t="shared" si="0"/>
        <v>331</v>
      </c>
      <c r="L30" s="186">
        <f>SUM(K30:K36)</f>
        <v>2504</v>
      </c>
      <c r="M30" s="187">
        <f t="shared" ref="M30:R30" si="5">M37+C30</f>
        <v>1559</v>
      </c>
      <c r="N30" s="187">
        <f t="shared" si="5"/>
        <v>22835</v>
      </c>
      <c r="O30" s="187">
        <f t="shared" si="5"/>
        <v>8838</v>
      </c>
      <c r="P30" s="187">
        <f t="shared" si="5"/>
        <v>133</v>
      </c>
      <c r="Q30" s="187">
        <f t="shared" si="5"/>
        <v>33365</v>
      </c>
      <c r="R30" s="184">
        <f t="shared" si="5"/>
        <v>35497</v>
      </c>
      <c r="S30" s="173">
        <f t="shared" si="1"/>
        <v>21865</v>
      </c>
      <c r="T30" s="174">
        <f t="shared" si="2"/>
        <v>999</v>
      </c>
      <c r="U30" s="175">
        <f t="shared" si="3"/>
        <v>22864</v>
      </c>
      <c r="RW30" s="20"/>
      <c r="RX30" s="20"/>
      <c r="RY30" s="20"/>
      <c r="RZ30" s="20"/>
      <c r="SA30" s="20"/>
      <c r="SB30" s="20"/>
      <c r="SC30" s="20"/>
      <c r="SD30" s="20"/>
      <c r="SE30" s="20"/>
      <c r="SF30" s="20"/>
      <c r="SG30" s="20"/>
      <c r="SH30" s="20"/>
      <c r="SI30" s="20"/>
      <c r="SJ30" s="20"/>
      <c r="SK30" s="20"/>
      <c r="SL30" s="20"/>
      <c r="SM30" s="20"/>
      <c r="SN30" s="20"/>
      <c r="SO30" s="20"/>
      <c r="SP30" s="20"/>
      <c r="SQ30" s="20"/>
      <c r="SR30" s="20"/>
      <c r="SS30" s="20"/>
      <c r="ST30" s="20"/>
      <c r="SU30" s="20"/>
      <c r="SV30" s="20"/>
      <c r="SW30" s="20"/>
      <c r="SX30" s="20"/>
      <c r="SY30" s="20"/>
      <c r="SZ30" s="20"/>
      <c r="TA30" s="20"/>
      <c r="TB30" s="20"/>
      <c r="TC30" s="20"/>
      <c r="TD30" s="20"/>
      <c r="TE30" s="20"/>
      <c r="TF30" s="20"/>
      <c r="TG30" s="20"/>
      <c r="TH30" s="20"/>
      <c r="TI30" s="20"/>
      <c r="TJ30" s="20"/>
      <c r="TK30" s="20"/>
      <c r="TL30" s="20"/>
      <c r="TM30" s="20"/>
      <c r="TN30" s="20"/>
      <c r="TO30" s="20"/>
      <c r="TP30" s="20"/>
      <c r="TQ30" s="20"/>
      <c r="TR30" s="20"/>
      <c r="TS30" s="20"/>
      <c r="TT30" s="20"/>
      <c r="TU30" s="20"/>
      <c r="TV30" s="20"/>
      <c r="TW30" s="20"/>
      <c r="TX30" s="20"/>
      <c r="TY30" s="20"/>
      <c r="TZ30" s="20"/>
      <c r="UA30" s="20"/>
      <c r="UB30" s="20"/>
      <c r="UC30" s="20"/>
      <c r="UD30" s="20"/>
      <c r="UE30" s="20"/>
      <c r="UF30" s="20"/>
      <c r="UG30" s="20"/>
      <c r="UH30" s="20"/>
      <c r="UI30" s="20"/>
      <c r="UJ30" s="20"/>
      <c r="UK30" s="20"/>
      <c r="UL30" s="20"/>
      <c r="UM30" s="20"/>
      <c r="UN30" s="20"/>
      <c r="UO30" s="20"/>
      <c r="UP30" s="20"/>
      <c r="UQ30" s="20"/>
      <c r="UR30" s="20"/>
      <c r="US30" s="20"/>
      <c r="UT30" s="20"/>
      <c r="UU30" s="20"/>
      <c r="UV30" s="20"/>
      <c r="UW30" s="20"/>
      <c r="UX30" s="20"/>
      <c r="UY30" s="20"/>
      <c r="UZ30" s="20"/>
      <c r="VA30" s="20"/>
      <c r="VB30" s="20"/>
      <c r="VC30" s="20"/>
      <c r="VD30" s="20"/>
      <c r="VE30" s="20"/>
      <c r="VF30" s="20"/>
      <c r="VG30" s="20"/>
      <c r="VH30" s="20"/>
      <c r="VI30" s="20"/>
      <c r="VJ30" s="2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row>
    <row r="31" spans="1:1024" s="155" customFormat="1" ht="13.15" customHeight="1" x14ac:dyDescent="0.3">
      <c r="A31" s="190">
        <v>43951</v>
      </c>
      <c r="B31" s="172" t="s">
        <v>104</v>
      </c>
      <c r="C31" s="176"/>
      <c r="D31" s="188"/>
      <c r="E31" s="177"/>
      <c r="F31" s="177"/>
      <c r="G31" s="178"/>
      <c r="H31" s="179"/>
      <c r="I31" s="174">
        <v>302</v>
      </c>
      <c r="J31" s="194">
        <v>16</v>
      </c>
      <c r="K31" s="56">
        <f t="shared" si="0"/>
        <v>318</v>
      </c>
      <c r="L31" s="181"/>
      <c r="M31" s="176"/>
      <c r="N31" s="177"/>
      <c r="O31" s="177"/>
      <c r="P31" s="177"/>
      <c r="Q31" s="178"/>
      <c r="R31" s="179"/>
      <c r="S31" s="173">
        <f t="shared" si="1"/>
        <v>21563</v>
      </c>
      <c r="T31" s="174">
        <f t="shared" si="2"/>
        <v>970</v>
      </c>
      <c r="U31" s="175">
        <f t="shared" si="3"/>
        <v>22533</v>
      </c>
      <c r="RW31" s="20"/>
      <c r="RX31" s="20"/>
      <c r="RY31" s="20"/>
      <c r="RZ31" s="20"/>
      <c r="SA31" s="20"/>
      <c r="SB31" s="20"/>
      <c r="SC31" s="20"/>
      <c r="SD31" s="20"/>
      <c r="SE31" s="20"/>
      <c r="SF31" s="20"/>
      <c r="SG31" s="20"/>
      <c r="SH31" s="20"/>
      <c r="SI31" s="20"/>
      <c r="SJ31" s="20"/>
      <c r="SK31" s="20"/>
      <c r="SL31" s="20"/>
      <c r="SM31" s="20"/>
      <c r="SN31" s="20"/>
      <c r="SO31" s="20"/>
      <c r="SP31" s="20"/>
      <c r="SQ31" s="20"/>
      <c r="SR31" s="20"/>
      <c r="SS31" s="20"/>
      <c r="ST31" s="20"/>
      <c r="SU31" s="20"/>
      <c r="SV31" s="20"/>
      <c r="SW31" s="20"/>
      <c r="SX31" s="20"/>
      <c r="SY31" s="20"/>
      <c r="SZ31" s="20"/>
      <c r="TA31" s="20"/>
      <c r="TB31" s="20"/>
      <c r="TC31" s="20"/>
      <c r="TD31" s="20"/>
      <c r="TE31" s="20"/>
      <c r="TF31" s="20"/>
      <c r="TG31" s="20"/>
      <c r="TH31" s="20"/>
      <c r="TI31" s="20"/>
      <c r="TJ31" s="20"/>
      <c r="TK31" s="20"/>
      <c r="TL31" s="20"/>
      <c r="TM31" s="20"/>
      <c r="TN31" s="20"/>
      <c r="TO31" s="20"/>
      <c r="TP31" s="20"/>
      <c r="TQ31" s="20"/>
      <c r="TR31" s="20"/>
      <c r="TS31" s="20"/>
      <c r="TT31" s="20"/>
      <c r="TU31" s="20"/>
      <c r="TV31" s="20"/>
      <c r="TW31" s="20"/>
      <c r="TX31" s="20"/>
      <c r="TY31" s="20"/>
      <c r="TZ31" s="20"/>
      <c r="UA31" s="20"/>
      <c r="UB31" s="20"/>
      <c r="UC31" s="20"/>
      <c r="UD31" s="20"/>
      <c r="UE31" s="20"/>
      <c r="UF31" s="20"/>
      <c r="UG31" s="20"/>
      <c r="UH31" s="20"/>
      <c r="UI31" s="20"/>
      <c r="UJ31" s="20"/>
      <c r="UK31" s="20"/>
      <c r="UL31" s="20"/>
      <c r="UM31" s="20"/>
      <c r="UN31" s="20"/>
      <c r="UO31" s="20"/>
      <c r="UP31" s="20"/>
      <c r="UQ31" s="20"/>
      <c r="UR31" s="20"/>
      <c r="US31" s="20"/>
      <c r="UT31" s="20"/>
      <c r="UU31" s="20"/>
      <c r="UV31" s="20"/>
      <c r="UW31" s="20"/>
      <c r="UX31" s="20"/>
      <c r="UY31" s="20"/>
      <c r="UZ31" s="20"/>
      <c r="VA31" s="20"/>
      <c r="VB31" s="20"/>
      <c r="VC31" s="20"/>
      <c r="VD31" s="20"/>
      <c r="VE31" s="20"/>
      <c r="VF31" s="20"/>
      <c r="VG31" s="20"/>
      <c r="VH31" s="20"/>
      <c r="VI31" s="20"/>
      <c r="VJ31" s="20"/>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row>
    <row r="32" spans="1:1024" s="155" customFormat="1" ht="13.15" customHeight="1" x14ac:dyDescent="0.3">
      <c r="A32" s="171">
        <v>43950</v>
      </c>
      <c r="B32" s="172" t="s">
        <v>104</v>
      </c>
      <c r="C32" s="176"/>
      <c r="D32" s="188"/>
      <c r="E32" s="195"/>
      <c r="F32" s="195"/>
      <c r="G32" s="196"/>
      <c r="H32" s="179"/>
      <c r="I32" s="174">
        <v>319</v>
      </c>
      <c r="J32" s="194">
        <v>26</v>
      </c>
      <c r="K32" s="197">
        <f t="shared" si="0"/>
        <v>345</v>
      </c>
      <c r="L32" s="181"/>
      <c r="M32" s="176"/>
      <c r="N32" s="195"/>
      <c r="O32" s="195"/>
      <c r="P32" s="195"/>
      <c r="Q32" s="198"/>
      <c r="R32" s="199"/>
      <c r="S32" s="173">
        <f t="shared" si="1"/>
        <v>21261</v>
      </c>
      <c r="T32" s="174">
        <f t="shared" si="2"/>
        <v>954</v>
      </c>
      <c r="U32" s="175">
        <f t="shared" si="3"/>
        <v>22215</v>
      </c>
      <c r="RW32" s="20"/>
      <c r="RX32" s="20"/>
      <c r="RY32" s="20"/>
      <c r="RZ32" s="20"/>
      <c r="SA32" s="20"/>
      <c r="SB32" s="20"/>
      <c r="SC32" s="20"/>
      <c r="SD32" s="20"/>
      <c r="SE32" s="20"/>
      <c r="SF32" s="20"/>
      <c r="SG32" s="20"/>
      <c r="SH32" s="20"/>
      <c r="SI32" s="20"/>
      <c r="SJ32" s="20"/>
      <c r="SK32" s="20"/>
      <c r="SL32" s="20"/>
      <c r="SM32" s="20"/>
      <c r="SN32" s="20"/>
      <c r="SO32" s="20"/>
      <c r="SP32" s="20"/>
      <c r="SQ32" s="20"/>
      <c r="SR32" s="20"/>
      <c r="SS32" s="20"/>
      <c r="ST32" s="20"/>
      <c r="SU32" s="20"/>
      <c r="SV32" s="20"/>
      <c r="SW32" s="20"/>
      <c r="SX32" s="20"/>
      <c r="SY32" s="20"/>
      <c r="SZ32" s="20"/>
      <c r="TA32" s="20"/>
      <c r="TB32" s="20"/>
      <c r="TC32" s="20"/>
      <c r="TD32" s="20"/>
      <c r="TE32" s="20"/>
      <c r="TF32" s="20"/>
      <c r="TG32" s="20"/>
      <c r="TH32" s="20"/>
      <c r="TI32" s="20"/>
      <c r="TJ32" s="20"/>
      <c r="TK32" s="20"/>
      <c r="TL32" s="20"/>
      <c r="TM32" s="20"/>
      <c r="TN32" s="20"/>
      <c r="TO32" s="20"/>
      <c r="TP32" s="20"/>
      <c r="TQ32" s="20"/>
      <c r="TR32" s="20"/>
      <c r="TS32" s="20"/>
      <c r="TT32" s="20"/>
      <c r="TU32" s="20"/>
      <c r="TV32" s="20"/>
      <c r="TW32" s="20"/>
      <c r="TX32" s="20"/>
      <c r="TY32" s="20"/>
      <c r="TZ32" s="20"/>
      <c r="UA32" s="20"/>
      <c r="UB32" s="20"/>
      <c r="UC32" s="20"/>
      <c r="UD32" s="20"/>
      <c r="UE32" s="20"/>
      <c r="UF32" s="20"/>
      <c r="UG32" s="20"/>
      <c r="UH32" s="20"/>
      <c r="UI32" s="20"/>
      <c r="UJ32" s="20"/>
      <c r="UK32" s="20"/>
      <c r="UL32" s="20"/>
      <c r="UM32" s="20"/>
      <c r="UN32" s="20"/>
      <c r="UO32" s="20"/>
      <c r="UP32" s="20"/>
      <c r="UQ32" s="20"/>
      <c r="UR32" s="20"/>
      <c r="US32" s="20"/>
      <c r="UT32" s="20"/>
      <c r="UU32" s="20"/>
      <c r="UV32" s="20"/>
      <c r="UW32" s="20"/>
      <c r="UX32" s="20"/>
      <c r="UY32" s="20"/>
      <c r="UZ32" s="20"/>
      <c r="VA32" s="20"/>
      <c r="VB32" s="20"/>
      <c r="VC32" s="20"/>
      <c r="VD32" s="20"/>
      <c r="VE32" s="20"/>
      <c r="VF32" s="20"/>
      <c r="VG32" s="20"/>
      <c r="VH32" s="20"/>
      <c r="VI32" s="20"/>
      <c r="VJ32" s="20"/>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row>
    <row r="33" spans="1:1024" s="155" customFormat="1" ht="13.15" customHeight="1" x14ac:dyDescent="0.3">
      <c r="A33" s="200">
        <v>43949</v>
      </c>
      <c r="B33" s="172" t="s">
        <v>104</v>
      </c>
      <c r="C33" s="176"/>
      <c r="D33" s="188"/>
      <c r="E33" s="195"/>
      <c r="F33" s="195"/>
      <c r="G33" s="44"/>
      <c r="H33" s="184"/>
      <c r="I33" s="174">
        <v>337</v>
      </c>
      <c r="J33" s="194">
        <v>15</v>
      </c>
      <c r="K33" s="56">
        <f t="shared" si="0"/>
        <v>352</v>
      </c>
      <c r="L33" s="186"/>
      <c r="M33" s="176"/>
      <c r="N33" s="177"/>
      <c r="O33" s="177"/>
      <c r="P33" s="177"/>
      <c r="Q33" s="185"/>
      <c r="R33" s="184"/>
      <c r="S33" s="173">
        <f t="shared" si="1"/>
        <v>20942</v>
      </c>
      <c r="T33" s="174">
        <f t="shared" si="2"/>
        <v>928</v>
      </c>
      <c r="U33" s="175">
        <f t="shared" si="3"/>
        <v>21870</v>
      </c>
      <c r="RW33" s="20"/>
      <c r="RX33" s="20"/>
      <c r="RY33" s="20"/>
      <c r="RZ33" s="20"/>
      <c r="SA33" s="20"/>
      <c r="SB33" s="20"/>
      <c r="SC33" s="20"/>
      <c r="SD33" s="20"/>
      <c r="SE33" s="20"/>
      <c r="SF33" s="20"/>
      <c r="SG33" s="20"/>
      <c r="SH33" s="20"/>
      <c r="SI33" s="20"/>
      <c r="SJ33" s="20"/>
      <c r="SK33" s="20"/>
      <c r="SL33" s="20"/>
      <c r="SM33" s="20"/>
      <c r="SN33" s="20"/>
      <c r="SO33" s="20"/>
      <c r="SP33" s="20"/>
      <c r="SQ33" s="20"/>
      <c r="SR33" s="20"/>
      <c r="SS33" s="20"/>
      <c r="ST33" s="20"/>
      <c r="SU33" s="20"/>
      <c r="SV33" s="20"/>
      <c r="SW33" s="20"/>
      <c r="SX33" s="20"/>
      <c r="SY33" s="20"/>
      <c r="SZ33" s="20"/>
      <c r="TA33" s="20"/>
      <c r="TB33" s="20"/>
      <c r="TC33" s="20"/>
      <c r="TD33" s="20"/>
      <c r="TE33" s="20"/>
      <c r="TF33" s="20"/>
      <c r="TG33" s="20"/>
      <c r="TH33" s="20"/>
      <c r="TI33" s="20"/>
      <c r="TJ33" s="20"/>
      <c r="TK33" s="20"/>
      <c r="TL33" s="20"/>
      <c r="TM33" s="20"/>
      <c r="TN33" s="20"/>
      <c r="TO33" s="20"/>
      <c r="TP33" s="20"/>
      <c r="TQ33" s="20"/>
      <c r="TR33" s="20"/>
      <c r="TS33" s="20"/>
      <c r="TT33" s="20"/>
      <c r="TU33" s="20"/>
      <c r="TV33" s="20"/>
      <c r="TW33" s="20"/>
      <c r="TX33" s="20"/>
      <c r="TY33" s="20"/>
      <c r="TZ33" s="20"/>
      <c r="UA33" s="20"/>
      <c r="UB33" s="20"/>
      <c r="UC33" s="20"/>
      <c r="UD33" s="20"/>
      <c r="UE33" s="20"/>
      <c r="UF33" s="20"/>
      <c r="UG33" s="20"/>
      <c r="UH33" s="20"/>
      <c r="UI33" s="20"/>
      <c r="UJ33" s="20"/>
      <c r="UK33" s="20"/>
      <c r="UL33" s="20"/>
      <c r="UM33" s="20"/>
      <c r="UN33" s="20"/>
      <c r="UO33" s="20"/>
      <c r="UP33" s="20"/>
      <c r="UQ33" s="20"/>
      <c r="UR33" s="20"/>
      <c r="US33" s="20"/>
      <c r="UT33" s="20"/>
      <c r="UU33" s="20"/>
      <c r="UV33" s="20"/>
      <c r="UW33" s="20"/>
      <c r="UX33" s="20"/>
      <c r="UY33" s="20"/>
      <c r="UZ33" s="20"/>
      <c r="VA33" s="20"/>
      <c r="VB33" s="20"/>
      <c r="VC33" s="20"/>
      <c r="VD33" s="20"/>
      <c r="VE33" s="20"/>
      <c r="VF33" s="20"/>
      <c r="VG33" s="20"/>
      <c r="VH33" s="20"/>
      <c r="VI33" s="20"/>
      <c r="VJ33" s="20"/>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row>
    <row r="34" spans="1:1024" s="155" customFormat="1" ht="13.15" customHeight="1" x14ac:dyDescent="0.3">
      <c r="A34" s="200">
        <v>43948</v>
      </c>
      <c r="B34" s="172" t="s">
        <v>104</v>
      </c>
      <c r="C34" s="176"/>
      <c r="D34" s="182"/>
      <c r="E34" s="177"/>
      <c r="F34" s="177"/>
      <c r="G34" s="185"/>
      <c r="H34" s="184"/>
      <c r="I34" s="174">
        <v>342</v>
      </c>
      <c r="J34" s="194">
        <v>16</v>
      </c>
      <c r="K34" s="56">
        <f t="shared" si="0"/>
        <v>358</v>
      </c>
      <c r="L34" s="186"/>
      <c r="M34" s="176"/>
      <c r="N34" s="177"/>
      <c r="O34" s="177"/>
      <c r="P34" s="177"/>
      <c r="Q34" s="185"/>
      <c r="R34" s="184"/>
      <c r="S34" s="173">
        <f t="shared" si="1"/>
        <v>20605</v>
      </c>
      <c r="T34" s="174">
        <f t="shared" si="2"/>
        <v>913</v>
      </c>
      <c r="U34" s="175">
        <f t="shared" si="3"/>
        <v>21518</v>
      </c>
      <c r="RW34" s="20"/>
      <c r="RX34" s="20"/>
      <c r="RY34" s="20"/>
      <c r="RZ34" s="20"/>
      <c r="SA34" s="20"/>
      <c r="SB34" s="20"/>
      <c r="SC34" s="20"/>
      <c r="SD34" s="20"/>
      <c r="SE34" s="20"/>
      <c r="SF34" s="20"/>
      <c r="SG34" s="20"/>
      <c r="SH34" s="20"/>
      <c r="SI34" s="20"/>
      <c r="SJ34" s="20"/>
      <c r="SK34" s="20"/>
      <c r="SL34" s="20"/>
      <c r="SM34" s="20"/>
      <c r="SN34" s="20"/>
      <c r="SO34" s="20"/>
      <c r="SP34" s="20"/>
      <c r="SQ34" s="20"/>
      <c r="SR34" s="20"/>
      <c r="SS34" s="20"/>
      <c r="ST34" s="20"/>
      <c r="SU34" s="20"/>
      <c r="SV34" s="20"/>
      <c r="SW34" s="20"/>
      <c r="SX34" s="20"/>
      <c r="SY34" s="20"/>
      <c r="SZ34" s="20"/>
      <c r="TA34" s="20"/>
      <c r="TB34" s="20"/>
      <c r="TC34" s="20"/>
      <c r="TD34" s="20"/>
      <c r="TE34" s="20"/>
      <c r="TF34" s="20"/>
      <c r="TG34" s="20"/>
      <c r="TH34" s="20"/>
      <c r="TI34" s="20"/>
      <c r="TJ34" s="20"/>
      <c r="TK34" s="20"/>
      <c r="TL34" s="20"/>
      <c r="TM34" s="20"/>
      <c r="TN34" s="20"/>
      <c r="TO34" s="20"/>
      <c r="TP34" s="20"/>
      <c r="TQ34" s="20"/>
      <c r="TR34" s="20"/>
      <c r="TS34" s="20"/>
      <c r="TT34" s="20"/>
      <c r="TU34" s="20"/>
      <c r="TV34" s="20"/>
      <c r="TW34" s="20"/>
      <c r="TX34" s="20"/>
      <c r="TY34" s="20"/>
      <c r="TZ34" s="20"/>
      <c r="UA34" s="20"/>
      <c r="UB34" s="20"/>
      <c r="UC34" s="20"/>
      <c r="UD34" s="20"/>
      <c r="UE34" s="20"/>
      <c r="UF34" s="20"/>
      <c r="UG34" s="20"/>
      <c r="UH34" s="20"/>
      <c r="UI34" s="20"/>
      <c r="UJ34" s="20"/>
      <c r="UK34" s="20"/>
      <c r="UL34" s="20"/>
      <c r="UM34" s="20"/>
      <c r="UN34" s="20"/>
      <c r="UO34" s="20"/>
      <c r="UP34" s="20"/>
      <c r="UQ34" s="20"/>
      <c r="UR34" s="20"/>
      <c r="US34" s="20"/>
      <c r="UT34" s="20"/>
      <c r="UU34" s="20"/>
      <c r="UV34" s="20"/>
      <c r="UW34" s="20"/>
      <c r="UX34" s="20"/>
      <c r="UY34" s="20"/>
      <c r="UZ34" s="20"/>
      <c r="VA34" s="20"/>
      <c r="VB34" s="20"/>
      <c r="VC34" s="20"/>
      <c r="VD34" s="20"/>
      <c r="VE34" s="20"/>
      <c r="VF34" s="20"/>
      <c r="VG34" s="20"/>
      <c r="VH34" s="20"/>
      <c r="VI34" s="20"/>
      <c r="VJ34" s="20"/>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row>
    <row r="35" spans="1:1024" s="155" customFormat="1" ht="13.15" customHeight="1" x14ac:dyDescent="0.3">
      <c r="A35" s="200">
        <v>43947</v>
      </c>
      <c r="B35" s="172" t="s">
        <v>104</v>
      </c>
      <c r="C35" s="176"/>
      <c r="D35" s="177"/>
      <c r="E35" s="177"/>
      <c r="F35" s="177"/>
      <c r="G35" s="185"/>
      <c r="H35" s="184"/>
      <c r="I35" s="201">
        <v>374</v>
      </c>
      <c r="J35" s="194">
        <v>16</v>
      </c>
      <c r="K35" s="56">
        <f t="shared" si="0"/>
        <v>390</v>
      </c>
      <c r="L35" s="186"/>
      <c r="M35" s="176"/>
      <c r="N35" s="177"/>
      <c r="O35" s="177"/>
      <c r="P35" s="177"/>
      <c r="Q35" s="185"/>
      <c r="R35" s="184"/>
      <c r="S35" s="173">
        <f t="shared" si="1"/>
        <v>20263</v>
      </c>
      <c r="T35" s="174">
        <f t="shared" si="2"/>
        <v>897</v>
      </c>
      <c r="U35" s="175">
        <f t="shared" si="3"/>
        <v>21160</v>
      </c>
      <c r="V35" s="202"/>
      <c r="RW35" s="20"/>
      <c r="RX35" s="20"/>
      <c r="RY35" s="20"/>
      <c r="RZ35" s="20"/>
      <c r="SA35" s="20"/>
      <c r="SB35" s="20"/>
      <c r="SC35" s="20"/>
      <c r="SD35" s="20"/>
      <c r="SE35" s="20"/>
      <c r="SF35" s="20"/>
      <c r="SG35" s="20"/>
      <c r="SH35" s="20"/>
      <c r="SI35" s="20"/>
      <c r="SJ35" s="20"/>
      <c r="SK35" s="20"/>
      <c r="SL35" s="20"/>
      <c r="SM35" s="20"/>
      <c r="SN35" s="20"/>
      <c r="SO35" s="20"/>
      <c r="SP35" s="20"/>
      <c r="SQ35" s="20"/>
      <c r="SR35" s="20"/>
      <c r="SS35" s="20"/>
      <c r="ST35" s="20"/>
      <c r="SU35" s="20"/>
      <c r="SV35" s="20"/>
      <c r="SW35" s="20"/>
      <c r="SX35" s="20"/>
      <c r="SY35" s="20"/>
      <c r="SZ35" s="20"/>
      <c r="TA35" s="20"/>
      <c r="TB35" s="20"/>
      <c r="TC35" s="20"/>
      <c r="TD35" s="20"/>
      <c r="TE35" s="20"/>
      <c r="TF35" s="20"/>
      <c r="TG35" s="20"/>
      <c r="TH35" s="20"/>
      <c r="TI35" s="20"/>
      <c r="TJ35" s="20"/>
      <c r="TK35" s="20"/>
      <c r="TL35" s="20"/>
      <c r="TM35" s="20"/>
      <c r="TN35" s="20"/>
      <c r="TO35" s="20"/>
      <c r="TP35" s="20"/>
      <c r="TQ35" s="20"/>
      <c r="TR35" s="20"/>
      <c r="TS35" s="20"/>
      <c r="TT35" s="20"/>
      <c r="TU35" s="20"/>
      <c r="TV35" s="20"/>
      <c r="TW35" s="20"/>
      <c r="TX35" s="20"/>
      <c r="TY35" s="20"/>
      <c r="TZ35" s="20"/>
      <c r="UA35" s="20"/>
      <c r="UB35" s="20"/>
      <c r="UC35" s="20"/>
      <c r="UD35" s="20"/>
      <c r="UE35" s="20"/>
      <c r="UF35" s="20"/>
      <c r="UG35" s="20"/>
      <c r="UH35" s="20"/>
      <c r="UI35" s="20"/>
      <c r="UJ35" s="20"/>
      <c r="UK35" s="20"/>
      <c r="UL35" s="20"/>
      <c r="UM35" s="20"/>
      <c r="UN35" s="20"/>
      <c r="UO35" s="20"/>
      <c r="UP35" s="20"/>
      <c r="UQ35" s="20"/>
      <c r="UR35" s="20"/>
      <c r="US35" s="20"/>
      <c r="UT35" s="20"/>
      <c r="UU35" s="20"/>
      <c r="UV35" s="20"/>
      <c r="UW35" s="20"/>
      <c r="UX35" s="20"/>
      <c r="UY35" s="20"/>
      <c r="UZ35" s="20"/>
      <c r="VA35" s="20"/>
      <c r="VB35" s="20"/>
      <c r="VC35" s="20"/>
      <c r="VD35" s="20"/>
      <c r="VE35" s="20"/>
      <c r="VF35" s="20"/>
      <c r="VG35" s="20"/>
      <c r="VH35" s="20"/>
      <c r="VI35" s="20"/>
      <c r="VJ35" s="20"/>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row>
    <row r="36" spans="1:1024" s="155" customFormat="1" ht="13.15" customHeight="1" x14ac:dyDescent="0.3">
      <c r="A36" s="200">
        <v>43946</v>
      </c>
      <c r="B36" s="172" t="s">
        <v>104</v>
      </c>
      <c r="C36" s="176"/>
      <c r="D36" s="177"/>
      <c r="E36" s="177"/>
      <c r="F36" s="177"/>
      <c r="G36" s="185"/>
      <c r="H36" s="184"/>
      <c r="I36" s="201">
        <v>381</v>
      </c>
      <c r="J36" s="194">
        <v>29</v>
      </c>
      <c r="K36" s="56">
        <f t="shared" si="0"/>
        <v>410</v>
      </c>
      <c r="L36" s="186"/>
      <c r="M36" s="195"/>
      <c r="N36" s="177"/>
      <c r="O36" s="177"/>
      <c r="P36" s="177"/>
      <c r="Q36" s="185"/>
      <c r="R36" s="184"/>
      <c r="S36" s="173">
        <f t="shared" si="1"/>
        <v>19889</v>
      </c>
      <c r="T36" s="174">
        <f t="shared" si="2"/>
        <v>881</v>
      </c>
      <c r="U36" s="175">
        <f t="shared" si="3"/>
        <v>20770</v>
      </c>
      <c r="V36" s="202"/>
      <c r="RW36" s="20"/>
      <c r="RX36" s="20"/>
      <c r="RY36" s="20"/>
      <c r="RZ36" s="20"/>
      <c r="SA36" s="20"/>
      <c r="SB36" s="20"/>
      <c r="SC36" s="20"/>
      <c r="SD36" s="20"/>
      <c r="SE36" s="20"/>
      <c r="SF36" s="20"/>
      <c r="SG36" s="20"/>
      <c r="SH36" s="20"/>
      <c r="SI36" s="20"/>
      <c r="SJ36" s="20"/>
      <c r="SK36" s="20"/>
      <c r="SL36" s="20"/>
      <c r="SM36" s="20"/>
      <c r="SN36" s="20"/>
      <c r="SO36" s="20"/>
      <c r="SP36" s="20"/>
      <c r="SQ36" s="20"/>
      <c r="SR36" s="20"/>
      <c r="SS36" s="20"/>
      <c r="ST36" s="20"/>
      <c r="SU36" s="20"/>
      <c r="SV36" s="20"/>
      <c r="SW36" s="20"/>
      <c r="SX36" s="20"/>
      <c r="SY36" s="20"/>
      <c r="SZ36" s="20"/>
      <c r="TA36" s="20"/>
      <c r="TB36" s="20"/>
      <c r="TC36" s="20"/>
      <c r="TD36" s="20"/>
      <c r="TE36" s="20"/>
      <c r="TF36" s="20"/>
      <c r="TG36" s="20"/>
      <c r="TH36" s="20"/>
      <c r="TI36" s="20"/>
      <c r="TJ36" s="20"/>
      <c r="TK36" s="20"/>
      <c r="TL36" s="20"/>
      <c r="TM36" s="20"/>
      <c r="TN36" s="20"/>
      <c r="TO36" s="20"/>
      <c r="TP36" s="20"/>
      <c r="TQ36" s="20"/>
      <c r="TR36" s="20"/>
      <c r="TS36" s="20"/>
      <c r="TT36" s="20"/>
      <c r="TU36" s="20"/>
      <c r="TV36" s="20"/>
      <c r="TW36" s="20"/>
      <c r="TX36" s="20"/>
      <c r="TY36" s="20"/>
      <c r="TZ36" s="20"/>
      <c r="UA36" s="20"/>
      <c r="UB36" s="20"/>
      <c r="UC36" s="20"/>
      <c r="UD36" s="20"/>
      <c r="UE36" s="20"/>
      <c r="UF36" s="20"/>
      <c r="UG36" s="20"/>
      <c r="UH36" s="20"/>
      <c r="UI36" s="20"/>
      <c r="UJ36" s="20"/>
      <c r="UK36" s="20"/>
      <c r="UL36" s="20"/>
      <c r="UM36" s="20"/>
      <c r="UN36" s="20"/>
      <c r="UO36" s="20"/>
      <c r="UP36" s="20"/>
      <c r="UQ36" s="20"/>
      <c r="UR36" s="20"/>
      <c r="US36" s="20"/>
      <c r="UT36" s="20"/>
      <c r="UU36" s="20"/>
      <c r="UV36" s="20"/>
      <c r="UW36" s="20"/>
      <c r="UX36" s="20"/>
      <c r="UY36" s="20"/>
      <c r="UZ36" s="20"/>
      <c r="VA36" s="20"/>
      <c r="VB36" s="20"/>
      <c r="VC36" s="20"/>
      <c r="VD36" s="20"/>
      <c r="VE36" s="20"/>
      <c r="VF36" s="20"/>
      <c r="VG36" s="20"/>
      <c r="VH36" s="20"/>
      <c r="VI36" s="20"/>
      <c r="VJ36" s="20"/>
      <c r="ACN36"/>
      <c r="ACO36"/>
      <c r="ACP36"/>
      <c r="ACQ36"/>
      <c r="ACR36"/>
      <c r="ACS36"/>
      <c r="ACT36"/>
      <c r="ACU36"/>
      <c r="ACV36"/>
      <c r="ACW36"/>
      <c r="ACX36"/>
      <c r="ACY36"/>
      <c r="ACZ36"/>
      <c r="ADA36"/>
      <c r="ADB36"/>
      <c r="ADC36"/>
      <c r="ADD36"/>
      <c r="ADE36"/>
      <c r="ADF36"/>
      <c r="ADG36"/>
      <c r="ADH36"/>
      <c r="ADI36"/>
      <c r="ADJ36"/>
      <c r="ADK36"/>
      <c r="ADL36"/>
      <c r="ADM36"/>
      <c r="ADN36"/>
      <c r="ADO36"/>
      <c r="ADP36"/>
      <c r="ADQ36"/>
      <c r="ADR36"/>
      <c r="ADS36"/>
      <c r="ADT36"/>
      <c r="ADU36"/>
      <c r="ADV36"/>
      <c r="ADW36"/>
      <c r="ADX36"/>
      <c r="ADY36"/>
      <c r="ADZ36"/>
      <c r="AEA36"/>
      <c r="AEB36"/>
      <c r="AEC36"/>
      <c r="AED36"/>
      <c r="AEE36"/>
      <c r="AEF36"/>
      <c r="AEG36"/>
      <c r="AEH36"/>
      <c r="AEI36"/>
      <c r="AEJ36"/>
      <c r="AEK36"/>
      <c r="AEL36"/>
      <c r="AEM36"/>
      <c r="AEN36"/>
      <c r="AEO36"/>
      <c r="AEP36"/>
      <c r="AEQ36"/>
      <c r="AER36"/>
      <c r="AES36"/>
      <c r="AET36"/>
      <c r="AEU36"/>
      <c r="AEV36"/>
      <c r="AEW36"/>
      <c r="AEX36"/>
      <c r="AEY36"/>
      <c r="AEZ36"/>
      <c r="AFA36"/>
      <c r="AFB36"/>
      <c r="AFC36"/>
      <c r="AFD36"/>
      <c r="AFE36"/>
      <c r="AFF36"/>
      <c r="AFG36"/>
      <c r="AFH36"/>
      <c r="AFI36"/>
      <c r="AFJ36"/>
      <c r="AFK36"/>
      <c r="AFL36"/>
      <c r="AFM36"/>
      <c r="AFN36"/>
      <c r="AFO36"/>
      <c r="AFP36"/>
      <c r="AFQ36"/>
      <c r="AFR36"/>
      <c r="AFS36"/>
      <c r="AFT36"/>
      <c r="AFU36"/>
      <c r="AFV36"/>
      <c r="AFW36"/>
      <c r="AFX36"/>
      <c r="AFY36"/>
      <c r="AFZ36"/>
      <c r="AGA36"/>
      <c r="AGB36"/>
      <c r="AGC36"/>
      <c r="AGD36"/>
      <c r="AGE36"/>
      <c r="AGF36"/>
      <c r="AGG36"/>
      <c r="AGH36"/>
      <c r="AGI36"/>
      <c r="AGJ36"/>
      <c r="AGK36"/>
      <c r="AGL36"/>
      <c r="AGM36"/>
      <c r="AGN36"/>
      <c r="AGO36"/>
      <c r="AGP36"/>
      <c r="AGQ36"/>
      <c r="AGR36"/>
      <c r="AGS36"/>
      <c r="AGT36"/>
      <c r="AGU36"/>
      <c r="AGV36"/>
      <c r="AGW36"/>
      <c r="AGX36"/>
      <c r="AGY36"/>
      <c r="AGZ36"/>
      <c r="AHA36"/>
      <c r="AHB36"/>
      <c r="AHC36"/>
      <c r="AHD36"/>
      <c r="AHE36"/>
      <c r="AHF36"/>
      <c r="AHG36"/>
      <c r="AHH36"/>
      <c r="AHI36"/>
      <c r="AHJ36"/>
      <c r="AHK36"/>
      <c r="AHL36"/>
      <c r="AHM36"/>
      <c r="AHN36"/>
      <c r="AHO36"/>
      <c r="AHP36"/>
      <c r="AHQ36"/>
      <c r="AHR36"/>
      <c r="AHS36"/>
      <c r="AHT36"/>
      <c r="AHU36"/>
      <c r="AHV36"/>
      <c r="AHW36"/>
      <c r="AHX36"/>
      <c r="AHY36"/>
      <c r="AHZ36"/>
      <c r="AIA36"/>
      <c r="AIB36"/>
      <c r="AIC36"/>
      <c r="AID36"/>
      <c r="AIE36"/>
      <c r="AIF36"/>
      <c r="AIG36"/>
      <c r="AIH36"/>
      <c r="AII36"/>
      <c r="AIJ36"/>
      <c r="AIK36"/>
      <c r="AIL36"/>
      <c r="AIM36"/>
      <c r="AIN36"/>
      <c r="AIO36"/>
      <c r="AIP36"/>
      <c r="AIQ36"/>
      <c r="AIR36"/>
      <c r="AIS36"/>
      <c r="AIT36"/>
      <c r="AIU36"/>
      <c r="AIV36"/>
      <c r="AIW36"/>
      <c r="AIX36"/>
      <c r="AIY36"/>
      <c r="AIZ36"/>
      <c r="AJA36"/>
      <c r="AJB36"/>
      <c r="AJC36"/>
      <c r="AJD36"/>
      <c r="AJE36"/>
      <c r="AJF36"/>
      <c r="AJG36"/>
      <c r="AJH36"/>
      <c r="AJI36"/>
      <c r="AJJ36"/>
      <c r="AJK36"/>
      <c r="AJL36"/>
      <c r="AJM36"/>
      <c r="AJN36"/>
      <c r="AJO36"/>
      <c r="AJP36"/>
      <c r="AJQ36"/>
      <c r="AJR36"/>
      <c r="AJS36"/>
      <c r="AJT36"/>
      <c r="AJU36"/>
      <c r="AJV36"/>
      <c r="AJW36"/>
      <c r="AJX36"/>
      <c r="AJY36"/>
      <c r="AJZ36"/>
      <c r="AKA36"/>
      <c r="AKB36"/>
      <c r="AKC36"/>
      <c r="AKD36"/>
      <c r="AKE36"/>
      <c r="AKF36"/>
      <c r="AKG36"/>
      <c r="AKH36"/>
      <c r="AKI36"/>
      <c r="AKJ36"/>
      <c r="AKK36"/>
      <c r="AKL36"/>
      <c r="AKM36"/>
      <c r="AKN36"/>
      <c r="AKO36"/>
      <c r="AKP36"/>
      <c r="AKQ36"/>
      <c r="AKR36"/>
      <c r="AKS36"/>
      <c r="AKT36"/>
      <c r="AKU36"/>
      <c r="AKV36"/>
      <c r="AKW36"/>
      <c r="AKX36"/>
      <c r="AKY36"/>
      <c r="AKZ36"/>
      <c r="ALA36"/>
      <c r="ALB36"/>
      <c r="ALC36"/>
      <c r="ALD36"/>
      <c r="ALE36"/>
      <c r="ALF36"/>
      <c r="ALG36"/>
      <c r="ALH36"/>
      <c r="ALI36"/>
      <c r="ALJ36"/>
      <c r="ALK36"/>
      <c r="ALL36"/>
      <c r="ALM36"/>
      <c r="ALN36"/>
      <c r="ALO36"/>
      <c r="ALP36"/>
      <c r="ALQ36"/>
      <c r="ALR36"/>
      <c r="ALS36"/>
      <c r="ALT36"/>
      <c r="ALU36"/>
      <c r="ALV36"/>
      <c r="ALW36"/>
      <c r="ALX36"/>
      <c r="ALY36"/>
      <c r="ALZ36"/>
      <c r="AMA36"/>
      <c r="AMB36"/>
      <c r="AMC36"/>
      <c r="AMD36"/>
      <c r="AME36"/>
      <c r="AMF36"/>
      <c r="AMG36"/>
      <c r="AMH36"/>
      <c r="AMI36"/>
      <c r="AMJ36"/>
    </row>
    <row r="37" spans="1:1024" s="155" customFormat="1" ht="13.15" customHeight="1" x14ac:dyDescent="0.3">
      <c r="A37" s="200">
        <v>43945</v>
      </c>
      <c r="B37" s="172" t="s">
        <v>104</v>
      </c>
      <c r="C37" s="183">
        <v>423</v>
      </c>
      <c r="D37" s="184">
        <v>4841</v>
      </c>
      <c r="E37" s="184">
        <v>2948</v>
      </c>
      <c r="F37" s="184">
        <v>25</v>
      </c>
      <c r="G37" s="185">
        <f>ONS_WeeklyRegistratedDeaths!AA33-ONS_WeeklyRegistratedDeaths!AH33</f>
        <v>8237</v>
      </c>
      <c r="H37" s="184">
        <f>ONS_WeeklyOccurrenceDeaths!AA33-ONS_WeeklyOccurrenceDeaths!AH33</f>
        <v>6790</v>
      </c>
      <c r="I37" s="201">
        <v>430</v>
      </c>
      <c r="J37" s="194">
        <v>30</v>
      </c>
      <c r="K37" s="56">
        <f t="shared" si="0"/>
        <v>460</v>
      </c>
      <c r="L37" s="186">
        <f>SUM(K37:K43)</f>
        <v>3667</v>
      </c>
      <c r="M37" s="187">
        <f t="shared" ref="M37:R37" si="6">M44+C37</f>
        <v>1305</v>
      </c>
      <c r="N37" s="187">
        <f t="shared" si="6"/>
        <v>19621</v>
      </c>
      <c r="O37" s="187">
        <f t="shared" si="6"/>
        <v>6293</v>
      </c>
      <c r="P37" s="187">
        <f t="shared" si="6"/>
        <v>111</v>
      </c>
      <c r="Q37" s="187">
        <f t="shared" si="6"/>
        <v>27330</v>
      </c>
      <c r="R37" s="184">
        <f t="shared" si="6"/>
        <v>30449</v>
      </c>
      <c r="S37" s="173">
        <f t="shared" si="1"/>
        <v>19508</v>
      </c>
      <c r="T37" s="174">
        <f t="shared" si="2"/>
        <v>852</v>
      </c>
      <c r="U37" s="175">
        <f t="shared" si="3"/>
        <v>20360</v>
      </c>
      <c r="V37" s="202"/>
      <c r="RW37" s="20"/>
      <c r="RX37" s="20"/>
      <c r="RY37" s="20"/>
      <c r="RZ37" s="20"/>
      <c r="SA37" s="20"/>
      <c r="SB37" s="20"/>
      <c r="SC37" s="20"/>
      <c r="SD37" s="20"/>
      <c r="SE37" s="20"/>
      <c r="SF37" s="20"/>
      <c r="SG37" s="20"/>
      <c r="SH37" s="20"/>
      <c r="SI37" s="20"/>
      <c r="SJ37" s="20"/>
      <c r="SK37" s="20"/>
      <c r="SL37" s="20"/>
      <c r="SM37" s="20"/>
      <c r="SN37" s="20"/>
      <c r="SO37" s="20"/>
      <c r="SP37" s="20"/>
      <c r="SQ37" s="20"/>
      <c r="SR37" s="20"/>
      <c r="SS37" s="20"/>
      <c r="ST37" s="20"/>
      <c r="SU37" s="20"/>
      <c r="SV37" s="20"/>
      <c r="SW37" s="20"/>
      <c r="SX37" s="20"/>
      <c r="SY37" s="20"/>
      <c r="SZ37" s="20"/>
      <c r="TA37" s="20"/>
      <c r="TB37" s="20"/>
      <c r="TC37" s="20"/>
      <c r="TD37" s="20"/>
      <c r="TE37" s="20"/>
      <c r="TF37" s="20"/>
      <c r="TG37" s="20"/>
      <c r="TH37" s="20"/>
      <c r="TI37" s="20"/>
      <c r="TJ37" s="20"/>
      <c r="TK37" s="20"/>
      <c r="TL37" s="20"/>
      <c r="TM37" s="20"/>
      <c r="TN37" s="20"/>
      <c r="TO37" s="20"/>
      <c r="TP37" s="20"/>
      <c r="TQ37" s="20"/>
      <c r="TR37" s="20"/>
      <c r="TS37" s="20"/>
      <c r="TT37" s="20"/>
      <c r="TU37" s="20"/>
      <c r="TV37" s="20"/>
      <c r="TW37" s="20"/>
      <c r="TX37" s="20"/>
      <c r="TY37" s="20"/>
      <c r="TZ37" s="20"/>
      <c r="UA37" s="20"/>
      <c r="UB37" s="20"/>
      <c r="UC37" s="20"/>
      <c r="UD37" s="20"/>
      <c r="UE37" s="20"/>
      <c r="UF37" s="20"/>
      <c r="UG37" s="20"/>
      <c r="UH37" s="20"/>
      <c r="UI37" s="20"/>
      <c r="UJ37" s="20"/>
      <c r="UK37" s="20"/>
      <c r="UL37" s="20"/>
      <c r="UM37" s="20"/>
      <c r="UN37" s="20"/>
      <c r="UO37" s="20"/>
      <c r="UP37" s="20"/>
      <c r="UQ37" s="20"/>
      <c r="UR37" s="20"/>
      <c r="US37" s="20"/>
      <c r="UT37" s="20"/>
      <c r="UU37" s="20"/>
      <c r="UV37" s="20"/>
      <c r="UW37" s="20"/>
      <c r="UX37" s="20"/>
      <c r="UY37" s="20"/>
      <c r="UZ37" s="20"/>
      <c r="VA37" s="20"/>
      <c r="VB37" s="20"/>
      <c r="VC37" s="20"/>
      <c r="VD37" s="20"/>
      <c r="VE37" s="20"/>
      <c r="VF37" s="20"/>
      <c r="VG37" s="20"/>
      <c r="VH37" s="20"/>
      <c r="VI37" s="20"/>
      <c r="VJ37" s="20"/>
      <c r="ACN37"/>
      <c r="ACO37"/>
      <c r="ACP37"/>
      <c r="ACQ37"/>
      <c r="ACR37"/>
      <c r="ACS37"/>
      <c r="ACT37"/>
      <c r="ACU37"/>
      <c r="ACV37"/>
      <c r="ACW37"/>
      <c r="ACX37"/>
      <c r="ACY37"/>
      <c r="ACZ37"/>
      <c r="ADA37"/>
      <c r="ADB37"/>
      <c r="ADC37"/>
      <c r="ADD37"/>
      <c r="ADE37"/>
      <c r="ADF37"/>
      <c r="ADG37"/>
      <c r="ADH37"/>
      <c r="ADI37"/>
      <c r="ADJ37"/>
      <c r="ADK37"/>
      <c r="ADL37"/>
      <c r="ADM37"/>
      <c r="ADN37"/>
      <c r="ADO37"/>
      <c r="ADP37"/>
      <c r="ADQ37"/>
      <c r="ADR37"/>
      <c r="ADS37"/>
      <c r="ADT37"/>
      <c r="ADU37"/>
      <c r="ADV37"/>
      <c r="ADW37"/>
      <c r="ADX37"/>
      <c r="ADY37"/>
      <c r="ADZ37"/>
      <c r="AEA37"/>
      <c r="AEB37"/>
      <c r="AEC37"/>
      <c r="AED37"/>
      <c r="AEE37"/>
      <c r="AEF37"/>
      <c r="AEG37"/>
      <c r="AEH37"/>
      <c r="AEI37"/>
      <c r="AEJ37"/>
      <c r="AEK37"/>
      <c r="AEL37"/>
      <c r="AEM37"/>
      <c r="AEN37"/>
      <c r="AEO37"/>
      <c r="AEP37"/>
      <c r="AEQ37"/>
      <c r="AER37"/>
      <c r="AES37"/>
      <c r="AET37"/>
      <c r="AEU37"/>
      <c r="AEV37"/>
      <c r="AEW37"/>
      <c r="AEX37"/>
      <c r="AEY37"/>
      <c r="AEZ37"/>
      <c r="AFA37"/>
      <c r="AFB37"/>
      <c r="AFC37"/>
      <c r="AFD37"/>
      <c r="AFE37"/>
      <c r="AFF37"/>
      <c r="AFG37"/>
      <c r="AFH37"/>
      <c r="AFI37"/>
      <c r="AFJ37"/>
      <c r="AFK37"/>
      <c r="AFL37"/>
      <c r="AFM37"/>
      <c r="AFN37"/>
      <c r="AFO37"/>
      <c r="AFP37"/>
      <c r="AFQ37"/>
      <c r="AFR37"/>
      <c r="AFS37"/>
      <c r="AFT37"/>
      <c r="AFU37"/>
      <c r="AFV37"/>
      <c r="AFW37"/>
      <c r="AFX37"/>
      <c r="AFY37"/>
      <c r="AFZ37"/>
      <c r="AGA37"/>
      <c r="AGB37"/>
      <c r="AGC37"/>
      <c r="AGD37"/>
      <c r="AGE37"/>
      <c r="AGF37"/>
      <c r="AGG37"/>
      <c r="AGH37"/>
      <c r="AGI37"/>
      <c r="AGJ37"/>
      <c r="AGK37"/>
      <c r="AGL37"/>
      <c r="AGM37"/>
      <c r="AGN37"/>
      <c r="AGO37"/>
      <c r="AGP37"/>
      <c r="AGQ37"/>
      <c r="AGR37"/>
      <c r="AGS37"/>
      <c r="AGT37"/>
      <c r="AGU37"/>
      <c r="AGV37"/>
      <c r="AGW37"/>
      <c r="AGX37"/>
      <c r="AGY37"/>
      <c r="AGZ37"/>
      <c r="AHA37"/>
      <c r="AHB37"/>
      <c r="AHC37"/>
      <c r="AHD37"/>
      <c r="AHE37"/>
      <c r="AHF37"/>
      <c r="AHG37"/>
      <c r="AHH37"/>
      <c r="AHI37"/>
      <c r="AHJ37"/>
      <c r="AHK37"/>
      <c r="AHL37"/>
      <c r="AHM37"/>
      <c r="AHN37"/>
      <c r="AHO37"/>
      <c r="AHP37"/>
      <c r="AHQ37"/>
      <c r="AHR37"/>
      <c r="AHS37"/>
      <c r="AHT37"/>
      <c r="AHU37"/>
      <c r="AHV37"/>
      <c r="AHW37"/>
      <c r="AHX37"/>
      <c r="AHY37"/>
      <c r="AHZ37"/>
      <c r="AIA37"/>
      <c r="AIB37"/>
      <c r="AIC37"/>
      <c r="AID37"/>
      <c r="AIE37"/>
      <c r="AIF37"/>
      <c r="AIG37"/>
      <c r="AIH37"/>
      <c r="AII37"/>
      <c r="AIJ37"/>
      <c r="AIK37"/>
      <c r="AIL37"/>
      <c r="AIM37"/>
      <c r="AIN37"/>
      <c r="AIO37"/>
      <c r="AIP37"/>
      <c r="AIQ37"/>
      <c r="AIR37"/>
      <c r="AIS37"/>
      <c r="AIT37"/>
      <c r="AIU37"/>
      <c r="AIV37"/>
      <c r="AIW37"/>
      <c r="AIX37"/>
      <c r="AIY37"/>
      <c r="AIZ37"/>
      <c r="AJA37"/>
      <c r="AJB37"/>
      <c r="AJC37"/>
      <c r="AJD37"/>
      <c r="AJE37"/>
      <c r="AJF37"/>
      <c r="AJG37"/>
      <c r="AJH37"/>
      <c r="AJI37"/>
      <c r="AJJ37"/>
      <c r="AJK37"/>
      <c r="AJL37"/>
      <c r="AJM37"/>
      <c r="AJN37"/>
      <c r="AJO37"/>
      <c r="AJP37"/>
      <c r="AJQ37"/>
      <c r="AJR37"/>
      <c r="AJS37"/>
      <c r="AJT37"/>
      <c r="AJU37"/>
      <c r="AJV37"/>
      <c r="AJW37"/>
      <c r="AJX37"/>
      <c r="AJY37"/>
      <c r="AJZ37"/>
      <c r="AKA37"/>
      <c r="AKB37"/>
      <c r="AKC37"/>
      <c r="AKD37"/>
      <c r="AKE37"/>
      <c r="AKF37"/>
      <c r="AKG37"/>
      <c r="AKH37"/>
      <c r="AKI37"/>
      <c r="AKJ37"/>
      <c r="AKK37"/>
      <c r="AKL37"/>
      <c r="AKM37"/>
      <c r="AKN37"/>
      <c r="AKO37"/>
      <c r="AKP37"/>
      <c r="AKQ37"/>
      <c r="AKR37"/>
      <c r="AKS37"/>
      <c r="AKT37"/>
      <c r="AKU37"/>
      <c r="AKV37"/>
      <c r="AKW37"/>
      <c r="AKX37"/>
      <c r="AKY37"/>
      <c r="AKZ37"/>
      <c r="ALA37"/>
      <c r="ALB37"/>
      <c r="ALC37"/>
      <c r="ALD37"/>
      <c r="ALE37"/>
      <c r="ALF37"/>
      <c r="ALG37"/>
      <c r="ALH37"/>
      <c r="ALI37"/>
      <c r="ALJ37"/>
      <c r="ALK37"/>
      <c r="ALL37"/>
      <c r="ALM37"/>
      <c r="ALN37"/>
      <c r="ALO37"/>
      <c r="ALP37"/>
      <c r="ALQ37"/>
      <c r="ALR37"/>
      <c r="ALS37"/>
      <c r="ALT37"/>
      <c r="ALU37"/>
      <c r="ALV37"/>
      <c r="ALW37"/>
      <c r="ALX37"/>
      <c r="ALY37"/>
      <c r="ALZ37"/>
      <c r="AMA37"/>
      <c r="AMB37"/>
      <c r="AMC37"/>
      <c r="AMD37"/>
      <c r="AME37"/>
      <c r="AMF37"/>
      <c r="AMG37"/>
      <c r="AMH37"/>
      <c r="AMI37"/>
      <c r="AMJ37"/>
    </row>
    <row r="38" spans="1:1024" s="155" customFormat="1" ht="13.15" customHeight="1" x14ac:dyDescent="0.3">
      <c r="A38" s="200">
        <v>43944</v>
      </c>
      <c r="B38" s="172" t="s">
        <v>104</v>
      </c>
      <c r="C38" s="176"/>
      <c r="D38" s="177"/>
      <c r="E38" s="182"/>
      <c r="F38" s="177"/>
      <c r="G38" s="185"/>
      <c r="H38" s="184"/>
      <c r="I38" s="201">
        <v>446</v>
      </c>
      <c r="J38" s="194">
        <v>18</v>
      </c>
      <c r="K38" s="56">
        <f t="shared" si="0"/>
        <v>464</v>
      </c>
      <c r="L38" s="186"/>
      <c r="M38" s="195"/>
      <c r="N38" s="177"/>
      <c r="O38" s="177"/>
      <c r="P38" s="177"/>
      <c r="Q38" s="185"/>
      <c r="R38" s="184"/>
      <c r="S38" s="173">
        <f t="shared" si="1"/>
        <v>19078</v>
      </c>
      <c r="T38" s="174">
        <f t="shared" si="2"/>
        <v>822</v>
      </c>
      <c r="U38" s="175">
        <f t="shared" si="3"/>
        <v>19900</v>
      </c>
      <c r="V38" s="202"/>
      <c r="RW38" s="20"/>
      <c r="RX38" s="20"/>
      <c r="RY38" s="20"/>
      <c r="RZ38" s="20"/>
      <c r="SA38" s="20"/>
      <c r="SB38" s="20"/>
      <c r="SC38" s="20"/>
      <c r="SD38" s="20"/>
      <c r="SE38" s="20"/>
      <c r="SF38" s="20"/>
      <c r="SG38" s="20"/>
      <c r="SH38" s="20"/>
      <c r="SI38" s="20"/>
      <c r="SJ38" s="20"/>
      <c r="SK38" s="20"/>
      <c r="SL38" s="20"/>
      <c r="SM38" s="20"/>
      <c r="SN38" s="20"/>
      <c r="SO38" s="20"/>
      <c r="SP38" s="20"/>
      <c r="SQ38" s="20"/>
      <c r="SR38" s="20"/>
      <c r="SS38" s="20"/>
      <c r="ST38" s="20"/>
      <c r="SU38" s="20"/>
      <c r="SV38" s="20"/>
      <c r="SW38" s="20"/>
      <c r="SX38" s="20"/>
      <c r="SY38" s="20"/>
      <c r="SZ38" s="20"/>
      <c r="TA38" s="20"/>
      <c r="TB38" s="20"/>
      <c r="TC38" s="20"/>
      <c r="TD38" s="20"/>
      <c r="TE38" s="20"/>
      <c r="TF38" s="20"/>
      <c r="TG38" s="20"/>
      <c r="TH38" s="20"/>
      <c r="TI38" s="20"/>
      <c r="TJ38" s="20"/>
      <c r="TK38" s="20"/>
      <c r="TL38" s="20"/>
      <c r="TM38" s="20"/>
      <c r="TN38" s="20"/>
      <c r="TO38" s="20"/>
      <c r="TP38" s="20"/>
      <c r="TQ38" s="20"/>
      <c r="TR38" s="20"/>
      <c r="TS38" s="20"/>
      <c r="TT38" s="20"/>
      <c r="TU38" s="20"/>
      <c r="TV38" s="20"/>
      <c r="TW38" s="20"/>
      <c r="TX38" s="20"/>
      <c r="TY38" s="20"/>
      <c r="TZ38" s="20"/>
      <c r="UA38" s="20"/>
      <c r="UB38" s="20"/>
      <c r="UC38" s="20"/>
      <c r="UD38" s="20"/>
      <c r="UE38" s="20"/>
      <c r="UF38" s="20"/>
      <c r="UG38" s="20"/>
      <c r="UH38" s="20"/>
      <c r="UI38" s="20"/>
      <c r="UJ38" s="20"/>
      <c r="UK38" s="20"/>
      <c r="UL38" s="20"/>
      <c r="UM38" s="20"/>
      <c r="UN38" s="20"/>
      <c r="UO38" s="20"/>
      <c r="UP38" s="20"/>
      <c r="UQ38" s="20"/>
      <c r="UR38" s="20"/>
      <c r="US38" s="20"/>
      <c r="UT38" s="20"/>
      <c r="UU38" s="20"/>
      <c r="UV38" s="20"/>
      <c r="UW38" s="20"/>
      <c r="UX38" s="20"/>
      <c r="UY38" s="20"/>
      <c r="UZ38" s="20"/>
      <c r="VA38" s="20"/>
      <c r="VB38" s="20"/>
      <c r="VC38" s="20"/>
      <c r="VD38" s="20"/>
      <c r="VE38" s="20"/>
      <c r="VF38" s="20"/>
      <c r="VG38" s="20"/>
      <c r="VH38" s="20"/>
      <c r="VI38" s="20"/>
      <c r="VJ38" s="20"/>
      <c r="ACN38"/>
      <c r="ACO38"/>
      <c r="ACP38"/>
      <c r="ACQ38"/>
      <c r="ACR38"/>
      <c r="ACS38"/>
      <c r="ACT38"/>
      <c r="ACU38"/>
      <c r="ACV38"/>
      <c r="ACW38"/>
      <c r="ACX38"/>
      <c r="ACY38"/>
      <c r="ACZ38"/>
      <c r="ADA38"/>
      <c r="ADB38"/>
      <c r="ADC38"/>
      <c r="ADD38"/>
      <c r="ADE38"/>
      <c r="ADF38"/>
      <c r="ADG38"/>
      <c r="ADH38"/>
      <c r="ADI38"/>
      <c r="ADJ38"/>
      <c r="ADK38"/>
      <c r="ADL38"/>
      <c r="ADM38"/>
      <c r="ADN38"/>
      <c r="ADO38"/>
      <c r="ADP38"/>
      <c r="ADQ38"/>
      <c r="ADR38"/>
      <c r="ADS38"/>
      <c r="ADT38"/>
      <c r="ADU38"/>
      <c r="ADV38"/>
      <c r="ADW38"/>
      <c r="ADX38"/>
      <c r="ADY38"/>
      <c r="ADZ38"/>
      <c r="AEA38"/>
      <c r="AEB38"/>
      <c r="AEC38"/>
      <c r="AED38"/>
      <c r="AEE38"/>
      <c r="AEF38"/>
      <c r="AEG38"/>
      <c r="AEH38"/>
      <c r="AEI38"/>
      <c r="AEJ38"/>
      <c r="AEK38"/>
      <c r="AEL38"/>
      <c r="AEM38"/>
      <c r="AEN38"/>
      <c r="AEO38"/>
      <c r="AEP38"/>
      <c r="AEQ38"/>
      <c r="AER38"/>
      <c r="AES38"/>
      <c r="AET38"/>
      <c r="AEU38"/>
      <c r="AEV38"/>
      <c r="AEW38"/>
      <c r="AEX38"/>
      <c r="AEY38"/>
      <c r="AEZ38"/>
      <c r="AFA38"/>
      <c r="AFB38"/>
      <c r="AFC38"/>
      <c r="AFD38"/>
      <c r="AFE38"/>
      <c r="AFF38"/>
      <c r="AFG38"/>
      <c r="AFH38"/>
      <c r="AFI38"/>
      <c r="AFJ38"/>
      <c r="AFK38"/>
      <c r="AFL38"/>
      <c r="AFM38"/>
      <c r="AFN38"/>
      <c r="AFO38"/>
      <c r="AFP38"/>
      <c r="AFQ38"/>
      <c r="AFR38"/>
      <c r="AFS38"/>
      <c r="AFT38"/>
      <c r="AFU38"/>
      <c r="AFV38"/>
      <c r="AFW38"/>
      <c r="AFX38"/>
      <c r="AFY38"/>
      <c r="AFZ38"/>
      <c r="AGA38"/>
      <c r="AGB38"/>
      <c r="AGC38"/>
      <c r="AGD38"/>
      <c r="AGE38"/>
      <c r="AGF38"/>
      <c r="AGG38"/>
      <c r="AGH38"/>
      <c r="AGI38"/>
      <c r="AGJ38"/>
      <c r="AGK38"/>
      <c r="AGL38"/>
      <c r="AGM38"/>
      <c r="AGN38"/>
      <c r="AGO38"/>
      <c r="AGP38"/>
      <c r="AGQ38"/>
      <c r="AGR38"/>
      <c r="AGS38"/>
      <c r="AGT38"/>
      <c r="AGU38"/>
      <c r="AGV38"/>
      <c r="AGW38"/>
      <c r="AGX38"/>
      <c r="AGY38"/>
      <c r="AGZ38"/>
      <c r="AHA38"/>
      <c r="AHB38"/>
      <c r="AHC38"/>
      <c r="AHD38"/>
      <c r="AHE38"/>
      <c r="AHF38"/>
      <c r="AHG38"/>
      <c r="AHH38"/>
      <c r="AHI38"/>
      <c r="AHJ38"/>
      <c r="AHK38"/>
      <c r="AHL38"/>
      <c r="AHM38"/>
      <c r="AHN38"/>
      <c r="AHO38"/>
      <c r="AHP38"/>
      <c r="AHQ38"/>
      <c r="AHR38"/>
      <c r="AHS38"/>
      <c r="AHT38"/>
      <c r="AHU38"/>
      <c r="AHV38"/>
      <c r="AHW38"/>
      <c r="AHX38"/>
      <c r="AHY38"/>
      <c r="AHZ38"/>
      <c r="AIA38"/>
      <c r="AIB38"/>
      <c r="AIC38"/>
      <c r="AID38"/>
      <c r="AIE38"/>
      <c r="AIF38"/>
      <c r="AIG38"/>
      <c r="AIH38"/>
      <c r="AII38"/>
      <c r="AIJ38"/>
      <c r="AIK38"/>
      <c r="AIL38"/>
      <c r="AIM38"/>
      <c r="AIN38"/>
      <c r="AIO38"/>
      <c r="AIP38"/>
      <c r="AIQ38"/>
      <c r="AIR38"/>
      <c r="AIS38"/>
      <c r="AIT38"/>
      <c r="AIU38"/>
      <c r="AIV38"/>
      <c r="AIW38"/>
      <c r="AIX38"/>
      <c r="AIY38"/>
      <c r="AIZ38"/>
      <c r="AJA38"/>
      <c r="AJB38"/>
      <c r="AJC38"/>
      <c r="AJD38"/>
      <c r="AJE38"/>
      <c r="AJF38"/>
      <c r="AJG38"/>
      <c r="AJH38"/>
      <c r="AJI38"/>
      <c r="AJJ38"/>
      <c r="AJK38"/>
      <c r="AJL38"/>
      <c r="AJM38"/>
      <c r="AJN38"/>
      <c r="AJO38"/>
      <c r="AJP38"/>
      <c r="AJQ38"/>
      <c r="AJR38"/>
      <c r="AJS38"/>
      <c r="AJT38"/>
      <c r="AJU38"/>
      <c r="AJV38"/>
      <c r="AJW38"/>
      <c r="AJX38"/>
      <c r="AJY38"/>
      <c r="AJZ38"/>
      <c r="AKA38"/>
      <c r="AKB38"/>
      <c r="AKC38"/>
      <c r="AKD38"/>
      <c r="AKE38"/>
      <c r="AKF38"/>
      <c r="AKG38"/>
      <c r="AKH38"/>
      <c r="AKI38"/>
      <c r="AKJ38"/>
      <c r="AKK38"/>
      <c r="AKL38"/>
      <c r="AKM38"/>
      <c r="AKN38"/>
      <c r="AKO38"/>
      <c r="AKP38"/>
      <c r="AKQ38"/>
      <c r="AKR38"/>
      <c r="AKS38"/>
      <c r="AKT38"/>
      <c r="AKU38"/>
      <c r="AKV38"/>
      <c r="AKW38"/>
      <c r="AKX38"/>
      <c r="AKY38"/>
      <c r="AKZ38"/>
      <c r="ALA38"/>
      <c r="ALB38"/>
      <c r="ALC38"/>
      <c r="ALD38"/>
      <c r="ALE38"/>
      <c r="ALF38"/>
      <c r="ALG38"/>
      <c r="ALH38"/>
      <c r="ALI38"/>
      <c r="ALJ38"/>
      <c r="ALK38"/>
      <c r="ALL38"/>
      <c r="ALM38"/>
      <c r="ALN38"/>
      <c r="ALO38"/>
      <c r="ALP38"/>
      <c r="ALQ38"/>
      <c r="ALR38"/>
      <c r="ALS38"/>
      <c r="ALT38"/>
      <c r="ALU38"/>
      <c r="ALV38"/>
      <c r="ALW38"/>
      <c r="ALX38"/>
      <c r="ALY38"/>
      <c r="ALZ38"/>
      <c r="AMA38"/>
      <c r="AMB38"/>
      <c r="AMC38"/>
      <c r="AMD38"/>
      <c r="AME38"/>
      <c r="AMF38"/>
      <c r="AMG38"/>
      <c r="AMH38"/>
      <c r="AMI38"/>
      <c r="AMJ38"/>
    </row>
    <row r="39" spans="1:1024" s="155" customFormat="1" ht="13.15" customHeight="1" x14ac:dyDescent="0.3">
      <c r="A39" s="200">
        <v>43943</v>
      </c>
      <c r="B39" s="172" t="s">
        <v>104</v>
      </c>
      <c r="C39" s="176"/>
      <c r="D39" s="177"/>
      <c r="E39" s="182"/>
      <c r="F39" s="177"/>
      <c r="G39" s="185"/>
      <c r="H39" s="184"/>
      <c r="I39" s="203">
        <v>487</v>
      </c>
      <c r="J39" s="194">
        <v>23</v>
      </c>
      <c r="K39" s="56">
        <f t="shared" si="0"/>
        <v>510</v>
      </c>
      <c r="L39" s="186"/>
      <c r="M39" s="195"/>
      <c r="N39" s="177"/>
      <c r="O39" s="177"/>
      <c r="P39" s="177"/>
      <c r="Q39" s="185"/>
      <c r="R39" s="184"/>
      <c r="S39" s="173">
        <f t="shared" si="1"/>
        <v>18632</v>
      </c>
      <c r="T39" s="174">
        <f t="shared" si="2"/>
        <v>804</v>
      </c>
      <c r="U39" s="175">
        <f t="shared" si="3"/>
        <v>19436</v>
      </c>
      <c r="V39" s="202"/>
      <c r="RW39" s="20"/>
      <c r="RX39" s="20"/>
      <c r="RY39" s="20"/>
      <c r="RZ39" s="20"/>
      <c r="SA39" s="20"/>
      <c r="SB39" s="20"/>
      <c r="SC39" s="20"/>
      <c r="SD39" s="20"/>
      <c r="SE39" s="20"/>
      <c r="SF39" s="20"/>
      <c r="SG39" s="20"/>
      <c r="SH39" s="20"/>
      <c r="SI39" s="20"/>
      <c r="SJ39" s="20"/>
      <c r="SK39" s="20"/>
      <c r="SL39" s="20"/>
      <c r="SM39" s="20"/>
      <c r="SN39" s="20"/>
      <c r="SO39" s="20"/>
      <c r="SP39" s="20"/>
      <c r="SQ39" s="20"/>
      <c r="SR39" s="20"/>
      <c r="SS39" s="20"/>
      <c r="ST39" s="20"/>
      <c r="SU39" s="20"/>
      <c r="SV39" s="20"/>
      <c r="SW39" s="20"/>
      <c r="SX39" s="20"/>
      <c r="SY39" s="20"/>
      <c r="SZ39" s="20"/>
      <c r="TA39" s="20"/>
      <c r="TB39" s="20"/>
      <c r="TC39" s="20"/>
      <c r="TD39" s="20"/>
      <c r="TE39" s="20"/>
      <c r="TF39" s="20"/>
      <c r="TG39" s="20"/>
      <c r="TH39" s="20"/>
      <c r="TI39" s="20"/>
      <c r="TJ39" s="20"/>
      <c r="TK39" s="20"/>
      <c r="TL39" s="20"/>
      <c r="TM39" s="20"/>
      <c r="TN39" s="20"/>
      <c r="TO39" s="20"/>
      <c r="TP39" s="20"/>
      <c r="TQ39" s="20"/>
      <c r="TR39" s="20"/>
      <c r="TS39" s="20"/>
      <c r="TT39" s="20"/>
      <c r="TU39" s="20"/>
      <c r="TV39" s="20"/>
      <c r="TW39" s="20"/>
      <c r="TX39" s="20"/>
      <c r="TY39" s="20"/>
      <c r="TZ39" s="20"/>
      <c r="UA39" s="20"/>
      <c r="UB39" s="20"/>
      <c r="UC39" s="20"/>
      <c r="UD39" s="20"/>
      <c r="UE39" s="20"/>
      <c r="UF39" s="20"/>
      <c r="UG39" s="20"/>
      <c r="UH39" s="20"/>
      <c r="UI39" s="20"/>
      <c r="UJ39" s="20"/>
      <c r="UK39" s="20"/>
      <c r="UL39" s="20"/>
      <c r="UM39" s="20"/>
      <c r="UN39" s="20"/>
      <c r="UO39" s="20"/>
      <c r="UP39" s="20"/>
      <c r="UQ39" s="20"/>
      <c r="UR39" s="20"/>
      <c r="US39" s="20"/>
      <c r="UT39" s="20"/>
      <c r="UU39" s="20"/>
      <c r="UV39" s="20"/>
      <c r="UW39" s="20"/>
      <c r="UX39" s="20"/>
      <c r="UY39" s="20"/>
      <c r="UZ39" s="20"/>
      <c r="VA39" s="20"/>
      <c r="VB39" s="20"/>
      <c r="VC39" s="20"/>
      <c r="VD39" s="20"/>
      <c r="VE39" s="20"/>
      <c r="VF39" s="20"/>
      <c r="VG39" s="20"/>
      <c r="VH39" s="20"/>
      <c r="VI39" s="20"/>
      <c r="VJ39" s="20"/>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row>
    <row r="40" spans="1:1024" s="155" customFormat="1" ht="13.15" customHeight="1" x14ac:dyDescent="0.3">
      <c r="A40" s="200">
        <v>43942</v>
      </c>
      <c r="B40" s="172" t="s">
        <v>104</v>
      </c>
      <c r="C40" s="176"/>
      <c r="D40" s="177"/>
      <c r="E40" s="182"/>
      <c r="F40" s="177"/>
      <c r="G40" s="185"/>
      <c r="H40" s="184"/>
      <c r="I40" s="203">
        <v>479</v>
      </c>
      <c r="J40" s="194">
        <v>30</v>
      </c>
      <c r="K40" s="56">
        <f t="shared" si="0"/>
        <v>509</v>
      </c>
      <c r="L40" s="186"/>
      <c r="M40" s="195"/>
      <c r="N40" s="177"/>
      <c r="O40" s="177"/>
      <c r="P40" s="177"/>
      <c r="Q40" s="185"/>
      <c r="R40" s="184"/>
      <c r="S40" s="173">
        <f t="shared" si="1"/>
        <v>18145</v>
      </c>
      <c r="T40" s="174">
        <f t="shared" si="2"/>
        <v>781</v>
      </c>
      <c r="U40" s="175">
        <f t="shared" si="3"/>
        <v>18926</v>
      </c>
      <c r="V40" s="202"/>
      <c r="RW40" s="20"/>
      <c r="RX40" s="20"/>
      <c r="RY40" s="20"/>
      <c r="RZ40" s="20"/>
      <c r="SA40" s="20"/>
      <c r="SB40" s="20"/>
      <c r="SC40" s="20"/>
      <c r="SD40" s="20"/>
      <c r="SE40" s="20"/>
      <c r="SF40" s="20"/>
      <c r="SG40" s="20"/>
      <c r="SH40" s="20"/>
      <c r="SI40" s="20"/>
      <c r="SJ40" s="20"/>
      <c r="SK40" s="20"/>
      <c r="SL40" s="20"/>
      <c r="SM40" s="20"/>
      <c r="SN40" s="20"/>
      <c r="SO40" s="20"/>
      <c r="SP40" s="20"/>
      <c r="SQ40" s="20"/>
      <c r="SR40" s="20"/>
      <c r="SS40" s="20"/>
      <c r="ST40" s="20"/>
      <c r="SU40" s="20"/>
      <c r="SV40" s="20"/>
      <c r="SW40" s="20"/>
      <c r="SX40" s="20"/>
      <c r="SY40" s="20"/>
      <c r="SZ40" s="20"/>
      <c r="TA40" s="20"/>
      <c r="TB40" s="20"/>
      <c r="TC40" s="20"/>
      <c r="TD40" s="20"/>
      <c r="TE40" s="20"/>
      <c r="TF40" s="20"/>
      <c r="TG40" s="20"/>
      <c r="TH40" s="20"/>
      <c r="TI40" s="20"/>
      <c r="TJ40" s="20"/>
      <c r="TK40" s="20"/>
      <c r="TL40" s="20"/>
      <c r="TM40" s="20"/>
      <c r="TN40" s="20"/>
      <c r="TO40" s="20"/>
      <c r="TP40" s="20"/>
      <c r="TQ40" s="20"/>
      <c r="TR40" s="20"/>
      <c r="TS40" s="20"/>
      <c r="TT40" s="20"/>
      <c r="TU40" s="20"/>
      <c r="TV40" s="20"/>
      <c r="TW40" s="20"/>
      <c r="TX40" s="20"/>
      <c r="TY40" s="20"/>
      <c r="TZ40" s="20"/>
      <c r="UA40" s="20"/>
      <c r="UB40" s="20"/>
      <c r="UC40" s="20"/>
      <c r="UD40" s="20"/>
      <c r="UE40" s="20"/>
      <c r="UF40" s="20"/>
      <c r="UG40" s="20"/>
      <c r="UH40" s="20"/>
      <c r="UI40" s="20"/>
      <c r="UJ40" s="20"/>
      <c r="UK40" s="20"/>
      <c r="UL40" s="20"/>
      <c r="UM40" s="20"/>
      <c r="UN40" s="20"/>
      <c r="UO40" s="20"/>
      <c r="UP40" s="20"/>
      <c r="UQ40" s="20"/>
      <c r="UR40" s="20"/>
      <c r="US40" s="20"/>
      <c r="UT40" s="20"/>
      <c r="UU40" s="20"/>
      <c r="UV40" s="20"/>
      <c r="UW40" s="20"/>
      <c r="UX40" s="20"/>
      <c r="UY40" s="20"/>
      <c r="UZ40" s="20"/>
      <c r="VA40" s="20"/>
      <c r="VB40" s="20"/>
      <c r="VC40" s="20"/>
      <c r="VD40" s="20"/>
      <c r="VE40" s="20"/>
      <c r="VF40" s="20"/>
      <c r="VG40" s="20"/>
      <c r="VH40" s="20"/>
      <c r="VI40" s="20"/>
      <c r="VJ40" s="2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row>
    <row r="41" spans="1:1024" s="155" customFormat="1" ht="13.15" customHeight="1" x14ac:dyDescent="0.3">
      <c r="A41" s="200">
        <v>43941</v>
      </c>
      <c r="B41" s="172" t="s">
        <v>104</v>
      </c>
      <c r="C41" s="176"/>
      <c r="D41" s="177"/>
      <c r="E41" s="182"/>
      <c r="F41" s="177"/>
      <c r="G41" s="185"/>
      <c r="H41" s="184"/>
      <c r="I41" s="203">
        <v>557</v>
      </c>
      <c r="J41" s="194">
        <v>25</v>
      </c>
      <c r="K41" s="56">
        <f t="shared" si="0"/>
        <v>582</v>
      </c>
      <c r="L41" s="186"/>
      <c r="M41" s="195"/>
      <c r="N41" s="177"/>
      <c r="O41" s="177"/>
      <c r="P41" s="177"/>
      <c r="Q41" s="185"/>
      <c r="R41" s="184"/>
      <c r="S41" s="173">
        <f t="shared" si="1"/>
        <v>17666</v>
      </c>
      <c r="T41" s="174">
        <f t="shared" si="2"/>
        <v>751</v>
      </c>
      <c r="U41" s="175">
        <f t="shared" si="3"/>
        <v>18417</v>
      </c>
      <c r="V41" s="202"/>
      <c r="RW41" s="20"/>
      <c r="RX41" s="20"/>
      <c r="RY41" s="20"/>
      <c r="RZ41" s="20"/>
      <c r="SA41" s="20"/>
      <c r="SB41" s="20"/>
      <c r="SC41" s="20"/>
      <c r="SD41" s="20"/>
      <c r="SE41" s="20"/>
      <c r="SF41" s="20"/>
      <c r="SG41" s="20"/>
      <c r="SH41" s="20"/>
      <c r="SI41" s="20"/>
      <c r="SJ41" s="20"/>
      <c r="SK41" s="20"/>
      <c r="SL41" s="20"/>
      <c r="SM41" s="20"/>
      <c r="SN41" s="20"/>
      <c r="SO41" s="20"/>
      <c r="SP41" s="20"/>
      <c r="SQ41" s="20"/>
      <c r="SR41" s="20"/>
      <c r="SS41" s="20"/>
      <c r="ST41" s="20"/>
      <c r="SU41" s="20"/>
      <c r="SV41" s="20"/>
      <c r="SW41" s="20"/>
      <c r="SX41" s="20"/>
      <c r="SY41" s="20"/>
      <c r="SZ41" s="20"/>
      <c r="TA41" s="20"/>
      <c r="TB41" s="20"/>
      <c r="TC41" s="20"/>
      <c r="TD41" s="20"/>
      <c r="TE41" s="20"/>
      <c r="TF41" s="20"/>
      <c r="TG41" s="20"/>
      <c r="TH41" s="20"/>
      <c r="TI41" s="20"/>
      <c r="TJ41" s="20"/>
      <c r="TK41" s="20"/>
      <c r="TL41" s="20"/>
      <c r="TM41" s="20"/>
      <c r="TN41" s="20"/>
      <c r="TO41" s="20"/>
      <c r="TP41" s="20"/>
      <c r="TQ41" s="20"/>
      <c r="TR41" s="20"/>
      <c r="TS41" s="20"/>
      <c r="TT41" s="20"/>
      <c r="TU41" s="20"/>
      <c r="TV41" s="20"/>
      <c r="TW41" s="20"/>
      <c r="TX41" s="20"/>
      <c r="TY41" s="20"/>
      <c r="TZ41" s="20"/>
      <c r="UA41" s="20"/>
      <c r="UB41" s="20"/>
      <c r="UC41" s="20"/>
      <c r="UD41" s="20"/>
      <c r="UE41" s="20"/>
      <c r="UF41" s="20"/>
      <c r="UG41" s="20"/>
      <c r="UH41" s="20"/>
      <c r="UI41" s="20"/>
      <c r="UJ41" s="20"/>
      <c r="UK41" s="20"/>
      <c r="UL41" s="20"/>
      <c r="UM41" s="20"/>
      <c r="UN41" s="20"/>
      <c r="UO41" s="20"/>
      <c r="UP41" s="20"/>
      <c r="UQ41" s="20"/>
      <c r="UR41" s="20"/>
      <c r="US41" s="20"/>
      <c r="UT41" s="20"/>
      <c r="UU41" s="20"/>
      <c r="UV41" s="20"/>
      <c r="UW41" s="20"/>
      <c r="UX41" s="20"/>
      <c r="UY41" s="20"/>
      <c r="UZ41" s="20"/>
      <c r="VA41" s="20"/>
      <c r="VB41" s="20"/>
      <c r="VC41" s="20"/>
      <c r="VD41" s="20"/>
      <c r="VE41" s="20"/>
      <c r="VF41" s="20"/>
      <c r="VG41" s="20"/>
      <c r="VH41" s="20"/>
      <c r="VI41" s="20"/>
      <c r="VJ41" s="20"/>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row>
    <row r="42" spans="1:1024" s="155" customFormat="1" ht="13.15" customHeight="1" x14ac:dyDescent="0.3">
      <c r="A42" s="200">
        <v>43940</v>
      </c>
      <c r="B42" s="172" t="s">
        <v>104</v>
      </c>
      <c r="C42" s="176"/>
      <c r="D42" s="177"/>
      <c r="E42" s="182"/>
      <c r="F42" s="177"/>
      <c r="G42" s="185"/>
      <c r="H42" s="184"/>
      <c r="I42" s="203">
        <v>516</v>
      </c>
      <c r="J42" s="194">
        <v>26</v>
      </c>
      <c r="K42" s="56">
        <f t="shared" ref="K42:K73" si="7">I42+J42</f>
        <v>542</v>
      </c>
      <c r="L42" s="186"/>
      <c r="M42" s="195"/>
      <c r="N42" s="177"/>
      <c r="O42" s="177"/>
      <c r="P42" s="177"/>
      <c r="Q42" s="185"/>
      <c r="R42" s="184"/>
      <c r="S42" s="173">
        <f t="shared" si="1"/>
        <v>17109</v>
      </c>
      <c r="T42" s="174">
        <f t="shared" si="2"/>
        <v>726</v>
      </c>
      <c r="U42" s="175">
        <f t="shared" si="3"/>
        <v>17835</v>
      </c>
      <c r="V42" s="202"/>
      <c r="RW42" s="20"/>
      <c r="RX42" s="20"/>
      <c r="RY42" s="20"/>
      <c r="RZ42" s="20"/>
      <c r="SA42" s="20"/>
      <c r="SB42" s="20"/>
      <c r="SC42" s="20"/>
      <c r="SD42" s="20"/>
      <c r="SE42" s="20"/>
      <c r="SF42" s="20"/>
      <c r="SG42" s="20"/>
      <c r="SH42" s="20"/>
      <c r="SI42" s="20"/>
      <c r="SJ42" s="20"/>
      <c r="SK42" s="20"/>
      <c r="SL42" s="20"/>
      <c r="SM42" s="20"/>
      <c r="SN42" s="20"/>
      <c r="SO42" s="20"/>
      <c r="SP42" s="20"/>
      <c r="SQ42" s="20"/>
      <c r="SR42" s="20"/>
      <c r="SS42" s="20"/>
      <c r="ST42" s="20"/>
      <c r="SU42" s="20"/>
      <c r="SV42" s="20"/>
      <c r="SW42" s="20"/>
      <c r="SX42" s="20"/>
      <c r="SY42" s="20"/>
      <c r="SZ42" s="20"/>
      <c r="TA42" s="20"/>
      <c r="TB42" s="20"/>
      <c r="TC42" s="20"/>
      <c r="TD42" s="20"/>
      <c r="TE42" s="20"/>
      <c r="TF42" s="20"/>
      <c r="TG42" s="20"/>
      <c r="TH42" s="20"/>
      <c r="TI42" s="20"/>
      <c r="TJ42" s="20"/>
      <c r="TK42" s="20"/>
      <c r="TL42" s="20"/>
      <c r="TM42" s="20"/>
      <c r="TN42" s="20"/>
      <c r="TO42" s="20"/>
      <c r="TP42" s="20"/>
      <c r="TQ42" s="20"/>
      <c r="TR42" s="20"/>
      <c r="TS42" s="20"/>
      <c r="TT42" s="20"/>
      <c r="TU42" s="20"/>
      <c r="TV42" s="20"/>
      <c r="TW42" s="20"/>
      <c r="TX42" s="20"/>
      <c r="TY42" s="20"/>
      <c r="TZ42" s="20"/>
      <c r="UA42" s="20"/>
      <c r="UB42" s="20"/>
      <c r="UC42" s="20"/>
      <c r="UD42" s="20"/>
      <c r="UE42" s="20"/>
      <c r="UF42" s="20"/>
      <c r="UG42" s="20"/>
      <c r="UH42" s="20"/>
      <c r="UI42" s="20"/>
      <c r="UJ42" s="20"/>
      <c r="UK42" s="20"/>
      <c r="UL42" s="20"/>
      <c r="UM42" s="20"/>
      <c r="UN42" s="20"/>
      <c r="UO42" s="20"/>
      <c r="UP42" s="20"/>
      <c r="UQ42" s="20"/>
      <c r="UR42" s="20"/>
      <c r="US42" s="20"/>
      <c r="UT42" s="20"/>
      <c r="UU42" s="20"/>
      <c r="UV42" s="20"/>
      <c r="UW42" s="20"/>
      <c r="UX42" s="20"/>
      <c r="UY42" s="20"/>
      <c r="UZ42" s="20"/>
      <c r="VA42" s="20"/>
      <c r="VB42" s="20"/>
      <c r="VC42" s="20"/>
      <c r="VD42" s="20"/>
      <c r="VE42" s="20"/>
      <c r="VF42" s="20"/>
      <c r="VG42" s="20"/>
      <c r="VH42" s="20"/>
      <c r="VI42" s="20"/>
      <c r="VJ42" s="20"/>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row>
    <row r="43" spans="1:1024" s="155" customFormat="1" ht="13.15" customHeight="1" x14ac:dyDescent="0.3">
      <c r="A43" s="200">
        <v>43939</v>
      </c>
      <c r="B43" s="172" t="s">
        <v>104</v>
      </c>
      <c r="C43" s="176"/>
      <c r="D43" s="177"/>
      <c r="E43" s="182"/>
      <c r="F43" s="177"/>
      <c r="G43" s="185"/>
      <c r="H43" s="184"/>
      <c r="I43" s="203">
        <v>568</v>
      </c>
      <c r="J43" s="194">
        <v>32</v>
      </c>
      <c r="K43" s="56">
        <f t="shared" si="7"/>
        <v>600</v>
      </c>
      <c r="L43" s="186"/>
      <c r="M43" s="195"/>
      <c r="N43" s="177"/>
      <c r="O43" s="177"/>
      <c r="P43" s="177"/>
      <c r="Q43" s="185"/>
      <c r="R43" s="184"/>
      <c r="S43" s="173">
        <f t="shared" ref="S43:S74" si="8">S44+I43</f>
        <v>16593</v>
      </c>
      <c r="T43" s="174">
        <f t="shared" ref="T43:T74" si="9">T44+J43</f>
        <v>700</v>
      </c>
      <c r="U43" s="175">
        <f t="shared" ref="U43:U74" si="10">U44+K43</f>
        <v>17293</v>
      </c>
      <c r="V43" s="202"/>
      <c r="RW43" s="20"/>
      <c r="RX43" s="20"/>
      <c r="RY43" s="20"/>
      <c r="RZ43" s="20"/>
      <c r="SA43" s="20"/>
      <c r="SB43" s="20"/>
      <c r="SC43" s="20"/>
      <c r="SD43" s="20"/>
      <c r="SE43" s="20"/>
      <c r="SF43" s="20"/>
      <c r="SG43" s="20"/>
      <c r="SH43" s="20"/>
      <c r="SI43" s="20"/>
      <c r="SJ43" s="20"/>
      <c r="SK43" s="20"/>
      <c r="SL43" s="20"/>
      <c r="SM43" s="20"/>
      <c r="SN43" s="20"/>
      <c r="SO43" s="20"/>
      <c r="SP43" s="20"/>
      <c r="SQ43" s="20"/>
      <c r="SR43" s="20"/>
      <c r="SS43" s="20"/>
      <c r="ST43" s="20"/>
      <c r="SU43" s="20"/>
      <c r="SV43" s="20"/>
      <c r="SW43" s="20"/>
      <c r="SX43" s="20"/>
      <c r="SY43" s="20"/>
      <c r="SZ43" s="20"/>
      <c r="TA43" s="20"/>
      <c r="TB43" s="20"/>
      <c r="TC43" s="20"/>
      <c r="TD43" s="20"/>
      <c r="TE43" s="20"/>
      <c r="TF43" s="20"/>
      <c r="TG43" s="20"/>
      <c r="TH43" s="20"/>
      <c r="TI43" s="20"/>
      <c r="TJ43" s="20"/>
      <c r="TK43" s="20"/>
      <c r="TL43" s="20"/>
      <c r="TM43" s="20"/>
      <c r="TN43" s="20"/>
      <c r="TO43" s="20"/>
      <c r="TP43" s="20"/>
      <c r="TQ43" s="20"/>
      <c r="TR43" s="20"/>
      <c r="TS43" s="20"/>
      <c r="TT43" s="20"/>
      <c r="TU43" s="20"/>
      <c r="TV43" s="20"/>
      <c r="TW43" s="20"/>
      <c r="TX43" s="20"/>
      <c r="TY43" s="20"/>
      <c r="TZ43" s="20"/>
      <c r="UA43" s="20"/>
      <c r="UB43" s="20"/>
      <c r="UC43" s="20"/>
      <c r="UD43" s="20"/>
      <c r="UE43" s="20"/>
      <c r="UF43" s="20"/>
      <c r="UG43" s="20"/>
      <c r="UH43" s="20"/>
      <c r="UI43" s="20"/>
      <c r="UJ43" s="20"/>
      <c r="UK43" s="20"/>
      <c r="UL43" s="20"/>
      <c r="UM43" s="20"/>
      <c r="UN43" s="20"/>
      <c r="UO43" s="20"/>
      <c r="UP43" s="20"/>
      <c r="UQ43" s="20"/>
      <c r="UR43" s="20"/>
      <c r="US43" s="20"/>
      <c r="UT43" s="20"/>
      <c r="UU43" s="20"/>
      <c r="UV43" s="20"/>
      <c r="UW43" s="20"/>
      <c r="UX43" s="20"/>
      <c r="UY43" s="20"/>
      <c r="UZ43" s="20"/>
      <c r="VA43" s="20"/>
      <c r="VB43" s="20"/>
      <c r="VC43" s="20"/>
      <c r="VD43" s="20"/>
      <c r="VE43" s="20"/>
      <c r="VF43" s="20"/>
      <c r="VG43" s="20"/>
      <c r="VH43" s="20"/>
      <c r="VI43" s="20"/>
      <c r="VJ43" s="20"/>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row>
    <row r="44" spans="1:1024" ht="13.15" customHeight="1" x14ac:dyDescent="0.3">
      <c r="A44" s="200">
        <v>43938</v>
      </c>
      <c r="B44" s="172" t="s">
        <v>104</v>
      </c>
      <c r="C44" s="183">
        <v>416</v>
      </c>
      <c r="D44" s="184">
        <v>6107</v>
      </c>
      <c r="E44" s="184">
        <v>2194</v>
      </c>
      <c r="F44" s="184">
        <v>41</v>
      </c>
      <c r="G44" s="185">
        <f>ONS_WeeklyRegistratedDeaths!AH33-ONS_WeeklyRegistratedDeaths!AO33</f>
        <v>8758</v>
      </c>
      <c r="H44" s="184">
        <f>ONS_WeeklyOccurrenceDeaths!AH33-ONS_WeeklyOccurrenceDeaths!AO33</f>
        <v>8152</v>
      </c>
      <c r="I44" s="203">
        <v>604</v>
      </c>
      <c r="J44" s="194">
        <v>29</v>
      </c>
      <c r="K44" s="56">
        <f t="shared" si="7"/>
        <v>633</v>
      </c>
      <c r="L44" s="186">
        <f>SUM(K44:K50)</f>
        <v>4978</v>
      </c>
      <c r="M44" s="187">
        <f t="shared" ref="M44:R44" si="11">M51+C44</f>
        <v>882</v>
      </c>
      <c r="N44" s="184">
        <f t="shared" si="11"/>
        <v>14780</v>
      </c>
      <c r="O44" s="184">
        <f t="shared" si="11"/>
        <v>3345</v>
      </c>
      <c r="P44" s="184">
        <f t="shared" si="11"/>
        <v>86</v>
      </c>
      <c r="Q44" s="184">
        <f t="shared" si="11"/>
        <v>19093</v>
      </c>
      <c r="R44" s="184">
        <f t="shared" si="11"/>
        <v>23659</v>
      </c>
      <c r="S44" s="173">
        <f t="shared" si="8"/>
        <v>16025</v>
      </c>
      <c r="T44" s="174">
        <f t="shared" si="9"/>
        <v>668</v>
      </c>
      <c r="U44" s="175">
        <f t="shared" si="10"/>
        <v>16693</v>
      </c>
      <c r="V44" s="204"/>
    </row>
    <row r="45" spans="1:1024" ht="13.15" customHeight="1" x14ac:dyDescent="0.3">
      <c r="A45" s="200">
        <v>43937</v>
      </c>
      <c r="B45" s="172" t="s">
        <v>104</v>
      </c>
      <c r="C45" s="176"/>
      <c r="D45" s="177"/>
      <c r="E45" s="177"/>
      <c r="F45" s="177"/>
      <c r="G45" s="185"/>
      <c r="H45" s="184"/>
      <c r="I45" s="203">
        <v>634</v>
      </c>
      <c r="J45" s="194">
        <v>35</v>
      </c>
      <c r="K45" s="56">
        <f t="shared" si="7"/>
        <v>669</v>
      </c>
      <c r="L45" s="186"/>
      <c r="M45" s="195"/>
      <c r="N45" s="177"/>
      <c r="O45" s="177"/>
      <c r="P45" s="177"/>
      <c r="Q45" s="185"/>
      <c r="R45" s="184"/>
      <c r="S45" s="173">
        <f t="shared" si="8"/>
        <v>15421</v>
      </c>
      <c r="T45" s="174">
        <f t="shared" si="9"/>
        <v>639</v>
      </c>
      <c r="U45" s="175">
        <f t="shared" si="10"/>
        <v>16060</v>
      </c>
      <c r="V45" s="204"/>
    </row>
    <row r="46" spans="1:1024" ht="13.15" customHeight="1" x14ac:dyDescent="0.3">
      <c r="A46" s="200">
        <v>43936</v>
      </c>
      <c r="B46" s="172" t="s">
        <v>104</v>
      </c>
      <c r="C46" s="176"/>
      <c r="D46" s="177"/>
      <c r="E46" s="177"/>
      <c r="F46" s="177"/>
      <c r="G46" s="185"/>
      <c r="H46" s="205"/>
      <c r="I46" s="203">
        <v>683</v>
      </c>
      <c r="J46" s="194">
        <v>38</v>
      </c>
      <c r="K46" s="56">
        <f t="shared" si="7"/>
        <v>721</v>
      </c>
      <c r="L46" s="206"/>
      <c r="M46" s="195"/>
      <c r="N46" s="177"/>
      <c r="O46" s="177"/>
      <c r="P46" s="177"/>
      <c r="Q46" s="185"/>
      <c r="R46" s="205"/>
      <c r="S46" s="173">
        <f t="shared" si="8"/>
        <v>14787</v>
      </c>
      <c r="T46" s="174">
        <f t="shared" si="9"/>
        <v>604</v>
      </c>
      <c r="U46" s="175">
        <f t="shared" si="10"/>
        <v>15391</v>
      </c>
      <c r="V46" s="204"/>
    </row>
    <row r="47" spans="1:1024" ht="13.15" customHeight="1" x14ac:dyDescent="0.3">
      <c r="A47" s="200">
        <v>43935</v>
      </c>
      <c r="B47" s="172" t="s">
        <v>104</v>
      </c>
      <c r="C47" s="176"/>
      <c r="D47" s="177"/>
      <c r="E47" s="177"/>
      <c r="F47" s="177"/>
      <c r="G47" s="185"/>
      <c r="H47" s="184"/>
      <c r="I47" s="203">
        <v>643</v>
      </c>
      <c r="J47" s="194">
        <v>26</v>
      </c>
      <c r="K47" s="56">
        <f t="shared" si="7"/>
        <v>669</v>
      </c>
      <c r="L47" s="186"/>
      <c r="M47" s="195"/>
      <c r="N47" s="177"/>
      <c r="O47" s="177"/>
      <c r="P47" s="177"/>
      <c r="Q47" s="185"/>
      <c r="R47" s="184"/>
      <c r="S47" s="173">
        <f t="shared" si="8"/>
        <v>14104</v>
      </c>
      <c r="T47" s="174">
        <f t="shared" si="9"/>
        <v>566</v>
      </c>
      <c r="U47" s="175">
        <f t="shared" si="10"/>
        <v>14670</v>
      </c>
      <c r="V47" s="204"/>
    </row>
    <row r="48" spans="1:1024" ht="13.15" customHeight="1" x14ac:dyDescent="0.3">
      <c r="A48" s="200">
        <v>43934</v>
      </c>
      <c r="B48" s="172" t="s">
        <v>104</v>
      </c>
      <c r="C48" s="176"/>
      <c r="D48" s="177"/>
      <c r="E48" s="177"/>
      <c r="F48" s="177"/>
      <c r="G48" s="185"/>
      <c r="H48" s="184"/>
      <c r="I48" s="203">
        <v>689</v>
      </c>
      <c r="J48" s="194">
        <v>44</v>
      </c>
      <c r="K48" s="56">
        <f t="shared" si="7"/>
        <v>733</v>
      </c>
      <c r="L48" s="186"/>
      <c r="M48" s="195"/>
      <c r="N48" s="177"/>
      <c r="O48" s="177"/>
      <c r="P48" s="177"/>
      <c r="Q48" s="185"/>
      <c r="R48" s="184"/>
      <c r="S48" s="173">
        <f t="shared" si="8"/>
        <v>13461</v>
      </c>
      <c r="T48" s="174">
        <f t="shared" si="9"/>
        <v>540</v>
      </c>
      <c r="U48" s="175">
        <f t="shared" si="10"/>
        <v>14001</v>
      </c>
      <c r="V48" s="204"/>
    </row>
    <row r="49" spans="1:22" ht="13.15" customHeight="1" x14ac:dyDescent="0.3">
      <c r="A49" s="200">
        <v>43933</v>
      </c>
      <c r="B49" s="172" t="s">
        <v>104</v>
      </c>
      <c r="C49" s="176"/>
      <c r="D49" s="177"/>
      <c r="E49" s="177"/>
      <c r="F49" s="177"/>
      <c r="G49" s="185"/>
      <c r="H49" s="184"/>
      <c r="I49" s="203">
        <v>715</v>
      </c>
      <c r="J49" s="194">
        <v>36</v>
      </c>
      <c r="K49" s="56">
        <f t="shared" si="7"/>
        <v>751</v>
      </c>
      <c r="L49" s="186"/>
      <c r="M49" s="195"/>
      <c r="N49" s="177"/>
      <c r="O49" s="177"/>
      <c r="P49" s="177"/>
      <c r="Q49" s="185"/>
      <c r="R49" s="184"/>
      <c r="S49" s="173">
        <f t="shared" si="8"/>
        <v>12772</v>
      </c>
      <c r="T49" s="174">
        <f t="shared" si="9"/>
        <v>496</v>
      </c>
      <c r="U49" s="175">
        <f t="shared" si="10"/>
        <v>13268</v>
      </c>
      <c r="V49" s="204"/>
    </row>
    <row r="50" spans="1:22" ht="13.15" customHeight="1" x14ac:dyDescent="0.3">
      <c r="A50" s="200">
        <v>43932</v>
      </c>
      <c r="B50" s="172" t="s">
        <v>104</v>
      </c>
      <c r="C50" s="176"/>
      <c r="D50" s="177"/>
      <c r="E50" s="177"/>
      <c r="F50" s="177"/>
      <c r="G50" s="185"/>
      <c r="H50" s="184"/>
      <c r="I50" s="203">
        <v>771</v>
      </c>
      <c r="J50" s="194">
        <v>31</v>
      </c>
      <c r="K50" s="56">
        <f t="shared" si="7"/>
        <v>802</v>
      </c>
      <c r="L50" s="186"/>
      <c r="M50" s="195"/>
      <c r="N50" s="177"/>
      <c r="O50" s="177"/>
      <c r="P50" s="177"/>
      <c r="Q50" s="185"/>
      <c r="R50" s="184"/>
      <c r="S50" s="173">
        <f t="shared" si="8"/>
        <v>12057</v>
      </c>
      <c r="T50" s="174">
        <f t="shared" si="9"/>
        <v>460</v>
      </c>
      <c r="U50" s="175">
        <f t="shared" si="10"/>
        <v>12517</v>
      </c>
      <c r="V50" s="204"/>
    </row>
    <row r="51" spans="1:22" ht="13.15" customHeight="1" x14ac:dyDescent="0.3">
      <c r="A51" s="200">
        <v>43931</v>
      </c>
      <c r="B51" s="172" t="s">
        <v>104</v>
      </c>
      <c r="C51" s="183">
        <v>330</v>
      </c>
      <c r="D51" s="184">
        <v>4957</v>
      </c>
      <c r="E51" s="184">
        <v>898</v>
      </c>
      <c r="F51" s="184">
        <v>28</v>
      </c>
      <c r="G51" s="184">
        <f>ONS_WeeklyRegistratedDeaths!AO33-ONS_WeeklyRegistratedDeaths!AV33</f>
        <v>6213</v>
      </c>
      <c r="H51" s="184">
        <f>ONS_WeeklyOccurrenceDeaths!AO33-ONS_WeeklyOccurrenceDeaths!AV33</f>
        <v>8104</v>
      </c>
      <c r="I51" s="203">
        <v>734</v>
      </c>
      <c r="J51" s="194">
        <v>25</v>
      </c>
      <c r="K51" s="56">
        <f t="shared" si="7"/>
        <v>759</v>
      </c>
      <c r="L51" s="186">
        <f>SUM(K51:K57)</f>
        <v>5679</v>
      </c>
      <c r="M51" s="187">
        <f t="shared" ref="M51:R51" si="12">M58+C51</f>
        <v>466</v>
      </c>
      <c r="N51" s="184">
        <f t="shared" si="12"/>
        <v>8673</v>
      </c>
      <c r="O51" s="184">
        <f t="shared" si="12"/>
        <v>1151</v>
      </c>
      <c r="P51" s="184">
        <f t="shared" si="12"/>
        <v>45</v>
      </c>
      <c r="Q51" s="184">
        <f t="shared" si="12"/>
        <v>10335</v>
      </c>
      <c r="R51" s="184">
        <f t="shared" si="12"/>
        <v>15507</v>
      </c>
      <c r="S51" s="173">
        <f t="shared" si="8"/>
        <v>11286</v>
      </c>
      <c r="T51" s="174">
        <f t="shared" si="9"/>
        <v>429</v>
      </c>
      <c r="U51" s="175">
        <f t="shared" si="10"/>
        <v>11715</v>
      </c>
      <c r="V51" s="204"/>
    </row>
    <row r="52" spans="1:22" ht="13.15" customHeight="1" x14ac:dyDescent="0.3">
      <c r="A52" s="200">
        <v>43930</v>
      </c>
      <c r="B52" s="172" t="s">
        <v>104</v>
      </c>
      <c r="C52" s="176"/>
      <c r="D52" s="177"/>
      <c r="E52" s="177"/>
      <c r="F52" s="177"/>
      <c r="G52" s="185"/>
      <c r="H52" s="184"/>
      <c r="I52" s="203">
        <v>784</v>
      </c>
      <c r="J52" s="194">
        <v>43</v>
      </c>
      <c r="K52" s="56">
        <f t="shared" si="7"/>
        <v>827</v>
      </c>
      <c r="L52" s="186"/>
      <c r="M52" s="195"/>
      <c r="N52" s="177"/>
      <c r="O52" s="177"/>
      <c r="P52" s="177"/>
      <c r="Q52" s="185"/>
      <c r="R52" s="184"/>
      <c r="S52" s="173">
        <f t="shared" si="8"/>
        <v>10552</v>
      </c>
      <c r="T52" s="174">
        <f t="shared" si="9"/>
        <v>404</v>
      </c>
      <c r="U52" s="175">
        <f t="shared" si="10"/>
        <v>10956</v>
      </c>
      <c r="V52" s="204"/>
    </row>
    <row r="53" spans="1:22" ht="13.15" customHeight="1" x14ac:dyDescent="0.3">
      <c r="A53" s="200">
        <v>43929</v>
      </c>
      <c r="B53" s="172" t="s">
        <v>104</v>
      </c>
      <c r="C53" s="176"/>
      <c r="D53" s="177"/>
      <c r="E53" s="177"/>
      <c r="F53" s="177"/>
      <c r="G53" s="185"/>
      <c r="H53" s="184"/>
      <c r="I53" s="203">
        <v>891</v>
      </c>
      <c r="J53" s="194">
        <v>42</v>
      </c>
      <c r="K53" s="56">
        <f t="shared" si="7"/>
        <v>933</v>
      </c>
      <c r="L53" s="186"/>
      <c r="M53" s="195"/>
      <c r="N53" s="177"/>
      <c r="O53" s="177"/>
      <c r="P53" s="177"/>
      <c r="Q53" s="185"/>
      <c r="R53" s="184"/>
      <c r="S53" s="173">
        <f t="shared" si="8"/>
        <v>9768</v>
      </c>
      <c r="T53" s="174">
        <f t="shared" si="9"/>
        <v>361</v>
      </c>
      <c r="U53" s="175">
        <f t="shared" si="10"/>
        <v>10129</v>
      </c>
      <c r="V53" s="204"/>
    </row>
    <row r="54" spans="1:22" ht="13.15" customHeight="1" x14ac:dyDescent="0.3">
      <c r="A54" s="200">
        <v>43928</v>
      </c>
      <c r="B54" s="172" t="s">
        <v>104</v>
      </c>
      <c r="C54" s="176"/>
      <c r="D54" s="177"/>
      <c r="E54" s="177"/>
      <c r="F54" s="177"/>
      <c r="G54" s="185"/>
      <c r="H54" s="184"/>
      <c r="I54" s="203">
        <v>807</v>
      </c>
      <c r="J54" s="194">
        <v>32</v>
      </c>
      <c r="K54" s="56">
        <f t="shared" si="7"/>
        <v>839</v>
      </c>
      <c r="L54" s="186"/>
      <c r="M54" s="195"/>
      <c r="N54" s="177"/>
      <c r="O54" s="177"/>
      <c r="P54" s="177"/>
      <c r="Q54" s="185"/>
      <c r="R54" s="184"/>
      <c r="S54" s="173">
        <f t="shared" si="8"/>
        <v>8877</v>
      </c>
      <c r="T54" s="174">
        <f t="shared" si="9"/>
        <v>319</v>
      </c>
      <c r="U54" s="175">
        <f t="shared" si="10"/>
        <v>9196</v>
      </c>
      <c r="V54" s="204"/>
    </row>
    <row r="55" spans="1:22" ht="13.15" customHeight="1" x14ac:dyDescent="0.3">
      <c r="A55" s="200">
        <v>43927</v>
      </c>
      <c r="B55" s="172" t="s">
        <v>104</v>
      </c>
      <c r="C55" s="176"/>
      <c r="D55" s="177"/>
      <c r="E55" s="177"/>
      <c r="F55" s="177"/>
      <c r="G55" s="185"/>
      <c r="H55" s="184"/>
      <c r="I55" s="203">
        <v>725</v>
      </c>
      <c r="J55" s="194">
        <v>20</v>
      </c>
      <c r="K55" s="56">
        <f t="shared" si="7"/>
        <v>745</v>
      </c>
      <c r="L55" s="186"/>
      <c r="M55" s="195"/>
      <c r="N55" s="177"/>
      <c r="O55" s="177"/>
      <c r="P55" s="177"/>
      <c r="Q55" s="185"/>
      <c r="R55" s="184"/>
      <c r="S55" s="173">
        <f t="shared" si="8"/>
        <v>8070</v>
      </c>
      <c r="T55" s="174">
        <f t="shared" si="9"/>
        <v>287</v>
      </c>
      <c r="U55" s="175">
        <f t="shared" si="10"/>
        <v>8357</v>
      </c>
      <c r="V55" s="204"/>
    </row>
    <row r="56" spans="1:22" ht="13.15" customHeight="1" x14ac:dyDescent="0.3">
      <c r="A56" s="200">
        <v>43926</v>
      </c>
      <c r="B56" s="172" t="s">
        <v>104</v>
      </c>
      <c r="C56" s="176"/>
      <c r="D56" s="177"/>
      <c r="E56" s="177"/>
      <c r="F56" s="177"/>
      <c r="G56" s="185"/>
      <c r="H56" s="184"/>
      <c r="I56" s="203">
        <v>741</v>
      </c>
      <c r="J56" s="194">
        <v>30</v>
      </c>
      <c r="K56" s="56">
        <f t="shared" si="7"/>
        <v>771</v>
      </c>
      <c r="L56" s="186"/>
      <c r="M56" s="195"/>
      <c r="N56" s="177"/>
      <c r="O56" s="177"/>
      <c r="P56" s="177"/>
      <c r="Q56" s="185"/>
      <c r="R56" s="184"/>
      <c r="S56" s="173">
        <f t="shared" si="8"/>
        <v>7345</v>
      </c>
      <c r="T56" s="174">
        <f t="shared" si="9"/>
        <v>267</v>
      </c>
      <c r="U56" s="175">
        <f t="shared" si="10"/>
        <v>7612</v>
      </c>
      <c r="V56" s="204"/>
    </row>
    <row r="57" spans="1:22" ht="13.15" customHeight="1" x14ac:dyDescent="0.3">
      <c r="A57" s="200">
        <v>43925</v>
      </c>
      <c r="B57" s="172" t="s">
        <v>104</v>
      </c>
      <c r="C57" s="176"/>
      <c r="D57" s="177"/>
      <c r="E57" s="177"/>
      <c r="F57" s="177"/>
      <c r="G57" s="185"/>
      <c r="H57" s="184"/>
      <c r="I57" s="203">
        <v>774</v>
      </c>
      <c r="J57" s="194">
        <v>31</v>
      </c>
      <c r="K57" s="56">
        <f t="shared" si="7"/>
        <v>805</v>
      </c>
      <c r="L57" s="186"/>
      <c r="M57" s="195"/>
      <c r="N57" s="177"/>
      <c r="O57" s="177"/>
      <c r="P57" s="177"/>
      <c r="Q57" s="185"/>
      <c r="R57" s="184"/>
      <c r="S57" s="173">
        <f t="shared" si="8"/>
        <v>6604</v>
      </c>
      <c r="T57" s="174">
        <f t="shared" si="9"/>
        <v>237</v>
      </c>
      <c r="U57" s="175">
        <f t="shared" si="10"/>
        <v>6841</v>
      </c>
      <c r="V57" s="204"/>
    </row>
    <row r="58" spans="1:22" ht="13.15" customHeight="1" x14ac:dyDescent="0.3">
      <c r="A58" s="200">
        <v>43924</v>
      </c>
      <c r="B58" s="172" t="s">
        <v>104</v>
      </c>
      <c r="C58" s="183">
        <v>120</v>
      </c>
      <c r="D58" s="184">
        <v>3110</v>
      </c>
      <c r="E58" s="184">
        <v>229</v>
      </c>
      <c r="F58" s="184">
        <v>16</v>
      </c>
      <c r="G58" s="184">
        <f>ONS_WeeklyRegistratedDeaths!AV33-ONS_WeeklyRegistratedDeaths!BC33</f>
        <v>3475</v>
      </c>
      <c r="H58" s="184">
        <f>ONS_WeeklyOccurrenceDeaths!AV33-ONS_WeeklyOccurrenceDeaths!BC33</f>
        <v>5109</v>
      </c>
      <c r="I58" s="203">
        <v>695</v>
      </c>
      <c r="J58" s="194">
        <v>29</v>
      </c>
      <c r="K58" s="56">
        <f t="shared" si="7"/>
        <v>724</v>
      </c>
      <c r="L58" s="186">
        <f>SUM(K58:K64)</f>
        <v>3981</v>
      </c>
      <c r="M58" s="187">
        <f t="shared" ref="M58:R58" si="13">M65+C58</f>
        <v>136</v>
      </c>
      <c r="N58" s="184">
        <f t="shared" si="13"/>
        <v>3716</v>
      </c>
      <c r="O58" s="184">
        <f t="shared" si="13"/>
        <v>253</v>
      </c>
      <c r="P58" s="184">
        <f t="shared" si="13"/>
        <v>17</v>
      </c>
      <c r="Q58" s="184">
        <f t="shared" si="13"/>
        <v>4122</v>
      </c>
      <c r="R58" s="184">
        <f t="shared" si="13"/>
        <v>7403</v>
      </c>
      <c r="S58" s="173">
        <f t="shared" si="8"/>
        <v>5830</v>
      </c>
      <c r="T58" s="174">
        <f t="shared" si="9"/>
        <v>206</v>
      </c>
      <c r="U58" s="175">
        <f t="shared" si="10"/>
        <v>6036</v>
      </c>
      <c r="V58" s="204"/>
    </row>
    <row r="59" spans="1:22" ht="13.15" customHeight="1" x14ac:dyDescent="0.3">
      <c r="A59" s="200">
        <v>43923</v>
      </c>
      <c r="B59" s="172" t="s">
        <v>104</v>
      </c>
      <c r="C59" s="176"/>
      <c r="D59" s="177"/>
      <c r="E59" s="177"/>
      <c r="F59" s="177"/>
      <c r="G59" s="185"/>
      <c r="H59" s="184"/>
      <c r="I59" s="203">
        <v>642</v>
      </c>
      <c r="J59" s="194">
        <v>28</v>
      </c>
      <c r="K59" s="56">
        <f t="shared" si="7"/>
        <v>670</v>
      </c>
      <c r="L59" s="186"/>
      <c r="M59" s="195"/>
      <c r="N59" s="177"/>
      <c r="O59" s="177"/>
      <c r="P59" s="177"/>
      <c r="Q59" s="185"/>
      <c r="R59" s="184"/>
      <c r="S59" s="173">
        <f t="shared" si="8"/>
        <v>5135</v>
      </c>
      <c r="T59" s="174">
        <f t="shared" si="9"/>
        <v>177</v>
      </c>
      <c r="U59" s="175">
        <f t="shared" si="10"/>
        <v>5312</v>
      </c>
      <c r="V59" s="204"/>
    </row>
    <row r="60" spans="1:22" ht="13.15" customHeight="1" x14ac:dyDescent="0.3">
      <c r="A60" s="200">
        <v>43922</v>
      </c>
      <c r="B60" s="172" t="s">
        <v>104</v>
      </c>
      <c r="C60" s="176"/>
      <c r="D60" s="177"/>
      <c r="E60" s="177"/>
      <c r="F60" s="177"/>
      <c r="G60" s="185"/>
      <c r="H60" s="184"/>
      <c r="I60" s="203">
        <v>641</v>
      </c>
      <c r="J60" s="194">
        <v>21</v>
      </c>
      <c r="K60" s="56">
        <f t="shared" si="7"/>
        <v>662</v>
      </c>
      <c r="L60" s="186"/>
      <c r="M60" s="195"/>
      <c r="N60" s="177"/>
      <c r="O60" s="177"/>
      <c r="P60" s="177"/>
      <c r="Q60" s="185"/>
      <c r="R60" s="184"/>
      <c r="S60" s="173">
        <f t="shared" si="8"/>
        <v>4493</v>
      </c>
      <c r="T60" s="174">
        <f t="shared" si="9"/>
        <v>149</v>
      </c>
      <c r="U60" s="175">
        <f t="shared" si="10"/>
        <v>4642</v>
      </c>
      <c r="V60" s="204"/>
    </row>
    <row r="61" spans="1:22" ht="13.15" customHeight="1" x14ac:dyDescent="0.3">
      <c r="A61" s="200">
        <v>43921</v>
      </c>
      <c r="B61" s="172" t="s">
        <v>104</v>
      </c>
      <c r="C61" s="176"/>
      <c r="D61" s="177"/>
      <c r="E61" s="177"/>
      <c r="F61" s="177"/>
      <c r="G61" s="185"/>
      <c r="H61" s="184"/>
      <c r="I61" s="203">
        <v>573</v>
      </c>
      <c r="J61" s="194">
        <v>15</v>
      </c>
      <c r="K61" s="56">
        <f t="shared" si="7"/>
        <v>588</v>
      </c>
      <c r="L61" s="186"/>
      <c r="M61" s="195"/>
      <c r="N61" s="177"/>
      <c r="O61" s="177"/>
      <c r="P61" s="177"/>
      <c r="Q61" s="185"/>
      <c r="R61" s="184"/>
      <c r="S61" s="173">
        <f t="shared" si="8"/>
        <v>3852</v>
      </c>
      <c r="T61" s="174">
        <f t="shared" si="9"/>
        <v>128</v>
      </c>
      <c r="U61" s="175">
        <f t="shared" si="10"/>
        <v>3980</v>
      </c>
      <c r="V61" s="204"/>
    </row>
    <row r="62" spans="1:22" ht="13.15" customHeight="1" x14ac:dyDescent="0.3">
      <c r="A62" s="200">
        <v>43920</v>
      </c>
      <c r="B62" s="172" t="s">
        <v>104</v>
      </c>
      <c r="C62" s="176"/>
      <c r="D62" s="177"/>
      <c r="E62" s="177"/>
      <c r="F62" s="177"/>
      <c r="G62" s="185"/>
      <c r="H62" s="184"/>
      <c r="I62" s="203">
        <v>494</v>
      </c>
      <c r="J62" s="194">
        <v>16</v>
      </c>
      <c r="K62" s="56">
        <f t="shared" si="7"/>
        <v>510</v>
      </c>
      <c r="L62" s="186"/>
      <c r="M62" s="195"/>
      <c r="N62" s="177"/>
      <c r="O62" s="177"/>
      <c r="P62" s="177"/>
      <c r="Q62" s="185"/>
      <c r="R62" s="184"/>
      <c r="S62" s="173">
        <f t="shared" si="8"/>
        <v>3279</v>
      </c>
      <c r="T62" s="174">
        <f t="shared" si="9"/>
        <v>113</v>
      </c>
      <c r="U62" s="175">
        <f t="shared" si="10"/>
        <v>3392</v>
      </c>
      <c r="V62" s="204"/>
    </row>
    <row r="63" spans="1:22" ht="13.15" customHeight="1" x14ac:dyDescent="0.3">
      <c r="A63" s="200">
        <v>43919</v>
      </c>
      <c r="B63" s="172" t="s">
        <v>104</v>
      </c>
      <c r="C63" s="176"/>
      <c r="D63" s="177"/>
      <c r="E63" s="177"/>
      <c r="F63" s="177"/>
      <c r="G63" s="185"/>
      <c r="H63" s="184"/>
      <c r="I63" s="203">
        <v>437</v>
      </c>
      <c r="J63" s="194">
        <v>18</v>
      </c>
      <c r="K63" s="56">
        <f t="shared" si="7"/>
        <v>455</v>
      </c>
      <c r="L63" s="186"/>
      <c r="M63" s="195"/>
      <c r="N63" s="177"/>
      <c r="O63" s="177"/>
      <c r="P63" s="177"/>
      <c r="Q63" s="185"/>
      <c r="R63" s="184"/>
      <c r="S63" s="173">
        <f t="shared" si="8"/>
        <v>2785</v>
      </c>
      <c r="T63" s="174">
        <f t="shared" si="9"/>
        <v>97</v>
      </c>
      <c r="U63" s="175">
        <f t="shared" si="10"/>
        <v>2882</v>
      </c>
      <c r="V63" s="204"/>
    </row>
    <row r="64" spans="1:22" ht="13.15" customHeight="1" x14ac:dyDescent="0.3">
      <c r="A64" s="200">
        <v>43918</v>
      </c>
      <c r="B64" s="172" t="s">
        <v>104</v>
      </c>
      <c r="C64" s="176"/>
      <c r="D64" s="177"/>
      <c r="E64" s="177"/>
      <c r="F64" s="177"/>
      <c r="G64" s="185"/>
      <c r="H64" s="184"/>
      <c r="I64" s="203">
        <v>357</v>
      </c>
      <c r="J64" s="194">
        <v>15</v>
      </c>
      <c r="K64" s="56">
        <f t="shared" si="7"/>
        <v>372</v>
      </c>
      <c r="L64" s="186"/>
      <c r="M64" s="195"/>
      <c r="N64" s="177"/>
      <c r="O64" s="177"/>
      <c r="P64" s="177"/>
      <c r="Q64" s="185"/>
      <c r="R64" s="184"/>
      <c r="S64" s="173">
        <f t="shared" si="8"/>
        <v>2348</v>
      </c>
      <c r="T64" s="174">
        <f t="shared" si="9"/>
        <v>79</v>
      </c>
      <c r="U64" s="175">
        <f t="shared" si="10"/>
        <v>2427</v>
      </c>
      <c r="V64" s="204"/>
    </row>
    <row r="65" spans="1:22" ht="13.15" customHeight="1" x14ac:dyDescent="0.3">
      <c r="A65" s="200">
        <v>43917</v>
      </c>
      <c r="B65" s="172" t="s">
        <v>104</v>
      </c>
      <c r="C65" s="207">
        <v>15</v>
      </c>
      <c r="D65" s="205">
        <v>501</v>
      </c>
      <c r="E65" s="205">
        <v>22</v>
      </c>
      <c r="F65" s="205">
        <v>1</v>
      </c>
      <c r="G65" s="184">
        <f>ONS_WeeklyRegistratedDeaths!BC33-ONS_WeeklyRegistratedDeaths!BJ33</f>
        <v>539</v>
      </c>
      <c r="H65" s="208">
        <f>ONS_WeeklyOccurrenceDeaths!BC33-ONS_WeeklyOccurrenceDeaths!BJ33</f>
        <v>1851</v>
      </c>
      <c r="I65" s="203">
        <v>349</v>
      </c>
      <c r="J65" s="194">
        <v>10</v>
      </c>
      <c r="K65" s="56">
        <f t="shared" si="7"/>
        <v>359</v>
      </c>
      <c r="L65" s="186">
        <f>SUM(K65:K71)</f>
        <v>1607</v>
      </c>
      <c r="M65" s="201">
        <f t="shared" ref="M65:R65" si="14">M72+C65</f>
        <v>16</v>
      </c>
      <c r="N65" s="205">
        <f t="shared" si="14"/>
        <v>606</v>
      </c>
      <c r="O65" s="205">
        <f t="shared" si="14"/>
        <v>24</v>
      </c>
      <c r="P65" s="205">
        <f t="shared" si="14"/>
        <v>1</v>
      </c>
      <c r="Q65" s="205">
        <f t="shared" si="14"/>
        <v>647</v>
      </c>
      <c r="R65" s="205">
        <f t="shared" si="14"/>
        <v>2294</v>
      </c>
      <c r="S65" s="173">
        <f t="shared" si="8"/>
        <v>1991</v>
      </c>
      <c r="T65" s="174">
        <f t="shared" si="9"/>
        <v>64</v>
      </c>
      <c r="U65" s="175">
        <f t="shared" si="10"/>
        <v>2055</v>
      </c>
      <c r="V65" s="204"/>
    </row>
    <row r="66" spans="1:22" ht="13.15" customHeight="1" x14ac:dyDescent="0.3">
      <c r="A66" s="200">
        <v>43916</v>
      </c>
      <c r="B66" s="172" t="s">
        <v>104</v>
      </c>
      <c r="C66" s="176"/>
      <c r="D66" s="177"/>
      <c r="E66" s="177"/>
      <c r="F66" s="177"/>
      <c r="G66" s="185"/>
      <c r="H66" s="184"/>
      <c r="I66" s="203">
        <v>325</v>
      </c>
      <c r="J66" s="194">
        <v>11</v>
      </c>
      <c r="K66" s="56">
        <f t="shared" si="7"/>
        <v>336</v>
      </c>
      <c r="L66" s="186"/>
      <c r="M66" s="195"/>
      <c r="N66" s="177"/>
      <c r="O66" s="177"/>
      <c r="P66" s="177"/>
      <c r="Q66" s="185"/>
      <c r="R66" s="184"/>
      <c r="S66" s="173">
        <f t="shared" si="8"/>
        <v>1642</v>
      </c>
      <c r="T66" s="174">
        <f t="shared" si="9"/>
        <v>54</v>
      </c>
      <c r="U66" s="175">
        <f t="shared" si="10"/>
        <v>1696</v>
      </c>
      <c r="V66" s="204"/>
    </row>
    <row r="67" spans="1:22" ht="13.15" customHeight="1" x14ac:dyDescent="0.3">
      <c r="A67" s="200">
        <v>43915</v>
      </c>
      <c r="B67" s="172" t="s">
        <v>104</v>
      </c>
      <c r="C67" s="176"/>
      <c r="D67" s="177"/>
      <c r="E67" s="177"/>
      <c r="F67" s="177"/>
      <c r="G67" s="185"/>
      <c r="H67" s="184"/>
      <c r="I67" s="203">
        <v>261</v>
      </c>
      <c r="J67" s="194">
        <v>10</v>
      </c>
      <c r="K67" s="56">
        <f t="shared" si="7"/>
        <v>271</v>
      </c>
      <c r="L67" s="186"/>
      <c r="M67" s="195"/>
      <c r="N67" s="177"/>
      <c r="O67" s="177"/>
      <c r="P67" s="177"/>
      <c r="Q67" s="185"/>
      <c r="R67" s="184"/>
      <c r="S67" s="173">
        <f t="shared" si="8"/>
        <v>1317</v>
      </c>
      <c r="T67" s="174">
        <f t="shared" si="9"/>
        <v>43</v>
      </c>
      <c r="U67" s="175">
        <f t="shared" si="10"/>
        <v>1360</v>
      </c>
      <c r="V67" s="204"/>
    </row>
    <row r="68" spans="1:22" ht="13.15" customHeight="1" x14ac:dyDescent="0.3">
      <c r="A68" s="200">
        <v>43914</v>
      </c>
      <c r="B68" s="172" t="s">
        <v>104</v>
      </c>
      <c r="C68" s="176"/>
      <c r="D68" s="177"/>
      <c r="E68" s="177"/>
      <c r="F68" s="177"/>
      <c r="G68" s="185"/>
      <c r="H68" s="184"/>
      <c r="I68" s="203">
        <v>203</v>
      </c>
      <c r="J68" s="194">
        <v>9</v>
      </c>
      <c r="K68" s="56">
        <f t="shared" si="7"/>
        <v>212</v>
      </c>
      <c r="L68" s="186"/>
      <c r="M68" s="195"/>
      <c r="N68" s="177"/>
      <c r="O68" s="177"/>
      <c r="P68" s="177"/>
      <c r="Q68" s="185"/>
      <c r="R68" s="184"/>
      <c r="S68" s="173">
        <f t="shared" si="8"/>
        <v>1056</v>
      </c>
      <c r="T68" s="174">
        <f t="shared" si="9"/>
        <v>33</v>
      </c>
      <c r="U68" s="175">
        <f t="shared" si="10"/>
        <v>1089</v>
      </c>
      <c r="V68" s="204"/>
    </row>
    <row r="69" spans="1:22" ht="13.15" customHeight="1" x14ac:dyDescent="0.3">
      <c r="A69" s="200">
        <v>43913</v>
      </c>
      <c r="B69" s="172" t="s">
        <v>104</v>
      </c>
      <c r="C69" s="176"/>
      <c r="D69" s="177"/>
      <c r="E69" s="177"/>
      <c r="F69" s="177"/>
      <c r="G69" s="185"/>
      <c r="H69" s="184"/>
      <c r="I69" s="203">
        <v>160</v>
      </c>
      <c r="J69" s="194">
        <v>4</v>
      </c>
      <c r="K69" s="56">
        <f t="shared" si="7"/>
        <v>164</v>
      </c>
      <c r="L69" s="186"/>
      <c r="M69" s="195"/>
      <c r="N69" s="177"/>
      <c r="O69" s="177"/>
      <c r="P69" s="177"/>
      <c r="Q69" s="185"/>
      <c r="R69" s="184"/>
      <c r="S69" s="173">
        <f t="shared" si="8"/>
        <v>853</v>
      </c>
      <c r="T69" s="174">
        <f t="shared" si="9"/>
        <v>24</v>
      </c>
      <c r="U69" s="175">
        <f t="shared" si="10"/>
        <v>877</v>
      </c>
      <c r="V69" s="204"/>
    </row>
    <row r="70" spans="1:22" ht="13.15" customHeight="1" x14ac:dyDescent="0.3">
      <c r="A70" s="200">
        <v>43912</v>
      </c>
      <c r="B70" s="172" t="s">
        <v>104</v>
      </c>
      <c r="C70" s="176"/>
      <c r="D70" s="177"/>
      <c r="E70" s="177"/>
      <c r="F70" s="177"/>
      <c r="G70" s="185"/>
      <c r="H70" s="185"/>
      <c r="I70" s="203">
        <v>150</v>
      </c>
      <c r="J70" s="194">
        <v>5</v>
      </c>
      <c r="K70" s="56">
        <f t="shared" si="7"/>
        <v>155</v>
      </c>
      <c r="L70" s="209"/>
      <c r="M70" s="195"/>
      <c r="N70" s="177"/>
      <c r="O70" s="177"/>
      <c r="P70" s="177"/>
      <c r="Q70" s="185"/>
      <c r="R70" s="185"/>
      <c r="S70" s="173">
        <f t="shared" si="8"/>
        <v>693</v>
      </c>
      <c r="T70" s="174">
        <f t="shared" si="9"/>
        <v>20</v>
      </c>
      <c r="U70" s="175">
        <f t="shared" si="10"/>
        <v>713</v>
      </c>
      <c r="V70" s="204"/>
    </row>
    <row r="71" spans="1:22" ht="13.15" customHeight="1" x14ac:dyDescent="0.3">
      <c r="A71" s="200">
        <v>43911</v>
      </c>
      <c r="B71" s="172" t="s">
        <v>104</v>
      </c>
      <c r="C71" s="176"/>
      <c r="D71" s="177"/>
      <c r="E71" s="177"/>
      <c r="F71" s="177"/>
      <c r="G71" s="185"/>
      <c r="H71" s="185"/>
      <c r="I71" s="203">
        <v>103</v>
      </c>
      <c r="J71" s="194">
        <v>7</v>
      </c>
      <c r="K71" s="56">
        <f t="shared" si="7"/>
        <v>110</v>
      </c>
      <c r="L71" s="209"/>
      <c r="M71" s="195"/>
      <c r="N71" s="177"/>
      <c r="O71" s="177"/>
      <c r="P71" s="177"/>
      <c r="Q71" s="185"/>
      <c r="R71" s="185"/>
      <c r="S71" s="173">
        <f t="shared" si="8"/>
        <v>543</v>
      </c>
      <c r="T71" s="174">
        <f t="shared" si="9"/>
        <v>15</v>
      </c>
      <c r="U71" s="175">
        <f t="shared" si="10"/>
        <v>558</v>
      </c>
      <c r="V71" s="204"/>
    </row>
    <row r="72" spans="1:22" ht="13.15" customHeight="1" x14ac:dyDescent="0.3">
      <c r="A72" s="200">
        <v>43910</v>
      </c>
      <c r="B72" s="172" t="s">
        <v>104</v>
      </c>
      <c r="C72" s="207">
        <v>1</v>
      </c>
      <c r="D72" s="205">
        <v>100</v>
      </c>
      <c r="E72" s="205">
        <v>2</v>
      </c>
      <c r="F72" s="205">
        <v>0</v>
      </c>
      <c r="G72" s="184">
        <f>ONS_WeeklyRegistratedDeaths!BJ33-ONS_WeeklyRegistratedDeaths!BQ33</f>
        <v>103</v>
      </c>
      <c r="H72" s="184">
        <f>ONS_WeeklyOccurrenceDeaths!BJ33-ONS_WeeklyOccurrenceDeaths!BQ33</f>
        <v>397</v>
      </c>
      <c r="I72" s="203">
        <v>106</v>
      </c>
      <c r="J72" s="194">
        <v>2</v>
      </c>
      <c r="K72" s="56">
        <f t="shared" si="7"/>
        <v>108</v>
      </c>
      <c r="L72" s="186">
        <f>SUM(K72:K78)</f>
        <v>386</v>
      </c>
      <c r="M72" s="201">
        <f t="shared" ref="M72:R72" si="15">M79+C72</f>
        <v>1</v>
      </c>
      <c r="N72" s="205">
        <f t="shared" si="15"/>
        <v>105</v>
      </c>
      <c r="O72" s="205">
        <f t="shared" si="15"/>
        <v>2</v>
      </c>
      <c r="P72" s="205">
        <f t="shared" si="15"/>
        <v>0</v>
      </c>
      <c r="Q72" s="205">
        <f t="shared" si="15"/>
        <v>108</v>
      </c>
      <c r="R72" s="205">
        <f t="shared" si="15"/>
        <v>443</v>
      </c>
      <c r="S72" s="173">
        <f t="shared" si="8"/>
        <v>440</v>
      </c>
      <c r="T72" s="174">
        <f t="shared" si="9"/>
        <v>8</v>
      </c>
      <c r="U72" s="175">
        <f t="shared" si="10"/>
        <v>448</v>
      </c>
      <c r="V72" s="204"/>
    </row>
    <row r="73" spans="1:22" ht="13.15" customHeight="1" x14ac:dyDescent="0.3">
      <c r="A73" s="200">
        <v>43909</v>
      </c>
      <c r="B73" s="172" t="s">
        <v>104</v>
      </c>
      <c r="C73" s="176"/>
      <c r="D73" s="177"/>
      <c r="E73" s="177"/>
      <c r="F73" s="177"/>
      <c r="G73" s="185"/>
      <c r="H73" s="185"/>
      <c r="I73" s="203">
        <v>62</v>
      </c>
      <c r="J73" s="194">
        <v>3</v>
      </c>
      <c r="K73" s="56">
        <f t="shared" si="7"/>
        <v>65</v>
      </c>
      <c r="L73" s="209"/>
      <c r="M73" s="195"/>
      <c r="N73" s="177"/>
      <c r="O73" s="177"/>
      <c r="P73" s="177"/>
      <c r="Q73" s="185"/>
      <c r="R73" s="185"/>
      <c r="S73" s="173">
        <f t="shared" si="8"/>
        <v>334</v>
      </c>
      <c r="T73" s="174">
        <f t="shared" si="9"/>
        <v>6</v>
      </c>
      <c r="U73" s="175">
        <f t="shared" si="10"/>
        <v>340</v>
      </c>
      <c r="V73" s="204"/>
    </row>
    <row r="74" spans="1:22" ht="13.15" customHeight="1" x14ac:dyDescent="0.3">
      <c r="A74" s="200">
        <v>43908</v>
      </c>
      <c r="B74" s="172" t="s">
        <v>104</v>
      </c>
      <c r="C74" s="176"/>
      <c r="D74" s="177"/>
      <c r="E74" s="177"/>
      <c r="F74" s="177"/>
      <c r="G74" s="185"/>
      <c r="H74" s="185"/>
      <c r="I74" s="203">
        <v>69</v>
      </c>
      <c r="J74" s="194">
        <v>0</v>
      </c>
      <c r="K74" s="56">
        <f t="shared" ref="K74:K105" si="16">I74+J74</f>
        <v>69</v>
      </c>
      <c r="L74" s="209"/>
      <c r="M74" s="195"/>
      <c r="N74" s="177"/>
      <c r="O74" s="177"/>
      <c r="P74" s="177"/>
      <c r="Q74" s="185"/>
      <c r="R74" s="185"/>
      <c r="S74" s="173">
        <f t="shared" si="8"/>
        <v>272</v>
      </c>
      <c r="T74" s="174">
        <f t="shared" si="9"/>
        <v>3</v>
      </c>
      <c r="U74" s="175">
        <f t="shared" si="10"/>
        <v>275</v>
      </c>
      <c r="V74" s="204"/>
    </row>
    <row r="75" spans="1:22" ht="13.15" customHeight="1" x14ac:dyDescent="0.3">
      <c r="A75" s="200">
        <v>43907</v>
      </c>
      <c r="B75" s="172" t="s">
        <v>104</v>
      </c>
      <c r="C75" s="176"/>
      <c r="D75" s="177"/>
      <c r="E75" s="177"/>
      <c r="F75" s="177"/>
      <c r="G75" s="185"/>
      <c r="H75" s="185"/>
      <c r="I75" s="203">
        <v>48</v>
      </c>
      <c r="J75" s="194">
        <v>0</v>
      </c>
      <c r="K75" s="56">
        <f t="shared" si="16"/>
        <v>48</v>
      </c>
      <c r="L75" s="209"/>
      <c r="M75" s="195"/>
      <c r="N75" s="177"/>
      <c r="O75" s="177"/>
      <c r="P75" s="177"/>
      <c r="Q75" s="185"/>
      <c r="R75" s="185"/>
      <c r="S75" s="173">
        <f t="shared" ref="S75:S90" si="17">S76+I75</f>
        <v>203</v>
      </c>
      <c r="T75" s="174">
        <f t="shared" ref="T75:T90" si="18">T76+J75</f>
        <v>3</v>
      </c>
      <c r="U75" s="175">
        <f t="shared" ref="U75:U90" si="19">U76+K75</f>
        <v>206</v>
      </c>
      <c r="V75" s="204"/>
    </row>
    <row r="76" spans="1:22" ht="13.15" customHeight="1" x14ac:dyDescent="0.3">
      <c r="A76" s="200">
        <v>43906</v>
      </c>
      <c r="B76" s="172" t="s">
        <v>104</v>
      </c>
      <c r="C76" s="176"/>
      <c r="D76" s="177"/>
      <c r="E76" s="177"/>
      <c r="F76" s="177"/>
      <c r="G76" s="185"/>
      <c r="H76" s="185"/>
      <c r="I76" s="203">
        <v>42</v>
      </c>
      <c r="J76" s="194">
        <v>3</v>
      </c>
      <c r="K76" s="56">
        <f t="shared" si="16"/>
        <v>45</v>
      </c>
      <c r="L76" s="209"/>
      <c r="M76" s="195"/>
      <c r="N76" s="177"/>
      <c r="O76" s="177"/>
      <c r="P76" s="177"/>
      <c r="Q76" s="185"/>
      <c r="R76" s="185"/>
      <c r="S76" s="173">
        <f t="shared" si="17"/>
        <v>155</v>
      </c>
      <c r="T76" s="174">
        <f t="shared" si="18"/>
        <v>3</v>
      </c>
      <c r="U76" s="175">
        <f t="shared" si="19"/>
        <v>158</v>
      </c>
      <c r="V76" s="204"/>
    </row>
    <row r="77" spans="1:22" ht="13.15" customHeight="1" x14ac:dyDescent="0.3">
      <c r="A77" s="200">
        <v>43905</v>
      </c>
      <c r="B77" s="172" t="s">
        <v>104</v>
      </c>
      <c r="C77" s="176"/>
      <c r="D77" s="177"/>
      <c r="E77" s="177"/>
      <c r="F77" s="177"/>
      <c r="G77" s="185"/>
      <c r="H77" s="185"/>
      <c r="I77" s="203">
        <v>28</v>
      </c>
      <c r="J77" s="194">
        <v>0</v>
      </c>
      <c r="K77" s="56">
        <f t="shared" si="16"/>
        <v>28</v>
      </c>
      <c r="L77" s="209"/>
      <c r="M77" s="195"/>
      <c r="N77" s="177"/>
      <c r="O77" s="177"/>
      <c r="P77" s="177"/>
      <c r="Q77" s="185"/>
      <c r="R77" s="185"/>
      <c r="S77" s="173">
        <f t="shared" si="17"/>
        <v>113</v>
      </c>
      <c r="T77" s="174">
        <f t="shared" si="18"/>
        <v>0</v>
      </c>
      <c r="U77" s="175">
        <f t="shared" si="19"/>
        <v>113</v>
      </c>
      <c r="V77" s="204"/>
    </row>
    <row r="78" spans="1:22" ht="13.15" customHeight="1" x14ac:dyDescent="0.3">
      <c r="A78" s="200">
        <v>43904</v>
      </c>
      <c r="B78" s="172" t="s">
        <v>104</v>
      </c>
      <c r="C78" s="176"/>
      <c r="D78" s="177"/>
      <c r="E78" s="177"/>
      <c r="F78" s="177"/>
      <c r="G78" s="185"/>
      <c r="H78" s="185"/>
      <c r="I78" s="203">
        <v>23</v>
      </c>
      <c r="J78" s="194"/>
      <c r="K78" s="56">
        <f t="shared" si="16"/>
        <v>23</v>
      </c>
      <c r="L78" s="209"/>
      <c r="M78" s="195"/>
      <c r="N78" s="177"/>
      <c r="O78" s="177"/>
      <c r="P78" s="177"/>
      <c r="Q78" s="185"/>
      <c r="R78" s="185"/>
      <c r="S78" s="173">
        <f t="shared" si="17"/>
        <v>85</v>
      </c>
      <c r="T78" s="174">
        <f t="shared" si="18"/>
        <v>0</v>
      </c>
      <c r="U78" s="175">
        <f t="shared" si="19"/>
        <v>85</v>
      </c>
      <c r="V78" s="204"/>
    </row>
    <row r="79" spans="1:22" ht="13.15" customHeight="1" x14ac:dyDescent="0.3">
      <c r="A79" s="200">
        <v>43903</v>
      </c>
      <c r="B79" s="172" t="s">
        <v>104</v>
      </c>
      <c r="C79" s="207">
        <v>0</v>
      </c>
      <c r="D79" s="205">
        <v>5</v>
      </c>
      <c r="E79" s="205">
        <v>0</v>
      </c>
      <c r="F79" s="205">
        <v>0</v>
      </c>
      <c r="G79" s="184">
        <f>ONS_WeeklyRegistratedDeaths!BQ33-ONS_WeeklyRegistratedDeaths!BX33</f>
        <v>5</v>
      </c>
      <c r="H79" s="184">
        <f>ONS_WeeklyOccurrenceDeaths!BQ33-ONS_WeeklyOccurrenceDeaths!BX33</f>
        <v>41</v>
      </c>
      <c r="I79" s="203">
        <v>19</v>
      </c>
      <c r="J79" s="210"/>
      <c r="K79" s="56">
        <f t="shared" si="16"/>
        <v>19</v>
      </c>
      <c r="L79" s="186">
        <f>SUM(K79:K85)</f>
        <v>55</v>
      </c>
      <c r="M79" s="201">
        <f t="shared" ref="M79:R79" si="20">M86+C79</f>
        <v>0</v>
      </c>
      <c r="N79" s="205">
        <f t="shared" si="20"/>
        <v>5</v>
      </c>
      <c r="O79" s="205">
        <f t="shared" si="20"/>
        <v>0</v>
      </c>
      <c r="P79" s="205">
        <f t="shared" si="20"/>
        <v>0</v>
      </c>
      <c r="Q79" s="205">
        <f t="shared" si="20"/>
        <v>5</v>
      </c>
      <c r="R79" s="205">
        <f t="shared" si="20"/>
        <v>46</v>
      </c>
      <c r="S79" s="173">
        <f t="shared" si="17"/>
        <v>62</v>
      </c>
      <c r="T79" s="174">
        <f t="shared" si="18"/>
        <v>0</v>
      </c>
      <c r="U79" s="175">
        <f t="shared" si="19"/>
        <v>62</v>
      </c>
      <c r="V79" s="204"/>
    </row>
    <row r="80" spans="1:22" ht="13.15" customHeight="1" x14ac:dyDescent="0.3">
      <c r="A80" s="200">
        <v>43902</v>
      </c>
      <c r="B80" s="172" t="s">
        <v>104</v>
      </c>
      <c r="C80" s="176"/>
      <c r="D80" s="177"/>
      <c r="E80" s="177"/>
      <c r="F80" s="177"/>
      <c r="G80" s="185"/>
      <c r="H80" s="185"/>
      <c r="I80" s="203">
        <v>14</v>
      </c>
      <c r="J80" s="210"/>
      <c r="K80" s="56">
        <f t="shared" si="16"/>
        <v>14</v>
      </c>
      <c r="L80" s="209"/>
      <c r="M80" s="195"/>
      <c r="N80" s="177"/>
      <c r="O80" s="177"/>
      <c r="P80" s="177"/>
      <c r="Q80" s="185"/>
      <c r="R80" s="185"/>
      <c r="S80" s="173">
        <f t="shared" si="17"/>
        <v>43</v>
      </c>
      <c r="T80" s="174">
        <f t="shared" si="18"/>
        <v>0</v>
      </c>
      <c r="U80" s="175">
        <f t="shared" si="19"/>
        <v>43</v>
      </c>
      <c r="V80" s="204"/>
    </row>
    <row r="81" spans="1:1024" ht="13.15" customHeight="1" x14ac:dyDescent="0.3">
      <c r="A81" s="200">
        <v>43901</v>
      </c>
      <c r="B81" s="172" t="s">
        <v>104</v>
      </c>
      <c r="C81" s="176"/>
      <c r="D81" s="177"/>
      <c r="E81" s="177"/>
      <c r="F81" s="177"/>
      <c r="G81" s="185"/>
      <c r="H81" s="185"/>
      <c r="I81" s="203">
        <v>11</v>
      </c>
      <c r="J81" s="210"/>
      <c r="K81" s="56">
        <f t="shared" si="16"/>
        <v>11</v>
      </c>
      <c r="L81" s="209"/>
      <c r="M81" s="195"/>
      <c r="N81" s="177"/>
      <c r="O81" s="177"/>
      <c r="P81" s="177"/>
      <c r="Q81" s="185"/>
      <c r="R81" s="185"/>
      <c r="S81" s="173">
        <f t="shared" si="17"/>
        <v>29</v>
      </c>
      <c r="T81" s="174">
        <f t="shared" si="18"/>
        <v>0</v>
      </c>
      <c r="U81" s="175">
        <f t="shared" si="19"/>
        <v>29</v>
      </c>
      <c r="V81" s="204"/>
    </row>
    <row r="82" spans="1:1024" ht="13.15" customHeight="1" x14ac:dyDescent="0.3">
      <c r="A82" s="200">
        <v>43900</v>
      </c>
      <c r="B82" s="172" t="s">
        <v>104</v>
      </c>
      <c r="C82" s="176"/>
      <c r="D82" s="177"/>
      <c r="E82" s="177"/>
      <c r="F82" s="177"/>
      <c r="G82" s="185"/>
      <c r="H82" s="185"/>
      <c r="I82" s="203">
        <v>1</v>
      </c>
      <c r="J82" s="210"/>
      <c r="K82" s="56">
        <f t="shared" si="16"/>
        <v>1</v>
      </c>
      <c r="L82" s="209"/>
      <c r="M82" s="195"/>
      <c r="N82" s="177"/>
      <c r="O82" s="177"/>
      <c r="P82" s="177"/>
      <c r="Q82" s="185"/>
      <c r="R82" s="185"/>
      <c r="S82" s="173">
        <f t="shared" si="17"/>
        <v>18</v>
      </c>
      <c r="T82" s="174">
        <f t="shared" si="18"/>
        <v>0</v>
      </c>
      <c r="U82" s="175">
        <f t="shared" si="19"/>
        <v>18</v>
      </c>
      <c r="V82" s="204"/>
    </row>
    <row r="83" spans="1:1024" ht="13.15" customHeight="1" x14ac:dyDescent="0.3">
      <c r="A83" s="200">
        <v>43899</v>
      </c>
      <c r="B83" s="172" t="s">
        <v>104</v>
      </c>
      <c r="C83" s="176"/>
      <c r="D83" s="177"/>
      <c r="E83" s="177"/>
      <c r="F83" s="177"/>
      <c r="G83" s="185"/>
      <c r="H83" s="185"/>
      <c r="I83" s="203">
        <v>4</v>
      </c>
      <c r="J83" s="210"/>
      <c r="K83" s="56">
        <f t="shared" si="16"/>
        <v>4</v>
      </c>
      <c r="L83" s="209"/>
      <c r="M83" s="195"/>
      <c r="N83" s="177"/>
      <c r="O83" s="177"/>
      <c r="P83" s="177"/>
      <c r="Q83" s="185"/>
      <c r="R83" s="185"/>
      <c r="S83" s="173">
        <f t="shared" si="17"/>
        <v>17</v>
      </c>
      <c r="T83" s="174">
        <f t="shared" si="18"/>
        <v>0</v>
      </c>
      <c r="U83" s="175">
        <f t="shared" si="19"/>
        <v>17</v>
      </c>
      <c r="V83" s="204"/>
    </row>
    <row r="84" spans="1:1024" ht="13.15" customHeight="1" x14ac:dyDescent="0.3">
      <c r="A84" s="200">
        <v>43898</v>
      </c>
      <c r="B84" s="172" t="s">
        <v>104</v>
      </c>
      <c r="C84" s="176"/>
      <c r="D84" s="177"/>
      <c r="E84" s="177"/>
      <c r="F84" s="177"/>
      <c r="G84" s="185"/>
      <c r="H84" s="185"/>
      <c r="I84" s="203">
        <v>5</v>
      </c>
      <c r="J84" s="210"/>
      <c r="K84" s="56">
        <f t="shared" si="16"/>
        <v>5</v>
      </c>
      <c r="L84" s="209"/>
      <c r="M84" s="195"/>
      <c r="N84" s="177"/>
      <c r="O84" s="177"/>
      <c r="P84" s="177"/>
      <c r="Q84" s="185"/>
      <c r="R84" s="185"/>
      <c r="S84" s="173">
        <f t="shared" si="17"/>
        <v>13</v>
      </c>
      <c r="T84" s="174">
        <f t="shared" si="18"/>
        <v>0</v>
      </c>
      <c r="U84" s="175">
        <f t="shared" si="19"/>
        <v>13</v>
      </c>
      <c r="V84" s="204"/>
    </row>
    <row r="85" spans="1:1024" ht="13.15" customHeight="1" x14ac:dyDescent="0.3">
      <c r="A85" s="200">
        <v>43897</v>
      </c>
      <c r="B85" s="172" t="s">
        <v>104</v>
      </c>
      <c r="C85" s="176"/>
      <c r="D85" s="177"/>
      <c r="E85" s="177"/>
      <c r="F85" s="177"/>
      <c r="G85" s="185"/>
      <c r="H85" s="185"/>
      <c r="I85" s="203">
        <v>1</v>
      </c>
      <c r="J85" s="210"/>
      <c r="K85" s="56">
        <f t="shared" si="16"/>
        <v>1</v>
      </c>
      <c r="L85" s="209"/>
      <c r="M85" s="195"/>
      <c r="N85" s="177"/>
      <c r="O85" s="177"/>
      <c r="P85" s="177"/>
      <c r="Q85" s="185"/>
      <c r="R85" s="185"/>
      <c r="S85" s="173">
        <f t="shared" si="17"/>
        <v>8</v>
      </c>
      <c r="T85" s="174">
        <f t="shared" si="18"/>
        <v>0</v>
      </c>
      <c r="U85" s="175">
        <f t="shared" si="19"/>
        <v>8</v>
      </c>
      <c r="V85" s="204"/>
    </row>
    <row r="86" spans="1:1024" ht="13.15" customHeight="1" x14ac:dyDescent="0.3">
      <c r="A86" s="200">
        <v>43896</v>
      </c>
      <c r="B86" s="172" t="s">
        <v>104</v>
      </c>
      <c r="C86" s="207">
        <v>0</v>
      </c>
      <c r="D86" s="205">
        <v>0</v>
      </c>
      <c r="E86" s="205">
        <v>0</v>
      </c>
      <c r="F86" s="205">
        <v>0</v>
      </c>
      <c r="G86" s="184">
        <f>ONS_WeeklyRegistratedDeaths!BX33</f>
        <v>0</v>
      </c>
      <c r="H86" s="184">
        <f>ONS_WeeklyOccurrenceDeaths!BX33</f>
        <v>5</v>
      </c>
      <c r="I86" s="203">
        <v>2</v>
      </c>
      <c r="J86" s="210"/>
      <c r="K86" s="56">
        <f t="shared" si="16"/>
        <v>2</v>
      </c>
      <c r="L86" s="186">
        <f>SUM(K86:K92)</f>
        <v>7</v>
      </c>
      <c r="M86" s="201">
        <f>C86</f>
        <v>0</v>
      </c>
      <c r="N86" s="205">
        <v>0</v>
      </c>
      <c r="O86" s="205">
        <f>E86</f>
        <v>0</v>
      </c>
      <c r="P86" s="205">
        <f>F86</f>
        <v>0</v>
      </c>
      <c r="Q86" s="208">
        <f>G86</f>
        <v>0</v>
      </c>
      <c r="R86" s="208">
        <f>H86</f>
        <v>5</v>
      </c>
      <c r="S86" s="173">
        <f t="shared" si="17"/>
        <v>7</v>
      </c>
      <c r="T86" s="174">
        <f t="shared" si="18"/>
        <v>0</v>
      </c>
      <c r="U86" s="175">
        <f t="shared" si="19"/>
        <v>7</v>
      </c>
      <c r="V86" s="204"/>
    </row>
    <row r="87" spans="1:1024" ht="13.15" customHeight="1" x14ac:dyDescent="0.3">
      <c r="A87" s="200">
        <v>43895</v>
      </c>
      <c r="B87" s="172" t="s">
        <v>104</v>
      </c>
      <c r="C87" s="176"/>
      <c r="D87" s="177"/>
      <c r="E87" s="177"/>
      <c r="F87" s="177"/>
      <c r="G87" s="185"/>
      <c r="H87" s="185"/>
      <c r="I87" s="203">
        <v>2</v>
      </c>
      <c r="J87" s="210"/>
      <c r="K87" s="56">
        <f t="shared" si="16"/>
        <v>2</v>
      </c>
      <c r="L87" s="209"/>
      <c r="M87" s="195"/>
      <c r="N87" s="177"/>
      <c r="O87" s="177"/>
      <c r="P87" s="177"/>
      <c r="Q87" s="185"/>
      <c r="R87" s="185"/>
      <c r="S87" s="173">
        <f t="shared" si="17"/>
        <v>5</v>
      </c>
      <c r="T87" s="174">
        <f t="shared" si="18"/>
        <v>0</v>
      </c>
      <c r="U87" s="175">
        <f t="shared" si="19"/>
        <v>5</v>
      </c>
      <c r="V87" s="204"/>
    </row>
    <row r="88" spans="1:1024" ht="13.15" customHeight="1" x14ac:dyDescent="0.3">
      <c r="A88" s="200">
        <v>43894</v>
      </c>
      <c r="B88" s="172" t="s">
        <v>104</v>
      </c>
      <c r="C88" s="176"/>
      <c r="D88" s="177"/>
      <c r="E88" s="177"/>
      <c r="F88" s="177"/>
      <c r="G88" s="185"/>
      <c r="H88" s="185"/>
      <c r="I88" s="203">
        <v>0</v>
      </c>
      <c r="J88" s="210"/>
      <c r="K88" s="56">
        <f t="shared" si="16"/>
        <v>0</v>
      </c>
      <c r="L88" s="209"/>
      <c r="M88" s="195"/>
      <c r="N88" s="177"/>
      <c r="O88" s="177"/>
      <c r="P88" s="177"/>
      <c r="Q88" s="185"/>
      <c r="R88" s="185"/>
      <c r="S88" s="173">
        <f t="shared" si="17"/>
        <v>3</v>
      </c>
      <c r="T88" s="174">
        <f t="shared" si="18"/>
        <v>0</v>
      </c>
      <c r="U88" s="175">
        <f t="shared" si="19"/>
        <v>3</v>
      </c>
      <c r="V88" s="204"/>
    </row>
    <row r="89" spans="1:1024" ht="13.15" customHeight="1" x14ac:dyDescent="0.3">
      <c r="A89" s="200">
        <v>43893</v>
      </c>
      <c r="B89" s="172" t="s">
        <v>104</v>
      </c>
      <c r="C89" s="176"/>
      <c r="D89" s="177"/>
      <c r="E89" s="177"/>
      <c r="F89" s="177"/>
      <c r="G89" s="185"/>
      <c r="H89" s="185"/>
      <c r="I89" s="203">
        <v>2</v>
      </c>
      <c r="J89" s="210"/>
      <c r="K89" s="56">
        <f t="shared" si="16"/>
        <v>2</v>
      </c>
      <c r="L89" s="209"/>
      <c r="M89" s="195"/>
      <c r="N89" s="177"/>
      <c r="O89" s="177"/>
      <c r="P89" s="177"/>
      <c r="Q89" s="185"/>
      <c r="R89" s="185"/>
      <c r="S89" s="173">
        <f t="shared" si="17"/>
        <v>3</v>
      </c>
      <c r="T89" s="174">
        <f t="shared" si="18"/>
        <v>0</v>
      </c>
      <c r="U89" s="175">
        <f t="shared" si="19"/>
        <v>3</v>
      </c>
      <c r="V89" s="204"/>
    </row>
    <row r="90" spans="1:1024" ht="13.15" customHeight="1" x14ac:dyDescent="0.3">
      <c r="A90" s="200">
        <v>43892</v>
      </c>
      <c r="B90" s="172" t="s">
        <v>104</v>
      </c>
      <c r="C90" s="176"/>
      <c r="D90" s="177"/>
      <c r="E90" s="177"/>
      <c r="F90" s="177"/>
      <c r="G90" s="185"/>
      <c r="H90" s="185"/>
      <c r="I90" s="203">
        <v>1</v>
      </c>
      <c r="J90" s="210"/>
      <c r="K90" s="56">
        <f t="shared" si="16"/>
        <v>1</v>
      </c>
      <c r="L90" s="209"/>
      <c r="M90" s="195"/>
      <c r="N90" s="177"/>
      <c r="O90" s="177"/>
      <c r="P90" s="177"/>
      <c r="Q90" s="185"/>
      <c r="R90" s="185"/>
      <c r="S90" s="173">
        <f t="shared" si="17"/>
        <v>1</v>
      </c>
      <c r="T90" s="174">
        <f t="shared" si="18"/>
        <v>0</v>
      </c>
      <c r="U90" s="175">
        <f t="shared" si="19"/>
        <v>1</v>
      </c>
      <c r="V90" s="204"/>
    </row>
    <row r="91" spans="1:1024" ht="13.15" customHeight="1" x14ac:dyDescent="0.3">
      <c r="A91" s="211">
        <v>43891</v>
      </c>
      <c r="B91" s="212" t="s">
        <v>104</v>
      </c>
      <c r="C91" s="213"/>
      <c r="D91" s="214"/>
      <c r="E91" s="214"/>
      <c r="F91" s="214"/>
      <c r="G91" s="215"/>
      <c r="H91" s="215"/>
      <c r="I91" s="216">
        <v>0</v>
      </c>
      <c r="J91" s="217"/>
      <c r="K91" s="218">
        <f t="shared" si="16"/>
        <v>0</v>
      </c>
      <c r="L91" s="219"/>
      <c r="M91" s="220"/>
      <c r="N91" s="214"/>
      <c r="O91" s="214"/>
      <c r="P91" s="214"/>
      <c r="Q91" s="215"/>
      <c r="R91" s="215"/>
      <c r="S91" s="221">
        <f>I91</f>
        <v>0</v>
      </c>
      <c r="T91" s="222">
        <f>J91</f>
        <v>0</v>
      </c>
      <c r="U91" s="223">
        <f>K91</f>
        <v>0</v>
      </c>
      <c r="V91" s="204"/>
    </row>
    <row r="92" spans="1:1024" x14ac:dyDescent="0.3">
      <c r="A92" s="224"/>
      <c r="B92" s="225"/>
      <c r="C92" s="225"/>
      <c r="D92" s="225"/>
      <c r="E92" s="225"/>
      <c r="F92" s="225"/>
      <c r="G92" s="226"/>
      <c r="H92" s="224"/>
      <c r="I92" s="224"/>
      <c r="J92" s="224"/>
      <c r="K92" s="224"/>
      <c r="L92" s="224"/>
      <c r="T92" s="204"/>
      <c r="U92" s="204"/>
      <c r="V92" s="204"/>
    </row>
    <row r="93" spans="1:1024" x14ac:dyDescent="0.3">
      <c r="A93" s="224"/>
      <c r="B93" s="225"/>
      <c r="C93" s="225"/>
      <c r="D93" s="225"/>
      <c r="E93" s="225"/>
      <c r="F93" s="225"/>
      <c r="G93" s="226"/>
      <c r="H93" s="224"/>
      <c r="I93" s="224"/>
      <c r="J93" s="224"/>
      <c r="K93" s="224"/>
      <c r="L93" s="224"/>
      <c r="T93" s="204"/>
      <c r="U93" s="204"/>
      <c r="V93" s="204"/>
    </row>
    <row r="94" spans="1:1024" x14ac:dyDescent="0.3">
      <c r="A94" s="227" t="s">
        <v>105</v>
      </c>
      <c r="B94" s="225"/>
      <c r="C94" s="225"/>
      <c r="D94" s="225"/>
      <c r="E94" s="225"/>
      <c r="F94" s="225"/>
      <c r="G94" s="226"/>
      <c r="H94" s="224"/>
      <c r="I94" s="224"/>
      <c r="J94" s="224"/>
      <c r="K94" s="224"/>
      <c r="L94" s="224"/>
      <c r="T94" s="204"/>
      <c r="U94" s="204"/>
      <c r="V94" s="204"/>
    </row>
    <row r="95" spans="1:1024" s="22" customFormat="1" x14ac:dyDescent="0.3">
      <c r="A95" s="22" t="s">
        <v>106</v>
      </c>
      <c r="C95" s="151"/>
      <c r="D95" s="151"/>
      <c r="E95" s="151"/>
      <c r="F95" s="151"/>
      <c r="G95" s="151"/>
      <c r="H95" s="151"/>
      <c r="I95" s="151"/>
      <c r="J95" s="151"/>
      <c r="K95" s="151"/>
      <c r="L95" s="151"/>
      <c r="T95" s="204"/>
      <c r="U95" s="204"/>
      <c r="V95" s="204"/>
      <c r="RW95" s="20"/>
      <c r="RX95" s="20"/>
      <c r="RY95" s="20"/>
      <c r="RZ95" s="20"/>
      <c r="SA95" s="20"/>
      <c r="SB95" s="20"/>
      <c r="SC95" s="20"/>
      <c r="SD95" s="20"/>
      <c r="SE95" s="20"/>
      <c r="SF95" s="20"/>
      <c r="SG95" s="20"/>
      <c r="SH95" s="20"/>
      <c r="SI95" s="20"/>
      <c r="SJ95" s="20"/>
      <c r="SK95" s="20"/>
      <c r="SL95" s="20"/>
      <c r="SM95" s="20"/>
      <c r="SN95" s="20"/>
      <c r="SO95" s="20"/>
      <c r="SP95" s="20"/>
      <c r="SQ95" s="20"/>
      <c r="SR95" s="20"/>
      <c r="SS95" s="20"/>
      <c r="ST95" s="20"/>
      <c r="SU95" s="20"/>
      <c r="SV95" s="20"/>
      <c r="SW95" s="20"/>
      <c r="SX95" s="20"/>
      <c r="SY95" s="20"/>
      <c r="SZ95" s="20"/>
      <c r="TA95" s="20"/>
      <c r="TB95" s="20"/>
      <c r="TC95" s="20"/>
      <c r="TD95" s="20"/>
      <c r="TE95" s="20"/>
      <c r="TF95" s="20"/>
      <c r="TG95" s="20"/>
      <c r="TH95" s="20"/>
      <c r="TI95" s="20"/>
      <c r="TJ95" s="20"/>
      <c r="TK95" s="20"/>
      <c r="TL95" s="20"/>
      <c r="TM95" s="20"/>
      <c r="TN95" s="20"/>
      <c r="TO95" s="20"/>
      <c r="TP95" s="20"/>
      <c r="TQ95" s="20"/>
      <c r="TR95" s="20"/>
      <c r="TS95" s="20"/>
      <c r="TT95" s="20"/>
      <c r="TU95" s="20"/>
      <c r="TV95" s="20"/>
      <c r="TW95" s="20"/>
      <c r="TX95" s="20"/>
      <c r="TY95" s="20"/>
      <c r="TZ95" s="20"/>
      <c r="UA95" s="20"/>
      <c r="UB95" s="20"/>
      <c r="UC95" s="20"/>
      <c r="UD95" s="20"/>
      <c r="UE95" s="20"/>
      <c r="UF95" s="20"/>
      <c r="UG95" s="20"/>
      <c r="UH95" s="20"/>
      <c r="UI95" s="20"/>
      <c r="UJ95" s="20"/>
      <c r="UK95" s="20"/>
      <c r="UL95" s="20"/>
      <c r="UM95" s="20"/>
      <c r="UN95" s="20"/>
      <c r="UO95" s="20"/>
      <c r="UP95" s="20"/>
      <c r="UQ95" s="20"/>
      <c r="UR95" s="20"/>
      <c r="US95" s="20"/>
      <c r="UT95" s="20"/>
      <c r="UU95" s="20"/>
      <c r="UV95" s="20"/>
      <c r="UW95" s="20"/>
      <c r="UX95" s="20"/>
      <c r="UY95" s="20"/>
      <c r="UZ95" s="20"/>
      <c r="VA95" s="20"/>
      <c r="VB95" s="20"/>
      <c r="VC95" s="20"/>
      <c r="VD95" s="20"/>
      <c r="VE95" s="20"/>
      <c r="VF95" s="20"/>
      <c r="VG95" s="20"/>
      <c r="VH95" s="20"/>
      <c r="VI95" s="20"/>
      <c r="VJ95" s="20"/>
      <c r="ACN95"/>
      <c r="ACO95"/>
      <c r="ACP95"/>
      <c r="ACQ95"/>
      <c r="ACR95"/>
      <c r="ACS95"/>
      <c r="ACT95"/>
      <c r="ACU95"/>
      <c r="ACV95"/>
      <c r="ACW95"/>
      <c r="ACX95"/>
      <c r="ACY95"/>
      <c r="ACZ95"/>
      <c r="ADA95"/>
      <c r="ADB95"/>
      <c r="ADC95"/>
      <c r="ADD95"/>
      <c r="ADE95"/>
      <c r="ADF95"/>
      <c r="ADG95"/>
      <c r="ADH95"/>
      <c r="ADI95"/>
      <c r="ADJ95"/>
      <c r="ADK95"/>
      <c r="ADL95"/>
      <c r="ADM95"/>
      <c r="ADN95"/>
      <c r="ADO95"/>
      <c r="ADP95"/>
      <c r="ADQ95"/>
      <c r="ADR95"/>
      <c r="ADS95"/>
      <c r="ADT95"/>
      <c r="ADU95"/>
      <c r="ADV95"/>
      <c r="ADW95"/>
      <c r="ADX95"/>
      <c r="ADY95"/>
      <c r="ADZ95"/>
      <c r="AEA95"/>
      <c r="AEB95"/>
      <c r="AEC95"/>
      <c r="AED95"/>
      <c r="AEE95"/>
      <c r="AEF95"/>
      <c r="AEG95"/>
      <c r="AEH95"/>
      <c r="AEI95"/>
      <c r="AEJ95"/>
      <c r="AEK95"/>
      <c r="AEL95"/>
      <c r="AEM95"/>
      <c r="AEN95"/>
      <c r="AEO95"/>
      <c r="AEP95"/>
      <c r="AEQ95"/>
      <c r="AER95"/>
      <c r="AES95"/>
      <c r="AET95"/>
      <c r="AEU95"/>
      <c r="AEV95"/>
      <c r="AEW95"/>
      <c r="AEX95"/>
      <c r="AEY95"/>
      <c r="AEZ95"/>
      <c r="AFA95"/>
      <c r="AFB95"/>
      <c r="AFC95"/>
      <c r="AFD95"/>
      <c r="AFE95"/>
      <c r="AFF95"/>
      <c r="AFG95"/>
      <c r="AFH95"/>
      <c r="AFI95"/>
      <c r="AFJ95"/>
      <c r="AFK95"/>
      <c r="AFL95"/>
      <c r="AFM95"/>
      <c r="AFN95"/>
      <c r="AFO95"/>
      <c r="AFP95"/>
      <c r="AFQ95"/>
      <c r="AFR95"/>
      <c r="AFS95"/>
      <c r="AFT95"/>
      <c r="AFU95"/>
      <c r="AFV95"/>
      <c r="AFW95"/>
      <c r="AFX95"/>
      <c r="AFY95"/>
      <c r="AFZ95"/>
      <c r="AGA95"/>
      <c r="AGB95"/>
      <c r="AGC95"/>
      <c r="AGD95"/>
      <c r="AGE95"/>
      <c r="AGF95"/>
      <c r="AGG95"/>
      <c r="AGH95"/>
      <c r="AGI95"/>
      <c r="AGJ95"/>
      <c r="AGK95"/>
      <c r="AGL95"/>
      <c r="AGM95"/>
      <c r="AGN95"/>
      <c r="AGO95"/>
      <c r="AGP95"/>
      <c r="AGQ95"/>
      <c r="AGR95"/>
      <c r="AGS95"/>
      <c r="AGT95"/>
      <c r="AGU95"/>
      <c r="AGV95"/>
      <c r="AGW95"/>
      <c r="AGX95"/>
      <c r="AGY95"/>
      <c r="AGZ95"/>
      <c r="AHA95"/>
      <c r="AHB95"/>
      <c r="AHC95"/>
      <c r="AHD95"/>
      <c r="AHE95"/>
      <c r="AHF95"/>
      <c r="AHG95"/>
      <c r="AHH95"/>
      <c r="AHI95"/>
      <c r="AHJ95"/>
      <c r="AHK95"/>
      <c r="AHL95"/>
      <c r="AHM95"/>
      <c r="AHN95"/>
      <c r="AHO95"/>
      <c r="AHP95"/>
      <c r="AHQ95"/>
      <c r="AHR95"/>
      <c r="AHS95"/>
      <c r="AHT95"/>
      <c r="AHU95"/>
      <c r="AHV95"/>
      <c r="AHW95"/>
      <c r="AHX95"/>
      <c r="AHY95"/>
      <c r="AHZ95"/>
      <c r="AIA95"/>
      <c r="AIB95"/>
      <c r="AIC95"/>
      <c r="AID95"/>
      <c r="AIE95"/>
      <c r="AIF95"/>
      <c r="AIG95"/>
      <c r="AIH95"/>
      <c r="AII95"/>
      <c r="AIJ95"/>
      <c r="AIK95"/>
      <c r="AIL95"/>
      <c r="AIM95"/>
      <c r="AIN95"/>
      <c r="AIO95"/>
      <c r="AIP95"/>
      <c r="AIQ95"/>
      <c r="AIR95"/>
      <c r="AIS95"/>
      <c r="AIT95"/>
      <c r="AIU95"/>
      <c r="AIV95"/>
      <c r="AIW95"/>
      <c r="AIX95"/>
      <c r="AIY95"/>
      <c r="AIZ95"/>
      <c r="AJA95"/>
      <c r="AJB95"/>
      <c r="AJC95"/>
      <c r="AJD95"/>
      <c r="AJE95"/>
      <c r="AJF95"/>
      <c r="AJG95"/>
      <c r="AJH95"/>
      <c r="AJI95"/>
      <c r="AJJ95"/>
      <c r="AJK95"/>
      <c r="AJL95"/>
      <c r="AJM95"/>
      <c r="AJN95"/>
      <c r="AJO95"/>
      <c r="AJP95"/>
      <c r="AJQ95"/>
      <c r="AJR95"/>
      <c r="AJS95"/>
      <c r="AJT95"/>
      <c r="AJU95"/>
      <c r="AJV95"/>
      <c r="AJW95"/>
      <c r="AJX95"/>
      <c r="AJY95"/>
      <c r="AJZ95"/>
      <c r="AKA95"/>
      <c r="AKB95"/>
      <c r="AKC95"/>
      <c r="AKD95"/>
      <c r="AKE95"/>
      <c r="AKF95"/>
      <c r="AKG95"/>
      <c r="AKH95"/>
      <c r="AKI95"/>
      <c r="AKJ95"/>
      <c r="AKK95"/>
      <c r="AKL95"/>
      <c r="AKM95"/>
      <c r="AKN95"/>
      <c r="AKO95"/>
      <c r="AKP95"/>
      <c r="AKQ95"/>
      <c r="AKR95"/>
      <c r="AKS95"/>
      <c r="AKT95"/>
      <c r="AKU95"/>
      <c r="AKV95"/>
      <c r="AKW95"/>
      <c r="AKX95"/>
      <c r="AKY95"/>
      <c r="AKZ95"/>
      <c r="ALA95"/>
      <c r="ALB95"/>
      <c r="ALC95"/>
      <c r="ALD95"/>
      <c r="ALE95"/>
      <c r="ALF95"/>
      <c r="ALG95"/>
      <c r="ALH95"/>
      <c r="ALI95"/>
      <c r="ALJ95"/>
      <c r="ALK95"/>
      <c r="ALL95"/>
      <c r="ALM95"/>
      <c r="ALN95"/>
      <c r="ALO95"/>
      <c r="ALP95"/>
      <c r="ALQ95"/>
      <c r="ALR95"/>
      <c r="ALS95"/>
      <c r="ALT95"/>
      <c r="ALU95"/>
      <c r="ALV95"/>
      <c r="ALW95"/>
      <c r="ALX95"/>
      <c r="ALY95"/>
      <c r="ALZ95"/>
      <c r="AMA95"/>
      <c r="AMB95"/>
      <c r="AMC95"/>
      <c r="AMD95"/>
      <c r="AME95"/>
      <c r="AMF95"/>
      <c r="AMG95"/>
      <c r="AMH95"/>
      <c r="AMI95"/>
      <c r="AMJ95"/>
    </row>
    <row r="96" spans="1:1024" s="22" customFormat="1" x14ac:dyDescent="0.3">
      <c r="A96" s="203" t="s">
        <v>62</v>
      </c>
      <c r="B96" s="22" t="s">
        <v>107</v>
      </c>
      <c r="T96" s="204"/>
      <c r="U96" s="204"/>
      <c r="V96" s="204"/>
      <c r="RW96" s="20"/>
      <c r="RX96" s="20"/>
      <c r="RY96" s="20"/>
      <c r="RZ96" s="20"/>
      <c r="SA96" s="20"/>
      <c r="SB96" s="20"/>
      <c r="SC96" s="20"/>
      <c r="SD96" s="20"/>
      <c r="SE96" s="20"/>
      <c r="SF96" s="20"/>
      <c r="SG96" s="20"/>
      <c r="SH96" s="20"/>
      <c r="SI96" s="20"/>
      <c r="SJ96" s="20"/>
      <c r="SK96" s="20"/>
      <c r="SL96" s="20"/>
      <c r="SM96" s="20"/>
      <c r="SN96" s="20"/>
      <c r="SO96" s="20"/>
      <c r="SP96" s="20"/>
      <c r="SQ96" s="20"/>
      <c r="SR96" s="20"/>
      <c r="SS96" s="20"/>
      <c r="ST96" s="20"/>
      <c r="SU96" s="20"/>
      <c r="SV96" s="20"/>
      <c r="SW96" s="20"/>
      <c r="SX96" s="20"/>
      <c r="SY96" s="20"/>
      <c r="SZ96" s="20"/>
      <c r="TA96" s="20"/>
      <c r="TB96" s="20"/>
      <c r="TC96" s="20"/>
      <c r="TD96" s="20"/>
      <c r="TE96" s="20"/>
      <c r="TF96" s="20"/>
      <c r="TG96" s="20"/>
      <c r="TH96" s="20"/>
      <c r="TI96" s="20"/>
      <c r="TJ96" s="20"/>
      <c r="TK96" s="20"/>
      <c r="TL96" s="20"/>
      <c r="TM96" s="20"/>
      <c r="TN96" s="20"/>
      <c r="TO96" s="20"/>
      <c r="TP96" s="20"/>
      <c r="TQ96" s="20"/>
      <c r="TR96" s="20"/>
      <c r="TS96" s="20"/>
      <c r="TT96" s="20"/>
      <c r="TU96" s="20"/>
      <c r="TV96" s="20"/>
      <c r="TW96" s="20"/>
      <c r="TX96" s="20"/>
      <c r="TY96" s="20"/>
      <c r="TZ96" s="20"/>
      <c r="UA96" s="20"/>
      <c r="UB96" s="20"/>
      <c r="UC96" s="20"/>
      <c r="UD96" s="20"/>
      <c r="UE96" s="20"/>
      <c r="UF96" s="20"/>
      <c r="UG96" s="20"/>
      <c r="UH96" s="20"/>
      <c r="UI96" s="20"/>
      <c r="UJ96" s="20"/>
      <c r="UK96" s="20"/>
      <c r="UL96" s="20"/>
      <c r="UM96" s="20"/>
      <c r="UN96" s="20"/>
      <c r="UO96" s="20"/>
      <c r="UP96" s="20"/>
      <c r="UQ96" s="20"/>
      <c r="UR96" s="20"/>
      <c r="US96" s="20"/>
      <c r="UT96" s="20"/>
      <c r="UU96" s="20"/>
      <c r="UV96" s="20"/>
      <c r="UW96" s="20"/>
      <c r="UX96" s="20"/>
      <c r="UY96" s="20"/>
      <c r="UZ96" s="20"/>
      <c r="VA96" s="20"/>
      <c r="VB96" s="20"/>
      <c r="VC96" s="20"/>
      <c r="VD96" s="20"/>
      <c r="VE96" s="20"/>
      <c r="VF96" s="20"/>
      <c r="VG96" s="20"/>
      <c r="VH96" s="20"/>
      <c r="VI96" s="20"/>
      <c r="VJ96" s="20"/>
      <c r="ACN96"/>
      <c r="ACO96"/>
      <c r="ACP96"/>
      <c r="ACQ96"/>
      <c r="ACR96"/>
      <c r="ACS96"/>
      <c r="ACT96"/>
      <c r="ACU96"/>
      <c r="ACV96"/>
      <c r="ACW96"/>
      <c r="ACX96"/>
      <c r="ACY96"/>
      <c r="ACZ96"/>
      <c r="ADA96"/>
      <c r="ADB96"/>
      <c r="ADC96"/>
      <c r="ADD96"/>
      <c r="ADE96"/>
      <c r="ADF96"/>
      <c r="ADG96"/>
      <c r="ADH96"/>
      <c r="ADI96"/>
      <c r="ADJ96"/>
      <c r="ADK96"/>
      <c r="ADL96"/>
      <c r="ADM96"/>
      <c r="ADN96"/>
      <c r="ADO96"/>
      <c r="ADP96"/>
      <c r="ADQ96"/>
      <c r="ADR96"/>
      <c r="ADS96"/>
      <c r="ADT96"/>
      <c r="ADU96"/>
      <c r="ADV96"/>
      <c r="ADW96"/>
      <c r="ADX96"/>
      <c r="ADY96"/>
      <c r="ADZ96"/>
      <c r="AEA96"/>
      <c r="AEB96"/>
      <c r="AEC96"/>
      <c r="AED96"/>
      <c r="AEE96"/>
      <c r="AEF96"/>
      <c r="AEG96"/>
      <c r="AEH96"/>
      <c r="AEI96"/>
      <c r="AEJ96"/>
      <c r="AEK96"/>
      <c r="AEL96"/>
      <c r="AEM96"/>
      <c r="AEN96"/>
      <c r="AEO96"/>
      <c r="AEP96"/>
      <c r="AEQ96"/>
      <c r="AER96"/>
      <c r="AES96"/>
      <c r="AET96"/>
      <c r="AEU96"/>
      <c r="AEV96"/>
      <c r="AEW96"/>
      <c r="AEX96"/>
      <c r="AEY96"/>
      <c r="AEZ96"/>
      <c r="AFA96"/>
      <c r="AFB96"/>
      <c r="AFC96"/>
      <c r="AFD96"/>
      <c r="AFE96"/>
      <c r="AFF96"/>
      <c r="AFG96"/>
      <c r="AFH96"/>
      <c r="AFI96"/>
      <c r="AFJ96"/>
      <c r="AFK96"/>
      <c r="AFL96"/>
      <c r="AFM96"/>
      <c r="AFN96"/>
      <c r="AFO96"/>
      <c r="AFP96"/>
      <c r="AFQ96"/>
      <c r="AFR96"/>
      <c r="AFS96"/>
      <c r="AFT96"/>
      <c r="AFU96"/>
      <c r="AFV96"/>
      <c r="AFW96"/>
      <c r="AFX96"/>
      <c r="AFY96"/>
      <c r="AFZ96"/>
      <c r="AGA96"/>
      <c r="AGB96"/>
      <c r="AGC96"/>
      <c r="AGD96"/>
      <c r="AGE96"/>
      <c r="AGF96"/>
      <c r="AGG96"/>
      <c r="AGH96"/>
      <c r="AGI96"/>
      <c r="AGJ96"/>
      <c r="AGK96"/>
      <c r="AGL96"/>
      <c r="AGM96"/>
      <c r="AGN96"/>
      <c r="AGO96"/>
      <c r="AGP96"/>
      <c r="AGQ96"/>
      <c r="AGR96"/>
      <c r="AGS96"/>
      <c r="AGT96"/>
      <c r="AGU96"/>
      <c r="AGV96"/>
      <c r="AGW96"/>
      <c r="AGX96"/>
      <c r="AGY96"/>
      <c r="AGZ96"/>
      <c r="AHA96"/>
      <c r="AHB96"/>
      <c r="AHC96"/>
      <c r="AHD96"/>
      <c r="AHE96"/>
      <c r="AHF96"/>
      <c r="AHG96"/>
      <c r="AHH96"/>
      <c r="AHI96"/>
      <c r="AHJ96"/>
      <c r="AHK96"/>
      <c r="AHL96"/>
      <c r="AHM96"/>
      <c r="AHN96"/>
      <c r="AHO96"/>
      <c r="AHP96"/>
      <c r="AHQ96"/>
      <c r="AHR96"/>
      <c r="AHS96"/>
      <c r="AHT96"/>
      <c r="AHU96"/>
      <c r="AHV96"/>
      <c r="AHW96"/>
      <c r="AHX96"/>
      <c r="AHY96"/>
      <c r="AHZ96"/>
      <c r="AIA96"/>
      <c r="AIB96"/>
      <c r="AIC96"/>
      <c r="AID96"/>
      <c r="AIE96"/>
      <c r="AIF96"/>
      <c r="AIG96"/>
      <c r="AIH96"/>
      <c r="AII96"/>
      <c r="AIJ96"/>
      <c r="AIK96"/>
      <c r="AIL96"/>
      <c r="AIM96"/>
      <c r="AIN96"/>
      <c r="AIO96"/>
      <c r="AIP96"/>
      <c r="AIQ96"/>
      <c r="AIR96"/>
      <c r="AIS96"/>
      <c r="AIT96"/>
      <c r="AIU96"/>
      <c r="AIV96"/>
      <c r="AIW96"/>
      <c r="AIX96"/>
      <c r="AIY96"/>
      <c r="AIZ96"/>
      <c r="AJA96"/>
      <c r="AJB96"/>
      <c r="AJC96"/>
      <c r="AJD96"/>
      <c r="AJE96"/>
      <c r="AJF96"/>
      <c r="AJG96"/>
      <c r="AJH96"/>
      <c r="AJI96"/>
      <c r="AJJ96"/>
      <c r="AJK96"/>
      <c r="AJL96"/>
      <c r="AJM96"/>
      <c r="AJN96"/>
      <c r="AJO96"/>
      <c r="AJP96"/>
      <c r="AJQ96"/>
      <c r="AJR96"/>
      <c r="AJS96"/>
      <c r="AJT96"/>
      <c r="AJU96"/>
      <c r="AJV96"/>
      <c r="AJW96"/>
      <c r="AJX96"/>
      <c r="AJY96"/>
      <c r="AJZ96"/>
      <c r="AKA96"/>
      <c r="AKB96"/>
      <c r="AKC96"/>
      <c r="AKD96"/>
      <c r="AKE96"/>
      <c r="AKF96"/>
      <c r="AKG96"/>
      <c r="AKH96"/>
      <c r="AKI96"/>
      <c r="AKJ96"/>
      <c r="AKK96"/>
      <c r="AKL96"/>
      <c r="AKM96"/>
      <c r="AKN96"/>
      <c r="AKO96"/>
      <c r="AKP96"/>
      <c r="AKQ96"/>
      <c r="AKR96"/>
      <c r="AKS96"/>
      <c r="AKT96"/>
      <c r="AKU96"/>
      <c r="AKV96"/>
      <c r="AKW96"/>
      <c r="AKX96"/>
      <c r="AKY96"/>
      <c r="AKZ96"/>
      <c r="ALA96"/>
      <c r="ALB96"/>
      <c r="ALC96"/>
      <c r="ALD96"/>
      <c r="ALE96"/>
      <c r="ALF96"/>
      <c r="ALG96"/>
      <c r="ALH96"/>
      <c r="ALI96"/>
      <c r="ALJ96"/>
      <c r="ALK96"/>
      <c r="ALL96"/>
      <c r="ALM96"/>
      <c r="ALN96"/>
      <c r="ALO96"/>
      <c r="ALP96"/>
      <c r="ALQ96"/>
      <c r="ALR96"/>
      <c r="ALS96"/>
      <c r="ALT96"/>
      <c r="ALU96"/>
      <c r="ALV96"/>
      <c r="ALW96"/>
      <c r="ALX96"/>
      <c r="ALY96"/>
      <c r="ALZ96"/>
      <c r="AMA96"/>
      <c r="AMB96"/>
      <c r="AMC96"/>
      <c r="AMD96"/>
      <c r="AME96"/>
      <c r="AMF96"/>
      <c r="AMG96"/>
      <c r="AMH96"/>
      <c r="AMI96"/>
      <c r="AMJ96"/>
    </row>
    <row r="97" spans="1:1024" s="22" customFormat="1" x14ac:dyDescent="0.3">
      <c r="A97" s="203" t="s">
        <v>61</v>
      </c>
      <c r="B97" s="228" t="s">
        <v>5</v>
      </c>
      <c r="T97" s="204"/>
      <c r="U97" s="204"/>
      <c r="V97" s="204"/>
      <c r="RW97" s="20"/>
      <c r="RX97" s="20"/>
      <c r="RY97" s="20"/>
      <c r="RZ97" s="20"/>
      <c r="SA97" s="20"/>
      <c r="SB97" s="20"/>
      <c r="SC97" s="20"/>
      <c r="SD97" s="20"/>
      <c r="SE97" s="20"/>
      <c r="SF97" s="20"/>
      <c r="SG97" s="20"/>
      <c r="SH97" s="20"/>
      <c r="SI97" s="20"/>
      <c r="SJ97" s="20"/>
      <c r="SK97" s="20"/>
      <c r="SL97" s="20"/>
      <c r="SM97" s="20"/>
      <c r="SN97" s="20"/>
      <c r="SO97" s="20"/>
      <c r="SP97" s="20"/>
      <c r="SQ97" s="20"/>
      <c r="SR97" s="20"/>
      <c r="SS97" s="20"/>
      <c r="ST97" s="20"/>
      <c r="SU97" s="20"/>
      <c r="SV97" s="20"/>
      <c r="SW97" s="20"/>
      <c r="SX97" s="20"/>
      <c r="SY97" s="20"/>
      <c r="SZ97" s="20"/>
      <c r="TA97" s="20"/>
      <c r="TB97" s="20"/>
      <c r="TC97" s="20"/>
      <c r="TD97" s="20"/>
      <c r="TE97" s="20"/>
      <c r="TF97" s="20"/>
      <c r="TG97" s="20"/>
      <c r="TH97" s="20"/>
      <c r="TI97" s="20"/>
      <c r="TJ97" s="20"/>
      <c r="TK97" s="20"/>
      <c r="TL97" s="20"/>
      <c r="TM97" s="20"/>
      <c r="TN97" s="20"/>
      <c r="TO97" s="20"/>
      <c r="TP97" s="20"/>
      <c r="TQ97" s="20"/>
      <c r="TR97" s="20"/>
      <c r="TS97" s="20"/>
      <c r="TT97" s="20"/>
      <c r="TU97" s="20"/>
      <c r="TV97" s="20"/>
      <c r="TW97" s="20"/>
      <c r="TX97" s="20"/>
      <c r="TY97" s="20"/>
      <c r="TZ97" s="20"/>
      <c r="UA97" s="20"/>
      <c r="UB97" s="20"/>
      <c r="UC97" s="20"/>
      <c r="UD97" s="20"/>
      <c r="UE97" s="20"/>
      <c r="UF97" s="20"/>
      <c r="UG97" s="20"/>
      <c r="UH97" s="20"/>
      <c r="UI97" s="20"/>
      <c r="UJ97" s="20"/>
      <c r="UK97" s="20"/>
      <c r="UL97" s="20"/>
      <c r="UM97" s="20"/>
      <c r="UN97" s="20"/>
      <c r="UO97" s="20"/>
      <c r="UP97" s="20"/>
      <c r="UQ97" s="20"/>
      <c r="UR97" s="20"/>
      <c r="US97" s="20"/>
      <c r="UT97" s="20"/>
      <c r="UU97" s="20"/>
      <c r="UV97" s="20"/>
      <c r="UW97" s="20"/>
      <c r="UX97" s="20"/>
      <c r="UY97" s="20"/>
      <c r="UZ97" s="20"/>
      <c r="VA97" s="20"/>
      <c r="VB97" s="20"/>
      <c r="VC97" s="20"/>
      <c r="VD97" s="20"/>
      <c r="VE97" s="20"/>
      <c r="VF97" s="20"/>
      <c r="VG97" s="20"/>
      <c r="VH97" s="20"/>
      <c r="VI97" s="20"/>
      <c r="VJ97" s="20"/>
      <c r="ACN97"/>
      <c r="ACO97"/>
      <c r="ACP97"/>
      <c r="ACQ97"/>
      <c r="ACR97"/>
      <c r="ACS97"/>
      <c r="ACT97"/>
      <c r="ACU97"/>
      <c r="ACV97"/>
      <c r="ACW97"/>
      <c r="ACX97"/>
      <c r="ACY97"/>
      <c r="ACZ97"/>
      <c r="ADA97"/>
      <c r="ADB97"/>
      <c r="ADC97"/>
      <c r="ADD97"/>
      <c r="ADE97"/>
      <c r="ADF97"/>
      <c r="ADG97"/>
      <c r="ADH97"/>
      <c r="ADI97"/>
      <c r="ADJ97"/>
      <c r="ADK97"/>
      <c r="ADL97"/>
      <c r="ADM97"/>
      <c r="ADN97"/>
      <c r="ADO97"/>
      <c r="ADP97"/>
      <c r="ADQ97"/>
      <c r="ADR97"/>
      <c r="ADS97"/>
      <c r="ADT97"/>
      <c r="ADU97"/>
      <c r="ADV97"/>
      <c r="ADW97"/>
      <c r="ADX97"/>
      <c r="ADY97"/>
      <c r="ADZ97"/>
      <c r="AEA97"/>
      <c r="AEB97"/>
      <c r="AEC97"/>
      <c r="AED97"/>
      <c r="AEE97"/>
      <c r="AEF97"/>
      <c r="AEG97"/>
      <c r="AEH97"/>
      <c r="AEI97"/>
      <c r="AEJ97"/>
      <c r="AEK97"/>
      <c r="AEL97"/>
      <c r="AEM97"/>
      <c r="AEN97"/>
      <c r="AEO97"/>
      <c r="AEP97"/>
      <c r="AEQ97"/>
      <c r="AER97"/>
      <c r="AES97"/>
      <c r="AET97"/>
      <c r="AEU97"/>
      <c r="AEV97"/>
      <c r="AEW97"/>
      <c r="AEX97"/>
      <c r="AEY97"/>
      <c r="AEZ97"/>
      <c r="AFA97"/>
      <c r="AFB97"/>
      <c r="AFC97"/>
      <c r="AFD97"/>
      <c r="AFE97"/>
      <c r="AFF97"/>
      <c r="AFG97"/>
      <c r="AFH97"/>
      <c r="AFI97"/>
      <c r="AFJ97"/>
      <c r="AFK97"/>
      <c r="AFL97"/>
      <c r="AFM97"/>
      <c r="AFN97"/>
      <c r="AFO97"/>
      <c r="AFP97"/>
      <c r="AFQ97"/>
      <c r="AFR97"/>
      <c r="AFS97"/>
      <c r="AFT97"/>
      <c r="AFU97"/>
      <c r="AFV97"/>
      <c r="AFW97"/>
      <c r="AFX97"/>
      <c r="AFY97"/>
      <c r="AFZ97"/>
      <c r="AGA97"/>
      <c r="AGB97"/>
      <c r="AGC97"/>
      <c r="AGD97"/>
      <c r="AGE97"/>
      <c r="AGF97"/>
      <c r="AGG97"/>
      <c r="AGH97"/>
      <c r="AGI97"/>
      <c r="AGJ97"/>
      <c r="AGK97"/>
      <c r="AGL97"/>
      <c r="AGM97"/>
      <c r="AGN97"/>
      <c r="AGO97"/>
      <c r="AGP97"/>
      <c r="AGQ97"/>
      <c r="AGR97"/>
      <c r="AGS97"/>
      <c r="AGT97"/>
      <c r="AGU97"/>
      <c r="AGV97"/>
      <c r="AGW97"/>
      <c r="AGX97"/>
      <c r="AGY97"/>
      <c r="AGZ97"/>
      <c r="AHA97"/>
      <c r="AHB97"/>
      <c r="AHC97"/>
      <c r="AHD97"/>
      <c r="AHE97"/>
      <c r="AHF97"/>
      <c r="AHG97"/>
      <c r="AHH97"/>
      <c r="AHI97"/>
      <c r="AHJ97"/>
      <c r="AHK97"/>
      <c r="AHL97"/>
      <c r="AHM97"/>
      <c r="AHN97"/>
      <c r="AHO97"/>
      <c r="AHP97"/>
      <c r="AHQ97"/>
      <c r="AHR97"/>
      <c r="AHS97"/>
      <c r="AHT97"/>
      <c r="AHU97"/>
      <c r="AHV97"/>
      <c r="AHW97"/>
      <c r="AHX97"/>
      <c r="AHY97"/>
      <c r="AHZ97"/>
      <c r="AIA97"/>
      <c r="AIB97"/>
      <c r="AIC97"/>
      <c r="AID97"/>
      <c r="AIE97"/>
      <c r="AIF97"/>
      <c r="AIG97"/>
      <c r="AIH97"/>
      <c r="AII97"/>
      <c r="AIJ97"/>
      <c r="AIK97"/>
      <c r="AIL97"/>
      <c r="AIM97"/>
      <c r="AIN97"/>
      <c r="AIO97"/>
      <c r="AIP97"/>
      <c r="AIQ97"/>
      <c r="AIR97"/>
      <c r="AIS97"/>
      <c r="AIT97"/>
      <c r="AIU97"/>
      <c r="AIV97"/>
      <c r="AIW97"/>
      <c r="AIX97"/>
      <c r="AIY97"/>
      <c r="AIZ97"/>
      <c r="AJA97"/>
      <c r="AJB97"/>
      <c r="AJC97"/>
      <c r="AJD97"/>
      <c r="AJE97"/>
      <c r="AJF97"/>
      <c r="AJG97"/>
      <c r="AJH97"/>
      <c r="AJI97"/>
      <c r="AJJ97"/>
      <c r="AJK97"/>
      <c r="AJL97"/>
      <c r="AJM97"/>
      <c r="AJN97"/>
      <c r="AJO97"/>
      <c r="AJP97"/>
      <c r="AJQ97"/>
      <c r="AJR97"/>
      <c r="AJS97"/>
      <c r="AJT97"/>
      <c r="AJU97"/>
      <c r="AJV97"/>
      <c r="AJW97"/>
      <c r="AJX97"/>
      <c r="AJY97"/>
      <c r="AJZ97"/>
      <c r="AKA97"/>
      <c r="AKB97"/>
      <c r="AKC97"/>
      <c r="AKD97"/>
      <c r="AKE97"/>
      <c r="AKF97"/>
      <c r="AKG97"/>
      <c r="AKH97"/>
      <c r="AKI97"/>
      <c r="AKJ97"/>
      <c r="AKK97"/>
      <c r="AKL97"/>
      <c r="AKM97"/>
      <c r="AKN97"/>
      <c r="AKO97"/>
      <c r="AKP97"/>
      <c r="AKQ97"/>
      <c r="AKR97"/>
      <c r="AKS97"/>
      <c r="AKT97"/>
      <c r="AKU97"/>
      <c r="AKV97"/>
      <c r="AKW97"/>
      <c r="AKX97"/>
      <c r="AKY97"/>
      <c r="AKZ97"/>
      <c r="ALA97"/>
      <c r="ALB97"/>
      <c r="ALC97"/>
      <c r="ALD97"/>
      <c r="ALE97"/>
      <c r="ALF97"/>
      <c r="ALG97"/>
      <c r="ALH97"/>
      <c r="ALI97"/>
      <c r="ALJ97"/>
      <c r="ALK97"/>
      <c r="ALL97"/>
      <c r="ALM97"/>
      <c r="ALN97"/>
      <c r="ALO97"/>
      <c r="ALP97"/>
      <c r="ALQ97"/>
      <c r="ALR97"/>
      <c r="ALS97"/>
      <c r="ALT97"/>
      <c r="ALU97"/>
      <c r="ALV97"/>
      <c r="ALW97"/>
      <c r="ALX97"/>
      <c r="ALY97"/>
      <c r="ALZ97"/>
      <c r="AMA97"/>
      <c r="AMB97"/>
      <c r="AMC97"/>
      <c r="AMD97"/>
      <c r="AME97"/>
      <c r="AMF97"/>
      <c r="AMG97"/>
      <c r="AMH97"/>
      <c r="AMI97"/>
      <c r="AMJ97"/>
    </row>
    <row r="98" spans="1:1024" s="22" customFormat="1" x14ac:dyDescent="0.3">
      <c r="A98" s="22" t="s">
        <v>108</v>
      </c>
      <c r="T98" s="204"/>
      <c r="U98" s="204"/>
      <c r="V98" s="204"/>
      <c r="RW98" s="20"/>
      <c r="RX98" s="20"/>
      <c r="RY98" s="20"/>
      <c r="RZ98" s="20"/>
      <c r="SA98" s="20"/>
      <c r="SB98" s="20"/>
      <c r="SC98" s="20"/>
      <c r="SD98" s="20"/>
      <c r="SE98" s="20"/>
      <c r="SF98" s="20"/>
      <c r="SG98" s="20"/>
      <c r="SH98" s="20"/>
      <c r="SI98" s="20"/>
      <c r="SJ98" s="20"/>
      <c r="SK98" s="20"/>
      <c r="SL98" s="20"/>
      <c r="SM98" s="20"/>
      <c r="SN98" s="20"/>
      <c r="SO98" s="20"/>
      <c r="SP98" s="20"/>
      <c r="SQ98" s="20"/>
      <c r="SR98" s="20"/>
      <c r="SS98" s="20"/>
      <c r="ST98" s="20"/>
      <c r="SU98" s="20"/>
      <c r="SV98" s="20"/>
      <c r="SW98" s="20"/>
      <c r="SX98" s="20"/>
      <c r="SY98" s="20"/>
      <c r="SZ98" s="20"/>
      <c r="TA98" s="20"/>
      <c r="TB98" s="20"/>
      <c r="TC98" s="20"/>
      <c r="TD98" s="20"/>
      <c r="TE98" s="20"/>
      <c r="TF98" s="20"/>
      <c r="TG98" s="20"/>
      <c r="TH98" s="20"/>
      <c r="TI98" s="20"/>
      <c r="TJ98" s="20"/>
      <c r="TK98" s="20"/>
      <c r="TL98" s="20"/>
      <c r="TM98" s="20"/>
      <c r="TN98" s="20"/>
      <c r="TO98" s="20"/>
      <c r="TP98" s="20"/>
      <c r="TQ98" s="20"/>
      <c r="TR98" s="20"/>
      <c r="TS98" s="20"/>
      <c r="TT98" s="20"/>
      <c r="TU98" s="20"/>
      <c r="TV98" s="20"/>
      <c r="TW98" s="20"/>
      <c r="TX98" s="20"/>
      <c r="TY98" s="20"/>
      <c r="TZ98" s="20"/>
      <c r="UA98" s="20"/>
      <c r="UB98" s="20"/>
      <c r="UC98" s="20"/>
      <c r="UD98" s="20"/>
      <c r="UE98" s="20"/>
      <c r="UF98" s="20"/>
      <c r="UG98" s="20"/>
      <c r="UH98" s="20"/>
      <c r="UI98" s="20"/>
      <c r="UJ98" s="20"/>
      <c r="UK98" s="20"/>
      <c r="UL98" s="20"/>
      <c r="UM98" s="20"/>
      <c r="UN98" s="20"/>
      <c r="UO98" s="20"/>
      <c r="UP98" s="20"/>
      <c r="UQ98" s="20"/>
      <c r="UR98" s="20"/>
      <c r="US98" s="20"/>
      <c r="UT98" s="20"/>
      <c r="UU98" s="20"/>
      <c r="UV98" s="20"/>
      <c r="UW98" s="20"/>
      <c r="UX98" s="20"/>
      <c r="UY98" s="20"/>
      <c r="UZ98" s="20"/>
      <c r="VA98" s="20"/>
      <c r="VB98" s="20"/>
      <c r="VC98" s="20"/>
      <c r="VD98" s="20"/>
      <c r="VE98" s="20"/>
      <c r="VF98" s="20"/>
      <c r="VG98" s="20"/>
      <c r="VH98" s="20"/>
      <c r="VI98" s="20"/>
      <c r="VJ98" s="20"/>
      <c r="ACN98"/>
      <c r="ACO98"/>
      <c r="ACP98"/>
      <c r="ACQ98"/>
      <c r="ACR98"/>
      <c r="ACS98"/>
      <c r="ACT98"/>
      <c r="ACU98"/>
      <c r="ACV98"/>
      <c r="ACW98"/>
      <c r="ACX98"/>
      <c r="ACY98"/>
      <c r="ACZ98"/>
      <c r="ADA98"/>
      <c r="ADB98"/>
      <c r="ADC98"/>
      <c r="ADD98"/>
      <c r="ADE98"/>
      <c r="ADF98"/>
      <c r="ADG98"/>
      <c r="ADH98"/>
      <c r="ADI98"/>
      <c r="ADJ98"/>
      <c r="ADK98"/>
      <c r="ADL98"/>
      <c r="ADM98"/>
      <c r="ADN98"/>
      <c r="ADO98"/>
      <c r="ADP98"/>
      <c r="ADQ98"/>
      <c r="ADR98"/>
      <c r="ADS98"/>
      <c r="ADT98"/>
      <c r="ADU98"/>
      <c r="ADV98"/>
      <c r="ADW98"/>
      <c r="ADX98"/>
      <c r="ADY98"/>
      <c r="ADZ98"/>
      <c r="AEA98"/>
      <c r="AEB98"/>
      <c r="AEC98"/>
      <c r="AED98"/>
      <c r="AEE98"/>
      <c r="AEF98"/>
      <c r="AEG98"/>
      <c r="AEH98"/>
      <c r="AEI98"/>
      <c r="AEJ98"/>
      <c r="AEK98"/>
      <c r="AEL98"/>
      <c r="AEM98"/>
      <c r="AEN98"/>
      <c r="AEO98"/>
      <c r="AEP98"/>
      <c r="AEQ98"/>
      <c r="AER98"/>
      <c r="AES98"/>
      <c r="AET98"/>
      <c r="AEU98"/>
      <c r="AEV98"/>
      <c r="AEW98"/>
      <c r="AEX98"/>
      <c r="AEY98"/>
      <c r="AEZ98"/>
      <c r="AFA98"/>
      <c r="AFB98"/>
      <c r="AFC98"/>
      <c r="AFD98"/>
      <c r="AFE98"/>
      <c r="AFF98"/>
      <c r="AFG98"/>
      <c r="AFH98"/>
      <c r="AFI98"/>
      <c r="AFJ98"/>
      <c r="AFK98"/>
      <c r="AFL98"/>
      <c r="AFM98"/>
      <c r="AFN98"/>
      <c r="AFO98"/>
      <c r="AFP98"/>
      <c r="AFQ98"/>
      <c r="AFR98"/>
      <c r="AFS98"/>
      <c r="AFT98"/>
      <c r="AFU98"/>
      <c r="AFV98"/>
      <c r="AFW98"/>
      <c r="AFX98"/>
      <c r="AFY98"/>
      <c r="AFZ98"/>
      <c r="AGA98"/>
      <c r="AGB98"/>
      <c r="AGC98"/>
      <c r="AGD98"/>
      <c r="AGE98"/>
      <c r="AGF98"/>
      <c r="AGG98"/>
      <c r="AGH98"/>
      <c r="AGI98"/>
      <c r="AGJ98"/>
      <c r="AGK98"/>
      <c r="AGL98"/>
      <c r="AGM98"/>
      <c r="AGN98"/>
      <c r="AGO98"/>
      <c r="AGP98"/>
      <c r="AGQ98"/>
      <c r="AGR98"/>
      <c r="AGS98"/>
      <c r="AGT98"/>
      <c r="AGU98"/>
      <c r="AGV98"/>
      <c r="AGW98"/>
      <c r="AGX98"/>
      <c r="AGY98"/>
      <c r="AGZ98"/>
      <c r="AHA98"/>
      <c r="AHB98"/>
      <c r="AHC98"/>
      <c r="AHD98"/>
      <c r="AHE98"/>
      <c r="AHF98"/>
      <c r="AHG98"/>
      <c r="AHH98"/>
      <c r="AHI98"/>
      <c r="AHJ98"/>
      <c r="AHK98"/>
      <c r="AHL98"/>
      <c r="AHM98"/>
      <c r="AHN98"/>
      <c r="AHO98"/>
      <c r="AHP98"/>
      <c r="AHQ98"/>
      <c r="AHR98"/>
      <c r="AHS98"/>
      <c r="AHT98"/>
      <c r="AHU98"/>
      <c r="AHV98"/>
      <c r="AHW98"/>
      <c r="AHX98"/>
      <c r="AHY98"/>
      <c r="AHZ98"/>
      <c r="AIA98"/>
      <c r="AIB98"/>
      <c r="AIC98"/>
      <c r="AID98"/>
      <c r="AIE98"/>
      <c r="AIF98"/>
      <c r="AIG98"/>
      <c r="AIH98"/>
      <c r="AII98"/>
      <c r="AIJ98"/>
      <c r="AIK98"/>
      <c r="AIL98"/>
      <c r="AIM98"/>
      <c r="AIN98"/>
      <c r="AIO98"/>
      <c r="AIP98"/>
      <c r="AIQ98"/>
      <c r="AIR98"/>
      <c r="AIS98"/>
      <c r="AIT98"/>
      <c r="AIU98"/>
      <c r="AIV98"/>
      <c r="AIW98"/>
      <c r="AIX98"/>
      <c r="AIY98"/>
      <c r="AIZ98"/>
      <c r="AJA98"/>
      <c r="AJB98"/>
      <c r="AJC98"/>
      <c r="AJD98"/>
      <c r="AJE98"/>
      <c r="AJF98"/>
      <c r="AJG98"/>
      <c r="AJH98"/>
      <c r="AJI98"/>
      <c r="AJJ98"/>
      <c r="AJK98"/>
      <c r="AJL98"/>
      <c r="AJM98"/>
      <c r="AJN98"/>
      <c r="AJO98"/>
      <c r="AJP98"/>
      <c r="AJQ98"/>
      <c r="AJR98"/>
      <c r="AJS98"/>
      <c r="AJT98"/>
      <c r="AJU98"/>
      <c r="AJV98"/>
      <c r="AJW98"/>
      <c r="AJX98"/>
      <c r="AJY98"/>
      <c r="AJZ98"/>
      <c r="AKA98"/>
      <c r="AKB98"/>
      <c r="AKC98"/>
      <c r="AKD98"/>
      <c r="AKE98"/>
      <c r="AKF98"/>
      <c r="AKG98"/>
      <c r="AKH98"/>
      <c r="AKI98"/>
      <c r="AKJ98"/>
      <c r="AKK98"/>
      <c r="AKL98"/>
      <c r="AKM98"/>
      <c r="AKN98"/>
      <c r="AKO98"/>
      <c r="AKP98"/>
      <c r="AKQ98"/>
      <c r="AKR98"/>
      <c r="AKS98"/>
      <c r="AKT98"/>
      <c r="AKU98"/>
      <c r="AKV98"/>
      <c r="AKW98"/>
      <c r="AKX98"/>
      <c r="AKY98"/>
      <c r="AKZ98"/>
      <c r="ALA98"/>
      <c r="ALB98"/>
      <c r="ALC98"/>
      <c r="ALD98"/>
      <c r="ALE98"/>
      <c r="ALF98"/>
      <c r="ALG98"/>
      <c r="ALH98"/>
      <c r="ALI98"/>
      <c r="ALJ98"/>
      <c r="ALK98"/>
      <c r="ALL98"/>
      <c r="ALM98"/>
      <c r="ALN98"/>
      <c r="ALO98"/>
      <c r="ALP98"/>
      <c r="ALQ98"/>
      <c r="ALR98"/>
      <c r="ALS98"/>
      <c r="ALT98"/>
      <c r="ALU98"/>
      <c r="ALV98"/>
      <c r="ALW98"/>
      <c r="ALX98"/>
      <c r="ALY98"/>
      <c r="ALZ98"/>
      <c r="AMA98"/>
      <c r="AMB98"/>
      <c r="AMC98"/>
      <c r="AMD98"/>
      <c r="AME98"/>
      <c r="AMF98"/>
      <c r="AMG98"/>
      <c r="AMH98"/>
      <c r="AMI98"/>
      <c r="AMJ98"/>
    </row>
    <row r="99" spans="1:1024" x14ac:dyDescent="0.3">
      <c r="A99" s="33" t="s">
        <v>109</v>
      </c>
      <c r="T99" s="204"/>
      <c r="U99" s="204"/>
      <c r="V99" s="204"/>
    </row>
    <row r="100" spans="1:1024" x14ac:dyDescent="0.3">
      <c r="A100" s="203" t="s">
        <v>62</v>
      </c>
      <c r="B100" s="229" t="s">
        <v>80</v>
      </c>
    </row>
    <row r="101" spans="1:1024" x14ac:dyDescent="0.3">
      <c r="A101" s="203" t="s">
        <v>61</v>
      </c>
      <c r="B101" s="230" t="s">
        <v>5</v>
      </c>
    </row>
    <row r="102" spans="1:1024" x14ac:dyDescent="0.3">
      <c r="A102" s="22" t="s">
        <v>110</v>
      </c>
    </row>
    <row r="103" spans="1:1024" x14ac:dyDescent="0.3">
      <c r="A103" s="203" t="s">
        <v>62</v>
      </c>
      <c r="B103" s="22" t="s">
        <v>111</v>
      </c>
      <c r="F103" s="22" t="s">
        <v>112</v>
      </c>
    </row>
    <row r="104" spans="1:1024" x14ac:dyDescent="0.3">
      <c r="A104" s="203" t="s">
        <v>61</v>
      </c>
      <c r="B104" s="230" t="s">
        <v>113</v>
      </c>
    </row>
  </sheetData>
  <mergeCells count="20">
    <mergeCell ref="S8:S9"/>
    <mergeCell ref="T8:T9"/>
    <mergeCell ref="U8:U9"/>
    <mergeCell ref="J8:J9"/>
    <mergeCell ref="K8:K9"/>
    <mergeCell ref="L8:L9"/>
    <mergeCell ref="M8:Q8"/>
    <mergeCell ref="R8:R9"/>
    <mergeCell ref="A8:A9"/>
    <mergeCell ref="B8:B9"/>
    <mergeCell ref="C8:G8"/>
    <mergeCell ref="H8:H9"/>
    <mergeCell ref="I8:I9"/>
    <mergeCell ref="B2:U2"/>
    <mergeCell ref="C6:L6"/>
    <mergeCell ref="M6:U6"/>
    <mergeCell ref="C7:H7"/>
    <mergeCell ref="I7:K7"/>
    <mergeCell ref="M7:R7"/>
    <mergeCell ref="S7:U7"/>
  </mergeCells>
  <hyperlinks>
    <hyperlink ref="B97" r:id="rId1"/>
    <hyperlink ref="B101" r:id="rId2"/>
    <hyperlink ref="B104" r:id="rId3" location="!/vizhome/RapidCOVID-19virology-Public/Headlinesummary"/>
  </hyperlinks>
  <pageMargins left="0.78749999999999998" right="0.78749999999999998" top="1.0249999999999999" bottom="1.0249999999999999" header="0.78749999999999998" footer="0.78749999999999998"/>
  <pageSetup firstPageNumber="0" orientation="portrait" horizontalDpi="300" verticalDpi="300"/>
  <headerFooter>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2751</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ONS_WeeklyRegistratedDeaths</vt:lpstr>
      <vt:lpstr>ONS_WeeklyOccurrenceDeaths</vt:lpstr>
      <vt:lpstr>NHS_Daily_Data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576</cp:revision>
  <dcterms:created xsi:type="dcterms:W3CDTF">2020-03-25T21:26:52Z</dcterms:created>
  <dcterms:modified xsi:type="dcterms:W3CDTF">2020-06-10T07:57:59Z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