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tabRatio="500" firstSheet="2" activeTab="4"/>
  </bookViews>
  <sheets>
    <sheet name="Metadata" sheetId="1" r:id="rId1"/>
    <sheet name="ONS_WeeklyRegistratedDeaths" sheetId="2" r:id="rId2"/>
    <sheet name="ONS_WeeklyOccurrenceDeaths" sheetId="3" r:id="rId3"/>
    <sheet name="NHS_Daily_Data" sheetId="4" r:id="rId4"/>
    <sheet name="DailyTotal" sheetId="5" r:id="rId5"/>
  </sheets>
  <calcPr calcId="144525"/>
  <extLst>
    <ext xmlns:loext="http://schemas.libreoffice.org/" uri="{7626C862-2A13-11E5-B345-FEFF819CDC9F}">
      <loext:extCalcPr stringRefSyntax="CalcA1ExcelA1"/>
    </ext>
  </extLst>
</workbook>
</file>

<file path=xl/calcChain.xml><?xml version="1.0" encoding="utf-8"?>
<calcChain xmlns="http://schemas.openxmlformats.org/spreadsheetml/2006/main">
  <c r="U122" i="5" l="1"/>
  <c r="T122" i="5"/>
  <c r="S122" i="5"/>
  <c r="K122" i="5"/>
  <c r="U121" i="5"/>
  <c r="T121" i="5"/>
  <c r="S121" i="5"/>
  <c r="K121" i="5"/>
  <c r="U120" i="5"/>
  <c r="T120" i="5"/>
  <c r="S120" i="5"/>
  <c r="K120" i="5"/>
  <c r="U119" i="5"/>
  <c r="T119" i="5"/>
  <c r="S119" i="5"/>
  <c r="K119" i="5"/>
  <c r="U118" i="5"/>
  <c r="T118" i="5"/>
  <c r="S118" i="5"/>
  <c r="K118" i="5"/>
  <c r="U117" i="5"/>
  <c r="T117" i="5"/>
  <c r="S117" i="5"/>
  <c r="P117" i="5"/>
  <c r="O117" i="5"/>
  <c r="M117" i="5"/>
  <c r="L117" i="5"/>
  <c r="K117" i="5"/>
  <c r="U116" i="5"/>
  <c r="T116" i="5"/>
  <c r="S116" i="5"/>
  <c r="K116" i="5"/>
  <c r="U115" i="5"/>
  <c r="T115" i="5"/>
  <c r="S115" i="5"/>
  <c r="K115" i="5"/>
  <c r="U114" i="5"/>
  <c r="T114" i="5"/>
  <c r="S114" i="5"/>
  <c r="K114" i="5"/>
  <c r="U113" i="5"/>
  <c r="T113" i="5"/>
  <c r="S113" i="5"/>
  <c r="K113" i="5"/>
  <c r="U112" i="5"/>
  <c r="T112" i="5"/>
  <c r="S112" i="5"/>
  <c r="K112" i="5"/>
  <c r="U111" i="5"/>
  <c r="T111" i="5"/>
  <c r="S111" i="5"/>
  <c r="K111" i="5"/>
  <c r="T110" i="5"/>
  <c r="S110" i="5"/>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P110" i="5"/>
  <c r="O110" i="5"/>
  <c r="O103" i="5" s="1"/>
  <c r="O96" i="5" s="1"/>
  <c r="O89" i="5" s="1"/>
  <c r="O82" i="5" s="1"/>
  <c r="O75" i="5" s="1"/>
  <c r="N110" i="5"/>
  <c r="M110" i="5"/>
  <c r="M103" i="5" s="1"/>
  <c r="M96" i="5" s="1"/>
  <c r="M89" i="5" s="1"/>
  <c r="M82" i="5" s="1"/>
  <c r="M75" i="5" s="1"/>
  <c r="K110" i="5"/>
  <c r="U110" i="5" s="1"/>
  <c r="U109" i="5" s="1"/>
  <c r="U108" i="5" s="1"/>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T109" i="5"/>
  <c r="K109" i="5"/>
  <c r="T108" i="5"/>
  <c r="K108" i="5"/>
  <c r="T107" i="5"/>
  <c r="K107" i="5"/>
  <c r="T106" i="5"/>
  <c r="K106" i="5"/>
  <c r="T105" i="5"/>
  <c r="K105" i="5"/>
  <c r="T104" i="5"/>
  <c r="K104" i="5"/>
  <c r="T103" i="5"/>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P103" i="5"/>
  <c r="P96" i="5" s="1"/>
  <c r="P89" i="5" s="1"/>
  <c r="P82" i="5" s="1"/>
  <c r="P75" i="5" s="1"/>
  <c r="P68" i="5" s="1"/>
  <c r="N103" i="5"/>
  <c r="N96" i="5" s="1"/>
  <c r="N89" i="5" s="1"/>
  <c r="N82" i="5" s="1"/>
  <c r="N75" i="5" s="1"/>
  <c r="N68" i="5" s="1"/>
  <c r="L103" i="5"/>
  <c r="K103" i="5"/>
  <c r="K102" i="5"/>
  <c r="K101" i="5"/>
  <c r="K100" i="5"/>
  <c r="K99" i="5"/>
  <c r="K98" i="5"/>
  <c r="K97" i="5"/>
  <c r="K96" i="5"/>
  <c r="L96" i="5" s="1"/>
  <c r="K95" i="5"/>
  <c r="K94" i="5"/>
  <c r="K93" i="5"/>
  <c r="K92" i="5"/>
  <c r="K91" i="5"/>
  <c r="K90" i="5"/>
  <c r="L89" i="5"/>
  <c r="K89" i="5"/>
  <c r="K88" i="5"/>
  <c r="K87" i="5"/>
  <c r="K86" i="5"/>
  <c r="K85" i="5"/>
  <c r="K84" i="5"/>
  <c r="K83" i="5"/>
  <c r="K82" i="5"/>
  <c r="L82" i="5" s="1"/>
  <c r="K81" i="5"/>
  <c r="K80" i="5"/>
  <c r="K79" i="5"/>
  <c r="K78" i="5"/>
  <c r="K77" i="5"/>
  <c r="K76" i="5"/>
  <c r="L75" i="5" s="1"/>
  <c r="K75" i="5"/>
  <c r="S74" i="5"/>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74" i="5"/>
  <c r="K73" i="5"/>
  <c r="U72" i="5"/>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K72" i="5"/>
  <c r="K71" i="5"/>
  <c r="K70" i="5"/>
  <c r="K69" i="5"/>
  <c r="O68" i="5"/>
  <c r="O61" i="5" s="1"/>
  <c r="M68" i="5"/>
  <c r="M61" i="5" s="1"/>
  <c r="K68" i="5"/>
  <c r="L68" i="5" s="1"/>
  <c r="T67" i="5"/>
  <c r="K67" i="5"/>
  <c r="T66" i="5"/>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66" i="5"/>
  <c r="K65" i="5"/>
  <c r="K64" i="5"/>
  <c r="K63" i="5"/>
  <c r="K62" i="5"/>
  <c r="L61" i="5" s="1"/>
  <c r="P61" i="5"/>
  <c r="P54" i="5" s="1"/>
  <c r="N61" i="5"/>
  <c r="N54" i="5" s="1"/>
  <c r="K61" i="5"/>
  <c r="K60" i="5"/>
  <c r="K59" i="5"/>
  <c r="K58" i="5"/>
  <c r="K57" i="5"/>
  <c r="K56" i="5"/>
  <c r="K55" i="5"/>
  <c r="O54" i="5"/>
  <c r="O47" i="5" s="1"/>
  <c r="M54" i="5"/>
  <c r="M47" i="5" s="1"/>
  <c r="K54" i="5"/>
  <c r="L54" i="5" s="1"/>
  <c r="K53" i="5"/>
  <c r="K52" i="5"/>
  <c r="K51" i="5"/>
  <c r="K50" i="5"/>
  <c r="K49" i="5"/>
  <c r="K48" i="5"/>
  <c r="L47" i="5" s="1"/>
  <c r="P47" i="5"/>
  <c r="P40" i="5" s="1"/>
  <c r="N47" i="5"/>
  <c r="N40" i="5" s="1"/>
  <c r="N33" i="5" s="1"/>
  <c r="N26" i="5" s="1"/>
  <c r="K47" i="5"/>
  <c r="K46" i="5"/>
  <c r="K45" i="5"/>
  <c r="K44" i="5"/>
  <c r="K43" i="5"/>
  <c r="K42" i="5"/>
  <c r="K41" i="5"/>
  <c r="O40" i="5"/>
  <c r="M40" i="5"/>
  <c r="K40" i="5"/>
  <c r="L40" i="5" s="1"/>
  <c r="K39" i="5"/>
  <c r="K38" i="5"/>
  <c r="K37" i="5"/>
  <c r="K36" i="5"/>
  <c r="K35" i="5"/>
  <c r="K34" i="5"/>
  <c r="P33" i="5"/>
  <c r="O33" i="5"/>
  <c r="O26" i="5" s="1"/>
  <c r="M33" i="5"/>
  <c r="M26" i="5" s="1"/>
  <c r="K33" i="5"/>
  <c r="L33" i="5" s="1"/>
  <c r="K32" i="5"/>
  <c r="K31" i="5"/>
  <c r="K30" i="5"/>
  <c r="K29" i="5"/>
  <c r="K28" i="5"/>
  <c r="K27" i="5"/>
  <c r="L26" i="5" s="1"/>
  <c r="P26" i="5"/>
  <c r="K26" i="5"/>
  <c r="K25" i="5"/>
  <c r="K24" i="5"/>
  <c r="K23" i="5"/>
  <c r="K22" i="5"/>
  <c r="K21" i="5"/>
  <c r="K20" i="5"/>
  <c r="K19" i="5"/>
  <c r="K18" i="5"/>
  <c r="K17" i="5"/>
  <c r="K16" i="5"/>
  <c r="K15" i="5"/>
  <c r="K14" i="5"/>
  <c r="K13" i="5"/>
  <c r="K12" i="5"/>
  <c r="K11" i="5"/>
  <c r="U10" i="5"/>
  <c r="S10" i="5"/>
  <c r="K10" i="5"/>
  <c r="D33" i="4"/>
  <c r="C32" i="4"/>
  <c r="DL30" i="4"/>
  <c r="DL33" i="4" s="1"/>
  <c r="DK30" i="4"/>
  <c r="DK33" i="4" s="1"/>
  <c r="DJ30" i="4"/>
  <c r="DJ33" i="4" s="1"/>
  <c r="DI30" i="4"/>
  <c r="DI33" i="4" s="1"/>
  <c r="DH30" i="4"/>
  <c r="DH33" i="4" s="1"/>
  <c r="DG30" i="4"/>
  <c r="DG33" i="4" s="1"/>
  <c r="DF30" i="4"/>
  <c r="DF33" i="4" s="1"/>
  <c r="DE30" i="4"/>
  <c r="DE33" i="4" s="1"/>
  <c r="DD30" i="4"/>
  <c r="DD33" i="4" s="1"/>
  <c r="DC30" i="4"/>
  <c r="DC33" i="4" s="1"/>
  <c r="DB30" i="4"/>
  <c r="DB33" i="4" s="1"/>
  <c r="DA30" i="4"/>
  <c r="DA33" i="4" s="1"/>
  <c r="CZ30" i="4"/>
  <c r="CZ33" i="4" s="1"/>
  <c r="CY30" i="4"/>
  <c r="CY33" i="4" s="1"/>
  <c r="CX30" i="4"/>
  <c r="CX33" i="4" s="1"/>
  <c r="CW30" i="4"/>
  <c r="CW33" i="4" s="1"/>
  <c r="CV30" i="4"/>
  <c r="CV33" i="4" s="1"/>
  <c r="CU30" i="4"/>
  <c r="CU33" i="4" s="1"/>
  <c r="CT30" i="4"/>
  <c r="CT33" i="4" s="1"/>
  <c r="CS30" i="4"/>
  <c r="CS33" i="4" s="1"/>
  <c r="CR30" i="4"/>
  <c r="CR33" i="4" s="1"/>
  <c r="CQ30" i="4"/>
  <c r="CQ33" i="4" s="1"/>
  <c r="CP30" i="4"/>
  <c r="CP33" i="4" s="1"/>
  <c r="CO30" i="4"/>
  <c r="CO33" i="4" s="1"/>
  <c r="CN30" i="4"/>
  <c r="CN33" i="4" s="1"/>
  <c r="CM30" i="4"/>
  <c r="CM33" i="4" s="1"/>
  <c r="CL30" i="4"/>
  <c r="CL33" i="4" s="1"/>
  <c r="CK30" i="4"/>
  <c r="CK33" i="4" s="1"/>
  <c r="CJ30" i="4"/>
  <c r="CJ33" i="4" s="1"/>
  <c r="CI30" i="4"/>
  <c r="CI33" i="4" s="1"/>
  <c r="CH30" i="4"/>
  <c r="CH33" i="4" s="1"/>
  <c r="CG30" i="4"/>
  <c r="CG33" i="4" s="1"/>
  <c r="CF30" i="4"/>
  <c r="CF33" i="4" s="1"/>
  <c r="CE30" i="4"/>
  <c r="CE33" i="4" s="1"/>
  <c r="CD30" i="4"/>
  <c r="CD33" i="4" s="1"/>
  <c r="CC30" i="4"/>
  <c r="CC33" i="4" s="1"/>
  <c r="CB30" i="4"/>
  <c r="CB33" i="4" s="1"/>
  <c r="CA30" i="4"/>
  <c r="CA33" i="4" s="1"/>
  <c r="BZ30" i="4"/>
  <c r="BZ33" i="4" s="1"/>
  <c r="BY30" i="4"/>
  <c r="BY33" i="4" s="1"/>
  <c r="BX30" i="4"/>
  <c r="BX33" i="4" s="1"/>
  <c r="BW30" i="4"/>
  <c r="BW33" i="4" s="1"/>
  <c r="BV30" i="4"/>
  <c r="BV33" i="4" s="1"/>
  <c r="BU30" i="4"/>
  <c r="BU33" i="4" s="1"/>
  <c r="BT30" i="4"/>
  <c r="BT33" i="4" s="1"/>
  <c r="BS30" i="4"/>
  <c r="BS33" i="4" s="1"/>
  <c r="BR30" i="4"/>
  <c r="BR33" i="4" s="1"/>
  <c r="BQ30" i="4"/>
  <c r="BQ33" i="4" s="1"/>
  <c r="BP30" i="4"/>
  <c r="BP33" i="4" s="1"/>
  <c r="BO30" i="4"/>
  <c r="BO33" i="4" s="1"/>
  <c r="BN30" i="4"/>
  <c r="BN33" i="4" s="1"/>
  <c r="BM30" i="4"/>
  <c r="BM33" i="4" s="1"/>
  <c r="BL30" i="4"/>
  <c r="BL33" i="4" s="1"/>
  <c r="BK30" i="4"/>
  <c r="BK33" i="4" s="1"/>
  <c r="BJ30" i="4"/>
  <c r="BJ33" i="4" s="1"/>
  <c r="BI30" i="4"/>
  <c r="BI33" i="4" s="1"/>
  <c r="BH30" i="4"/>
  <c r="BH33" i="4" s="1"/>
  <c r="BG30" i="4"/>
  <c r="BG33" i="4" s="1"/>
  <c r="BF30" i="4"/>
  <c r="BF33" i="4" s="1"/>
  <c r="BE30" i="4"/>
  <c r="BE33" i="4" s="1"/>
  <c r="BD30" i="4"/>
  <c r="BD33" i="4" s="1"/>
  <c r="BC30" i="4"/>
  <c r="BC33" i="4" s="1"/>
  <c r="BB30" i="4"/>
  <c r="BB33" i="4" s="1"/>
  <c r="BA30" i="4"/>
  <c r="BA33" i="4" s="1"/>
  <c r="AZ30" i="4"/>
  <c r="AZ33" i="4" s="1"/>
  <c r="AY30" i="4"/>
  <c r="AY33" i="4" s="1"/>
  <c r="AX30" i="4"/>
  <c r="AX33" i="4" s="1"/>
  <c r="AW30" i="4"/>
  <c r="AW33" i="4" s="1"/>
  <c r="AV30" i="4"/>
  <c r="AV33" i="4" s="1"/>
  <c r="AU30" i="4"/>
  <c r="AU33" i="4" s="1"/>
  <c r="AT30" i="4"/>
  <c r="AT33" i="4" s="1"/>
  <c r="AS30" i="4"/>
  <c r="AS33" i="4" s="1"/>
  <c r="AR30" i="4"/>
  <c r="AR33" i="4" s="1"/>
  <c r="AQ30" i="4"/>
  <c r="AQ33" i="4" s="1"/>
  <c r="AP30" i="4"/>
  <c r="AP33" i="4" s="1"/>
  <c r="AO30" i="4"/>
  <c r="AO33" i="4" s="1"/>
  <c r="AN30" i="4"/>
  <c r="AN33" i="4" s="1"/>
  <c r="AM30" i="4"/>
  <c r="AM33" i="4" s="1"/>
  <c r="AL30" i="4"/>
  <c r="AL33" i="4" s="1"/>
  <c r="AK30" i="4"/>
  <c r="AK33" i="4" s="1"/>
  <c r="AJ30" i="4"/>
  <c r="AJ33" i="4" s="1"/>
  <c r="AI30" i="4"/>
  <c r="AI33" i="4" s="1"/>
  <c r="AH30" i="4"/>
  <c r="AH33" i="4" s="1"/>
  <c r="AG30" i="4"/>
  <c r="AG33" i="4" s="1"/>
  <c r="AF30" i="4"/>
  <c r="AF33" i="4" s="1"/>
  <c r="AE30" i="4"/>
  <c r="AE33" i="4" s="1"/>
  <c r="AD30" i="4"/>
  <c r="AD33" i="4" s="1"/>
  <c r="AC30" i="4"/>
  <c r="AC33" i="4" s="1"/>
  <c r="AB30" i="4"/>
  <c r="AB33" i="4" s="1"/>
  <c r="AA30" i="4"/>
  <c r="AA33" i="4" s="1"/>
  <c r="Z30" i="4"/>
  <c r="Z33" i="4" s="1"/>
  <c r="Y30" i="4"/>
  <c r="Y33" i="4" s="1"/>
  <c r="X30" i="4"/>
  <c r="X33" i="4" s="1"/>
  <c r="W30" i="4"/>
  <c r="W33" i="4" s="1"/>
  <c r="V30" i="4"/>
  <c r="V33" i="4" s="1"/>
  <c r="U30" i="4"/>
  <c r="U33" i="4" s="1"/>
  <c r="T30" i="4"/>
  <c r="T33" i="4" s="1"/>
  <c r="S30" i="4"/>
  <c r="S33" i="4" s="1"/>
  <c r="R30" i="4"/>
  <c r="R33" i="4" s="1"/>
  <c r="Q30" i="4"/>
  <c r="Q33" i="4" s="1"/>
  <c r="P30" i="4"/>
  <c r="P33" i="4" s="1"/>
  <c r="O30" i="4"/>
  <c r="O33" i="4" s="1"/>
  <c r="N30" i="4"/>
  <c r="N33" i="4" s="1"/>
  <c r="M30" i="4"/>
  <c r="M33" i="4" s="1"/>
  <c r="L30" i="4"/>
  <c r="L33" i="4" s="1"/>
  <c r="K30" i="4"/>
  <c r="K33" i="4" s="1"/>
  <c r="J30" i="4"/>
  <c r="J33" i="4" s="1"/>
  <c r="I30" i="4"/>
  <c r="I33" i="4" s="1"/>
  <c r="H30" i="4"/>
  <c r="H33" i="4" s="1"/>
  <c r="G30" i="4"/>
  <c r="G33" i="4" s="1"/>
  <c r="F30" i="4"/>
  <c r="F33" i="4" s="1"/>
  <c r="E30" i="4"/>
  <c r="E33" i="4" s="1"/>
  <c r="C33" i="4" s="1"/>
  <c r="B30" i="4"/>
  <c r="B33" i="4" s="1"/>
  <c r="C28" i="4"/>
  <c r="C27" i="4"/>
  <c r="C26" i="4"/>
  <c r="C25" i="4"/>
  <c r="C24" i="4"/>
  <c r="DL17"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s="1"/>
  <c r="C16" i="4"/>
  <c r="DL14"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2" i="4"/>
  <c r="C11" i="4"/>
  <c r="C10" i="4"/>
  <c r="C9" i="4"/>
  <c r="C8" i="4"/>
  <c r="DP31" i="3"/>
  <c r="DI31" i="3"/>
  <c r="DB31" i="3"/>
  <c r="CN31" i="3"/>
  <c r="BZ31" i="3"/>
  <c r="BL31" i="3"/>
  <c r="BB31" i="3"/>
  <c r="AX31" i="3"/>
  <c r="AN31" i="3"/>
  <c r="AL31" i="3"/>
  <c r="Z31" i="3"/>
  <c r="V31" i="3"/>
  <c r="J31" i="3"/>
  <c r="DT28" i="3"/>
  <c r="DT31" i="3" s="1"/>
  <c r="DR28" i="3"/>
  <c r="DR31" i="3" s="1"/>
  <c r="DP28" i="3"/>
  <c r="DM28" i="3"/>
  <c r="DM31" i="3" s="1"/>
  <c r="DK28" i="3"/>
  <c r="DK31" i="3" s="1"/>
  <c r="DI28" i="3"/>
  <c r="DF28" i="3"/>
  <c r="DF31" i="3" s="1"/>
  <c r="DD28" i="3"/>
  <c r="DD31" i="3" s="1"/>
  <c r="DB28" i="3"/>
  <c r="CY28" i="3"/>
  <c r="CY31" i="3" s="1"/>
  <c r="CW28" i="3"/>
  <c r="CW31" i="3" s="1"/>
  <c r="CU28" i="3"/>
  <c r="CU31" i="3" s="1"/>
  <c r="CR28" i="3"/>
  <c r="CR31" i="3" s="1"/>
  <c r="CP28" i="3"/>
  <c r="CP31" i="3" s="1"/>
  <c r="CN28" i="3"/>
  <c r="CK28" i="3"/>
  <c r="CK31" i="3" s="1"/>
  <c r="CI28" i="3"/>
  <c r="CI31" i="3" s="1"/>
  <c r="CG28" i="3"/>
  <c r="CG31" i="3" s="1"/>
  <c r="CD28" i="3"/>
  <c r="CD31" i="3" s="1"/>
  <c r="CB28" i="3"/>
  <c r="CB31" i="3" s="1"/>
  <c r="BZ28" i="3"/>
  <c r="BW28" i="3"/>
  <c r="BW31" i="3" s="1"/>
  <c r="BU28" i="3"/>
  <c r="BU31" i="3" s="1"/>
  <c r="BS28" i="3"/>
  <c r="BS31" i="3" s="1"/>
  <c r="BP28" i="3"/>
  <c r="BP31" i="3" s="1"/>
  <c r="BN28" i="3"/>
  <c r="BN31" i="3" s="1"/>
  <c r="BL28" i="3"/>
  <c r="BI28" i="3"/>
  <c r="BI31" i="3" s="1"/>
  <c r="BG28" i="3"/>
  <c r="BG31" i="3" s="1"/>
  <c r="BE28" i="3"/>
  <c r="BE31" i="3" s="1"/>
  <c r="BB28" i="3"/>
  <c r="AZ28" i="3"/>
  <c r="AZ31" i="3" s="1"/>
  <c r="AX28" i="3"/>
  <c r="AU28" i="3"/>
  <c r="AU31" i="3" s="1"/>
  <c r="AS28" i="3"/>
  <c r="AS31" i="3" s="1"/>
  <c r="AQ28" i="3"/>
  <c r="AQ31" i="3" s="1"/>
  <c r="AN28" i="3"/>
  <c r="AL28" i="3"/>
  <c r="AJ28" i="3"/>
  <c r="AJ31" i="3" s="1"/>
  <c r="AG28" i="3"/>
  <c r="AG31" i="3" s="1"/>
  <c r="AE28" i="3"/>
  <c r="AE31" i="3" s="1"/>
  <c r="AC28" i="3"/>
  <c r="AD25" i="3" s="1"/>
  <c r="Z28" i="3"/>
  <c r="X28" i="3"/>
  <c r="X31" i="3" s="1"/>
  <c r="V28" i="3"/>
  <c r="S28" i="3"/>
  <c r="S31" i="3" s="1"/>
  <c r="Q28" i="3"/>
  <c r="Q31" i="3" s="1"/>
  <c r="O28" i="3"/>
  <c r="P25" i="3" s="1"/>
  <c r="L28" i="3"/>
  <c r="L31" i="3" s="1"/>
  <c r="J28" i="3"/>
  <c r="H28" i="3"/>
  <c r="H31" i="3" s="1"/>
  <c r="D28" i="3"/>
  <c r="D31" i="3" s="1"/>
  <c r="B28" i="3"/>
  <c r="B31" i="3" s="1"/>
  <c r="DU26" i="3"/>
  <c r="DQ26" i="3"/>
  <c r="DN26" i="3"/>
  <c r="DJ26" i="3"/>
  <c r="DG26" i="3"/>
  <c r="DC26" i="3"/>
  <c r="CZ26" i="3"/>
  <c r="CV26" i="3"/>
  <c r="CS26" i="3"/>
  <c r="CQ26" i="3"/>
  <c r="CO26" i="3"/>
  <c r="CL26" i="3"/>
  <c r="CH26" i="3"/>
  <c r="CE26" i="3"/>
  <c r="CA26" i="3"/>
  <c r="BX26" i="3"/>
  <c r="BT26" i="3"/>
  <c r="BQ26" i="3"/>
  <c r="BO26" i="3"/>
  <c r="BM26" i="3"/>
  <c r="BJ26" i="3"/>
  <c r="BF26" i="3"/>
  <c r="BC26" i="3"/>
  <c r="AY26" i="3"/>
  <c r="AV26" i="3"/>
  <c r="AR26" i="3"/>
  <c r="AO26" i="3"/>
  <c r="AM26" i="3"/>
  <c r="AK26" i="3"/>
  <c r="AH26" i="3"/>
  <c r="AD26" i="3"/>
  <c r="AA26" i="3"/>
  <c r="W26" i="3"/>
  <c r="T26" i="3"/>
  <c r="P26" i="3"/>
  <c r="M26" i="3"/>
  <c r="K26" i="3"/>
  <c r="I26" i="3"/>
  <c r="F26" i="3"/>
  <c r="C26" i="3"/>
  <c r="DU25" i="3"/>
  <c r="DQ25" i="3"/>
  <c r="DN25" i="3"/>
  <c r="DJ25" i="3"/>
  <c r="DG25" i="3"/>
  <c r="DC25" i="3"/>
  <c r="CZ25" i="3"/>
  <c r="CX25" i="3"/>
  <c r="CV25" i="3"/>
  <c r="CS25" i="3"/>
  <c r="CQ25" i="3"/>
  <c r="CO25" i="3"/>
  <c r="CL25" i="3"/>
  <c r="CJ25" i="3"/>
  <c r="CH25" i="3"/>
  <c r="CE25" i="3"/>
  <c r="CC25" i="3"/>
  <c r="CA25" i="3"/>
  <c r="BX25" i="3"/>
  <c r="BV25" i="3"/>
  <c r="BT25" i="3"/>
  <c r="BQ25" i="3"/>
  <c r="BO25" i="3"/>
  <c r="BM25" i="3"/>
  <c r="BJ25" i="3"/>
  <c r="BH25" i="3"/>
  <c r="BF25" i="3"/>
  <c r="BC25" i="3"/>
  <c r="BA25" i="3"/>
  <c r="AY25" i="3"/>
  <c r="AV25" i="3"/>
  <c r="AT25" i="3"/>
  <c r="AR25" i="3"/>
  <c r="AO25" i="3"/>
  <c r="AM25" i="3"/>
  <c r="AK25" i="3"/>
  <c r="AH25" i="3"/>
  <c r="AF25" i="3"/>
  <c r="AA25" i="3"/>
  <c r="Y25" i="3"/>
  <c r="W25" i="3"/>
  <c r="T25" i="3"/>
  <c r="R25" i="3"/>
  <c r="M25" i="3"/>
  <c r="K25" i="3"/>
  <c r="I25" i="3"/>
  <c r="F25" i="3"/>
  <c r="E25" i="3"/>
  <c r="C25" i="3"/>
  <c r="DU24" i="3"/>
  <c r="DQ24" i="3"/>
  <c r="DN24" i="3"/>
  <c r="DJ24" i="3"/>
  <c r="DG24" i="3"/>
  <c r="DC24" i="3"/>
  <c r="CZ24" i="3"/>
  <c r="CX24" i="3"/>
  <c r="CV24" i="3"/>
  <c r="CS24" i="3"/>
  <c r="CQ24" i="3"/>
  <c r="CO24" i="3"/>
  <c r="CL24" i="3"/>
  <c r="CJ24" i="3"/>
  <c r="CH24" i="3"/>
  <c r="CE24" i="3"/>
  <c r="CC24" i="3"/>
  <c r="CA24" i="3"/>
  <c r="BX24" i="3"/>
  <c r="BV24" i="3"/>
  <c r="BT24"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DU23" i="3"/>
  <c r="DQ23" i="3"/>
  <c r="DN23" i="3"/>
  <c r="DJ23" i="3"/>
  <c r="DG23" i="3"/>
  <c r="DC23" i="3"/>
  <c r="CZ23" i="3"/>
  <c r="CX23" i="3"/>
  <c r="CV23" i="3"/>
  <c r="CS23" i="3"/>
  <c r="CQ23" i="3"/>
  <c r="CO23" i="3"/>
  <c r="CL23" i="3"/>
  <c r="CJ23" i="3"/>
  <c r="CH23" i="3"/>
  <c r="CE23" i="3"/>
  <c r="CC23" i="3"/>
  <c r="CA23" i="3"/>
  <c r="BX23" i="3"/>
  <c r="BV23" i="3"/>
  <c r="BQ23" i="3"/>
  <c r="BO23" i="3"/>
  <c r="BM23" i="3"/>
  <c r="BJ23" i="3"/>
  <c r="BH23" i="3"/>
  <c r="BC23" i="3"/>
  <c r="BA23" i="3"/>
  <c r="AY23" i="3"/>
  <c r="AV23" i="3"/>
  <c r="AT23" i="3"/>
  <c r="AO23" i="3"/>
  <c r="AM23" i="3"/>
  <c r="AK23" i="3"/>
  <c r="AH23" i="3"/>
  <c r="AF23" i="3"/>
  <c r="AA23" i="3"/>
  <c r="Y23" i="3"/>
  <c r="W23" i="3"/>
  <c r="T23" i="3"/>
  <c r="R23" i="3"/>
  <c r="M23" i="3"/>
  <c r="K23" i="3"/>
  <c r="I23" i="3"/>
  <c r="F23" i="3"/>
  <c r="E23" i="3"/>
  <c r="C23" i="3"/>
  <c r="DU22" i="3"/>
  <c r="DQ22" i="3"/>
  <c r="DN22" i="3"/>
  <c r="DJ22" i="3"/>
  <c r="DG22" i="3"/>
  <c r="DC22" i="3"/>
  <c r="CZ22" i="3"/>
  <c r="CX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DU21" i="3"/>
  <c r="DQ21" i="3"/>
  <c r="DN21" i="3"/>
  <c r="DJ21" i="3"/>
  <c r="DG21" i="3"/>
  <c r="DC21" i="3"/>
  <c r="CZ21" i="3"/>
  <c r="CX21" i="3"/>
  <c r="CV21" i="3"/>
  <c r="CS21" i="3"/>
  <c r="CQ21" i="3"/>
  <c r="CO21" i="3"/>
  <c r="CL21" i="3"/>
  <c r="CJ21" i="3"/>
  <c r="CH21" i="3"/>
  <c r="CE21" i="3"/>
  <c r="CC21" i="3"/>
  <c r="CA21"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DU20" i="3"/>
  <c r="DQ20" i="3"/>
  <c r="DN20" i="3"/>
  <c r="DJ20" i="3"/>
  <c r="DG20" i="3"/>
  <c r="DC20" i="3"/>
  <c r="CZ20" i="3"/>
  <c r="CX20" i="3"/>
  <c r="CV20" i="3"/>
  <c r="CS20" i="3"/>
  <c r="CQ20" i="3"/>
  <c r="CO20" i="3"/>
  <c r="CL20" i="3"/>
  <c r="CJ20" i="3"/>
  <c r="CH20" i="3"/>
  <c r="CE20" i="3"/>
  <c r="CC20" i="3"/>
  <c r="CA20" i="3"/>
  <c r="BX20" i="3"/>
  <c r="BV20" i="3"/>
  <c r="BT20"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DU19" i="3"/>
  <c r="DQ19" i="3"/>
  <c r="DN19" i="3"/>
  <c r="DJ19" i="3"/>
  <c r="DG19" i="3"/>
  <c r="DC19" i="3"/>
  <c r="CZ19" i="3"/>
  <c r="CX19" i="3"/>
  <c r="CV19" i="3"/>
  <c r="CS19" i="3"/>
  <c r="CQ19" i="3"/>
  <c r="CO19" i="3"/>
  <c r="CL19" i="3"/>
  <c r="CJ19" i="3"/>
  <c r="CH19" i="3"/>
  <c r="CE19" i="3"/>
  <c r="CC19" i="3"/>
  <c r="CA19"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DU18" i="3"/>
  <c r="DQ18" i="3"/>
  <c r="DN18" i="3"/>
  <c r="DJ18" i="3"/>
  <c r="DG18" i="3"/>
  <c r="DC18" i="3"/>
  <c r="CZ18" i="3"/>
  <c r="CX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DU17" i="3"/>
  <c r="DQ17" i="3"/>
  <c r="DN17" i="3"/>
  <c r="DJ17" i="3"/>
  <c r="DG17" i="3"/>
  <c r="DC17" i="3"/>
  <c r="CZ17" i="3"/>
  <c r="CX17" i="3"/>
  <c r="CV17" i="3"/>
  <c r="CS17" i="3"/>
  <c r="CQ17" i="3"/>
  <c r="CO17" i="3"/>
  <c r="CL17" i="3"/>
  <c r="CJ17" i="3"/>
  <c r="CH17" i="3"/>
  <c r="CE17" i="3"/>
  <c r="CC17" i="3"/>
  <c r="CA17" i="3"/>
  <c r="BX17" i="3"/>
  <c r="BV17" i="3"/>
  <c r="BT17"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DU16" i="3"/>
  <c r="DQ16" i="3"/>
  <c r="DN16" i="3"/>
  <c r="DJ16" i="3"/>
  <c r="DG16" i="3"/>
  <c r="DC16" i="3"/>
  <c r="CZ16" i="3"/>
  <c r="CX16" i="3"/>
  <c r="CV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DU15" i="3"/>
  <c r="DQ15" i="3"/>
  <c r="DN15" i="3"/>
  <c r="DJ15" i="3"/>
  <c r="DG15" i="3"/>
  <c r="DC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DU14" i="3"/>
  <c r="DQ14" i="3"/>
  <c r="DN14" i="3"/>
  <c r="DJ14" i="3"/>
  <c r="DG14" i="3"/>
  <c r="DC14" i="3"/>
  <c r="CZ14" i="3"/>
  <c r="CX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DU13" i="3"/>
  <c r="DQ13" i="3"/>
  <c r="DN13" i="3"/>
  <c r="DJ13" i="3"/>
  <c r="DG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DU12" i="3"/>
  <c r="DQ12" i="3"/>
  <c r="DN12" i="3"/>
  <c r="DJ12" i="3"/>
  <c r="DG12" i="3"/>
  <c r="DC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DU11" i="3"/>
  <c r="DQ11" i="3"/>
  <c r="DN11" i="3"/>
  <c r="DJ11" i="3"/>
  <c r="DG11" i="3"/>
  <c r="DC11" i="3"/>
  <c r="CZ11" i="3"/>
  <c r="CX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DU10" i="3"/>
  <c r="DQ10" i="3"/>
  <c r="DN10" i="3"/>
  <c r="DJ10" i="3"/>
  <c r="DG10" i="3"/>
  <c r="DC10" i="3"/>
  <c r="CZ10" i="3"/>
  <c r="CX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K10" i="3"/>
  <c r="AH10" i="3"/>
  <c r="AF10" i="3"/>
  <c r="AD10" i="3"/>
  <c r="AA10" i="3"/>
  <c r="Y10" i="3"/>
  <c r="W10" i="3"/>
  <c r="T10" i="3"/>
  <c r="R10" i="3"/>
  <c r="P10" i="3"/>
  <c r="M10" i="3"/>
  <c r="K10" i="3"/>
  <c r="I10" i="3"/>
  <c r="F10" i="3"/>
  <c r="E10" i="3"/>
  <c r="C10" i="3"/>
  <c r="DU9" i="3"/>
  <c r="DV9" i="3" s="1"/>
  <c r="DQ9" i="3"/>
  <c r="DO9" i="3"/>
  <c r="DN9" i="3"/>
  <c r="DJ9" i="3"/>
  <c r="DG9" i="3"/>
  <c r="DC9" i="3"/>
  <c r="CZ9" i="3"/>
  <c r="CX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E9" i="3"/>
  <c r="C9" i="3"/>
  <c r="DU8" i="3"/>
  <c r="DU28" i="3" s="1"/>
  <c r="DQ8" i="3"/>
  <c r="DO8" i="3"/>
  <c r="DN8" i="3"/>
  <c r="DN28" i="3" s="1"/>
  <c r="DO13" i="3" s="1"/>
  <c r="DJ8" i="3"/>
  <c r="DJ28" i="3" s="1"/>
  <c r="DG8" i="3"/>
  <c r="DG28" i="3" s="1"/>
  <c r="DH12" i="3" s="1"/>
  <c r="DC8" i="3"/>
  <c r="CZ8" i="3"/>
  <c r="CX8" i="3"/>
  <c r="CV8" i="3"/>
  <c r="CV28" i="3" s="1"/>
  <c r="CS8" i="3"/>
  <c r="CQ8" i="3"/>
  <c r="CQ28" i="3" s="1"/>
  <c r="CO8" i="3"/>
  <c r="CL8" i="3"/>
  <c r="CJ8" i="3"/>
  <c r="CH8" i="3"/>
  <c r="CH28" i="3" s="1"/>
  <c r="CE8" i="3"/>
  <c r="CC8" i="3"/>
  <c r="CA8" i="3"/>
  <c r="BX8" i="3"/>
  <c r="BV8" i="3"/>
  <c r="BT8" i="3"/>
  <c r="BQ8" i="3"/>
  <c r="BO8" i="3"/>
  <c r="BO28" i="3" s="1"/>
  <c r="BM8" i="3"/>
  <c r="BJ8" i="3"/>
  <c r="BH8" i="3"/>
  <c r="BF8" i="3"/>
  <c r="BC8" i="3"/>
  <c r="BA8" i="3"/>
  <c r="AY8" i="3"/>
  <c r="AV8" i="3"/>
  <c r="AT8" i="3"/>
  <c r="AR8" i="3"/>
  <c r="AO8" i="3"/>
  <c r="AM8" i="3"/>
  <c r="AM28" i="3" s="1"/>
  <c r="AK8" i="3"/>
  <c r="AH8" i="3"/>
  <c r="AF8" i="3"/>
  <c r="AD8" i="3"/>
  <c r="AA8" i="3"/>
  <c r="Y8" i="3"/>
  <c r="W8" i="3"/>
  <c r="T8" i="3"/>
  <c r="R8" i="3"/>
  <c r="P8" i="3"/>
  <c r="M8" i="3"/>
  <c r="K8" i="3"/>
  <c r="K28" i="3" s="1"/>
  <c r="I8" i="3"/>
  <c r="F8" i="3"/>
  <c r="E8" i="3"/>
  <c r="C8" i="3"/>
  <c r="C28" i="3" s="1"/>
  <c r="DR31" i="2"/>
  <c r="DD31" i="2"/>
  <c r="CW31" i="2"/>
  <c r="CP31" i="2"/>
  <c r="CB31" i="2"/>
  <c r="BN31" i="2"/>
  <c r="AZ31" i="2"/>
  <c r="AL31" i="2"/>
  <c r="AE31" i="2"/>
  <c r="X31" i="2"/>
  <c r="Q31" i="2"/>
  <c r="J31" i="2"/>
  <c r="B31" i="2"/>
  <c r="DT28" i="2"/>
  <c r="DT31" i="2" s="1"/>
  <c r="DR28" i="2"/>
  <c r="DP28" i="2"/>
  <c r="DP31" i="2" s="1"/>
  <c r="DM28" i="2"/>
  <c r="DM31" i="2" s="1"/>
  <c r="DK28" i="2"/>
  <c r="DK31" i="2" s="1"/>
  <c r="DI28" i="2"/>
  <c r="DI31" i="2" s="1"/>
  <c r="DF28" i="2"/>
  <c r="DF31" i="2" s="1"/>
  <c r="DD28" i="2"/>
  <c r="DB28" i="2"/>
  <c r="DB31" i="2" s="1"/>
  <c r="CY28" i="2"/>
  <c r="CY31" i="2" s="1"/>
  <c r="CW28" i="2"/>
  <c r="CU28" i="2"/>
  <c r="CU31" i="2" s="1"/>
  <c r="CR28" i="2"/>
  <c r="CR31" i="2" s="1"/>
  <c r="CP28" i="2"/>
  <c r="CN28" i="2"/>
  <c r="CN31" i="2" s="1"/>
  <c r="CK28" i="2"/>
  <c r="CK31" i="2" s="1"/>
  <c r="CI28" i="2"/>
  <c r="CI31" i="2" s="1"/>
  <c r="CG28" i="2"/>
  <c r="CD28" i="2"/>
  <c r="CD31" i="2" s="1"/>
  <c r="CB28" i="2"/>
  <c r="BZ28" i="2"/>
  <c r="BZ31" i="2" s="1"/>
  <c r="BW28" i="2"/>
  <c r="BW31" i="2" s="1"/>
  <c r="BU28" i="2"/>
  <c r="BU31" i="2" s="1"/>
  <c r="BS28" i="2"/>
  <c r="BP28" i="2"/>
  <c r="BP31" i="2" s="1"/>
  <c r="BN28" i="2"/>
  <c r="BL28" i="2"/>
  <c r="BL31" i="2" s="1"/>
  <c r="BI28" i="2"/>
  <c r="BI31" i="2" s="1"/>
  <c r="BG28" i="2"/>
  <c r="BG31" i="2" s="1"/>
  <c r="BE28" i="2"/>
  <c r="BB28" i="2"/>
  <c r="BB31" i="2" s="1"/>
  <c r="AZ28" i="2"/>
  <c r="AX28" i="2"/>
  <c r="AX31" i="2" s="1"/>
  <c r="AU28" i="2"/>
  <c r="AU31" i="2" s="1"/>
  <c r="AS28" i="2"/>
  <c r="AS31" i="2" s="1"/>
  <c r="AQ28" i="2"/>
  <c r="AN28" i="2"/>
  <c r="AN31" i="2" s="1"/>
  <c r="AL28" i="2"/>
  <c r="AJ28" i="2"/>
  <c r="AJ31" i="2" s="1"/>
  <c r="AG28" i="2"/>
  <c r="AG31" i="2" s="1"/>
  <c r="AE28" i="2"/>
  <c r="AC28" i="2"/>
  <c r="Z28" i="2"/>
  <c r="Z31" i="2" s="1"/>
  <c r="X28" i="2"/>
  <c r="V28" i="2"/>
  <c r="V31" i="2" s="1"/>
  <c r="S28" i="2"/>
  <c r="S31" i="2" s="1"/>
  <c r="Q28" i="2"/>
  <c r="O28" i="2"/>
  <c r="L28" i="2"/>
  <c r="L31" i="2" s="1"/>
  <c r="J28" i="2"/>
  <c r="H28" i="2"/>
  <c r="H31" i="2" s="1"/>
  <c r="D28" i="2"/>
  <c r="D31" i="2" s="1"/>
  <c r="B28" i="2"/>
  <c r="DU26" i="2"/>
  <c r="DN26" i="2"/>
  <c r="DG26" i="2"/>
  <c r="CZ26" i="2"/>
  <c r="CS26" i="2"/>
  <c r="CQ26" i="2"/>
  <c r="CO26" i="2"/>
  <c r="CL26" i="2"/>
  <c r="CJ26" i="2"/>
  <c r="CE26" i="2"/>
  <c r="CC26" i="2"/>
  <c r="CA26" i="2"/>
  <c r="BX26" i="2"/>
  <c r="BV26" i="2"/>
  <c r="BQ26" i="2"/>
  <c r="BO26" i="2"/>
  <c r="BM26" i="2"/>
  <c r="BJ26" i="2"/>
  <c r="BH26" i="2"/>
  <c r="BC26" i="2"/>
  <c r="BA26" i="2"/>
  <c r="AY26" i="2"/>
  <c r="AV26" i="2"/>
  <c r="AT26" i="2"/>
  <c r="AO26" i="2"/>
  <c r="AM26" i="2"/>
  <c r="AK26" i="2"/>
  <c r="AH26" i="2"/>
  <c r="AF26" i="2"/>
  <c r="AA26" i="2"/>
  <c r="Y26" i="2"/>
  <c r="W26" i="2"/>
  <c r="T26" i="2"/>
  <c r="R26" i="2"/>
  <c r="M26" i="2"/>
  <c r="K26" i="2"/>
  <c r="I26" i="2"/>
  <c r="F26" i="2"/>
  <c r="E26" i="2"/>
  <c r="C26" i="2"/>
  <c r="DU25" i="2"/>
  <c r="DN25" i="2"/>
  <c r="DG25" i="2"/>
  <c r="CZ25" i="2"/>
  <c r="CS25" i="2"/>
  <c r="CQ25" i="2"/>
  <c r="CO25" i="2"/>
  <c r="CL25" i="2"/>
  <c r="CJ25" i="2"/>
  <c r="CE25" i="2"/>
  <c r="CC25" i="2"/>
  <c r="CA25" i="2"/>
  <c r="BX25" i="2"/>
  <c r="BV25" i="2"/>
  <c r="BQ25" i="2"/>
  <c r="BO25" i="2"/>
  <c r="BM25" i="2"/>
  <c r="BJ25" i="2"/>
  <c r="BH25" i="2"/>
  <c r="BC25" i="2"/>
  <c r="BA25" i="2"/>
  <c r="AY25" i="2"/>
  <c r="AV25" i="2"/>
  <c r="AT25" i="2"/>
  <c r="AO25" i="2"/>
  <c r="AM25" i="2"/>
  <c r="AK25" i="2"/>
  <c r="AH25" i="2"/>
  <c r="AF25" i="2"/>
  <c r="AA25" i="2"/>
  <c r="Y25" i="2"/>
  <c r="W25" i="2"/>
  <c r="T25" i="2"/>
  <c r="R25" i="2"/>
  <c r="M25" i="2"/>
  <c r="K25" i="2"/>
  <c r="I25" i="2"/>
  <c r="F25" i="2"/>
  <c r="E25" i="2"/>
  <c r="C25" i="2"/>
  <c r="DU24" i="2"/>
  <c r="DN24" i="2"/>
  <c r="DG24" i="2"/>
  <c r="CZ24" i="2"/>
  <c r="CS24" i="2"/>
  <c r="CQ24" i="2"/>
  <c r="CO24" i="2"/>
  <c r="CL24" i="2"/>
  <c r="CJ24" i="2"/>
  <c r="CE24" i="2"/>
  <c r="CC24" i="2"/>
  <c r="CA24" i="2"/>
  <c r="BX24" i="2"/>
  <c r="BV24" i="2"/>
  <c r="BQ24" i="2"/>
  <c r="BO24" i="2"/>
  <c r="BM24" i="2"/>
  <c r="BJ24" i="2"/>
  <c r="BH24" i="2"/>
  <c r="BC24" i="2"/>
  <c r="BA24" i="2"/>
  <c r="AY24" i="2"/>
  <c r="AV24" i="2"/>
  <c r="AT24" i="2"/>
  <c r="AO24" i="2"/>
  <c r="AM24" i="2"/>
  <c r="AK24" i="2"/>
  <c r="AH24" i="2"/>
  <c r="AF24" i="2"/>
  <c r="AA24" i="2"/>
  <c r="Y24" i="2"/>
  <c r="W24" i="2"/>
  <c r="T24" i="2"/>
  <c r="R24" i="2"/>
  <c r="P24" i="2"/>
  <c r="M24" i="2"/>
  <c r="K24" i="2"/>
  <c r="I24" i="2"/>
  <c r="F24" i="2"/>
  <c r="E24" i="2"/>
  <c r="C24" i="2"/>
  <c r="DU23" i="2"/>
  <c r="DN23" i="2"/>
  <c r="DG23" i="2"/>
  <c r="CZ23" i="2"/>
  <c r="CS23" i="2"/>
  <c r="CQ23" i="2"/>
  <c r="CO23" i="2"/>
  <c r="CL23" i="2"/>
  <c r="CJ23" i="2"/>
  <c r="CH23" i="2"/>
  <c r="CE23" i="2"/>
  <c r="CC23" i="2"/>
  <c r="CA23" i="2"/>
  <c r="BX23" i="2"/>
  <c r="BV23" i="2"/>
  <c r="BT23" i="2"/>
  <c r="BQ23" i="2"/>
  <c r="BO23" i="2"/>
  <c r="BM23" i="2"/>
  <c r="BJ23" i="2"/>
  <c r="BH23" i="2"/>
  <c r="BF23" i="2"/>
  <c r="BC23" i="2"/>
  <c r="BA23" i="2"/>
  <c r="AY23" i="2"/>
  <c r="AV23" i="2"/>
  <c r="AT23" i="2"/>
  <c r="AR23" i="2"/>
  <c r="AO23" i="2"/>
  <c r="AM23" i="2"/>
  <c r="AK23" i="2"/>
  <c r="AH23" i="2"/>
  <c r="AF23" i="2"/>
  <c r="AD23" i="2"/>
  <c r="AA23" i="2"/>
  <c r="Y23" i="2"/>
  <c r="W23" i="2"/>
  <c r="T23" i="2"/>
  <c r="R23" i="2"/>
  <c r="P23" i="2"/>
  <c r="M23" i="2"/>
  <c r="K23" i="2"/>
  <c r="I23" i="2"/>
  <c r="F23" i="2"/>
  <c r="E23" i="2"/>
  <c r="C23" i="2"/>
  <c r="DU22" i="2"/>
  <c r="DN22" i="2"/>
  <c r="DG22" i="2"/>
  <c r="CZ22" i="2"/>
  <c r="CS22" i="2"/>
  <c r="CQ22" i="2"/>
  <c r="CO22" i="2"/>
  <c r="CL22" i="2"/>
  <c r="CJ22" i="2"/>
  <c r="CH22" i="2"/>
  <c r="CE22" i="2"/>
  <c r="CC22" i="2"/>
  <c r="CA22" i="2"/>
  <c r="BX22" i="2"/>
  <c r="BV22" i="2"/>
  <c r="BT22" i="2"/>
  <c r="BQ22" i="2"/>
  <c r="BO22" i="2"/>
  <c r="BM22" i="2"/>
  <c r="BJ22" i="2"/>
  <c r="BH22" i="2"/>
  <c r="BF22" i="2"/>
  <c r="BC22" i="2"/>
  <c r="BA22" i="2"/>
  <c r="AY22" i="2"/>
  <c r="AV22" i="2"/>
  <c r="AT22" i="2"/>
  <c r="AR22" i="2"/>
  <c r="AO22" i="2"/>
  <c r="AM22" i="2"/>
  <c r="AK22" i="2"/>
  <c r="AH22" i="2"/>
  <c r="AF22" i="2"/>
  <c r="AD22" i="2"/>
  <c r="AA22" i="2"/>
  <c r="Y22" i="2"/>
  <c r="W22" i="2"/>
  <c r="T22" i="2"/>
  <c r="R22" i="2"/>
  <c r="P22" i="2"/>
  <c r="M22" i="2"/>
  <c r="K22" i="2"/>
  <c r="I22" i="2"/>
  <c r="F22" i="2"/>
  <c r="E22" i="2"/>
  <c r="C22" i="2"/>
  <c r="DU21" i="2"/>
  <c r="DN21" i="2"/>
  <c r="DG21" i="2"/>
  <c r="CZ21" i="2"/>
  <c r="CS21" i="2"/>
  <c r="CQ21" i="2"/>
  <c r="CO21" i="2"/>
  <c r="CL21" i="2"/>
  <c r="CJ21" i="2"/>
  <c r="CH21" i="2"/>
  <c r="CE21" i="2"/>
  <c r="CC21" i="2"/>
  <c r="CA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DU20" i="2"/>
  <c r="DN20" i="2"/>
  <c r="DG20" i="2"/>
  <c r="CZ20" i="2"/>
  <c r="CS20" i="2"/>
  <c r="CQ20" i="2"/>
  <c r="CO20" i="2"/>
  <c r="CL20" i="2"/>
  <c r="CJ20" i="2"/>
  <c r="CH20" i="2"/>
  <c r="CE20" i="2"/>
  <c r="CC20" i="2"/>
  <c r="CA20" i="2"/>
  <c r="BX20" i="2"/>
  <c r="BV20" i="2"/>
  <c r="BT20" i="2"/>
  <c r="BQ20" i="2"/>
  <c r="BO20" i="2"/>
  <c r="BM20" i="2"/>
  <c r="BJ20" i="2"/>
  <c r="BH20" i="2"/>
  <c r="BF20" i="2"/>
  <c r="BC20" i="2"/>
  <c r="BA20" i="2"/>
  <c r="AY20" i="2"/>
  <c r="AV20" i="2"/>
  <c r="AT20" i="2"/>
  <c r="AR20" i="2"/>
  <c r="AO20" i="2"/>
  <c r="AM20" i="2"/>
  <c r="AK20" i="2"/>
  <c r="AH20" i="2"/>
  <c r="AF20" i="2"/>
  <c r="AD20" i="2"/>
  <c r="AA20" i="2"/>
  <c r="Y20" i="2"/>
  <c r="W20" i="2"/>
  <c r="T20" i="2"/>
  <c r="R20" i="2"/>
  <c r="P20" i="2"/>
  <c r="M20" i="2"/>
  <c r="K20" i="2"/>
  <c r="I20" i="2"/>
  <c r="F20" i="2"/>
  <c r="E20" i="2"/>
  <c r="C20" i="2"/>
  <c r="DU19" i="2"/>
  <c r="DN19" i="2"/>
  <c r="DG19" i="2"/>
  <c r="CZ19" i="2"/>
  <c r="CS19" i="2"/>
  <c r="CQ19" i="2"/>
  <c r="CO19" i="2"/>
  <c r="CL19" i="2"/>
  <c r="CJ19" i="2"/>
  <c r="CH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E19" i="2"/>
  <c r="C19" i="2"/>
  <c r="DU18" i="2"/>
  <c r="DN18" i="2"/>
  <c r="DG18" i="2"/>
  <c r="CZ18" i="2"/>
  <c r="CS18" i="2"/>
  <c r="CQ18" i="2"/>
  <c r="CO18" i="2"/>
  <c r="CL18" i="2"/>
  <c r="CJ18" i="2"/>
  <c r="CH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DU17" i="2"/>
  <c r="DN17" i="2"/>
  <c r="DG17" i="2"/>
  <c r="CZ17" i="2"/>
  <c r="CS17" i="2"/>
  <c r="CQ17" i="2"/>
  <c r="CO17" i="2"/>
  <c r="CL17" i="2"/>
  <c r="CJ17" i="2"/>
  <c r="CH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E17" i="2"/>
  <c r="C17" i="2"/>
  <c r="DU16" i="2"/>
  <c r="DN16" i="2"/>
  <c r="DG16" i="2"/>
  <c r="CZ16" i="2"/>
  <c r="CS16" i="2"/>
  <c r="CQ16" i="2"/>
  <c r="CO16" i="2"/>
  <c r="CL16" i="2"/>
  <c r="CJ16" i="2"/>
  <c r="CH16" i="2"/>
  <c r="CE16" i="2"/>
  <c r="CC16" i="2"/>
  <c r="CA16" i="2"/>
  <c r="BX16" i="2"/>
  <c r="BV16" i="2"/>
  <c r="BT16" i="2"/>
  <c r="BQ16" i="2"/>
  <c r="BO16" i="2"/>
  <c r="BM16" i="2"/>
  <c r="BJ16" i="2"/>
  <c r="BH16" i="2"/>
  <c r="BF16" i="2"/>
  <c r="BC16" i="2"/>
  <c r="BA16" i="2"/>
  <c r="AY16" i="2"/>
  <c r="AV16" i="2"/>
  <c r="AT16" i="2"/>
  <c r="AR16" i="2"/>
  <c r="AO16" i="2"/>
  <c r="AM16" i="2"/>
  <c r="AK16" i="2"/>
  <c r="AH16" i="2"/>
  <c r="AF16" i="2"/>
  <c r="AD16" i="2"/>
  <c r="AA16" i="2"/>
  <c r="Y16" i="2"/>
  <c r="W16" i="2"/>
  <c r="T16" i="2"/>
  <c r="R16" i="2"/>
  <c r="P16" i="2"/>
  <c r="M16" i="2"/>
  <c r="K16" i="2"/>
  <c r="I16" i="2"/>
  <c r="F16" i="2"/>
  <c r="E16" i="2"/>
  <c r="C16" i="2"/>
  <c r="DU15" i="2"/>
  <c r="DN15" i="2"/>
  <c r="DG15" i="2"/>
  <c r="CZ15" i="2"/>
  <c r="CS15" i="2"/>
  <c r="CQ15" i="2"/>
  <c r="CO15" i="2"/>
  <c r="CL15" i="2"/>
  <c r="CJ15" i="2"/>
  <c r="CH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DU14" i="2"/>
  <c r="DN14" i="2"/>
  <c r="DG14" i="2"/>
  <c r="CZ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DU13" i="2"/>
  <c r="DN13" i="2"/>
  <c r="DG13" i="2"/>
  <c r="CZ13" i="2"/>
  <c r="CS13" i="2"/>
  <c r="CT13" i="2" s="1"/>
  <c r="CQ13" i="2"/>
  <c r="CO13" i="2"/>
  <c r="CL13" i="2"/>
  <c r="CM13" i="2" s="1"/>
  <c r="CJ13" i="2"/>
  <c r="CH13" i="2"/>
  <c r="CE13" i="2"/>
  <c r="CF13" i="2" s="1"/>
  <c r="CC13" i="2"/>
  <c r="CA13" i="2"/>
  <c r="BX13" i="2"/>
  <c r="BY13" i="2" s="1"/>
  <c r="BV13" i="2"/>
  <c r="BT13" i="2"/>
  <c r="BQ13" i="2"/>
  <c r="BR13" i="2" s="1"/>
  <c r="BO13" i="2"/>
  <c r="BM13" i="2"/>
  <c r="BJ13" i="2"/>
  <c r="BK13" i="2" s="1"/>
  <c r="BH13" i="2"/>
  <c r="BF13" i="2"/>
  <c r="BC13" i="2"/>
  <c r="BD13" i="2" s="1"/>
  <c r="BA13" i="2"/>
  <c r="AY13" i="2"/>
  <c r="AV13" i="2"/>
  <c r="AW13" i="2" s="1"/>
  <c r="AT13" i="2"/>
  <c r="AR13" i="2"/>
  <c r="AO13" i="2"/>
  <c r="AP13" i="2" s="1"/>
  <c r="AM13" i="2"/>
  <c r="AK13" i="2"/>
  <c r="AH13" i="2"/>
  <c r="AI13" i="2" s="1"/>
  <c r="AF13" i="2"/>
  <c r="AD13" i="2"/>
  <c r="AA13" i="2"/>
  <c r="AB13" i="2" s="1"/>
  <c r="Y13" i="2"/>
  <c r="W13" i="2"/>
  <c r="T13" i="2"/>
  <c r="U13" i="2" s="1"/>
  <c r="R13" i="2"/>
  <c r="P13" i="2"/>
  <c r="M13" i="2"/>
  <c r="N13" i="2" s="1"/>
  <c r="K13" i="2"/>
  <c r="I13" i="2"/>
  <c r="F13" i="2"/>
  <c r="G13" i="2" s="1"/>
  <c r="E13" i="2"/>
  <c r="C13" i="2"/>
  <c r="DU12" i="2"/>
  <c r="DN12" i="2"/>
  <c r="DG12" i="2"/>
  <c r="CZ12" i="2"/>
  <c r="CS12" i="2"/>
  <c r="CT12" i="2" s="1"/>
  <c r="CQ12" i="2"/>
  <c r="CO12" i="2"/>
  <c r="CL12" i="2"/>
  <c r="CM12" i="2" s="1"/>
  <c r="CJ12" i="2"/>
  <c r="CH12" i="2"/>
  <c r="CE12" i="2"/>
  <c r="CF12" i="2" s="1"/>
  <c r="CC12" i="2"/>
  <c r="CA12" i="2"/>
  <c r="BX12" i="2"/>
  <c r="BY12" i="2" s="1"/>
  <c r="BV12" i="2"/>
  <c r="BT12" i="2"/>
  <c r="BQ12" i="2"/>
  <c r="BR12" i="2" s="1"/>
  <c r="BO12" i="2"/>
  <c r="BM12" i="2"/>
  <c r="BJ12" i="2"/>
  <c r="BK12" i="2" s="1"/>
  <c r="BH12" i="2"/>
  <c r="BF12" i="2"/>
  <c r="BC12" i="2"/>
  <c r="BD12" i="2" s="1"/>
  <c r="BA12" i="2"/>
  <c r="AY12" i="2"/>
  <c r="AV12" i="2"/>
  <c r="AW12" i="2" s="1"/>
  <c r="AT12" i="2"/>
  <c r="AR12" i="2"/>
  <c r="AO12" i="2"/>
  <c r="AP12" i="2" s="1"/>
  <c r="AM12" i="2"/>
  <c r="AK12" i="2"/>
  <c r="AH12" i="2"/>
  <c r="AI12" i="2" s="1"/>
  <c r="AF12" i="2"/>
  <c r="AD12" i="2"/>
  <c r="AA12" i="2"/>
  <c r="AB12" i="2" s="1"/>
  <c r="Y12" i="2"/>
  <c r="W12" i="2"/>
  <c r="T12" i="2"/>
  <c r="U12" i="2" s="1"/>
  <c r="R12" i="2"/>
  <c r="P12" i="2"/>
  <c r="M12" i="2"/>
  <c r="N12" i="2" s="1"/>
  <c r="K12" i="2"/>
  <c r="I12" i="2"/>
  <c r="F12" i="2"/>
  <c r="G12" i="2" s="1"/>
  <c r="E12" i="2"/>
  <c r="C12" i="2"/>
  <c r="DU11" i="2"/>
  <c r="DN11" i="2"/>
  <c r="DG11" i="2"/>
  <c r="CZ11" i="2"/>
  <c r="CS11" i="2"/>
  <c r="CT11" i="2" s="1"/>
  <c r="CQ11" i="2"/>
  <c r="CO11" i="2"/>
  <c r="CL11" i="2"/>
  <c r="CM11" i="2" s="1"/>
  <c r="CJ11" i="2"/>
  <c r="CH11" i="2"/>
  <c r="CE11" i="2"/>
  <c r="CF11" i="2" s="1"/>
  <c r="CC11" i="2"/>
  <c r="CA11" i="2"/>
  <c r="BX11" i="2"/>
  <c r="BY11" i="2" s="1"/>
  <c r="BV11" i="2"/>
  <c r="BT11" i="2"/>
  <c r="BQ11" i="2"/>
  <c r="BR11" i="2" s="1"/>
  <c r="BO11" i="2"/>
  <c r="BM11" i="2"/>
  <c r="BJ11" i="2"/>
  <c r="BK11" i="2" s="1"/>
  <c r="BH11" i="2"/>
  <c r="BF11" i="2"/>
  <c r="BC11" i="2"/>
  <c r="BD11" i="2" s="1"/>
  <c r="BA11" i="2"/>
  <c r="AY11" i="2"/>
  <c r="AV11" i="2"/>
  <c r="AW11" i="2" s="1"/>
  <c r="AT11" i="2"/>
  <c r="AR11" i="2"/>
  <c r="AO11" i="2"/>
  <c r="AP11" i="2" s="1"/>
  <c r="AM11" i="2"/>
  <c r="AK11" i="2"/>
  <c r="AH11" i="2"/>
  <c r="AI11" i="2" s="1"/>
  <c r="AF11" i="2"/>
  <c r="AD11" i="2"/>
  <c r="AA11" i="2"/>
  <c r="AB11" i="2" s="1"/>
  <c r="Y11" i="2"/>
  <c r="W11" i="2"/>
  <c r="T11" i="2"/>
  <c r="U11" i="2" s="1"/>
  <c r="R11" i="2"/>
  <c r="P11" i="2"/>
  <c r="M11" i="2"/>
  <c r="N11" i="2" s="1"/>
  <c r="K11" i="2"/>
  <c r="I11" i="2"/>
  <c r="F11" i="2"/>
  <c r="G11" i="2" s="1"/>
  <c r="E11" i="2"/>
  <c r="C11" i="2"/>
  <c r="DU10" i="2"/>
  <c r="DN10" i="2"/>
  <c r="DG10" i="2"/>
  <c r="CZ10" i="2"/>
  <c r="CS10" i="2"/>
  <c r="CT10" i="2" s="1"/>
  <c r="CQ10" i="2"/>
  <c r="CO10" i="2"/>
  <c r="CL10" i="2"/>
  <c r="CM10" i="2" s="1"/>
  <c r="CJ10" i="2"/>
  <c r="CH10" i="2"/>
  <c r="CE10" i="2"/>
  <c r="CF10" i="2" s="1"/>
  <c r="CC10" i="2"/>
  <c r="CA10" i="2"/>
  <c r="BX10" i="2"/>
  <c r="BY10" i="2" s="1"/>
  <c r="BV10" i="2"/>
  <c r="BT10" i="2"/>
  <c r="BQ10" i="2"/>
  <c r="BR10" i="2" s="1"/>
  <c r="BO10" i="2"/>
  <c r="BM10" i="2"/>
  <c r="BJ10" i="2"/>
  <c r="BK10" i="2" s="1"/>
  <c r="BH10" i="2"/>
  <c r="BF10" i="2"/>
  <c r="BC10" i="2"/>
  <c r="BD10" i="2" s="1"/>
  <c r="BA10" i="2"/>
  <c r="AY10" i="2"/>
  <c r="AV10" i="2"/>
  <c r="AW10" i="2" s="1"/>
  <c r="AT10" i="2"/>
  <c r="AR10" i="2"/>
  <c r="AO10" i="2"/>
  <c r="AP10" i="2" s="1"/>
  <c r="AM10" i="2"/>
  <c r="AK10" i="2"/>
  <c r="AH10" i="2"/>
  <c r="AI10" i="2" s="1"/>
  <c r="AF10" i="2"/>
  <c r="AD10" i="2"/>
  <c r="AA10" i="2"/>
  <c r="AB10" i="2" s="1"/>
  <c r="Y10" i="2"/>
  <c r="W10" i="2"/>
  <c r="T10" i="2"/>
  <c r="U10" i="2" s="1"/>
  <c r="R10" i="2"/>
  <c r="P10" i="2"/>
  <c r="M10" i="2"/>
  <c r="N10" i="2" s="1"/>
  <c r="K10" i="2"/>
  <c r="I10" i="2"/>
  <c r="F10" i="2"/>
  <c r="G10" i="2" s="1"/>
  <c r="E10" i="2"/>
  <c r="C10" i="2"/>
  <c r="DU9" i="2"/>
  <c r="DN9" i="2"/>
  <c r="DG9" i="2"/>
  <c r="CZ9" i="2"/>
  <c r="CS9" i="2"/>
  <c r="CT9" i="2" s="1"/>
  <c r="CQ9" i="2"/>
  <c r="CO9" i="2"/>
  <c r="CL9" i="2"/>
  <c r="CM9" i="2" s="1"/>
  <c r="CJ9" i="2"/>
  <c r="CH9" i="2"/>
  <c r="CE9" i="2"/>
  <c r="CF9" i="2" s="1"/>
  <c r="CC9" i="2"/>
  <c r="CA9" i="2"/>
  <c r="BX9" i="2"/>
  <c r="BY9" i="2" s="1"/>
  <c r="BV9" i="2"/>
  <c r="BT9" i="2"/>
  <c r="BQ9" i="2"/>
  <c r="BR9" i="2" s="1"/>
  <c r="BO9" i="2"/>
  <c r="BM9" i="2"/>
  <c r="BJ9" i="2"/>
  <c r="BK9" i="2" s="1"/>
  <c r="BH9" i="2"/>
  <c r="BF9" i="2"/>
  <c r="BC9" i="2"/>
  <c r="BD9" i="2" s="1"/>
  <c r="BA9" i="2"/>
  <c r="AY9" i="2"/>
  <c r="AV9" i="2"/>
  <c r="AW9" i="2" s="1"/>
  <c r="AT9" i="2"/>
  <c r="AR9" i="2"/>
  <c r="AO9" i="2"/>
  <c r="AP9" i="2" s="1"/>
  <c r="AM9" i="2"/>
  <c r="AK9" i="2"/>
  <c r="AH9" i="2"/>
  <c r="AI9" i="2" s="1"/>
  <c r="AF9" i="2"/>
  <c r="AD9" i="2"/>
  <c r="AA9" i="2"/>
  <c r="AB9" i="2" s="1"/>
  <c r="Y9" i="2"/>
  <c r="W9" i="2"/>
  <c r="T9" i="2"/>
  <c r="U9" i="2" s="1"/>
  <c r="R9" i="2"/>
  <c r="P9" i="2"/>
  <c r="M9" i="2"/>
  <c r="N9" i="2" s="1"/>
  <c r="K9" i="2"/>
  <c r="I9" i="2"/>
  <c r="F9" i="2"/>
  <c r="G9" i="2" s="1"/>
  <c r="E9" i="2"/>
  <c r="C9" i="2"/>
  <c r="DU8" i="2"/>
  <c r="DU28" i="2" s="1"/>
  <c r="DU31" i="2" s="1"/>
  <c r="DN8" i="2"/>
  <c r="DN28" i="2" s="1"/>
  <c r="DN31" i="2" s="1"/>
  <c r="DG8" i="2"/>
  <c r="DG28" i="2" s="1"/>
  <c r="DG31" i="2" s="1"/>
  <c r="CZ8" i="2"/>
  <c r="CZ28" i="2" s="1"/>
  <c r="CZ31" i="2" s="1"/>
  <c r="G117" i="5" s="1"/>
  <c r="Q117" i="5" s="1"/>
  <c r="CS8" i="2"/>
  <c r="CS28" i="2" s="1"/>
  <c r="CQ8" i="2"/>
  <c r="CQ28" i="2" s="1"/>
  <c r="CO8" i="2"/>
  <c r="CO28" i="2" s="1"/>
  <c r="CL8" i="2"/>
  <c r="CL28" i="2" s="1"/>
  <c r="CJ8" i="2"/>
  <c r="CJ28" i="2" s="1"/>
  <c r="CH8" i="2"/>
  <c r="CE8" i="2"/>
  <c r="CE28" i="2" s="1"/>
  <c r="CC8" i="2"/>
  <c r="CC28" i="2" s="1"/>
  <c r="CA8" i="2"/>
  <c r="CA28" i="2" s="1"/>
  <c r="BX8" i="2"/>
  <c r="BX28" i="2" s="1"/>
  <c r="BV8" i="2"/>
  <c r="BV28" i="2" s="1"/>
  <c r="BT8" i="2"/>
  <c r="BQ8" i="2"/>
  <c r="BQ28" i="2" s="1"/>
  <c r="BO8" i="2"/>
  <c r="BO28" i="2" s="1"/>
  <c r="BM8" i="2"/>
  <c r="BM28" i="2" s="1"/>
  <c r="BJ8" i="2"/>
  <c r="BJ28" i="2" s="1"/>
  <c r="BH8" i="2"/>
  <c r="BH28" i="2" s="1"/>
  <c r="BF8" i="2"/>
  <c r="BC8" i="2"/>
  <c r="BC28" i="2" s="1"/>
  <c r="BA8" i="2"/>
  <c r="BA28" i="2" s="1"/>
  <c r="AY8" i="2"/>
  <c r="AY28" i="2" s="1"/>
  <c r="AV8" i="2"/>
  <c r="AV28" i="2" s="1"/>
  <c r="AT8" i="2"/>
  <c r="AT28" i="2" s="1"/>
  <c r="AR8" i="2"/>
  <c r="AO8" i="2"/>
  <c r="AO28" i="2" s="1"/>
  <c r="AM8" i="2"/>
  <c r="AM28" i="2" s="1"/>
  <c r="AK8" i="2"/>
  <c r="AK28" i="2" s="1"/>
  <c r="AH8" i="2"/>
  <c r="AH28" i="2" s="1"/>
  <c r="AF8" i="2"/>
  <c r="AF28" i="2" s="1"/>
  <c r="AD8" i="2"/>
  <c r="AA8" i="2"/>
  <c r="AA28" i="2" s="1"/>
  <c r="Y8" i="2"/>
  <c r="Y28" i="2" s="1"/>
  <c r="W8" i="2"/>
  <c r="W28" i="2" s="1"/>
  <c r="T8" i="2"/>
  <c r="T28" i="2" s="1"/>
  <c r="R8" i="2"/>
  <c r="R28" i="2" s="1"/>
  <c r="P8" i="2"/>
  <c r="M8" i="2"/>
  <c r="M28" i="2" s="1"/>
  <c r="K8" i="2"/>
  <c r="K28" i="2" s="1"/>
  <c r="I8" i="2"/>
  <c r="I28" i="2" s="1"/>
  <c r="F8" i="2"/>
  <c r="F28" i="2" s="1"/>
  <c r="E8" i="2"/>
  <c r="E28" i="2" s="1"/>
  <c r="C8" i="2"/>
  <c r="C28" i="2" s="1"/>
  <c r="G8" i="2" l="1"/>
  <c r="N8" i="2"/>
  <c r="U8" i="2"/>
  <c r="AB8" i="2"/>
  <c r="AI8" i="2"/>
  <c r="AP8" i="2"/>
  <c r="AW8" i="2"/>
  <c r="BD8" i="2"/>
  <c r="BK8" i="2"/>
  <c r="BR8" i="2"/>
  <c r="BY8" i="2"/>
  <c r="CF8" i="2"/>
  <c r="CM8" i="2"/>
  <c r="CT8" i="2"/>
  <c r="AB14" i="2"/>
  <c r="BD14" i="2"/>
  <c r="CF14" i="2"/>
  <c r="N15" i="2"/>
  <c r="AP15" i="2"/>
  <c r="BR15" i="2"/>
  <c r="CT15" i="2"/>
  <c r="AB16" i="2"/>
  <c r="BD16" i="2"/>
  <c r="CF16" i="2"/>
  <c r="N17" i="2"/>
  <c r="AP17" i="2"/>
  <c r="BR17" i="2"/>
  <c r="CT17" i="2"/>
  <c r="AB18" i="2"/>
  <c r="BD18" i="2"/>
  <c r="CF18" i="2"/>
  <c r="N19" i="2"/>
  <c r="AP19" i="2"/>
  <c r="BR19" i="2"/>
  <c r="CT19" i="2"/>
  <c r="AB20" i="2"/>
  <c r="BD20" i="2"/>
  <c r="CF20" i="2"/>
  <c r="N21" i="2"/>
  <c r="AP21" i="2"/>
  <c r="BR21" i="2"/>
  <c r="CT21" i="2"/>
  <c r="AB22" i="2"/>
  <c r="BD22" i="2"/>
  <c r="CF22" i="2"/>
  <c r="N23" i="2"/>
  <c r="AP23" i="2"/>
  <c r="BR23" i="2"/>
  <c r="CT23" i="2"/>
  <c r="AB24" i="2"/>
  <c r="U14" i="2"/>
  <c r="AW14" i="2"/>
  <c r="BY14" i="2"/>
  <c r="G15" i="2"/>
  <c r="AI15" i="2"/>
  <c r="BK15" i="2"/>
  <c r="CM15" i="2"/>
  <c r="U16" i="2"/>
  <c r="AW16" i="2"/>
  <c r="BY16" i="2"/>
  <c r="G17" i="2"/>
  <c r="AI17" i="2"/>
  <c r="BK17" i="2"/>
  <c r="CM17" i="2"/>
  <c r="U18" i="2"/>
  <c r="AW18" i="2"/>
  <c r="BY18" i="2"/>
  <c r="G19" i="2"/>
  <c r="AI19" i="2"/>
  <c r="BK19" i="2"/>
  <c r="CM19" i="2"/>
  <c r="U20" i="2"/>
  <c r="AW20" i="2"/>
  <c r="BY20" i="2"/>
  <c r="G21" i="2"/>
  <c r="AI21" i="2"/>
  <c r="BK21" i="2"/>
  <c r="CM21" i="2"/>
  <c r="U22" i="2"/>
  <c r="AW22" i="2"/>
  <c r="BY22" i="2"/>
  <c r="G23" i="2"/>
  <c r="AI23" i="2"/>
  <c r="BK23" i="2"/>
  <c r="CM23" i="2"/>
  <c r="U24" i="2"/>
  <c r="N14" i="2"/>
  <c r="AP14" i="2"/>
  <c r="BR14" i="2"/>
  <c r="CT14" i="2"/>
  <c r="AB15" i="2"/>
  <c r="BD15" i="2"/>
  <c r="CF15" i="2"/>
  <c r="N16" i="2"/>
  <c r="AP16" i="2"/>
  <c r="BR16" i="2"/>
  <c r="CT16" i="2"/>
  <c r="AB17" i="2"/>
  <c r="BD17" i="2"/>
  <c r="CF17" i="2"/>
  <c r="N18" i="2"/>
  <c r="AP18" i="2"/>
  <c r="BR18" i="2"/>
  <c r="CT18" i="2"/>
  <c r="AB19" i="2"/>
  <c r="BD19" i="2"/>
  <c r="CF19" i="2"/>
  <c r="N20" i="2"/>
  <c r="AP20" i="2"/>
  <c r="BR20" i="2"/>
  <c r="CT20" i="2"/>
  <c r="AB21" i="2"/>
  <c r="BD21" i="2"/>
  <c r="CF21" i="2"/>
  <c r="N22" i="2"/>
  <c r="AP22" i="2"/>
  <c r="BR22" i="2"/>
  <c r="CT22" i="2"/>
  <c r="AB23" i="2"/>
  <c r="BD23" i="2"/>
  <c r="CF23" i="2"/>
  <c r="N24" i="2"/>
  <c r="G26" i="2"/>
  <c r="F31" i="2"/>
  <c r="G25" i="2"/>
  <c r="N26" i="2"/>
  <c r="N25" i="2"/>
  <c r="M31" i="2"/>
  <c r="G26" i="5" s="1"/>
  <c r="T31" i="2"/>
  <c r="U26" i="2"/>
  <c r="U25" i="2"/>
  <c r="AB26" i="2"/>
  <c r="AA31" i="2"/>
  <c r="AB25" i="2"/>
  <c r="AI25" i="2"/>
  <c r="AH31" i="2"/>
  <c r="G47" i="5" s="1"/>
  <c r="AI26" i="2"/>
  <c r="AI24" i="2"/>
  <c r="AP25" i="2"/>
  <c r="AP26" i="2"/>
  <c r="AP24" i="2"/>
  <c r="AO31" i="2"/>
  <c r="G54" i="5" s="1"/>
  <c r="AV31" i="2"/>
  <c r="AW25" i="2"/>
  <c r="AW26" i="2"/>
  <c r="AW24" i="2"/>
  <c r="BC31" i="2"/>
  <c r="BD25" i="2"/>
  <c r="BD26" i="2"/>
  <c r="BD24" i="2"/>
  <c r="BJ31" i="2"/>
  <c r="BK26" i="2"/>
  <c r="BK24" i="2"/>
  <c r="BK25" i="2"/>
  <c r="BQ31" i="2"/>
  <c r="BR26" i="2"/>
  <c r="BR24" i="2"/>
  <c r="BR25" i="2"/>
  <c r="BX31" i="2"/>
  <c r="BY26" i="2"/>
  <c r="BY24" i="2"/>
  <c r="BY25" i="2"/>
  <c r="CE31" i="2"/>
  <c r="CF26" i="2"/>
  <c r="CF24" i="2"/>
  <c r="CF25" i="2"/>
  <c r="CL31" i="2"/>
  <c r="CM25" i="2"/>
  <c r="CM26" i="2"/>
  <c r="CM24" i="2"/>
  <c r="CS31" i="2"/>
  <c r="G110" i="5" s="1"/>
  <c r="Q110" i="5" s="1"/>
  <c r="CT25" i="2"/>
  <c r="CT26" i="2"/>
  <c r="CT24" i="2"/>
  <c r="G14" i="2"/>
  <c r="AI14" i="2"/>
  <c r="BK14" i="2"/>
  <c r="CM14" i="2"/>
  <c r="U15" i="2"/>
  <c r="AW15" i="2"/>
  <c r="BY15" i="2"/>
  <c r="G16" i="2"/>
  <c r="AI16" i="2"/>
  <c r="BK16" i="2"/>
  <c r="CM16" i="2"/>
  <c r="U17" i="2"/>
  <c r="AW17" i="2"/>
  <c r="BY17" i="2"/>
  <c r="G18" i="2"/>
  <c r="AI18" i="2"/>
  <c r="BK18" i="2"/>
  <c r="CM18" i="2"/>
  <c r="U19" i="2"/>
  <c r="AW19" i="2"/>
  <c r="BY19" i="2"/>
  <c r="G20" i="2"/>
  <c r="AI20" i="2"/>
  <c r="BK20" i="2"/>
  <c r="CM20" i="2"/>
  <c r="U21" i="2"/>
  <c r="AW21" i="2"/>
  <c r="BY21" i="2"/>
  <c r="G22" i="2"/>
  <c r="AI22" i="2"/>
  <c r="BK22" i="2"/>
  <c r="CM22" i="2"/>
  <c r="U23" i="2"/>
  <c r="AW23" i="2"/>
  <c r="BY23" i="2"/>
  <c r="G24" i="2"/>
  <c r="O31" i="2"/>
  <c r="P26" i="2"/>
  <c r="P25" i="2"/>
  <c r="P28" i="2" s="1"/>
  <c r="AQ31" i="2"/>
  <c r="AR26" i="2"/>
  <c r="AR25" i="2"/>
  <c r="AR24" i="2"/>
  <c r="AR28" i="2" s="1"/>
  <c r="BS31" i="2"/>
  <c r="BT26" i="2"/>
  <c r="BT25" i="2"/>
  <c r="BT24" i="2"/>
  <c r="BT28" i="2" s="1"/>
  <c r="AC31" i="2"/>
  <c r="AD26" i="2"/>
  <c r="AD25" i="2"/>
  <c r="AD24" i="2"/>
  <c r="AD28" i="2" s="1"/>
  <c r="BE31" i="2"/>
  <c r="BF26" i="2"/>
  <c r="BF25" i="2"/>
  <c r="BF24" i="2"/>
  <c r="BF28" i="2" s="1"/>
  <c r="CG31" i="2"/>
  <c r="CH26" i="2"/>
  <c r="CH25" i="2"/>
  <c r="CH24" i="2"/>
  <c r="CH28" i="2" s="1"/>
  <c r="I28" i="3"/>
  <c r="AA28" i="3"/>
  <c r="AB10" i="3" s="1"/>
  <c r="AK28" i="3"/>
  <c r="BC28" i="3"/>
  <c r="BD8" i="3" s="1"/>
  <c r="BM28" i="3"/>
  <c r="CE28" i="3"/>
  <c r="CF8" i="3" s="1"/>
  <c r="CO28" i="3"/>
  <c r="DH8" i="3"/>
  <c r="DQ28" i="3"/>
  <c r="DH9" i="3"/>
  <c r="DO10" i="3"/>
  <c r="DO11" i="3"/>
  <c r="DO12" i="3"/>
  <c r="AW14" i="3"/>
  <c r="DO14" i="3"/>
  <c r="DO18" i="3"/>
  <c r="AW22" i="3"/>
  <c r="DO22" i="3"/>
  <c r="DH23" i="3"/>
  <c r="DV23" i="3"/>
  <c r="AB24" i="3"/>
  <c r="CF24" i="3"/>
  <c r="DH25" i="3"/>
  <c r="DV25" i="3"/>
  <c r="AW26" i="3"/>
  <c r="T28" i="3"/>
  <c r="U10" i="3" s="1"/>
  <c r="AV28" i="3"/>
  <c r="AW8" i="3"/>
  <c r="BX28" i="3"/>
  <c r="BY22" i="3" s="1"/>
  <c r="CZ28" i="3"/>
  <c r="DA8" i="3" s="1"/>
  <c r="DU31" i="3"/>
  <c r="DV26" i="3"/>
  <c r="DV22" i="3"/>
  <c r="DV18" i="3"/>
  <c r="DV14" i="3"/>
  <c r="DV24" i="3"/>
  <c r="DV20" i="3"/>
  <c r="DV16" i="3"/>
  <c r="DH11" i="3"/>
  <c r="DH15" i="3"/>
  <c r="DV15" i="3"/>
  <c r="AB16" i="3"/>
  <c r="BD16" i="3"/>
  <c r="CF16" i="3"/>
  <c r="DH19" i="3"/>
  <c r="DV19" i="3"/>
  <c r="AB20" i="3"/>
  <c r="BD20" i="3"/>
  <c r="CF20" i="3"/>
  <c r="U24" i="3"/>
  <c r="AW24" i="3"/>
  <c r="BY24" i="3"/>
  <c r="DO24" i="3"/>
  <c r="AB26" i="3"/>
  <c r="M28" i="3"/>
  <c r="N18" i="3" s="1"/>
  <c r="W28" i="3"/>
  <c r="AO28" i="3"/>
  <c r="AP12" i="3" s="1"/>
  <c r="AY28" i="3"/>
  <c r="BQ28" i="3"/>
  <c r="BR8" i="3" s="1"/>
  <c r="CA28" i="3"/>
  <c r="CS28" i="3"/>
  <c r="CT10" i="3" s="1"/>
  <c r="DC28" i="3"/>
  <c r="DN31" i="3"/>
  <c r="DO25" i="3"/>
  <c r="DO21" i="3"/>
  <c r="DO17" i="3"/>
  <c r="DO23" i="3"/>
  <c r="DO19" i="3"/>
  <c r="DO15" i="3"/>
  <c r="DV8" i="3"/>
  <c r="BD10" i="3"/>
  <c r="CF10" i="3"/>
  <c r="DH10" i="3"/>
  <c r="DV11" i="3"/>
  <c r="AB12" i="3"/>
  <c r="BD12" i="3"/>
  <c r="CF12" i="3"/>
  <c r="DH13" i="3"/>
  <c r="U16" i="3"/>
  <c r="AW16" i="3"/>
  <c r="DA16" i="3"/>
  <c r="DO16" i="3"/>
  <c r="U20" i="3"/>
  <c r="AW20" i="3"/>
  <c r="BY20" i="3"/>
  <c r="DA20" i="3"/>
  <c r="DO20" i="3"/>
  <c r="AP24" i="3"/>
  <c r="CT24" i="3"/>
  <c r="AP26" i="3"/>
  <c r="BD26" i="3"/>
  <c r="DA26" i="3"/>
  <c r="DO26" i="3"/>
  <c r="F28" i="3"/>
  <c r="G20" i="3" s="1"/>
  <c r="AH28" i="3"/>
  <c r="AI16" i="3" s="1"/>
  <c r="BJ28" i="3"/>
  <c r="BK22" i="3" s="1"/>
  <c r="CL28" i="3"/>
  <c r="CM12" i="3" s="1"/>
  <c r="DG31" i="3"/>
  <c r="DH24" i="3"/>
  <c r="DH20" i="3"/>
  <c r="DH16" i="3"/>
  <c r="DH26" i="3"/>
  <c r="DH22" i="3"/>
  <c r="DH18" i="3"/>
  <c r="DH14" i="3"/>
  <c r="DO28" i="3"/>
  <c r="AW10" i="3"/>
  <c r="BY10" i="3"/>
  <c r="DA10" i="3"/>
  <c r="DV10" i="3"/>
  <c r="U12" i="3"/>
  <c r="AW12" i="3"/>
  <c r="BY12" i="3"/>
  <c r="DA12" i="3"/>
  <c r="DV12" i="3"/>
  <c r="DV13" i="3"/>
  <c r="AB14" i="3"/>
  <c r="BD14" i="3"/>
  <c r="CF14" i="3"/>
  <c r="N16" i="3"/>
  <c r="AP16" i="3"/>
  <c r="BR16" i="3"/>
  <c r="DH17" i="3"/>
  <c r="DV17" i="3"/>
  <c r="AB18" i="3"/>
  <c r="BD18" i="3"/>
  <c r="CF18" i="3"/>
  <c r="N20" i="3"/>
  <c r="AP20" i="3"/>
  <c r="BR20" i="3"/>
  <c r="CT20" i="3"/>
  <c r="DH21" i="3"/>
  <c r="DV21" i="3"/>
  <c r="AB22" i="3"/>
  <c r="BD22" i="3"/>
  <c r="CF22" i="3"/>
  <c r="G24" i="3"/>
  <c r="BK24" i="3"/>
  <c r="U26" i="3"/>
  <c r="BR26" i="3"/>
  <c r="CF26" i="3"/>
  <c r="P23" i="3"/>
  <c r="P28" i="3" s="1"/>
  <c r="AD23" i="3"/>
  <c r="AD28" i="3" s="1"/>
  <c r="AR23" i="3"/>
  <c r="AR28" i="3" s="1"/>
  <c r="BF23" i="3"/>
  <c r="BF28" i="3" s="1"/>
  <c r="BT23" i="3"/>
  <c r="BT28" i="3" s="1"/>
  <c r="E26" i="3"/>
  <c r="E28" i="3" s="1"/>
  <c r="R26" i="3"/>
  <c r="R28" i="3" s="1"/>
  <c r="Y26" i="3"/>
  <c r="Y28" i="3" s="1"/>
  <c r="AF26" i="3"/>
  <c r="AF28" i="3" s="1"/>
  <c r="AT26" i="3"/>
  <c r="AT28" i="3" s="1"/>
  <c r="BA26" i="3"/>
  <c r="BA28" i="3" s="1"/>
  <c r="BH26" i="3"/>
  <c r="BH28" i="3" s="1"/>
  <c r="BV26" i="3"/>
  <c r="BV28" i="3" s="1"/>
  <c r="CC26" i="3"/>
  <c r="CC28" i="3" s="1"/>
  <c r="CJ26" i="3"/>
  <c r="CJ28" i="3" s="1"/>
  <c r="CX26" i="3"/>
  <c r="CX28" i="3" s="1"/>
  <c r="C14" i="4"/>
  <c r="O31" i="3"/>
  <c r="AC31" i="3"/>
  <c r="C30" i="4"/>
  <c r="L110" i="5"/>
  <c r="AI26" i="3" l="1"/>
  <c r="AI24" i="3"/>
  <c r="CT16" i="3"/>
  <c r="G26" i="3"/>
  <c r="N24" i="3"/>
  <c r="G22" i="3"/>
  <c r="AI18" i="3"/>
  <c r="BY16" i="3"/>
  <c r="BK14" i="3"/>
  <c r="CT8" i="3"/>
  <c r="AP8" i="3"/>
  <c r="N8" i="3"/>
  <c r="BY26" i="3"/>
  <c r="DA24" i="3"/>
  <c r="CT22" i="3"/>
  <c r="AP14" i="3"/>
  <c r="AI12" i="3"/>
  <c r="BK10" i="3"/>
  <c r="BY8" i="3"/>
  <c r="AW23" i="3"/>
  <c r="AW19" i="3"/>
  <c r="AW15" i="3"/>
  <c r="AW25" i="3"/>
  <c r="AW21" i="3"/>
  <c r="AW17" i="3"/>
  <c r="AV31" i="3"/>
  <c r="AW13" i="3"/>
  <c r="AW11" i="3"/>
  <c r="AW9" i="3"/>
  <c r="CT26" i="3"/>
  <c r="BK20" i="3"/>
  <c r="DA18" i="3"/>
  <c r="CM16" i="3"/>
  <c r="U14" i="3"/>
  <c r="AB8" i="3"/>
  <c r="G40" i="5"/>
  <c r="G33" i="5"/>
  <c r="CT28" i="2"/>
  <c r="BR28" i="2"/>
  <c r="AP28" i="2"/>
  <c r="N28" i="2"/>
  <c r="CM22" i="3"/>
  <c r="G18" i="3"/>
  <c r="AI14" i="3"/>
  <c r="CS31" i="3"/>
  <c r="CT23" i="3"/>
  <c r="CT19" i="3"/>
  <c r="CT15" i="3"/>
  <c r="CT25" i="3"/>
  <c r="CT21" i="3"/>
  <c r="CT17" i="3"/>
  <c r="CT13" i="3"/>
  <c r="CT11" i="3"/>
  <c r="CT9" i="3"/>
  <c r="BQ31" i="3"/>
  <c r="BR23" i="3"/>
  <c r="BR19" i="3"/>
  <c r="BR15" i="3"/>
  <c r="BR25" i="3"/>
  <c r="BR21" i="3"/>
  <c r="BR17" i="3"/>
  <c r="BR13" i="3"/>
  <c r="BR11" i="3"/>
  <c r="BR9" i="3"/>
  <c r="BR28" i="3" s="1"/>
  <c r="AP23" i="3"/>
  <c r="AP19" i="3"/>
  <c r="AP15" i="3"/>
  <c r="AP25" i="3"/>
  <c r="AP21" i="3"/>
  <c r="AP17" i="3"/>
  <c r="AO31" i="3"/>
  <c r="H54" i="5" s="1"/>
  <c r="AP13" i="3"/>
  <c r="AP11" i="3"/>
  <c r="AP9" i="3"/>
  <c r="N23" i="3"/>
  <c r="N19" i="3"/>
  <c r="N15" i="3"/>
  <c r="N25" i="3"/>
  <c r="N21" i="3"/>
  <c r="N17" i="3"/>
  <c r="M31" i="3"/>
  <c r="N13" i="3"/>
  <c r="N11" i="3"/>
  <c r="N9" i="3"/>
  <c r="BR22" i="3"/>
  <c r="CT18" i="3"/>
  <c r="N14" i="3"/>
  <c r="G12" i="3"/>
  <c r="AI10" i="3"/>
  <c r="BY23" i="3"/>
  <c r="BY19" i="3"/>
  <c r="BY15" i="3"/>
  <c r="BX31" i="3"/>
  <c r="BY25" i="3"/>
  <c r="BY21" i="3"/>
  <c r="BY17" i="3"/>
  <c r="BY13" i="3"/>
  <c r="BY11" i="3"/>
  <c r="BY9" i="3"/>
  <c r="BK26" i="3"/>
  <c r="AI20" i="3"/>
  <c r="BY18" i="3"/>
  <c r="BK16" i="3"/>
  <c r="DA14" i="3"/>
  <c r="N12" i="3"/>
  <c r="BR10" i="3"/>
  <c r="DH28" i="3"/>
  <c r="CF23" i="3"/>
  <c r="CF19" i="3"/>
  <c r="CF15" i="3"/>
  <c r="CE31" i="3"/>
  <c r="CF25" i="3"/>
  <c r="CF21" i="3"/>
  <c r="CF17" i="3"/>
  <c r="CF13" i="3"/>
  <c r="CF11" i="3"/>
  <c r="CF9" i="3"/>
  <c r="CF28" i="3" s="1"/>
  <c r="BD23" i="3"/>
  <c r="BD19" i="3"/>
  <c r="BD15" i="3"/>
  <c r="BD25" i="3"/>
  <c r="BD21" i="3"/>
  <c r="BD17" i="3"/>
  <c r="BC31" i="3"/>
  <c r="BD13" i="3"/>
  <c r="BD11" i="3"/>
  <c r="BD9" i="3"/>
  <c r="BD28" i="3" s="1"/>
  <c r="AB23" i="3"/>
  <c r="AB19" i="3"/>
  <c r="AB15" i="3"/>
  <c r="AB25" i="3"/>
  <c r="AB21" i="3"/>
  <c r="AB17" i="3"/>
  <c r="AA31" i="3"/>
  <c r="AB13" i="3"/>
  <c r="AB11" i="3"/>
  <c r="AB9" i="3"/>
  <c r="G10" i="3"/>
  <c r="CM28" i="2"/>
  <c r="BK28" i="2"/>
  <c r="AI28" i="2"/>
  <c r="G28" i="2"/>
  <c r="CM24" i="3"/>
  <c r="CM8" i="3"/>
  <c r="BK8" i="3"/>
  <c r="AI8" i="3"/>
  <c r="G8" i="3"/>
  <c r="BR24" i="3"/>
  <c r="CM18" i="3"/>
  <c r="G14" i="3"/>
  <c r="N26" i="3"/>
  <c r="AP22" i="3"/>
  <c r="BR18" i="3"/>
  <c r="CT14" i="3"/>
  <c r="U8" i="3"/>
  <c r="BD24" i="3"/>
  <c r="U22" i="3"/>
  <c r="AW18" i="3"/>
  <c r="BY14" i="3"/>
  <c r="CT12" i="3"/>
  <c r="AP10" i="3"/>
  <c r="N10" i="3"/>
  <c r="G103" i="5"/>
  <c r="Q103" i="5" s="1"/>
  <c r="Q96" i="5" s="1"/>
  <c r="Q89" i="5" s="1"/>
  <c r="Q82" i="5" s="1"/>
  <c r="Q75" i="5" s="1"/>
  <c r="Q68" i="5" s="1"/>
  <c r="Q61" i="5" s="1"/>
  <c r="Q54" i="5" s="1"/>
  <c r="Q47" i="5" s="1"/>
  <c r="Q40" i="5" s="1"/>
  <c r="Q33" i="5" s="1"/>
  <c r="Q26" i="5" s="1"/>
  <c r="G96" i="5"/>
  <c r="G89" i="5"/>
  <c r="G82" i="5"/>
  <c r="G75" i="5"/>
  <c r="G68" i="5"/>
  <c r="G61" i="5"/>
  <c r="CF28" i="2"/>
  <c r="BD28" i="2"/>
  <c r="AB28" i="2"/>
  <c r="CM23" i="3"/>
  <c r="CM19" i="3"/>
  <c r="CM15" i="3"/>
  <c r="CM25" i="3"/>
  <c r="CM21" i="3"/>
  <c r="CM17" i="3"/>
  <c r="CM13" i="3"/>
  <c r="CL31" i="3"/>
  <c r="H103" i="5" s="1"/>
  <c r="CM11" i="3"/>
  <c r="CM9" i="3"/>
  <c r="BK23" i="3"/>
  <c r="BK19" i="3"/>
  <c r="BK15" i="3"/>
  <c r="BK25" i="3"/>
  <c r="BK21" i="3"/>
  <c r="BK17" i="3"/>
  <c r="BJ31" i="3"/>
  <c r="H75" i="5" s="1"/>
  <c r="BK13" i="3"/>
  <c r="BK11" i="3"/>
  <c r="BK9" i="3"/>
  <c r="AI23" i="3"/>
  <c r="AI19" i="3"/>
  <c r="AI15" i="3"/>
  <c r="AI25" i="3"/>
  <c r="AI21" i="3"/>
  <c r="AI17" i="3"/>
  <c r="AH31" i="3"/>
  <c r="H47" i="5" s="1"/>
  <c r="AI13" i="3"/>
  <c r="AI11" i="3"/>
  <c r="AI9" i="3"/>
  <c r="G23" i="3"/>
  <c r="G19" i="3"/>
  <c r="G15" i="3"/>
  <c r="G25" i="3"/>
  <c r="G21" i="3"/>
  <c r="G17" i="3"/>
  <c r="F31" i="3"/>
  <c r="G13" i="3"/>
  <c r="G11" i="3"/>
  <c r="G9" i="3"/>
  <c r="AI22" i="3"/>
  <c r="BK18" i="3"/>
  <c r="CM14" i="3"/>
  <c r="DV28" i="3"/>
  <c r="CM26" i="3"/>
  <c r="N22" i="3"/>
  <c r="AP18" i="3"/>
  <c r="BR14" i="3"/>
  <c r="BK12" i="3"/>
  <c r="CM10" i="3"/>
  <c r="CZ31" i="3"/>
  <c r="H117" i="5" s="1"/>
  <c r="R117" i="5" s="1"/>
  <c r="DA23" i="3"/>
  <c r="DA19" i="3"/>
  <c r="DA15" i="3"/>
  <c r="DA25" i="3"/>
  <c r="DA21" i="3"/>
  <c r="DA17" i="3"/>
  <c r="DA13" i="3"/>
  <c r="DA11" i="3"/>
  <c r="DA9" i="3"/>
  <c r="DA28" i="3" s="1"/>
  <c r="AW28" i="3"/>
  <c r="U23" i="3"/>
  <c r="U19" i="3"/>
  <c r="U15" i="3"/>
  <c r="U25" i="3"/>
  <c r="U21" i="3"/>
  <c r="U17" i="3"/>
  <c r="T31" i="3"/>
  <c r="H33" i="5" s="1"/>
  <c r="U13" i="3"/>
  <c r="U11" i="3"/>
  <c r="U9" i="3"/>
  <c r="DA22" i="3"/>
  <c r="CM20" i="3"/>
  <c r="U18" i="3"/>
  <c r="G16" i="3"/>
  <c r="BR12" i="3"/>
  <c r="BY28" i="2"/>
  <c r="AW28" i="2"/>
  <c r="U28" i="2"/>
  <c r="R110" i="5" l="1"/>
  <c r="R103" i="5" s="1"/>
  <c r="R96" i="5" s="1"/>
  <c r="R89" i="5" s="1"/>
  <c r="U28" i="3"/>
  <c r="G28" i="3"/>
  <c r="H96" i="5"/>
  <c r="H82" i="5"/>
  <c r="AB28" i="3"/>
  <c r="BY28" i="3"/>
  <c r="AP28" i="3"/>
  <c r="AI28" i="3"/>
  <c r="H40" i="5"/>
  <c r="H61" i="5"/>
  <c r="CT28" i="3"/>
  <c r="BK28" i="3"/>
  <c r="H89" i="5"/>
  <c r="H26" i="5"/>
  <c r="H110" i="5"/>
  <c r="CM28" i="3"/>
  <c r="H68" i="5"/>
  <c r="N28" i="3"/>
  <c r="R82" i="5" l="1"/>
  <c r="R75" i="5" s="1"/>
  <c r="R68" i="5" s="1"/>
  <c r="R61" i="5" s="1"/>
  <c r="R54" i="5" s="1"/>
  <c r="R47" i="5" s="1"/>
  <c r="R40" i="5" s="1"/>
  <c r="R33" i="5" s="1"/>
  <c r="R26" i="5" s="1"/>
</calcChain>
</file>

<file path=xl/sharedStrings.xml><?xml version="1.0" encoding="utf-8"?>
<sst xmlns="http://schemas.openxmlformats.org/spreadsheetml/2006/main" count="781" uniqueCount="109">
  <si>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</si>
  <si>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</si>
  <si>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</si>
  <si>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</si>
  <si>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</si>
  <si>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</si>
  <si>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</si>
  <si>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</si>
  <si>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</si>
  <si>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</si>
  <si>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</si>
  <si>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</si>
  <si>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</si>
  <si>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</si>
  <si>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</si>
  <si>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</si>
  <si>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</si>
  <si>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</si>
  <si>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</si>
  <si>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</si>
  <si>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</si>
  <si>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</si>
  <si>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</si>
  <si>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</si>
  <si>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</si>
  <si>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</si>
  <si>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</si>
  <si>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</si>
  <si>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</si>
  <si>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</si>
  <si>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</si>
  <si>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</si>
  <si>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</si>
  <si>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</si>
  <si>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</si>
  <si>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</si>
  <si>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</si>
  <si>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</si>
  <si>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</si>
  <si>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</si>
  <si>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</si>
  <si>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</si>
  <si>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</si>
  <si>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</si>
  <si>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</si>
  <si>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</si>
  <si>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</si>
  <si>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</si>
  <si>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</si>
  <si>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</si>
  <si>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</si>
  <si>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</si>
  <si>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</si>
  <si>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</si>
  <si>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</si>
  <si>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</si>
  <si>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</si>
  <si>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</si>
  <si>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</si>
  <si>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</si>
  <si>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</si>
  <si>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</si>
  <si>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</si>
  <si>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</si>
  <si>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</si>
  <si>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20 June 2020 </t>
  </si>
  <si>
    <t>Total</t>
  </si>
  <si>
    <t>Awaiting verification</t>
  </si>
  <si>
    <t>0-19</t>
  </si>
  <si>
    <t>20-39</t>
  </si>
  <si>
    <t>40-59</t>
  </si>
  <si>
    <t>60-79</t>
  </si>
  <si>
    <t>80+</t>
  </si>
  <si>
    <t xml:space="preserve">Cumulative deaths up to 5pm 20 June 2020 </t>
  </si>
  <si>
    <t>National Health Service (NHS)</t>
  </si>
  <si>
    <t>COVID-19-total-announced-deaths-21-June-2020-1.xlsx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</si>
  <si>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</si>
  <si>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</si>
  <si>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</si>
  <si>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</si>
  <si>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</si>
  <si>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</si>
  <si>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</si>
  <si>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</si>
  <si>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</si>
  <si>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</si>
  <si>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</si>
  <si>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</si>
  <si>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</si>
  <si>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</si>
  <si>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</si>
  <si>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</si>
  <si>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</si>
  <si>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</si>
  <si>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</si>
  <si>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</si>
  <si>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</si>
  <si>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</si>
  <si>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</si>
  <si>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</si>
  <si>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</si>
  <si>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</si>
  <si>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</si>
  <si>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</si>
  <si>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</si>
  <si>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</si>
  <si>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data_21jun.xlsx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</si>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</sst>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6">
    <xf numFmtId="0" fontId="0" fillId="0" borderId="0" xfId="0"/>
    <xf numFmtId="0" fontId="15" fillId="2" borderId="0" xfId="0" applyFont="1" applyFill="1" applyBorder="1" applyAlignment="1">
      <alignment wrapText="1"/>
    </xf>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0" borderId="6" xfId="0" applyNumberFormat="1" applyFont="1" applyBorder="1" applyAlignment="1">
      <alignment horizontal="center"/>
    </xf>
    <xf numFmtId="14" fontId="21" fillId="0" borderId="6" xfId="0" applyNumberFormat="1" applyFont="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69" fontId="0" fillId="2" borderId="0" xfId="1" applyNumberFormat="1" applyFont="1" applyFill="1" applyBorder="1" applyAlignment="1" applyProtection="1"/>
    <xf numFmtId="0" fontId="13" fillId="2" borderId="45"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7"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cellXfs>
  <cellStyles count="3">
    <cellStyle name="Hipervínculo" xfId="2" builtinId="8"/>
    <cellStyle name="Millares" xfId="1" builtinId="3"/>
    <cellStyle name="Normal" xfId="0" builtinId="0"/>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40" zoomScaleNormal="140" workbookViewId="0">
      <selection activeCell="C16" sqref="C16"/>
    </sheetView>
  </sheetViews>
  <sheetFormatPr baseColWidth="10" defaultColWidth="9.140625" defaultRowHeight="15.75" x14ac:dyDescent="0.25"/>
  <cols>
    <col min="1" max="1" width="10.140625" style="15" customWidth="1"/>
    <col min="2" max="2" width="10.85546875" style="15" customWidth="1"/>
    <col min="3" max="3" width="9.85546875" style="15" customWidth="1"/>
    <col min="4" max="4" width="14.140625" style="15" customWidth="1"/>
    <col min="5" max="5" width="9.7109375" style="15" customWidth="1"/>
    <col min="6" max="6" width="5.42578125" style="15" customWidth="1"/>
    <col min="7" max="8" width="10.85546875" style="15" customWidth="1"/>
    <col min="9" max="9" width="7.28515625" style="15" customWidth="1"/>
    <col min="10" max="1025" width="10.85546875" style="15" customWidth="1"/>
  </cols>
  <sheetData>
    <row r="1" spans="1:15" x14ac:dyDescent="0.25">
      <c r="A1" s="16" t="s">
        <v>0</v>
      </c>
    </row>
    <row r="3" spans="1:15" x14ac:dyDescent="0.25">
      <c r="A3" s="17" t="s">
        <v>1</v>
      </c>
    </row>
    <row r="4" spans="1:15" ht="30.75" customHeight="1" x14ac:dyDescent="0.25">
      <c r="A4" s="14" t="s">
        <v>2</v>
      </c>
      <c r="B4" s="14"/>
      <c r="C4" s="14"/>
      <c r="D4" s="14"/>
      <c r="E4" s="14"/>
      <c r="F4" s="14"/>
      <c r="G4" s="14"/>
      <c r="H4" s="14"/>
      <c r="I4" s="14"/>
      <c r="J4" s="14"/>
      <c r="K4" s="14"/>
      <c r="L4" s="14"/>
      <c r="M4" s="14"/>
      <c r="N4" s="14"/>
      <c r="O4" s="14"/>
    </row>
    <row r="5" spans="1:15" x14ac:dyDescent="0.25">
      <c r="A5" s="18" t="s">
        <v>3</v>
      </c>
    </row>
    <row r="6" spans="1:15" x14ac:dyDescent="0.25">
      <c r="A6" s="15" t="s">
        <v>4</v>
      </c>
      <c r="J6" s="17" t="s">
        <v>5</v>
      </c>
    </row>
    <row r="8" spans="1:15" x14ac:dyDescent="0.25">
      <c r="A8" s="17" t="s">
        <v>6</v>
      </c>
    </row>
    <row r="9" spans="1:15" ht="30" customHeight="1" x14ac:dyDescent="0.25">
      <c r="A9" s="14" t="s">
        <v>7</v>
      </c>
      <c r="B9" s="14"/>
      <c r="C9" s="14"/>
      <c r="D9" s="14"/>
      <c r="E9" s="14"/>
      <c r="F9" s="14"/>
      <c r="G9" s="14"/>
      <c r="H9" s="14"/>
      <c r="I9" s="14"/>
      <c r="J9" s="14"/>
      <c r="K9" s="14"/>
      <c r="L9" s="14"/>
      <c r="M9" s="14"/>
      <c r="N9" s="14"/>
      <c r="O9" s="14"/>
    </row>
    <row r="10" spans="1:15" x14ac:dyDescent="0.25">
      <c r="A10" s="18" t="s">
        <v>3</v>
      </c>
    </row>
    <row r="11" spans="1:15" x14ac:dyDescent="0.25">
      <c r="A11" s="15" t="s">
        <v>4</v>
      </c>
      <c r="J11" s="17" t="s">
        <v>5</v>
      </c>
    </row>
    <row r="12" spans="1:15" s="19" customFormat="1" x14ac:dyDescent="0.25"/>
    <row r="13" spans="1:15" x14ac:dyDescent="0.25">
      <c r="A13" s="17" t="s">
        <v>8</v>
      </c>
    </row>
    <row r="14" spans="1:15" ht="34.5" customHeight="1" x14ac:dyDescent="0.25">
      <c r="A14" s="14" t="s">
        <v>9</v>
      </c>
      <c r="B14" s="14"/>
      <c r="C14" s="14"/>
      <c r="D14" s="14"/>
      <c r="E14" s="14"/>
      <c r="F14" s="14"/>
      <c r="G14" s="14"/>
      <c r="H14" s="14"/>
      <c r="I14" s="14"/>
      <c r="J14" s="14"/>
      <c r="K14" s="14"/>
      <c r="L14" s="14"/>
      <c r="M14" s="14"/>
      <c r="N14" s="14"/>
      <c r="O14" s="14"/>
    </row>
    <row r="15" spans="1:15" x14ac:dyDescent="0.25">
      <c r="A15" s="18" t="s">
        <v>3</v>
      </c>
    </row>
    <row r="16" spans="1:15" x14ac:dyDescent="0.25">
      <c r="A16" s="15" t="s">
        <v>10</v>
      </c>
      <c r="D16" s="17" t="s">
        <v>11</v>
      </c>
    </row>
    <row r="18" spans="1:15" x14ac:dyDescent="0.25">
      <c r="A18" s="17" t="s">
        <v>12</v>
      </c>
    </row>
    <row r="19" spans="1:15" ht="77.45" customHeight="1" x14ac:dyDescent="0.25">
      <c r="A19" s="13" t="s">
        <v>13</v>
      </c>
      <c r="B19" s="13"/>
      <c r="C19" s="13"/>
      <c r="D19" s="13"/>
      <c r="E19" s="13"/>
      <c r="F19" s="13"/>
      <c r="G19" s="13"/>
      <c r="H19" s="13"/>
      <c r="I19" s="13"/>
      <c r="J19" s="13"/>
      <c r="K19" s="13"/>
      <c r="L19" s="13"/>
      <c r="M19" s="13"/>
      <c r="N19" s="13"/>
      <c r="O19" s="13"/>
    </row>
    <row r="20" spans="1:15" x14ac:dyDescent="0.25">
      <c r="A20" s="18" t="s">
        <v>14</v>
      </c>
    </row>
    <row r="21" spans="1:15" x14ac:dyDescent="0.25">
      <c r="A21" s="15" t="s">
        <v>15</v>
      </c>
      <c r="J21" s="17" t="s">
        <v>5</v>
      </c>
    </row>
    <row r="22" spans="1:15" x14ac:dyDescent="0.25">
      <c r="A22" s="15" t="s">
        <v>16</v>
      </c>
      <c r="D22" s="17" t="s">
        <v>11</v>
      </c>
    </row>
    <row r="23" spans="1:15" x14ac:dyDescent="0.2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B3" zoomScale="80" zoomScaleNormal="80" workbookViewId="0">
      <selection activeCell="H8" sqref="H8"/>
    </sheetView>
  </sheetViews>
  <sheetFormatPr baseColWidth="10" defaultColWidth="9.140625" defaultRowHeight="12.75" x14ac:dyDescent="0.2"/>
  <cols>
    <col min="1" max="1" width="13.42578125" style="21" customWidth="1"/>
    <col min="2" max="1025" width="8.85546875" style="21" customWidth="1"/>
  </cols>
  <sheetData>
    <row r="1" spans="1:1024" s="23" customFormat="1" ht="18.75" x14ac:dyDescent="0.3">
      <c r="A1" s="22" t="s">
        <v>19</v>
      </c>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75" x14ac:dyDescent="0.3">
      <c r="A2" s="24" t="s">
        <v>20</v>
      </c>
      <c r="B2" s="25" t="s">
        <v>21</v>
      </c>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75" x14ac:dyDescent="0.25">
      <c r="A3" s="18" t="s">
        <v>22</v>
      </c>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75" x14ac:dyDescent="0.25">
      <c r="A4" s="28" t="s">
        <v>23</v>
      </c>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x14ac:dyDescent="0.2">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30"/>
      <c r="DX5" s="30"/>
      <c r="DY5" s="30"/>
      <c r="DZ5" s="30"/>
      <c r="EA5" s="30"/>
      <c r="EB5" s="30"/>
      <c r="EC5" s="30"/>
      <c r="ED5" s="30"/>
      <c r="EE5" s="30"/>
      <c r="EF5" s="30"/>
      <c r="EG5" s="30"/>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x14ac:dyDescent="0.2">
      <c r="A6" s="32" t="s">
        <v>25</v>
      </c>
      <c r="B6" s="10" t="s">
        <v>26</v>
      </c>
      <c r="C6" s="10"/>
      <c r="D6" s="10"/>
      <c r="E6" s="10"/>
      <c r="F6" s="10"/>
      <c r="G6" s="10"/>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8">
        <v>43945</v>
      </c>
      <c r="AY6" s="8"/>
      <c r="AZ6" s="8"/>
      <c r="BA6" s="8"/>
      <c r="BB6" s="8"/>
      <c r="BC6" s="8"/>
      <c r="BD6" s="8"/>
      <c r="BE6" s="8">
        <v>43938</v>
      </c>
      <c r="BF6" s="8"/>
      <c r="BG6" s="8"/>
      <c r="BH6" s="8"/>
      <c r="BI6" s="8"/>
      <c r="BJ6" s="8"/>
      <c r="BK6" s="8"/>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x14ac:dyDescent="0.2">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x14ac:dyDescent="0.2">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7.6887590342918661E-3</v>
      </c>
      <c r="J8" s="48">
        <v>1</v>
      </c>
      <c r="K8" s="47">
        <f t="shared" ref="K8:K26" si="5">J8/J$28*100</f>
        <v>4.741134079271762E-3</v>
      </c>
      <c r="L8" s="49">
        <v>0</v>
      </c>
      <c r="M8" s="50">
        <f t="shared" ref="M8:M26" si="6">H8+J8</f>
        <v>3</v>
      </c>
      <c r="N8" s="51">
        <f t="shared" ref="N8:N26" si="7">M8/M$28*100</f>
        <v>6.3688858695652171E-3</v>
      </c>
      <c r="O8" s="46">
        <v>2</v>
      </c>
      <c r="P8" s="47">
        <f t="shared" ref="P8:P26" si="8">O8/O$28*100</f>
        <v>7.9276993816394491E-3</v>
      </c>
      <c r="Q8" s="48">
        <v>1</v>
      </c>
      <c r="R8" s="47">
        <f t="shared" ref="R8:R26" si="9">Q8/Q$28*100</f>
        <v>4.9290220820189272E-3</v>
      </c>
      <c r="S8" s="49">
        <v>0</v>
      </c>
      <c r="T8" s="50">
        <f t="shared" ref="T8:T26" si="10">O8+Q8</f>
        <v>3</v>
      </c>
      <c r="U8" s="51">
        <f t="shared" ref="U8:U26" si="11">T8/T$28*100</f>
        <v>6.5910888478776701E-3</v>
      </c>
      <c r="V8" s="46">
        <v>2</v>
      </c>
      <c r="W8" s="47">
        <f t="shared" ref="W8:W26" si="12">V8/V$28*100</f>
        <v>8.2192906752147285E-3</v>
      </c>
      <c r="X8" s="48">
        <v>1</v>
      </c>
      <c r="Y8" s="47">
        <f t="shared" ref="Y8:Y26" si="13">X8/X$28*100</f>
        <v>5.1650224678477345E-3</v>
      </c>
      <c r="Z8" s="49">
        <v>0</v>
      </c>
      <c r="AA8" s="50">
        <f t="shared" ref="AA8:AA26" si="14">V8+X8</f>
        <v>3</v>
      </c>
      <c r="AB8" s="51">
        <f t="shared" ref="AB8:AB26" si="15">AA8/AA$28*100</f>
        <v>6.865931249141758E-3</v>
      </c>
      <c r="AC8" s="46">
        <v>2</v>
      </c>
      <c r="AD8" s="47">
        <f t="shared" ref="AD8:AD26" si="16">AC8/AC$28*100</f>
        <v>8.6798021005121077E-3</v>
      </c>
      <c r="AE8" s="48">
        <v>1</v>
      </c>
      <c r="AF8" s="47">
        <f t="shared" ref="AF8:AF26" si="17">AE8/AE$28*100</f>
        <v>5.5361789293029949E-3</v>
      </c>
      <c r="AG8" s="49">
        <v>0</v>
      </c>
      <c r="AH8" s="50">
        <f t="shared" ref="AH8:AH26" si="18">AC8+AE8</f>
        <v>3</v>
      </c>
      <c r="AI8" s="51">
        <f t="shared" ref="AI8:AI26" si="19">AH8/AH$28*100</f>
        <v>7.2983821919474509E-3</v>
      </c>
      <c r="AJ8" s="46">
        <v>1</v>
      </c>
      <c r="AK8" s="47">
        <f t="shared" ref="AK8:AK26" si="20">AJ8/AJ$28*100</f>
        <v>4.7395611166405997E-3</v>
      </c>
      <c r="AL8" s="48">
        <v>1</v>
      </c>
      <c r="AM8" s="47">
        <f t="shared" ref="AM8:AM26" si="21">AL8/AL$28*100</f>
        <v>6.1743640405038276E-3</v>
      </c>
      <c r="AN8" s="49">
        <v>0</v>
      </c>
      <c r="AO8" s="50">
        <f t="shared" ref="AO8:AO26" si="22">AJ8+AL8</f>
        <v>2</v>
      </c>
      <c r="AP8" s="51">
        <f t="shared" ref="AP8:AP26" si="23">AO8/AO$28*100</f>
        <v>5.3626491486794478E-3</v>
      </c>
      <c r="AQ8" s="46">
        <v>0</v>
      </c>
      <c r="AR8" s="47">
        <f t="shared" ref="AR8:AR26" si="24">AQ8/AQ$28*100</f>
        <v>0</v>
      </c>
      <c r="AS8" s="48">
        <v>1</v>
      </c>
      <c r="AT8" s="47">
        <f t="shared" ref="AT8:AT26" si="25">AS8/AS$28*100</f>
        <v>7.0136063964090336E-3</v>
      </c>
      <c r="AU8" s="49">
        <v>0</v>
      </c>
      <c r="AV8" s="50">
        <f t="shared" ref="AV8:AV26" si="26">AQ8+AS8</f>
        <v>1</v>
      </c>
      <c r="AW8" s="51">
        <f t="shared" ref="AW8:AW26" si="27">AV8/AV$28*100</f>
        <v>2.9971527049303163E-3</v>
      </c>
      <c r="AX8" s="52">
        <v>0</v>
      </c>
      <c r="AY8" s="47">
        <f t="shared" ref="AY8:AY26" si="28">AX8/AX$28*100</f>
        <v>0</v>
      </c>
      <c r="AZ8" s="48">
        <v>1</v>
      </c>
      <c r="BA8" s="47">
        <f t="shared" ref="BA8:BA26" si="29">AZ8/AZ$28*100</f>
        <v>8.7896633558934706E-3</v>
      </c>
      <c r="BB8" s="49">
        <v>0</v>
      </c>
      <c r="BC8" s="50">
        <f t="shared" ref="BC8:BC26" si="30">AX8+AZ8</f>
        <v>1</v>
      </c>
      <c r="BD8" s="51">
        <f t="shared" ref="BD8:BD26" si="31">BC8/BC$28*100</f>
        <v>3.6589828027808269E-3</v>
      </c>
      <c r="BE8" s="52">
        <v>0</v>
      </c>
      <c r="BF8" s="47">
        <f t="shared" ref="BF8:BF26" si="32">BE8/BE$28*100</f>
        <v>0</v>
      </c>
      <c r="BG8" s="48">
        <v>1</v>
      </c>
      <c r="BH8" s="47">
        <f t="shared" ref="BH8:BH26" si="33">BG8/BG$28*100</f>
        <v>1.2997140629061606E-2</v>
      </c>
      <c r="BI8" s="49">
        <v>0</v>
      </c>
      <c r="BJ8" s="50">
        <f t="shared" ref="BJ8:BJ26" si="34">BE8+BG8</f>
        <v>1</v>
      </c>
      <c r="BK8" s="51">
        <f t="shared" ref="BK8:BK26" si="35">BJ8/BJ$28*100</f>
        <v>5.2375216047766196E-3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52">
        <v>0</v>
      </c>
      <c r="CQ8" s="47">
        <f t="shared" ref="CQ8:CQ26" si="53">CP8/CP$28*100</f>
        <v>0</v>
      </c>
      <c r="CR8" s="49">
        <v>0</v>
      </c>
      <c r="CS8" s="50">
        <f t="shared" ref="CS8:CS26" si="54">CN8+CP8</f>
        <v>0</v>
      </c>
      <c r="CT8" s="51">
        <f t="shared" ref="CT8:CT26" si="55">CS8/CS$28*100</f>
        <v>0</v>
      </c>
      <c r="CU8" s="52">
        <v>0</v>
      </c>
      <c r="CV8" s="47"/>
      <c r="CW8" s="48">
        <v>0</v>
      </c>
      <c r="CX8" s="47"/>
      <c r="CY8" s="49">
        <v>0</v>
      </c>
      <c r="CZ8" s="50">
        <f t="shared" ref="CZ8:CZ26" si="56">CU8+CW8</f>
        <v>0</v>
      </c>
      <c r="DA8" s="51"/>
      <c r="DB8" s="52">
        <v>0</v>
      </c>
      <c r="DC8" s="47"/>
      <c r="DD8" s="48">
        <v>0</v>
      </c>
      <c r="DE8" s="47"/>
      <c r="DF8" s="49">
        <v>0</v>
      </c>
      <c r="DG8" s="50">
        <f t="shared" ref="DG8:DG26" si="57">DB8+DD8</f>
        <v>0</v>
      </c>
      <c r="DH8" s="51"/>
      <c r="DI8" s="52">
        <v>0</v>
      </c>
      <c r="DJ8" s="47"/>
      <c r="DK8" s="48">
        <v>0</v>
      </c>
      <c r="DL8" s="47"/>
      <c r="DM8" s="49">
        <v>0</v>
      </c>
      <c r="DN8" s="50">
        <f t="shared" ref="DN8:DN26" si="58">DI8+DK8</f>
        <v>0</v>
      </c>
      <c r="DO8" s="51"/>
      <c r="DP8" s="52">
        <v>0</v>
      </c>
      <c r="DQ8" s="47"/>
      <c r="DR8" s="48">
        <v>0</v>
      </c>
      <c r="DS8" s="47"/>
      <c r="DT8" s="49">
        <v>0</v>
      </c>
      <c r="DU8" s="50">
        <f t="shared" ref="DU8:DU26" si="59">DP8+DR8</f>
        <v>0</v>
      </c>
      <c r="DV8" s="5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x14ac:dyDescent="0.2">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52">
        <v>0</v>
      </c>
      <c r="CQ9" s="47">
        <f t="shared" si="53"/>
        <v>0</v>
      </c>
      <c r="CR9" s="49">
        <v>0</v>
      </c>
      <c r="CS9" s="50">
        <f t="shared" si="54"/>
        <v>0</v>
      </c>
      <c r="CT9" s="51">
        <f t="shared" si="55"/>
        <v>0</v>
      </c>
      <c r="CU9" s="52">
        <v>0</v>
      </c>
      <c r="CV9" s="47"/>
      <c r="CW9" s="46">
        <v>0</v>
      </c>
      <c r="CX9" s="47"/>
      <c r="CY9" s="49">
        <v>0</v>
      </c>
      <c r="CZ9" s="50">
        <f t="shared" si="56"/>
        <v>0</v>
      </c>
      <c r="DA9" s="51"/>
      <c r="DB9" s="52">
        <v>0</v>
      </c>
      <c r="DC9" s="47"/>
      <c r="DD9" s="46">
        <v>0</v>
      </c>
      <c r="DE9" s="47"/>
      <c r="DF9" s="49">
        <v>0</v>
      </c>
      <c r="DG9" s="50">
        <f t="shared" si="57"/>
        <v>0</v>
      </c>
      <c r="DH9" s="51"/>
      <c r="DI9" s="52">
        <v>0</v>
      </c>
      <c r="DJ9" s="47"/>
      <c r="DK9" s="46">
        <v>0</v>
      </c>
      <c r="DL9" s="47"/>
      <c r="DM9" s="49">
        <v>0</v>
      </c>
      <c r="DN9" s="50">
        <f t="shared" si="58"/>
        <v>0</v>
      </c>
      <c r="DO9" s="51"/>
      <c r="DP9" s="52">
        <v>0</v>
      </c>
      <c r="DQ9" s="47"/>
      <c r="DR9" s="46">
        <v>0</v>
      </c>
      <c r="DS9" s="47"/>
      <c r="DT9" s="49">
        <v>0</v>
      </c>
      <c r="DU9" s="50">
        <f t="shared" si="59"/>
        <v>0</v>
      </c>
      <c r="DV9" s="5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x14ac:dyDescent="0.2">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7.6887590342918661E-3</v>
      </c>
      <c r="J10" s="48">
        <v>1</v>
      </c>
      <c r="K10" s="47">
        <f t="shared" si="5"/>
        <v>4.741134079271762E-3</v>
      </c>
      <c r="L10" s="49">
        <v>0</v>
      </c>
      <c r="M10" s="50">
        <f t="shared" si="6"/>
        <v>3</v>
      </c>
      <c r="N10" s="51">
        <f t="shared" si="7"/>
        <v>6.3688858695652171E-3</v>
      </c>
      <c r="O10" s="46">
        <v>1</v>
      </c>
      <c r="P10" s="47">
        <f t="shared" si="8"/>
        <v>3.9638496908197245E-3</v>
      </c>
      <c r="Q10" s="48">
        <v>1</v>
      </c>
      <c r="R10" s="47">
        <f t="shared" si="9"/>
        <v>4.9290220820189272E-3</v>
      </c>
      <c r="S10" s="49">
        <v>0</v>
      </c>
      <c r="T10" s="50">
        <f t="shared" si="10"/>
        <v>2</v>
      </c>
      <c r="U10" s="51">
        <f t="shared" si="11"/>
        <v>4.3940592319184459E-3</v>
      </c>
      <c r="V10" s="46">
        <v>0</v>
      </c>
      <c r="W10" s="47">
        <f t="shared" si="12"/>
        <v>0</v>
      </c>
      <c r="X10" s="48">
        <v>1</v>
      </c>
      <c r="Y10" s="47">
        <f t="shared" si="13"/>
        <v>5.1650224678477345E-3</v>
      </c>
      <c r="Z10" s="49">
        <v>0</v>
      </c>
      <c r="AA10" s="50">
        <f t="shared" si="14"/>
        <v>1</v>
      </c>
      <c r="AB10" s="51">
        <f t="shared" si="15"/>
        <v>2.2886437497139193E-3</v>
      </c>
      <c r="AC10" s="46">
        <v>0</v>
      </c>
      <c r="AD10" s="47">
        <f t="shared" si="16"/>
        <v>0</v>
      </c>
      <c r="AE10" s="48">
        <v>1</v>
      </c>
      <c r="AF10" s="47">
        <f t="shared" si="17"/>
        <v>5.5361789293029949E-3</v>
      </c>
      <c r="AG10" s="49">
        <v>0</v>
      </c>
      <c r="AH10" s="50">
        <f t="shared" si="18"/>
        <v>1</v>
      </c>
      <c r="AI10" s="51">
        <f t="shared" si="19"/>
        <v>2.4327940639824841E-3</v>
      </c>
      <c r="AJ10" s="46">
        <v>0</v>
      </c>
      <c r="AK10" s="47">
        <f t="shared" si="20"/>
        <v>0</v>
      </c>
      <c r="AL10" s="48">
        <v>1</v>
      </c>
      <c r="AM10" s="47">
        <f t="shared" si="21"/>
        <v>6.1743640405038276E-3</v>
      </c>
      <c r="AN10" s="49">
        <v>0</v>
      </c>
      <c r="AO10" s="50">
        <f t="shared" si="22"/>
        <v>1</v>
      </c>
      <c r="AP10" s="51">
        <f t="shared" si="23"/>
        <v>2.6813245743397239E-3</v>
      </c>
      <c r="AQ10" s="46">
        <v>0</v>
      </c>
      <c r="AR10" s="47">
        <f t="shared" si="24"/>
        <v>0</v>
      </c>
      <c r="AS10" s="48">
        <v>1</v>
      </c>
      <c r="AT10" s="47">
        <f t="shared" si="25"/>
        <v>7.0136063964090336E-3</v>
      </c>
      <c r="AU10" s="49">
        <v>0</v>
      </c>
      <c r="AV10" s="50">
        <f t="shared" si="26"/>
        <v>1</v>
      </c>
      <c r="AW10" s="51">
        <f t="shared" si="27"/>
        <v>2.9971527049303163E-3</v>
      </c>
      <c r="AX10" s="52">
        <v>0</v>
      </c>
      <c r="AY10" s="47">
        <f t="shared" si="28"/>
        <v>0</v>
      </c>
      <c r="AZ10" s="48">
        <v>1</v>
      </c>
      <c r="BA10" s="47">
        <f t="shared" si="29"/>
        <v>8.7896633558934706E-3</v>
      </c>
      <c r="BB10" s="49">
        <v>0</v>
      </c>
      <c r="BC10" s="50">
        <f t="shared" si="30"/>
        <v>1</v>
      </c>
      <c r="BD10" s="51">
        <f t="shared" si="31"/>
        <v>3.6589828027808269E-3</v>
      </c>
      <c r="BE10" s="52">
        <v>0</v>
      </c>
      <c r="BF10" s="47">
        <f t="shared" si="32"/>
        <v>0</v>
      </c>
      <c r="BG10" s="48">
        <v>1</v>
      </c>
      <c r="BH10" s="47">
        <f t="shared" si="33"/>
        <v>1.2997140629061606E-2</v>
      </c>
      <c r="BI10" s="49">
        <v>0</v>
      </c>
      <c r="BJ10" s="50">
        <f t="shared" si="34"/>
        <v>1</v>
      </c>
      <c r="BK10" s="51">
        <f t="shared" si="35"/>
        <v>5.2375216047766196E-3</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52">
        <v>0</v>
      </c>
      <c r="CQ10" s="47">
        <f t="shared" si="53"/>
        <v>0</v>
      </c>
      <c r="CR10" s="49">
        <v>0</v>
      </c>
      <c r="CS10" s="50">
        <f t="shared" si="54"/>
        <v>0</v>
      </c>
      <c r="CT10" s="51">
        <f t="shared" si="55"/>
        <v>0</v>
      </c>
      <c r="CU10" s="52">
        <v>0</v>
      </c>
      <c r="CV10" s="47"/>
      <c r="CW10" s="46">
        <v>0</v>
      </c>
      <c r="CX10" s="47"/>
      <c r="CY10" s="49">
        <v>0</v>
      </c>
      <c r="CZ10" s="50">
        <f t="shared" si="56"/>
        <v>0</v>
      </c>
      <c r="DA10" s="51"/>
      <c r="DB10" s="52">
        <v>0</v>
      </c>
      <c r="DC10" s="47"/>
      <c r="DD10" s="46">
        <v>0</v>
      </c>
      <c r="DE10" s="47"/>
      <c r="DF10" s="49">
        <v>0</v>
      </c>
      <c r="DG10" s="50">
        <f t="shared" si="57"/>
        <v>0</v>
      </c>
      <c r="DH10" s="51"/>
      <c r="DI10" s="52">
        <v>0</v>
      </c>
      <c r="DJ10" s="47"/>
      <c r="DK10" s="46">
        <v>0</v>
      </c>
      <c r="DL10" s="47"/>
      <c r="DM10" s="49">
        <v>0</v>
      </c>
      <c r="DN10" s="50">
        <f t="shared" si="58"/>
        <v>0</v>
      </c>
      <c r="DO10" s="51"/>
      <c r="DP10" s="52">
        <v>0</v>
      </c>
      <c r="DQ10" s="47"/>
      <c r="DR10" s="46">
        <v>0</v>
      </c>
      <c r="DS10" s="47"/>
      <c r="DT10" s="49">
        <v>0</v>
      </c>
      <c r="DU10" s="50">
        <f t="shared" si="59"/>
        <v>0</v>
      </c>
      <c r="DV10" s="5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x14ac:dyDescent="0.2">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1.9221897585729664E-2</v>
      </c>
      <c r="J11" s="48">
        <v>4</v>
      </c>
      <c r="K11" s="47">
        <f t="shared" si="5"/>
        <v>1.8964536317087048E-2</v>
      </c>
      <c r="L11" s="49">
        <v>0</v>
      </c>
      <c r="M11" s="50">
        <f t="shared" si="6"/>
        <v>9</v>
      </c>
      <c r="N11" s="51">
        <f t="shared" si="7"/>
        <v>1.9106657608695652E-2</v>
      </c>
      <c r="O11" s="46">
        <v>5</v>
      </c>
      <c r="P11" s="47">
        <f t="shared" si="8"/>
        <v>1.9819248454098621E-2</v>
      </c>
      <c r="Q11" s="48">
        <v>4</v>
      </c>
      <c r="R11" s="47">
        <f t="shared" si="9"/>
        <v>1.9716088328075709E-2</v>
      </c>
      <c r="S11" s="49">
        <v>0</v>
      </c>
      <c r="T11" s="50">
        <f t="shared" si="10"/>
        <v>9</v>
      </c>
      <c r="U11" s="51">
        <f t="shared" si="11"/>
        <v>1.9773266543633008E-2</v>
      </c>
      <c r="V11" s="46">
        <v>5</v>
      </c>
      <c r="W11" s="47">
        <f t="shared" si="12"/>
        <v>2.0548226688036821E-2</v>
      </c>
      <c r="X11" s="48">
        <v>4</v>
      </c>
      <c r="Y11" s="47">
        <f t="shared" si="13"/>
        <v>2.0660089871390938E-2</v>
      </c>
      <c r="Z11" s="49">
        <v>0</v>
      </c>
      <c r="AA11" s="50">
        <f t="shared" si="14"/>
        <v>9</v>
      </c>
      <c r="AB11" s="51">
        <f t="shared" si="15"/>
        <v>2.0597793747425274E-2</v>
      </c>
      <c r="AC11" s="46">
        <v>5</v>
      </c>
      <c r="AD11" s="47">
        <f t="shared" si="16"/>
        <v>2.1699505251280272E-2</v>
      </c>
      <c r="AE11" s="48">
        <v>4</v>
      </c>
      <c r="AF11" s="47">
        <f t="shared" si="17"/>
        <v>2.214471571721198E-2</v>
      </c>
      <c r="AG11" s="49">
        <v>0</v>
      </c>
      <c r="AH11" s="50">
        <f t="shared" si="18"/>
        <v>9</v>
      </c>
      <c r="AI11" s="51">
        <f t="shared" si="19"/>
        <v>2.1895146575842354E-2</v>
      </c>
      <c r="AJ11" s="46">
        <v>5</v>
      </c>
      <c r="AK11" s="47">
        <f t="shared" si="20"/>
        <v>2.3697805583202995E-2</v>
      </c>
      <c r="AL11" s="48">
        <v>3</v>
      </c>
      <c r="AM11" s="47">
        <f t="shared" si="21"/>
        <v>1.8523092121511483E-2</v>
      </c>
      <c r="AN11" s="49">
        <v>0</v>
      </c>
      <c r="AO11" s="50">
        <f t="shared" si="22"/>
        <v>8</v>
      </c>
      <c r="AP11" s="51">
        <f t="shared" si="23"/>
        <v>2.1450596594717791E-2</v>
      </c>
      <c r="AQ11" s="46">
        <v>5</v>
      </c>
      <c r="AR11" s="47">
        <f t="shared" si="24"/>
        <v>2.6168419950803372E-2</v>
      </c>
      <c r="AS11" s="48">
        <v>3</v>
      </c>
      <c r="AT11" s="47">
        <f t="shared" si="25"/>
        <v>2.1040819189227102E-2</v>
      </c>
      <c r="AU11" s="49">
        <v>0</v>
      </c>
      <c r="AV11" s="50">
        <f t="shared" si="26"/>
        <v>8</v>
      </c>
      <c r="AW11" s="51">
        <f t="shared" si="27"/>
        <v>2.397722163944253E-2</v>
      </c>
      <c r="AX11" s="52">
        <v>4</v>
      </c>
      <c r="AY11" s="47">
        <f t="shared" si="28"/>
        <v>2.5073653858208485E-2</v>
      </c>
      <c r="AZ11" s="48">
        <v>3</v>
      </c>
      <c r="BA11" s="47">
        <f t="shared" si="29"/>
        <v>2.6368990067680408E-2</v>
      </c>
      <c r="BB11" s="49">
        <v>0</v>
      </c>
      <c r="BC11" s="50">
        <f t="shared" si="30"/>
        <v>7</v>
      </c>
      <c r="BD11" s="51">
        <f t="shared" si="31"/>
        <v>2.5612879619465789E-2</v>
      </c>
      <c r="BE11" s="52">
        <v>4</v>
      </c>
      <c r="BF11" s="47">
        <f t="shared" si="32"/>
        <v>3.509079743837179E-2</v>
      </c>
      <c r="BG11" s="48">
        <v>3</v>
      </c>
      <c r="BH11" s="47">
        <f t="shared" si="33"/>
        <v>3.8991421887184824E-2</v>
      </c>
      <c r="BI11" s="49">
        <v>0</v>
      </c>
      <c r="BJ11" s="50">
        <f t="shared" si="34"/>
        <v>7</v>
      </c>
      <c r="BK11" s="51">
        <f t="shared" si="35"/>
        <v>3.6662651233436337E-2</v>
      </c>
      <c r="BL11" s="52">
        <v>3</v>
      </c>
      <c r="BM11" s="47">
        <f t="shared" si="36"/>
        <v>4.730368968779565E-2</v>
      </c>
      <c r="BN11" s="48">
        <v>3</v>
      </c>
      <c r="BO11" s="47">
        <f t="shared" si="37"/>
        <v>7.5131480090157785E-2</v>
      </c>
      <c r="BP11" s="49">
        <v>0</v>
      </c>
      <c r="BQ11" s="50">
        <f t="shared" si="38"/>
        <v>6</v>
      </c>
      <c r="BR11" s="51">
        <f t="shared" si="39"/>
        <v>5.8055152394775031E-2</v>
      </c>
      <c r="BS11" s="52">
        <v>1</v>
      </c>
      <c r="BT11" s="47">
        <f t="shared" si="40"/>
        <v>3.9635354736424891E-2</v>
      </c>
      <c r="BU11" s="48">
        <v>2</v>
      </c>
      <c r="BV11" s="47">
        <f t="shared" si="41"/>
        <v>0.12507817385866166</v>
      </c>
      <c r="BW11" s="49">
        <v>0</v>
      </c>
      <c r="BX11" s="50">
        <f t="shared" si="42"/>
        <v>3</v>
      </c>
      <c r="BY11" s="51">
        <f t="shared" si="43"/>
        <v>7.2780203784570605E-2</v>
      </c>
      <c r="BZ11" s="52">
        <v>0</v>
      </c>
      <c r="CA11" s="47">
        <f t="shared" si="44"/>
        <v>0</v>
      </c>
      <c r="CB11" s="48">
        <v>0</v>
      </c>
      <c r="CC11" s="47">
        <f t="shared" si="45"/>
        <v>0</v>
      </c>
      <c r="CD11" s="49">
        <v>0</v>
      </c>
      <c r="CE11" s="50">
        <f t="shared" si="46"/>
        <v>0</v>
      </c>
      <c r="CF11" s="51">
        <f t="shared" si="47"/>
        <v>0</v>
      </c>
      <c r="CG11" s="52">
        <v>0</v>
      </c>
      <c r="CH11" s="47">
        <f t="shared" si="48"/>
        <v>0</v>
      </c>
      <c r="CI11" s="48">
        <v>0</v>
      </c>
      <c r="CJ11" s="47">
        <f t="shared" si="49"/>
        <v>0</v>
      </c>
      <c r="CK11" s="49">
        <v>0</v>
      </c>
      <c r="CL11" s="50">
        <f t="shared" si="50"/>
        <v>0</v>
      </c>
      <c r="CM11" s="51">
        <f t="shared" si="51"/>
        <v>0</v>
      </c>
      <c r="CN11" s="52">
        <v>0</v>
      </c>
      <c r="CO11" s="47">
        <f t="shared" si="52"/>
        <v>0</v>
      </c>
      <c r="CP11" s="52">
        <v>0</v>
      </c>
      <c r="CQ11" s="47">
        <f t="shared" si="53"/>
        <v>0</v>
      </c>
      <c r="CR11" s="49">
        <v>0</v>
      </c>
      <c r="CS11" s="50">
        <f t="shared" si="54"/>
        <v>0</v>
      </c>
      <c r="CT11" s="51">
        <f t="shared" si="55"/>
        <v>0</v>
      </c>
      <c r="CU11" s="52">
        <v>0</v>
      </c>
      <c r="CV11" s="47"/>
      <c r="CW11" s="46">
        <v>0</v>
      </c>
      <c r="CX11" s="47"/>
      <c r="CY11" s="49">
        <v>0</v>
      </c>
      <c r="CZ11" s="50">
        <f t="shared" si="56"/>
        <v>0</v>
      </c>
      <c r="DA11" s="51"/>
      <c r="DB11" s="52">
        <v>0</v>
      </c>
      <c r="DC11" s="47"/>
      <c r="DD11" s="46">
        <v>0</v>
      </c>
      <c r="DE11" s="47"/>
      <c r="DF11" s="49">
        <v>0</v>
      </c>
      <c r="DG11" s="50">
        <f t="shared" si="57"/>
        <v>0</v>
      </c>
      <c r="DH11" s="51"/>
      <c r="DI11" s="52">
        <v>0</v>
      </c>
      <c r="DJ11" s="47"/>
      <c r="DK11" s="46">
        <v>0</v>
      </c>
      <c r="DL11" s="47"/>
      <c r="DM11" s="49">
        <v>0</v>
      </c>
      <c r="DN11" s="50">
        <f t="shared" si="58"/>
        <v>0</v>
      </c>
      <c r="DO11" s="51"/>
      <c r="DP11" s="52">
        <v>0</v>
      </c>
      <c r="DQ11" s="47"/>
      <c r="DR11" s="46">
        <v>0</v>
      </c>
      <c r="DS11" s="47"/>
      <c r="DT11" s="49">
        <v>0</v>
      </c>
      <c r="DU11" s="50">
        <f t="shared" si="59"/>
        <v>0</v>
      </c>
      <c r="DV11" s="5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x14ac:dyDescent="0.2">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5.3821313240043051E-2</v>
      </c>
      <c r="J12" s="48">
        <v>9</v>
      </c>
      <c r="K12" s="47">
        <f t="shared" si="5"/>
        <v>4.267020671344586E-2</v>
      </c>
      <c r="L12" s="49">
        <v>0</v>
      </c>
      <c r="M12" s="50">
        <f t="shared" si="6"/>
        <v>23</v>
      </c>
      <c r="N12" s="51">
        <f t="shared" si="7"/>
        <v>4.8828125E-2</v>
      </c>
      <c r="O12" s="46">
        <v>14</v>
      </c>
      <c r="P12" s="47">
        <f t="shared" si="8"/>
        <v>5.549389567147614E-2</v>
      </c>
      <c r="Q12" s="48">
        <v>9</v>
      </c>
      <c r="R12" s="47">
        <f t="shared" si="9"/>
        <v>4.4361198738170349E-2</v>
      </c>
      <c r="S12" s="49">
        <v>0</v>
      </c>
      <c r="T12" s="50">
        <f t="shared" si="10"/>
        <v>23</v>
      </c>
      <c r="U12" s="51">
        <f t="shared" si="11"/>
        <v>5.0531681167062137E-2</v>
      </c>
      <c r="V12" s="46">
        <v>13</v>
      </c>
      <c r="W12" s="47">
        <f t="shared" si="12"/>
        <v>5.3425389388895739E-2</v>
      </c>
      <c r="X12" s="48">
        <v>9</v>
      </c>
      <c r="Y12" s="47">
        <f t="shared" si="13"/>
        <v>4.6485202210629614E-2</v>
      </c>
      <c r="Z12" s="49">
        <v>0</v>
      </c>
      <c r="AA12" s="50">
        <f t="shared" si="14"/>
        <v>22</v>
      </c>
      <c r="AB12" s="51">
        <f t="shared" si="15"/>
        <v>5.0350162493706233E-2</v>
      </c>
      <c r="AC12" s="46">
        <v>12</v>
      </c>
      <c r="AD12" s="47">
        <f t="shared" si="16"/>
        <v>5.2078812603072656E-2</v>
      </c>
      <c r="AE12" s="48">
        <v>9</v>
      </c>
      <c r="AF12" s="47">
        <f t="shared" si="17"/>
        <v>4.9825610363726951E-2</v>
      </c>
      <c r="AG12" s="49">
        <v>0</v>
      </c>
      <c r="AH12" s="50">
        <f t="shared" si="18"/>
        <v>21</v>
      </c>
      <c r="AI12" s="51">
        <f t="shared" si="19"/>
        <v>5.1088675343632158E-2</v>
      </c>
      <c r="AJ12" s="46">
        <v>11</v>
      </c>
      <c r="AK12" s="47">
        <f t="shared" si="20"/>
        <v>5.2135172283046594E-2</v>
      </c>
      <c r="AL12" s="48">
        <v>9</v>
      </c>
      <c r="AM12" s="47">
        <f t="shared" si="21"/>
        <v>5.5569276364534452E-2</v>
      </c>
      <c r="AN12" s="49">
        <v>0</v>
      </c>
      <c r="AO12" s="50">
        <f t="shared" si="22"/>
        <v>20</v>
      </c>
      <c r="AP12" s="51">
        <f t="shared" si="23"/>
        <v>5.3626491486794478E-2</v>
      </c>
      <c r="AQ12" s="46">
        <v>10</v>
      </c>
      <c r="AR12" s="47">
        <f t="shared" si="24"/>
        <v>5.2336839901606744E-2</v>
      </c>
      <c r="AS12" s="48">
        <v>7</v>
      </c>
      <c r="AT12" s="47">
        <f t="shared" si="25"/>
        <v>4.9095244774863232E-2</v>
      </c>
      <c r="AU12" s="49">
        <v>0</v>
      </c>
      <c r="AV12" s="50">
        <f t="shared" si="26"/>
        <v>17</v>
      </c>
      <c r="AW12" s="51">
        <f t="shared" si="27"/>
        <v>5.0951595983815372E-2</v>
      </c>
      <c r="AX12" s="52">
        <v>8</v>
      </c>
      <c r="AY12" s="47">
        <f t="shared" si="28"/>
        <v>5.0147307716416969E-2</v>
      </c>
      <c r="AZ12" s="48">
        <v>7</v>
      </c>
      <c r="BA12" s="47">
        <f t="shared" si="29"/>
        <v>6.152764349125428E-2</v>
      </c>
      <c r="BB12" s="49">
        <v>0</v>
      </c>
      <c r="BC12" s="50">
        <f t="shared" si="30"/>
        <v>15</v>
      </c>
      <c r="BD12" s="51">
        <f t="shared" si="31"/>
        <v>5.4884742041712405E-2</v>
      </c>
      <c r="BE12" s="52">
        <v>6</v>
      </c>
      <c r="BF12" s="47">
        <f t="shared" si="32"/>
        <v>5.2636196157557678E-2</v>
      </c>
      <c r="BG12" s="48">
        <v>5</v>
      </c>
      <c r="BH12" s="47">
        <f t="shared" si="33"/>
        <v>6.4985703145308035E-2</v>
      </c>
      <c r="BI12" s="49">
        <v>0</v>
      </c>
      <c r="BJ12" s="50">
        <f t="shared" si="34"/>
        <v>11</v>
      </c>
      <c r="BK12" s="51">
        <f t="shared" si="35"/>
        <v>5.7612737652542823E-2</v>
      </c>
      <c r="BL12" s="52">
        <v>4</v>
      </c>
      <c r="BM12" s="47">
        <f t="shared" si="36"/>
        <v>6.307158625039419E-2</v>
      </c>
      <c r="BN12" s="48">
        <v>4</v>
      </c>
      <c r="BO12" s="47">
        <f t="shared" si="37"/>
        <v>0.10017530678687703</v>
      </c>
      <c r="BP12" s="49">
        <v>0</v>
      </c>
      <c r="BQ12" s="50">
        <f t="shared" si="38"/>
        <v>8</v>
      </c>
      <c r="BR12" s="51">
        <f t="shared" si="39"/>
        <v>7.740686985970005E-2</v>
      </c>
      <c r="BS12" s="52">
        <v>0</v>
      </c>
      <c r="BT12" s="47">
        <f t="shared" si="40"/>
        <v>0</v>
      </c>
      <c r="BU12" s="48">
        <v>3</v>
      </c>
      <c r="BV12" s="47">
        <f t="shared" si="41"/>
        <v>0.18761726078799248</v>
      </c>
      <c r="BW12" s="49">
        <v>0</v>
      </c>
      <c r="BX12" s="50">
        <f t="shared" si="42"/>
        <v>3</v>
      </c>
      <c r="BY12" s="51">
        <f t="shared" si="43"/>
        <v>7.2780203784570605E-2</v>
      </c>
      <c r="BZ12" s="52">
        <v>0</v>
      </c>
      <c r="CA12" s="47">
        <f t="shared" si="44"/>
        <v>0</v>
      </c>
      <c r="CB12" s="48">
        <v>0</v>
      </c>
      <c r="CC12" s="47">
        <f t="shared" si="45"/>
        <v>0</v>
      </c>
      <c r="CD12" s="49">
        <v>0</v>
      </c>
      <c r="CE12" s="50">
        <f t="shared" si="46"/>
        <v>0</v>
      </c>
      <c r="CF12" s="51">
        <f t="shared" si="47"/>
        <v>0</v>
      </c>
      <c r="CG12" s="52">
        <v>0</v>
      </c>
      <c r="CH12" s="47">
        <f t="shared" si="48"/>
        <v>0</v>
      </c>
      <c r="CI12" s="48">
        <v>0</v>
      </c>
      <c r="CJ12" s="47">
        <f t="shared" si="49"/>
        <v>0</v>
      </c>
      <c r="CK12" s="49">
        <v>0</v>
      </c>
      <c r="CL12" s="50">
        <f t="shared" si="50"/>
        <v>0</v>
      </c>
      <c r="CM12" s="51">
        <f t="shared" si="51"/>
        <v>0</v>
      </c>
      <c r="CN12" s="52">
        <v>0</v>
      </c>
      <c r="CO12" s="47">
        <f t="shared" si="52"/>
        <v>0</v>
      </c>
      <c r="CP12" s="52">
        <v>0</v>
      </c>
      <c r="CQ12" s="47">
        <f t="shared" si="53"/>
        <v>0</v>
      </c>
      <c r="CR12" s="49">
        <v>0</v>
      </c>
      <c r="CS12" s="50">
        <f t="shared" si="54"/>
        <v>0</v>
      </c>
      <c r="CT12" s="51">
        <f t="shared" si="55"/>
        <v>0</v>
      </c>
      <c r="CU12" s="52">
        <v>0</v>
      </c>
      <c r="CV12" s="47"/>
      <c r="CW12" s="46">
        <v>0</v>
      </c>
      <c r="CX12" s="47"/>
      <c r="CY12" s="49">
        <v>0</v>
      </c>
      <c r="CZ12" s="50">
        <f t="shared" si="56"/>
        <v>0</v>
      </c>
      <c r="DA12" s="51"/>
      <c r="DB12" s="52">
        <v>0</v>
      </c>
      <c r="DC12" s="47"/>
      <c r="DD12" s="46">
        <v>0</v>
      </c>
      <c r="DE12" s="47"/>
      <c r="DF12" s="49">
        <v>0</v>
      </c>
      <c r="DG12" s="50">
        <f t="shared" si="57"/>
        <v>0</v>
      </c>
      <c r="DH12" s="51"/>
      <c r="DI12" s="52">
        <v>0</v>
      </c>
      <c r="DJ12" s="47"/>
      <c r="DK12" s="46">
        <v>0</v>
      </c>
      <c r="DL12" s="47"/>
      <c r="DM12" s="49">
        <v>0</v>
      </c>
      <c r="DN12" s="50">
        <f t="shared" si="58"/>
        <v>0</v>
      </c>
      <c r="DO12" s="51"/>
      <c r="DP12" s="52">
        <v>0</v>
      </c>
      <c r="DQ12" s="47"/>
      <c r="DR12" s="46">
        <v>0</v>
      </c>
      <c r="DS12" s="47"/>
      <c r="DT12" s="49">
        <v>0</v>
      </c>
      <c r="DU12" s="50">
        <f t="shared" si="59"/>
        <v>0</v>
      </c>
      <c r="DV12" s="5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x14ac:dyDescent="0.2">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0.11533138551437798</v>
      </c>
      <c r="J13" s="48">
        <v>17</v>
      </c>
      <c r="K13" s="47">
        <f t="shared" si="5"/>
        <v>8.0599279347619956E-2</v>
      </c>
      <c r="L13" s="49">
        <v>0</v>
      </c>
      <c r="M13" s="50">
        <f t="shared" si="6"/>
        <v>47</v>
      </c>
      <c r="N13" s="51">
        <f t="shared" si="7"/>
        <v>9.9779211956521743E-2</v>
      </c>
      <c r="O13" s="46">
        <v>30</v>
      </c>
      <c r="P13" s="47">
        <f t="shared" si="8"/>
        <v>0.11891549072459173</v>
      </c>
      <c r="Q13" s="48">
        <v>16</v>
      </c>
      <c r="R13" s="47">
        <f t="shared" si="9"/>
        <v>7.8864353312302835E-2</v>
      </c>
      <c r="S13" s="49">
        <v>0</v>
      </c>
      <c r="T13" s="50">
        <f t="shared" si="10"/>
        <v>46</v>
      </c>
      <c r="U13" s="51">
        <f t="shared" si="11"/>
        <v>0.10106336233412427</v>
      </c>
      <c r="V13" s="46">
        <v>29</v>
      </c>
      <c r="W13" s="47">
        <f t="shared" si="12"/>
        <v>0.11917971479061358</v>
      </c>
      <c r="X13" s="48">
        <v>16</v>
      </c>
      <c r="Y13" s="47">
        <f t="shared" si="13"/>
        <v>8.2640359485563752E-2</v>
      </c>
      <c r="Z13" s="49">
        <v>0</v>
      </c>
      <c r="AA13" s="50">
        <f t="shared" si="14"/>
        <v>45</v>
      </c>
      <c r="AB13" s="51">
        <f t="shared" si="15"/>
        <v>0.10298896873712639</v>
      </c>
      <c r="AC13" s="46">
        <v>27</v>
      </c>
      <c r="AD13" s="47">
        <f t="shared" si="16"/>
        <v>0.11717732835691347</v>
      </c>
      <c r="AE13" s="48">
        <v>16</v>
      </c>
      <c r="AF13" s="47">
        <f t="shared" si="17"/>
        <v>8.8578862868847918E-2</v>
      </c>
      <c r="AG13" s="49">
        <v>0</v>
      </c>
      <c r="AH13" s="50">
        <f t="shared" si="18"/>
        <v>43</v>
      </c>
      <c r="AI13" s="51">
        <f t="shared" si="19"/>
        <v>0.1046101447512468</v>
      </c>
      <c r="AJ13" s="46">
        <v>22</v>
      </c>
      <c r="AK13" s="47">
        <f t="shared" si="20"/>
        <v>0.10427034456609319</v>
      </c>
      <c r="AL13" s="48">
        <v>15</v>
      </c>
      <c r="AM13" s="47">
        <f t="shared" si="21"/>
        <v>9.2615460607557418E-2</v>
      </c>
      <c r="AN13" s="49">
        <v>0</v>
      </c>
      <c r="AO13" s="50">
        <f t="shared" si="22"/>
        <v>37</v>
      </c>
      <c r="AP13" s="51">
        <f t="shared" si="23"/>
        <v>9.9209009250569788E-2</v>
      </c>
      <c r="AQ13" s="46">
        <v>18</v>
      </c>
      <c r="AR13" s="47">
        <f t="shared" si="24"/>
        <v>9.420631182289213E-2</v>
      </c>
      <c r="AS13" s="48">
        <v>15</v>
      </c>
      <c r="AT13" s="47">
        <f t="shared" si="25"/>
        <v>0.1052040959461355</v>
      </c>
      <c r="AU13" s="49">
        <v>0</v>
      </c>
      <c r="AV13" s="50">
        <f t="shared" si="26"/>
        <v>33</v>
      </c>
      <c r="AW13" s="51">
        <f t="shared" si="27"/>
        <v>9.8906039262700446E-2</v>
      </c>
      <c r="AX13" s="52">
        <v>17</v>
      </c>
      <c r="AY13" s="47">
        <f t="shared" si="28"/>
        <v>0.10656302889738609</v>
      </c>
      <c r="AZ13" s="48">
        <v>14</v>
      </c>
      <c r="BA13" s="47">
        <f t="shared" si="29"/>
        <v>0.12305528698250856</v>
      </c>
      <c r="BB13" s="49">
        <v>0</v>
      </c>
      <c r="BC13" s="50">
        <f t="shared" si="30"/>
        <v>31</v>
      </c>
      <c r="BD13" s="51">
        <f t="shared" si="31"/>
        <v>0.11342846688620564</v>
      </c>
      <c r="BE13" s="52">
        <v>12</v>
      </c>
      <c r="BF13" s="47">
        <f t="shared" si="32"/>
        <v>0.10527239231511536</v>
      </c>
      <c r="BG13" s="48">
        <v>10</v>
      </c>
      <c r="BH13" s="47">
        <f t="shared" si="33"/>
        <v>0.12997140629061607</v>
      </c>
      <c r="BI13" s="49">
        <v>0</v>
      </c>
      <c r="BJ13" s="50">
        <f t="shared" si="34"/>
        <v>22</v>
      </c>
      <c r="BK13" s="51">
        <f t="shared" si="35"/>
        <v>0.11522547530508565</v>
      </c>
      <c r="BL13" s="52">
        <v>7</v>
      </c>
      <c r="BM13" s="47">
        <f t="shared" si="36"/>
        <v>0.11037527593818984</v>
      </c>
      <c r="BN13" s="48">
        <v>7</v>
      </c>
      <c r="BO13" s="47">
        <f t="shared" si="37"/>
        <v>0.1753067868770348</v>
      </c>
      <c r="BP13" s="49">
        <v>0</v>
      </c>
      <c r="BQ13" s="50">
        <f t="shared" si="38"/>
        <v>14</v>
      </c>
      <c r="BR13" s="51">
        <f t="shared" si="39"/>
        <v>0.13546202225447507</v>
      </c>
      <c r="BS13" s="52">
        <v>2</v>
      </c>
      <c r="BT13" s="47">
        <f t="shared" si="40"/>
        <v>7.9270709472849782E-2</v>
      </c>
      <c r="BU13" s="48">
        <v>4</v>
      </c>
      <c r="BV13" s="47">
        <f t="shared" si="41"/>
        <v>0.25015634771732331</v>
      </c>
      <c r="BW13" s="49">
        <v>0</v>
      </c>
      <c r="BX13" s="50">
        <f t="shared" si="42"/>
        <v>6</v>
      </c>
      <c r="BY13" s="51">
        <f t="shared" si="43"/>
        <v>0.14556040756914121</v>
      </c>
      <c r="BZ13" s="52">
        <v>0</v>
      </c>
      <c r="CA13" s="47">
        <f t="shared" si="44"/>
        <v>0</v>
      </c>
      <c r="CB13" s="48">
        <v>1</v>
      </c>
      <c r="CC13" s="47">
        <f t="shared" si="45"/>
        <v>0.4</v>
      </c>
      <c r="CD13" s="49">
        <v>0</v>
      </c>
      <c r="CE13" s="50">
        <f t="shared" si="46"/>
        <v>1</v>
      </c>
      <c r="CF13" s="51">
        <f t="shared" si="47"/>
        <v>0.15455950540958269</v>
      </c>
      <c r="CG13" s="52">
        <v>0</v>
      </c>
      <c r="CH13" s="47">
        <f t="shared" si="48"/>
        <v>0</v>
      </c>
      <c r="CI13" s="48">
        <v>0</v>
      </c>
      <c r="CJ13" s="47">
        <f t="shared" si="49"/>
        <v>0</v>
      </c>
      <c r="CK13" s="49">
        <v>0</v>
      </c>
      <c r="CL13" s="50">
        <f t="shared" si="50"/>
        <v>0</v>
      </c>
      <c r="CM13" s="51">
        <f t="shared" si="51"/>
        <v>0</v>
      </c>
      <c r="CN13" s="52">
        <v>0</v>
      </c>
      <c r="CO13" s="47">
        <f t="shared" si="52"/>
        <v>0</v>
      </c>
      <c r="CP13" s="52">
        <v>0</v>
      </c>
      <c r="CQ13" s="47">
        <f t="shared" si="53"/>
        <v>0</v>
      </c>
      <c r="CR13" s="49">
        <v>0</v>
      </c>
      <c r="CS13" s="50">
        <f t="shared" si="54"/>
        <v>0</v>
      </c>
      <c r="CT13" s="51">
        <f t="shared" si="55"/>
        <v>0</v>
      </c>
      <c r="CU13" s="52">
        <v>0</v>
      </c>
      <c r="CV13" s="47"/>
      <c r="CW13" s="46">
        <v>0</v>
      </c>
      <c r="CX13" s="47"/>
      <c r="CY13" s="49">
        <v>0</v>
      </c>
      <c r="CZ13" s="50">
        <f t="shared" si="56"/>
        <v>0</v>
      </c>
      <c r="DA13" s="51"/>
      <c r="DB13" s="52">
        <v>0</v>
      </c>
      <c r="DC13" s="47"/>
      <c r="DD13" s="46">
        <v>0</v>
      </c>
      <c r="DE13" s="47"/>
      <c r="DF13" s="49">
        <v>0</v>
      </c>
      <c r="DG13" s="50">
        <f t="shared" si="57"/>
        <v>0</v>
      </c>
      <c r="DH13" s="51"/>
      <c r="DI13" s="52">
        <v>0</v>
      </c>
      <c r="DJ13" s="47"/>
      <c r="DK13" s="46">
        <v>0</v>
      </c>
      <c r="DL13" s="47"/>
      <c r="DM13" s="49">
        <v>0</v>
      </c>
      <c r="DN13" s="50">
        <f t="shared" si="58"/>
        <v>0</v>
      </c>
      <c r="DO13" s="51"/>
      <c r="DP13" s="52">
        <v>0</v>
      </c>
      <c r="DQ13" s="47"/>
      <c r="DR13" s="46">
        <v>0</v>
      </c>
      <c r="DS13" s="47"/>
      <c r="DT13" s="49">
        <v>0</v>
      </c>
      <c r="DU13" s="50">
        <f t="shared" si="59"/>
        <v>0</v>
      </c>
      <c r="DV13" s="5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x14ac:dyDescent="0.2">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0.18068583730585883</v>
      </c>
      <c r="J14" s="48">
        <v>31</v>
      </c>
      <c r="K14" s="47">
        <f t="shared" si="5"/>
        <v>0.14697515645742462</v>
      </c>
      <c r="L14" s="49">
        <v>0</v>
      </c>
      <c r="M14" s="50">
        <f t="shared" si="6"/>
        <v>78</v>
      </c>
      <c r="N14" s="51">
        <f t="shared" si="7"/>
        <v>0.16559103260869565</v>
      </c>
      <c r="O14" s="46">
        <v>46</v>
      </c>
      <c r="P14" s="47">
        <f t="shared" si="8"/>
        <v>0.1823370857777073</v>
      </c>
      <c r="Q14" s="48">
        <v>29</v>
      </c>
      <c r="R14" s="47">
        <f t="shared" si="9"/>
        <v>0.1429416403785489</v>
      </c>
      <c r="S14" s="49">
        <v>0</v>
      </c>
      <c r="T14" s="50">
        <f t="shared" si="10"/>
        <v>75</v>
      </c>
      <c r="U14" s="51">
        <f t="shared" si="11"/>
        <v>0.16477722119694174</v>
      </c>
      <c r="V14" s="46">
        <v>46</v>
      </c>
      <c r="W14" s="47">
        <f t="shared" si="12"/>
        <v>0.18904368552993878</v>
      </c>
      <c r="X14" s="48">
        <v>29</v>
      </c>
      <c r="Y14" s="47">
        <f t="shared" si="13"/>
        <v>0.14978565156758433</v>
      </c>
      <c r="Z14" s="49">
        <v>0</v>
      </c>
      <c r="AA14" s="50">
        <f t="shared" si="14"/>
        <v>75</v>
      </c>
      <c r="AB14" s="51">
        <f t="shared" si="15"/>
        <v>0.17164828122854398</v>
      </c>
      <c r="AC14" s="46">
        <v>43</v>
      </c>
      <c r="AD14" s="47">
        <f t="shared" si="16"/>
        <v>0.18661574516101032</v>
      </c>
      <c r="AE14" s="48">
        <v>28</v>
      </c>
      <c r="AF14" s="47">
        <f t="shared" si="17"/>
        <v>0.15501301002048387</v>
      </c>
      <c r="AG14" s="49">
        <v>0</v>
      </c>
      <c r="AH14" s="50">
        <f t="shared" si="18"/>
        <v>71</v>
      </c>
      <c r="AI14" s="51">
        <f t="shared" si="19"/>
        <v>0.17272837854275636</v>
      </c>
      <c r="AJ14" s="46">
        <v>41</v>
      </c>
      <c r="AK14" s="47">
        <f t="shared" si="20"/>
        <v>0.19432200578226455</v>
      </c>
      <c r="AL14" s="48">
        <v>26</v>
      </c>
      <c r="AM14" s="47">
        <f t="shared" si="21"/>
        <v>0.16053346505309954</v>
      </c>
      <c r="AN14" s="49">
        <v>0</v>
      </c>
      <c r="AO14" s="50">
        <f t="shared" si="22"/>
        <v>67</v>
      </c>
      <c r="AP14" s="51">
        <f t="shared" si="23"/>
        <v>0.17964874648076148</v>
      </c>
      <c r="AQ14" s="46">
        <v>38</v>
      </c>
      <c r="AR14" s="47">
        <f t="shared" si="24"/>
        <v>0.19887999162610559</v>
      </c>
      <c r="AS14" s="48">
        <v>21</v>
      </c>
      <c r="AT14" s="47">
        <f t="shared" si="25"/>
        <v>0.14728573432458972</v>
      </c>
      <c r="AU14" s="49">
        <v>0</v>
      </c>
      <c r="AV14" s="50">
        <f t="shared" si="26"/>
        <v>59</v>
      </c>
      <c r="AW14" s="51">
        <f t="shared" si="27"/>
        <v>0.17683200959088866</v>
      </c>
      <c r="AX14" s="52">
        <v>33</v>
      </c>
      <c r="AY14" s="47">
        <f t="shared" si="28"/>
        <v>0.20685764433022005</v>
      </c>
      <c r="AZ14" s="48">
        <v>20</v>
      </c>
      <c r="BA14" s="47">
        <f t="shared" si="29"/>
        <v>0.17579326711786938</v>
      </c>
      <c r="BB14" s="49">
        <v>0</v>
      </c>
      <c r="BC14" s="50">
        <f t="shared" si="30"/>
        <v>53</v>
      </c>
      <c r="BD14" s="51">
        <f t="shared" si="31"/>
        <v>0.19392608854738383</v>
      </c>
      <c r="BE14" s="52">
        <v>21</v>
      </c>
      <c r="BF14" s="47">
        <f t="shared" si="32"/>
        <v>0.18422668655145188</v>
      </c>
      <c r="BG14" s="48">
        <v>12</v>
      </c>
      <c r="BH14" s="47">
        <f t="shared" si="33"/>
        <v>0.1559656875487393</v>
      </c>
      <c r="BI14" s="49">
        <v>0</v>
      </c>
      <c r="BJ14" s="50">
        <f t="shared" si="34"/>
        <v>33</v>
      </c>
      <c r="BK14" s="51">
        <f t="shared" si="35"/>
        <v>0.17283821295762844</v>
      </c>
      <c r="BL14" s="52">
        <v>14</v>
      </c>
      <c r="BM14" s="47">
        <f t="shared" si="36"/>
        <v>0.22075055187637968</v>
      </c>
      <c r="BN14" s="48">
        <v>6</v>
      </c>
      <c r="BO14" s="47">
        <f t="shared" si="37"/>
        <v>0.15026296018031557</v>
      </c>
      <c r="BP14" s="49">
        <v>0</v>
      </c>
      <c r="BQ14" s="50">
        <f t="shared" si="38"/>
        <v>20</v>
      </c>
      <c r="BR14" s="51">
        <f t="shared" si="39"/>
        <v>0.19351717464925011</v>
      </c>
      <c r="BS14" s="52">
        <v>10</v>
      </c>
      <c r="BT14" s="47">
        <f t="shared" si="40"/>
        <v>0.39635354736424888</v>
      </c>
      <c r="BU14" s="48">
        <v>3</v>
      </c>
      <c r="BV14" s="47">
        <f t="shared" si="41"/>
        <v>0.18761726078799248</v>
      </c>
      <c r="BW14" s="49">
        <v>0</v>
      </c>
      <c r="BX14" s="50">
        <f t="shared" si="42"/>
        <v>13</v>
      </c>
      <c r="BY14" s="51">
        <f t="shared" si="43"/>
        <v>0.31538088306647261</v>
      </c>
      <c r="BZ14" s="52">
        <v>4</v>
      </c>
      <c r="CA14" s="47">
        <f t="shared" si="44"/>
        <v>1.0075566750629723</v>
      </c>
      <c r="CB14" s="48">
        <v>0</v>
      </c>
      <c r="CC14" s="47">
        <f t="shared" si="45"/>
        <v>0</v>
      </c>
      <c r="CD14" s="49">
        <v>0</v>
      </c>
      <c r="CE14" s="50">
        <f t="shared" si="46"/>
        <v>4</v>
      </c>
      <c r="CF14" s="51">
        <f t="shared" si="47"/>
        <v>0.61823802163833075</v>
      </c>
      <c r="CG14" s="52">
        <v>0</v>
      </c>
      <c r="CH14" s="47">
        <f t="shared" si="48"/>
        <v>0</v>
      </c>
      <c r="CI14" s="48">
        <v>0</v>
      </c>
      <c r="CJ14" s="47">
        <f t="shared" si="49"/>
        <v>0</v>
      </c>
      <c r="CK14" s="49">
        <v>0</v>
      </c>
      <c r="CL14" s="50">
        <f t="shared" si="50"/>
        <v>0</v>
      </c>
      <c r="CM14" s="51">
        <f t="shared" si="51"/>
        <v>0</v>
      </c>
      <c r="CN14" s="52">
        <v>0</v>
      </c>
      <c r="CO14" s="47">
        <f t="shared" si="52"/>
        <v>0</v>
      </c>
      <c r="CP14" s="52">
        <v>0</v>
      </c>
      <c r="CQ14" s="47">
        <f t="shared" si="53"/>
        <v>0</v>
      </c>
      <c r="CR14" s="49">
        <v>0</v>
      </c>
      <c r="CS14" s="50">
        <f t="shared" si="54"/>
        <v>0</v>
      </c>
      <c r="CT14" s="51">
        <f t="shared" si="55"/>
        <v>0</v>
      </c>
      <c r="CU14" s="52">
        <v>0</v>
      </c>
      <c r="CV14" s="47"/>
      <c r="CW14" s="46">
        <v>0</v>
      </c>
      <c r="CX14" s="47"/>
      <c r="CY14" s="49">
        <v>0</v>
      </c>
      <c r="CZ14" s="50">
        <f t="shared" si="56"/>
        <v>0</v>
      </c>
      <c r="DA14" s="51"/>
      <c r="DB14" s="52">
        <v>0</v>
      </c>
      <c r="DC14" s="47"/>
      <c r="DD14" s="46">
        <v>0</v>
      </c>
      <c r="DE14" s="47"/>
      <c r="DF14" s="49">
        <v>0</v>
      </c>
      <c r="DG14" s="50">
        <f t="shared" si="57"/>
        <v>0</v>
      </c>
      <c r="DH14" s="51"/>
      <c r="DI14" s="52">
        <v>0</v>
      </c>
      <c r="DJ14" s="47"/>
      <c r="DK14" s="46">
        <v>0</v>
      </c>
      <c r="DL14" s="47"/>
      <c r="DM14" s="49">
        <v>0</v>
      </c>
      <c r="DN14" s="50">
        <f t="shared" si="58"/>
        <v>0</v>
      </c>
      <c r="DO14" s="51"/>
      <c r="DP14" s="52">
        <v>0</v>
      </c>
      <c r="DQ14" s="47"/>
      <c r="DR14" s="46">
        <v>0</v>
      </c>
      <c r="DS14" s="47"/>
      <c r="DT14" s="49">
        <v>0</v>
      </c>
      <c r="DU14" s="50">
        <f t="shared" si="59"/>
        <v>0</v>
      </c>
      <c r="DV14" s="5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x14ac:dyDescent="0.2">
      <c r="A15" s="41" t="s">
        <v>39</v>
      </c>
      <c r="B15" s="42">
        <v>1936734</v>
      </c>
      <c r="C15" s="43">
        <f t="shared" si="0"/>
        <v>6.6291882962087172</v>
      </c>
      <c r="D15" s="44">
        <v>1964167</v>
      </c>
      <c r="E15" s="43">
        <f t="shared" si="1"/>
        <v>6.5689978093385424</v>
      </c>
      <c r="F15" s="44">
        <f t="shared" si="2"/>
        <v>3900901</v>
      </c>
      <c r="G15" s="45">
        <f t="shared" si="3"/>
        <v>6.5987441701085405</v>
      </c>
      <c r="H15" s="46">
        <v>69</v>
      </c>
      <c r="I15" s="47">
        <f t="shared" si="4"/>
        <v>0.26526218668306933</v>
      </c>
      <c r="J15" s="48">
        <v>52</v>
      </c>
      <c r="K15" s="47">
        <f t="shared" si="5"/>
        <v>0.24653897212213163</v>
      </c>
      <c r="L15" s="49">
        <v>0</v>
      </c>
      <c r="M15" s="50">
        <f t="shared" si="6"/>
        <v>121</v>
      </c>
      <c r="N15" s="51">
        <f t="shared" si="7"/>
        <v>0.25687839673913043</v>
      </c>
      <c r="O15" s="46">
        <v>66</v>
      </c>
      <c r="P15" s="47">
        <f t="shared" si="8"/>
        <v>0.26161407959410177</v>
      </c>
      <c r="Q15" s="48">
        <v>50</v>
      </c>
      <c r="R15" s="47">
        <f t="shared" si="9"/>
        <v>0.24645110410094637</v>
      </c>
      <c r="S15" s="49">
        <v>0</v>
      </c>
      <c r="T15" s="50">
        <f t="shared" si="10"/>
        <v>116</v>
      </c>
      <c r="U15" s="51">
        <f t="shared" si="11"/>
        <v>0.25485543545126987</v>
      </c>
      <c r="V15" s="46">
        <v>65</v>
      </c>
      <c r="W15" s="47">
        <f t="shared" si="12"/>
        <v>0.26712694694447869</v>
      </c>
      <c r="X15" s="48">
        <v>49</v>
      </c>
      <c r="Y15" s="47">
        <f t="shared" si="13"/>
        <v>0.25308610092453904</v>
      </c>
      <c r="Z15" s="49">
        <v>0</v>
      </c>
      <c r="AA15" s="50">
        <f t="shared" si="14"/>
        <v>114</v>
      </c>
      <c r="AB15" s="51">
        <f t="shared" si="15"/>
        <v>0.26090538746738678</v>
      </c>
      <c r="AC15" s="46">
        <v>61</v>
      </c>
      <c r="AD15" s="47">
        <f t="shared" si="16"/>
        <v>0.26473396406561928</v>
      </c>
      <c r="AE15" s="48">
        <v>49</v>
      </c>
      <c r="AF15" s="47">
        <f t="shared" si="17"/>
        <v>0.27127276753584678</v>
      </c>
      <c r="AG15" s="49">
        <v>0</v>
      </c>
      <c r="AH15" s="50">
        <f t="shared" si="18"/>
        <v>110</v>
      </c>
      <c r="AI15" s="51">
        <f t="shared" si="19"/>
        <v>0.26760734703807326</v>
      </c>
      <c r="AJ15" s="46">
        <v>56</v>
      </c>
      <c r="AK15" s="47">
        <f t="shared" si="20"/>
        <v>0.26541542253187356</v>
      </c>
      <c r="AL15" s="48">
        <v>47</v>
      </c>
      <c r="AM15" s="47">
        <f t="shared" si="21"/>
        <v>0.29019510990367992</v>
      </c>
      <c r="AN15" s="49">
        <v>0</v>
      </c>
      <c r="AO15" s="50">
        <f t="shared" si="22"/>
        <v>103</v>
      </c>
      <c r="AP15" s="51">
        <f t="shared" si="23"/>
        <v>0.27617643115699153</v>
      </c>
      <c r="AQ15" s="46">
        <v>54</v>
      </c>
      <c r="AR15" s="47">
        <f t="shared" si="24"/>
        <v>0.28261893546867639</v>
      </c>
      <c r="AS15" s="48">
        <v>42</v>
      </c>
      <c r="AT15" s="47">
        <f t="shared" si="25"/>
        <v>0.29457146864917944</v>
      </c>
      <c r="AU15" s="49">
        <v>0</v>
      </c>
      <c r="AV15" s="50">
        <f t="shared" si="26"/>
        <v>96</v>
      </c>
      <c r="AW15" s="51">
        <f t="shared" si="27"/>
        <v>0.28772665967331035</v>
      </c>
      <c r="AX15" s="52">
        <v>44</v>
      </c>
      <c r="AY15" s="47">
        <f t="shared" si="28"/>
        <v>0.27581019244029337</v>
      </c>
      <c r="AZ15" s="48">
        <v>34</v>
      </c>
      <c r="BA15" s="47">
        <f t="shared" si="29"/>
        <v>0.29884855410037797</v>
      </c>
      <c r="BB15" s="49">
        <v>0</v>
      </c>
      <c r="BC15" s="50">
        <f t="shared" si="30"/>
        <v>78</v>
      </c>
      <c r="BD15" s="51">
        <f t="shared" si="31"/>
        <v>0.2854006586169045</v>
      </c>
      <c r="BE15" s="52">
        <v>37</v>
      </c>
      <c r="BF15" s="47">
        <f t="shared" si="32"/>
        <v>0.32458987630493902</v>
      </c>
      <c r="BG15" s="48">
        <v>24</v>
      </c>
      <c r="BH15" s="47">
        <f t="shared" si="33"/>
        <v>0.31193137509747859</v>
      </c>
      <c r="BI15" s="49">
        <v>0</v>
      </c>
      <c r="BJ15" s="50">
        <f t="shared" si="34"/>
        <v>61</v>
      </c>
      <c r="BK15" s="51">
        <f t="shared" si="35"/>
        <v>0.31948881789137379</v>
      </c>
      <c r="BL15" s="52">
        <v>22</v>
      </c>
      <c r="BM15" s="47">
        <f t="shared" si="36"/>
        <v>0.34689372437716809</v>
      </c>
      <c r="BN15" s="48">
        <v>12</v>
      </c>
      <c r="BO15" s="47">
        <f t="shared" si="37"/>
        <v>0.30052592036063114</v>
      </c>
      <c r="BP15" s="49">
        <v>0</v>
      </c>
      <c r="BQ15" s="50">
        <f t="shared" si="38"/>
        <v>34</v>
      </c>
      <c r="BR15" s="51">
        <f t="shared" si="39"/>
        <v>0.32897919690372524</v>
      </c>
      <c r="BS15" s="52">
        <v>9</v>
      </c>
      <c r="BT15" s="47">
        <f t="shared" si="40"/>
        <v>0.356718192627824</v>
      </c>
      <c r="BU15" s="48">
        <v>6</v>
      </c>
      <c r="BV15" s="47">
        <f t="shared" si="41"/>
        <v>0.37523452157598497</v>
      </c>
      <c r="BW15" s="49">
        <v>0</v>
      </c>
      <c r="BX15" s="50">
        <f t="shared" si="42"/>
        <v>15</v>
      </c>
      <c r="BY15" s="51">
        <f t="shared" si="43"/>
        <v>0.36390101892285298</v>
      </c>
      <c r="BZ15" s="52">
        <v>2</v>
      </c>
      <c r="CA15" s="47">
        <f t="shared" si="44"/>
        <v>0.50377833753148615</v>
      </c>
      <c r="CB15" s="48">
        <v>1</v>
      </c>
      <c r="CC15" s="47">
        <f t="shared" si="45"/>
        <v>0.4</v>
      </c>
      <c r="CD15" s="49">
        <v>0</v>
      </c>
      <c r="CE15" s="50">
        <f t="shared" si="46"/>
        <v>3</v>
      </c>
      <c r="CF15" s="51">
        <f t="shared" si="47"/>
        <v>0.46367851622874806</v>
      </c>
      <c r="CG15" s="52">
        <v>0</v>
      </c>
      <c r="CH15" s="47">
        <f t="shared" si="48"/>
        <v>0</v>
      </c>
      <c r="CI15" s="48">
        <v>0</v>
      </c>
      <c r="CJ15" s="47">
        <f t="shared" si="49"/>
        <v>0</v>
      </c>
      <c r="CK15" s="49">
        <v>0</v>
      </c>
      <c r="CL15" s="50">
        <f t="shared" si="50"/>
        <v>0</v>
      </c>
      <c r="CM15" s="51">
        <f t="shared" si="51"/>
        <v>0</v>
      </c>
      <c r="CN15" s="52">
        <v>0</v>
      </c>
      <c r="CO15" s="47">
        <f t="shared" si="52"/>
        <v>0</v>
      </c>
      <c r="CP15" s="52">
        <v>0</v>
      </c>
      <c r="CQ15" s="47">
        <f t="shared" si="53"/>
        <v>0</v>
      </c>
      <c r="CR15" s="49">
        <v>0</v>
      </c>
      <c r="CS15" s="50">
        <f t="shared" si="54"/>
        <v>0</v>
      </c>
      <c r="CT15" s="51">
        <f t="shared" si="55"/>
        <v>0</v>
      </c>
      <c r="CU15" s="52">
        <v>0</v>
      </c>
      <c r="CV15" s="47"/>
      <c r="CW15" s="46">
        <v>0</v>
      </c>
      <c r="CX15" s="47"/>
      <c r="CY15" s="49">
        <v>0</v>
      </c>
      <c r="CZ15" s="50">
        <f t="shared" si="56"/>
        <v>0</v>
      </c>
      <c r="DA15" s="51"/>
      <c r="DB15" s="52">
        <v>0</v>
      </c>
      <c r="DC15" s="47"/>
      <c r="DD15" s="46">
        <v>0</v>
      </c>
      <c r="DE15" s="47"/>
      <c r="DF15" s="49">
        <v>0</v>
      </c>
      <c r="DG15" s="50">
        <f t="shared" si="57"/>
        <v>0</v>
      </c>
      <c r="DH15" s="51"/>
      <c r="DI15" s="52">
        <v>0</v>
      </c>
      <c r="DJ15" s="47"/>
      <c r="DK15" s="46">
        <v>0</v>
      </c>
      <c r="DL15" s="47"/>
      <c r="DM15" s="49">
        <v>0</v>
      </c>
      <c r="DN15" s="50">
        <f t="shared" si="58"/>
        <v>0</v>
      </c>
      <c r="DO15" s="51"/>
      <c r="DP15" s="52">
        <v>0</v>
      </c>
      <c r="DQ15" s="47"/>
      <c r="DR15" s="46">
        <v>0</v>
      </c>
      <c r="DS15" s="47"/>
      <c r="DT15" s="49">
        <v>0</v>
      </c>
      <c r="DU15" s="50">
        <f t="shared" si="59"/>
        <v>0</v>
      </c>
      <c r="DV15" s="5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x14ac:dyDescent="0.2">
      <c r="A16" s="41" t="s">
        <v>40</v>
      </c>
      <c r="B16" s="42">
        <v>1769761</v>
      </c>
      <c r="C16" s="43">
        <f t="shared" si="0"/>
        <v>6.057661459078342</v>
      </c>
      <c r="D16" s="44">
        <v>1790194</v>
      </c>
      <c r="E16" s="43">
        <f t="shared" si="1"/>
        <v>5.98715916940413</v>
      </c>
      <c r="F16" s="44">
        <f t="shared" si="2"/>
        <v>3559955</v>
      </c>
      <c r="G16" s="45">
        <f t="shared" si="3"/>
        <v>6.0220016611800071</v>
      </c>
      <c r="H16" s="46">
        <v>144</v>
      </c>
      <c r="I16" s="47">
        <f t="shared" si="4"/>
        <v>0.55359065046901434</v>
      </c>
      <c r="J16" s="48">
        <v>84</v>
      </c>
      <c r="K16" s="47">
        <f t="shared" si="5"/>
        <v>0.39825526265882799</v>
      </c>
      <c r="L16" s="49">
        <v>0</v>
      </c>
      <c r="M16" s="50">
        <f t="shared" si="6"/>
        <v>228</v>
      </c>
      <c r="N16" s="51">
        <f t="shared" si="7"/>
        <v>0.48403532608695649</v>
      </c>
      <c r="O16" s="46">
        <v>140</v>
      </c>
      <c r="P16" s="47">
        <f t="shared" si="8"/>
        <v>0.55493895671476134</v>
      </c>
      <c r="Q16" s="48">
        <v>82</v>
      </c>
      <c r="R16" s="47">
        <f t="shared" si="9"/>
        <v>0.40417981072555204</v>
      </c>
      <c r="S16" s="49">
        <v>0</v>
      </c>
      <c r="T16" s="50">
        <f t="shared" si="10"/>
        <v>222</v>
      </c>
      <c r="U16" s="51">
        <f t="shared" si="11"/>
        <v>0.48774057474294757</v>
      </c>
      <c r="V16" s="46">
        <v>139</v>
      </c>
      <c r="W16" s="47">
        <f t="shared" si="12"/>
        <v>0.57124070192742371</v>
      </c>
      <c r="X16" s="48">
        <v>81</v>
      </c>
      <c r="Y16" s="47">
        <f t="shared" si="13"/>
        <v>0.41836681989566649</v>
      </c>
      <c r="Z16" s="49">
        <v>0</v>
      </c>
      <c r="AA16" s="50">
        <f t="shared" si="14"/>
        <v>220</v>
      </c>
      <c r="AB16" s="51">
        <f t="shared" si="15"/>
        <v>0.5035016249370623</v>
      </c>
      <c r="AC16" s="46">
        <v>128</v>
      </c>
      <c r="AD16" s="47">
        <f t="shared" si="16"/>
        <v>0.55550733443277489</v>
      </c>
      <c r="AE16" s="48">
        <v>73</v>
      </c>
      <c r="AF16" s="47">
        <f t="shared" si="17"/>
        <v>0.40414106183911869</v>
      </c>
      <c r="AG16" s="49">
        <v>0</v>
      </c>
      <c r="AH16" s="50">
        <f t="shared" si="18"/>
        <v>201</v>
      </c>
      <c r="AI16" s="51">
        <f t="shared" si="19"/>
        <v>0.48899160686047921</v>
      </c>
      <c r="AJ16" s="46">
        <v>121</v>
      </c>
      <c r="AK16" s="47">
        <f t="shared" si="20"/>
        <v>0.57348689511351247</v>
      </c>
      <c r="AL16" s="48">
        <v>66</v>
      </c>
      <c r="AM16" s="47">
        <f t="shared" si="21"/>
        <v>0.4075080266732527</v>
      </c>
      <c r="AN16" s="49">
        <v>0</v>
      </c>
      <c r="AO16" s="50">
        <f t="shared" si="22"/>
        <v>187</v>
      </c>
      <c r="AP16" s="51">
        <f t="shared" si="23"/>
        <v>0.50140769540152841</v>
      </c>
      <c r="AQ16" s="46">
        <v>111</v>
      </c>
      <c r="AR16" s="47">
        <f t="shared" si="24"/>
        <v>0.58093892290783478</v>
      </c>
      <c r="AS16" s="48">
        <v>58</v>
      </c>
      <c r="AT16" s="47">
        <f t="shared" si="25"/>
        <v>0.4067891709917239</v>
      </c>
      <c r="AU16" s="49">
        <v>0</v>
      </c>
      <c r="AV16" s="50">
        <f t="shared" si="26"/>
        <v>169</v>
      </c>
      <c r="AW16" s="51">
        <f t="shared" si="27"/>
        <v>0.50651880713322339</v>
      </c>
      <c r="AX16" s="52">
        <v>95</v>
      </c>
      <c r="AY16" s="47">
        <f t="shared" si="28"/>
        <v>0.5954992791324516</v>
      </c>
      <c r="AZ16" s="48">
        <v>51</v>
      </c>
      <c r="BA16" s="47">
        <f t="shared" si="29"/>
        <v>0.44827283115056693</v>
      </c>
      <c r="BB16" s="49">
        <v>0</v>
      </c>
      <c r="BC16" s="50">
        <f t="shared" si="30"/>
        <v>146</v>
      </c>
      <c r="BD16" s="51">
        <f t="shared" si="31"/>
        <v>0.53421148920600081</v>
      </c>
      <c r="BE16" s="52">
        <v>57</v>
      </c>
      <c r="BF16" s="47">
        <f t="shared" si="32"/>
        <v>0.50004386349679797</v>
      </c>
      <c r="BG16" s="48">
        <v>36</v>
      </c>
      <c r="BH16" s="47">
        <f t="shared" si="33"/>
        <v>0.46789706264621783</v>
      </c>
      <c r="BI16" s="49">
        <v>0</v>
      </c>
      <c r="BJ16" s="50">
        <f t="shared" si="34"/>
        <v>93</v>
      </c>
      <c r="BK16" s="51">
        <f t="shared" si="35"/>
        <v>0.48708950924422562</v>
      </c>
      <c r="BL16" s="52">
        <v>26</v>
      </c>
      <c r="BM16" s="47">
        <f t="shared" si="36"/>
        <v>0.40996531062756231</v>
      </c>
      <c r="BN16" s="48">
        <v>18</v>
      </c>
      <c r="BO16" s="47">
        <f t="shared" si="37"/>
        <v>0.45078888054094662</v>
      </c>
      <c r="BP16" s="49">
        <v>0</v>
      </c>
      <c r="BQ16" s="50">
        <f t="shared" si="38"/>
        <v>44</v>
      </c>
      <c r="BR16" s="51">
        <f t="shared" si="39"/>
        <v>0.42573778422835029</v>
      </c>
      <c r="BS16" s="52">
        <v>7</v>
      </c>
      <c r="BT16" s="47">
        <f t="shared" si="40"/>
        <v>0.27744748315497425</v>
      </c>
      <c r="BU16" s="48">
        <v>5</v>
      </c>
      <c r="BV16" s="47">
        <f t="shared" si="41"/>
        <v>0.31269543464665417</v>
      </c>
      <c r="BW16" s="49">
        <v>0</v>
      </c>
      <c r="BX16" s="50">
        <f t="shared" si="42"/>
        <v>12</v>
      </c>
      <c r="BY16" s="51">
        <f t="shared" si="43"/>
        <v>0.29112081513828242</v>
      </c>
      <c r="BZ16" s="52">
        <v>0</v>
      </c>
      <c r="CA16" s="47">
        <f t="shared" si="44"/>
        <v>0</v>
      </c>
      <c r="CB16" s="48">
        <v>1</v>
      </c>
      <c r="CC16" s="47">
        <f t="shared" si="45"/>
        <v>0.4</v>
      </c>
      <c r="CD16" s="49">
        <v>0</v>
      </c>
      <c r="CE16" s="50">
        <f t="shared" si="46"/>
        <v>1</v>
      </c>
      <c r="CF16" s="51">
        <f t="shared" si="47"/>
        <v>0.15455950540958269</v>
      </c>
      <c r="CG16" s="52">
        <v>0</v>
      </c>
      <c r="CH16" s="47">
        <f t="shared" si="48"/>
        <v>0</v>
      </c>
      <c r="CI16" s="48">
        <v>1</v>
      </c>
      <c r="CJ16" s="47">
        <f t="shared" si="49"/>
        <v>2.2727272727272729</v>
      </c>
      <c r="CK16" s="49">
        <v>0</v>
      </c>
      <c r="CL16" s="50">
        <f t="shared" si="50"/>
        <v>1</v>
      </c>
      <c r="CM16" s="51">
        <f t="shared" si="51"/>
        <v>0.92592592592592582</v>
      </c>
      <c r="CN16" s="52">
        <v>0</v>
      </c>
      <c r="CO16" s="47">
        <f t="shared" si="52"/>
        <v>0</v>
      </c>
      <c r="CP16" s="52">
        <v>0</v>
      </c>
      <c r="CQ16" s="47">
        <f t="shared" si="53"/>
        <v>0</v>
      </c>
      <c r="CR16" s="49">
        <v>0</v>
      </c>
      <c r="CS16" s="50">
        <f t="shared" si="54"/>
        <v>0</v>
      </c>
      <c r="CT16" s="51">
        <f t="shared" si="55"/>
        <v>0</v>
      </c>
      <c r="CU16" s="52">
        <v>0</v>
      </c>
      <c r="CV16" s="47"/>
      <c r="CW16" s="46">
        <v>0</v>
      </c>
      <c r="CX16" s="47"/>
      <c r="CY16" s="49">
        <v>0</v>
      </c>
      <c r="CZ16" s="50">
        <f t="shared" si="56"/>
        <v>0</v>
      </c>
      <c r="DA16" s="51"/>
      <c r="DB16" s="52">
        <v>0</v>
      </c>
      <c r="DC16" s="47"/>
      <c r="DD16" s="46">
        <v>0</v>
      </c>
      <c r="DE16" s="47"/>
      <c r="DF16" s="49">
        <v>0</v>
      </c>
      <c r="DG16" s="50">
        <f t="shared" si="57"/>
        <v>0</v>
      </c>
      <c r="DH16" s="51"/>
      <c r="DI16" s="52">
        <v>0</v>
      </c>
      <c r="DJ16" s="47"/>
      <c r="DK16" s="46">
        <v>0</v>
      </c>
      <c r="DL16" s="47"/>
      <c r="DM16" s="49">
        <v>0</v>
      </c>
      <c r="DN16" s="50">
        <f t="shared" si="58"/>
        <v>0</v>
      </c>
      <c r="DO16" s="51"/>
      <c r="DP16" s="52">
        <v>0</v>
      </c>
      <c r="DQ16" s="47"/>
      <c r="DR16" s="46">
        <v>0</v>
      </c>
      <c r="DS16" s="47"/>
      <c r="DT16" s="49">
        <v>0</v>
      </c>
      <c r="DU16" s="50">
        <f t="shared" si="59"/>
        <v>0</v>
      </c>
      <c r="DV16" s="5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x14ac:dyDescent="0.2">
      <c r="A17" s="41" t="s">
        <v>41</v>
      </c>
      <c r="B17" s="42">
        <v>1980181</v>
      </c>
      <c r="C17" s="43">
        <f t="shared" si="0"/>
        <v>6.7779017198928049</v>
      </c>
      <c r="D17" s="44">
        <v>2025216</v>
      </c>
      <c r="E17" s="43">
        <f t="shared" si="1"/>
        <v>6.7731712565364175</v>
      </c>
      <c r="F17" s="44">
        <f t="shared" si="2"/>
        <v>4005397</v>
      </c>
      <c r="G17" s="45">
        <f t="shared" si="3"/>
        <v>6.7755090689869446</v>
      </c>
      <c r="H17" s="46">
        <v>265</v>
      </c>
      <c r="I17" s="47">
        <f t="shared" si="4"/>
        <v>1.0187605720436721</v>
      </c>
      <c r="J17" s="48">
        <v>165</v>
      </c>
      <c r="K17" s="47">
        <f t="shared" si="5"/>
        <v>0.78228712307984072</v>
      </c>
      <c r="L17" s="49">
        <v>0</v>
      </c>
      <c r="M17" s="50">
        <f t="shared" si="6"/>
        <v>430</v>
      </c>
      <c r="N17" s="51">
        <f t="shared" si="7"/>
        <v>0.91287364130434778</v>
      </c>
      <c r="O17" s="46">
        <v>262</v>
      </c>
      <c r="P17" s="47">
        <f t="shared" si="8"/>
        <v>1.0385286189947678</v>
      </c>
      <c r="Q17" s="48">
        <v>158</v>
      </c>
      <c r="R17" s="47">
        <f t="shared" si="9"/>
        <v>0.77878548895899058</v>
      </c>
      <c r="S17" s="49">
        <v>0</v>
      </c>
      <c r="T17" s="50">
        <f t="shared" si="10"/>
        <v>420</v>
      </c>
      <c r="U17" s="51">
        <f t="shared" si="11"/>
        <v>0.9227524387028736</v>
      </c>
      <c r="V17" s="46">
        <v>256</v>
      </c>
      <c r="W17" s="47">
        <f t="shared" si="12"/>
        <v>1.0520692064274852</v>
      </c>
      <c r="X17" s="48">
        <v>153</v>
      </c>
      <c r="Y17" s="47">
        <f t="shared" si="13"/>
        <v>0.7902484375807034</v>
      </c>
      <c r="Z17" s="49">
        <v>0</v>
      </c>
      <c r="AA17" s="50">
        <f t="shared" si="14"/>
        <v>409</v>
      </c>
      <c r="AB17" s="51">
        <f t="shared" si="15"/>
        <v>0.93605529363299311</v>
      </c>
      <c r="AC17" s="46">
        <v>244</v>
      </c>
      <c r="AD17" s="47">
        <f t="shared" si="16"/>
        <v>1.0589358562624771</v>
      </c>
      <c r="AE17" s="48">
        <v>146</v>
      </c>
      <c r="AF17" s="47">
        <f t="shared" si="17"/>
        <v>0.80828212367823737</v>
      </c>
      <c r="AG17" s="49">
        <v>0</v>
      </c>
      <c r="AH17" s="50">
        <f t="shared" si="18"/>
        <v>390</v>
      </c>
      <c r="AI17" s="51">
        <f t="shared" si="19"/>
        <v>0.94878968495316873</v>
      </c>
      <c r="AJ17" s="46">
        <v>231</v>
      </c>
      <c r="AK17" s="47">
        <f t="shared" si="20"/>
        <v>1.0948386179439784</v>
      </c>
      <c r="AL17" s="48">
        <v>134</v>
      </c>
      <c r="AM17" s="47">
        <f t="shared" si="21"/>
        <v>0.82736478142751302</v>
      </c>
      <c r="AN17" s="49">
        <v>0</v>
      </c>
      <c r="AO17" s="50">
        <f t="shared" si="22"/>
        <v>365</v>
      </c>
      <c r="AP17" s="51">
        <f t="shared" si="23"/>
        <v>0.97868346963399921</v>
      </c>
      <c r="AQ17" s="46">
        <v>212</v>
      </c>
      <c r="AR17" s="47">
        <f t="shared" si="24"/>
        <v>1.1095410059140629</v>
      </c>
      <c r="AS17" s="48">
        <v>127</v>
      </c>
      <c r="AT17" s="47">
        <f t="shared" si="25"/>
        <v>0.89072801234394727</v>
      </c>
      <c r="AU17" s="49">
        <v>0</v>
      </c>
      <c r="AV17" s="50">
        <f t="shared" si="26"/>
        <v>339</v>
      </c>
      <c r="AW17" s="51">
        <f t="shared" si="27"/>
        <v>1.0160347669713772</v>
      </c>
      <c r="AX17" s="52">
        <v>179</v>
      </c>
      <c r="AY17" s="47">
        <f t="shared" si="28"/>
        <v>1.1220460101548297</v>
      </c>
      <c r="AZ17" s="48">
        <v>104</v>
      </c>
      <c r="BA17" s="47">
        <f t="shared" si="29"/>
        <v>0.91412498901292083</v>
      </c>
      <c r="BB17" s="49">
        <v>0</v>
      </c>
      <c r="BC17" s="50">
        <f t="shared" si="30"/>
        <v>283</v>
      </c>
      <c r="BD17" s="51">
        <f t="shared" si="31"/>
        <v>1.035492133186974</v>
      </c>
      <c r="BE17" s="52">
        <v>122</v>
      </c>
      <c r="BF17" s="47">
        <f t="shared" si="32"/>
        <v>1.0702693218703394</v>
      </c>
      <c r="BG17" s="48">
        <v>79</v>
      </c>
      <c r="BH17" s="47">
        <f t="shared" si="33"/>
        <v>1.0267741096958669</v>
      </c>
      <c r="BI17" s="49">
        <v>0</v>
      </c>
      <c r="BJ17" s="50">
        <f t="shared" si="34"/>
        <v>201</v>
      </c>
      <c r="BK17" s="51">
        <f t="shared" si="35"/>
        <v>1.0527418425601005</v>
      </c>
      <c r="BL17" s="52">
        <v>68</v>
      </c>
      <c r="BM17" s="47">
        <f t="shared" si="36"/>
        <v>1.0722169662567014</v>
      </c>
      <c r="BN17" s="48">
        <v>57</v>
      </c>
      <c r="BO17" s="47">
        <f t="shared" si="37"/>
        <v>1.4274981217129978</v>
      </c>
      <c r="BP17" s="49">
        <v>0</v>
      </c>
      <c r="BQ17" s="50">
        <f t="shared" si="38"/>
        <v>125</v>
      </c>
      <c r="BR17" s="51">
        <f t="shared" si="39"/>
        <v>1.2094823415578131</v>
      </c>
      <c r="BS17" s="52">
        <v>22</v>
      </c>
      <c r="BT17" s="47">
        <f t="shared" si="40"/>
        <v>0.87197780420134752</v>
      </c>
      <c r="BU17" s="48">
        <v>28</v>
      </c>
      <c r="BV17" s="47">
        <f t="shared" si="41"/>
        <v>1.7510944340212633</v>
      </c>
      <c r="BW17" s="49">
        <v>0</v>
      </c>
      <c r="BX17" s="50">
        <f t="shared" si="42"/>
        <v>50</v>
      </c>
      <c r="BY17" s="51">
        <f t="shared" si="43"/>
        <v>1.2130033964095099</v>
      </c>
      <c r="BZ17" s="52">
        <v>4</v>
      </c>
      <c r="CA17" s="47">
        <f t="shared" si="44"/>
        <v>1.0075566750629723</v>
      </c>
      <c r="CB17" s="48">
        <v>4</v>
      </c>
      <c r="CC17" s="47">
        <f t="shared" si="45"/>
        <v>1.6</v>
      </c>
      <c r="CD17" s="49">
        <v>0</v>
      </c>
      <c r="CE17" s="50">
        <f t="shared" si="46"/>
        <v>8</v>
      </c>
      <c r="CF17" s="51">
        <f t="shared" si="47"/>
        <v>1.2364760432766615</v>
      </c>
      <c r="CG17" s="52">
        <v>0</v>
      </c>
      <c r="CH17" s="47">
        <f t="shared" si="48"/>
        <v>0</v>
      </c>
      <c r="CI17" s="48">
        <v>0</v>
      </c>
      <c r="CJ17" s="47">
        <f t="shared" si="49"/>
        <v>0</v>
      </c>
      <c r="CK17" s="49">
        <v>0</v>
      </c>
      <c r="CL17" s="50">
        <f t="shared" si="50"/>
        <v>0</v>
      </c>
      <c r="CM17" s="51">
        <f t="shared" si="51"/>
        <v>0</v>
      </c>
      <c r="CN17" s="52">
        <v>0</v>
      </c>
      <c r="CO17" s="47">
        <f t="shared" si="52"/>
        <v>0</v>
      </c>
      <c r="CP17" s="52">
        <v>0</v>
      </c>
      <c r="CQ17" s="47">
        <f t="shared" si="53"/>
        <v>0</v>
      </c>
      <c r="CR17" s="49">
        <v>0</v>
      </c>
      <c r="CS17" s="50">
        <f t="shared" si="54"/>
        <v>0</v>
      </c>
      <c r="CT17" s="51">
        <f t="shared" si="55"/>
        <v>0</v>
      </c>
      <c r="CU17" s="52">
        <v>0</v>
      </c>
      <c r="CV17" s="47"/>
      <c r="CW17" s="46">
        <v>0</v>
      </c>
      <c r="CX17" s="47"/>
      <c r="CY17" s="49">
        <v>0</v>
      </c>
      <c r="CZ17" s="50">
        <f t="shared" si="56"/>
        <v>0</v>
      </c>
      <c r="DA17" s="51"/>
      <c r="DB17" s="52">
        <v>0</v>
      </c>
      <c r="DC17" s="47"/>
      <c r="DD17" s="46">
        <v>0</v>
      </c>
      <c r="DE17" s="47"/>
      <c r="DF17" s="49">
        <v>0</v>
      </c>
      <c r="DG17" s="50">
        <f t="shared" si="57"/>
        <v>0</v>
      </c>
      <c r="DH17" s="51"/>
      <c r="DI17" s="52">
        <v>0</v>
      </c>
      <c r="DJ17" s="47"/>
      <c r="DK17" s="46">
        <v>0</v>
      </c>
      <c r="DL17" s="47"/>
      <c r="DM17" s="49">
        <v>0</v>
      </c>
      <c r="DN17" s="50">
        <f t="shared" si="58"/>
        <v>0</v>
      </c>
      <c r="DO17" s="51"/>
      <c r="DP17" s="52">
        <v>0</v>
      </c>
      <c r="DQ17" s="47"/>
      <c r="DR17" s="46">
        <v>0</v>
      </c>
      <c r="DS17" s="47"/>
      <c r="DT17" s="49">
        <v>0</v>
      </c>
      <c r="DU17" s="50">
        <f t="shared" si="59"/>
        <v>0</v>
      </c>
      <c r="DV17" s="5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x14ac:dyDescent="0.2">
      <c r="A18" s="41" t="s">
        <v>42</v>
      </c>
      <c r="B18" s="42">
        <v>2039373</v>
      </c>
      <c r="C18" s="43">
        <f t="shared" si="0"/>
        <v>6.9805082283907121</v>
      </c>
      <c r="D18" s="44">
        <v>2097758</v>
      </c>
      <c r="E18" s="43">
        <f t="shared" si="1"/>
        <v>7.0157821134976821</v>
      </c>
      <c r="F18" s="44">
        <f t="shared" si="2"/>
        <v>4137131</v>
      </c>
      <c r="G18" s="45">
        <f t="shared" si="3"/>
        <v>6.9983496292844434</v>
      </c>
      <c r="H18" s="46">
        <v>502</v>
      </c>
      <c r="I18" s="47">
        <f t="shared" si="4"/>
        <v>1.9298785176072581</v>
      </c>
      <c r="J18" s="48">
        <v>294</v>
      </c>
      <c r="K18" s="47">
        <f t="shared" si="5"/>
        <v>1.3938934193058981</v>
      </c>
      <c r="L18" s="49">
        <v>0</v>
      </c>
      <c r="M18" s="50">
        <f t="shared" si="6"/>
        <v>796</v>
      </c>
      <c r="N18" s="51">
        <f t="shared" si="7"/>
        <v>1.6898777173913044</v>
      </c>
      <c r="O18" s="46">
        <v>488</v>
      </c>
      <c r="P18" s="47">
        <f t="shared" si="8"/>
        <v>1.9343586491200253</v>
      </c>
      <c r="Q18" s="48">
        <v>283</v>
      </c>
      <c r="R18" s="47">
        <f t="shared" si="9"/>
        <v>1.3949132492113565</v>
      </c>
      <c r="S18" s="49">
        <v>0</v>
      </c>
      <c r="T18" s="50">
        <f t="shared" si="10"/>
        <v>771</v>
      </c>
      <c r="U18" s="51">
        <f t="shared" si="11"/>
        <v>1.6939098339045611</v>
      </c>
      <c r="V18" s="46">
        <v>476</v>
      </c>
      <c r="W18" s="47">
        <f t="shared" si="12"/>
        <v>1.9561911807011056</v>
      </c>
      <c r="X18" s="48">
        <v>277</v>
      </c>
      <c r="Y18" s="47">
        <f t="shared" si="13"/>
        <v>1.4307112235938226</v>
      </c>
      <c r="Z18" s="49">
        <v>0</v>
      </c>
      <c r="AA18" s="50">
        <f t="shared" si="14"/>
        <v>753</v>
      </c>
      <c r="AB18" s="51">
        <f t="shared" si="15"/>
        <v>1.7233487435345813</v>
      </c>
      <c r="AC18" s="46">
        <v>452</v>
      </c>
      <c r="AD18" s="47">
        <f t="shared" si="16"/>
        <v>1.9616352747157364</v>
      </c>
      <c r="AE18" s="48">
        <v>270</v>
      </c>
      <c r="AF18" s="47">
        <f t="shared" si="17"/>
        <v>1.4947683109118086</v>
      </c>
      <c r="AG18" s="49">
        <v>0</v>
      </c>
      <c r="AH18" s="50">
        <f t="shared" si="18"/>
        <v>722</v>
      </c>
      <c r="AI18" s="51">
        <f t="shared" si="19"/>
        <v>1.7564773141953534</v>
      </c>
      <c r="AJ18" s="46">
        <v>428</v>
      </c>
      <c r="AK18" s="47">
        <f t="shared" si="20"/>
        <v>2.0285321579221764</v>
      </c>
      <c r="AL18" s="48">
        <v>255</v>
      </c>
      <c r="AM18" s="47">
        <f t="shared" si="21"/>
        <v>1.5744628303284762</v>
      </c>
      <c r="AN18" s="49">
        <v>0</v>
      </c>
      <c r="AO18" s="50">
        <f t="shared" si="22"/>
        <v>683</v>
      </c>
      <c r="AP18" s="51">
        <f t="shared" si="23"/>
        <v>1.8313446842740313</v>
      </c>
      <c r="AQ18" s="46">
        <v>394</v>
      </c>
      <c r="AR18" s="47">
        <f t="shared" si="24"/>
        <v>2.0620714921233056</v>
      </c>
      <c r="AS18" s="48">
        <v>230</v>
      </c>
      <c r="AT18" s="47">
        <f t="shared" si="25"/>
        <v>1.6131294711740778</v>
      </c>
      <c r="AU18" s="49">
        <v>0</v>
      </c>
      <c r="AV18" s="50">
        <f t="shared" si="26"/>
        <v>624</v>
      </c>
      <c r="AW18" s="51">
        <f t="shared" si="27"/>
        <v>1.8702232878765175</v>
      </c>
      <c r="AX18" s="52">
        <v>332</v>
      </c>
      <c r="AY18" s="47">
        <f t="shared" si="28"/>
        <v>2.0811132702313042</v>
      </c>
      <c r="AZ18" s="48">
        <v>198</v>
      </c>
      <c r="BA18" s="47">
        <f t="shared" si="29"/>
        <v>1.7403533444669068</v>
      </c>
      <c r="BB18" s="49">
        <v>0</v>
      </c>
      <c r="BC18" s="50">
        <f t="shared" si="30"/>
        <v>530</v>
      </c>
      <c r="BD18" s="51">
        <f t="shared" si="31"/>
        <v>1.9392608854738382</v>
      </c>
      <c r="BE18" s="52">
        <v>237</v>
      </c>
      <c r="BF18" s="47">
        <f t="shared" si="32"/>
        <v>2.0791297482235285</v>
      </c>
      <c r="BG18" s="48">
        <v>154</v>
      </c>
      <c r="BH18" s="47">
        <f t="shared" si="33"/>
        <v>2.0015596568754872</v>
      </c>
      <c r="BI18" s="49">
        <v>0</v>
      </c>
      <c r="BJ18" s="50">
        <f t="shared" si="34"/>
        <v>391</v>
      </c>
      <c r="BK18" s="51">
        <f t="shared" si="35"/>
        <v>2.0478709474676582</v>
      </c>
      <c r="BL18" s="52">
        <v>126</v>
      </c>
      <c r="BM18" s="47">
        <f t="shared" si="36"/>
        <v>1.9867549668874174</v>
      </c>
      <c r="BN18" s="48">
        <v>75</v>
      </c>
      <c r="BO18" s="47">
        <f t="shared" si="37"/>
        <v>1.8782870022539442</v>
      </c>
      <c r="BP18" s="49">
        <v>0</v>
      </c>
      <c r="BQ18" s="50">
        <f t="shared" si="38"/>
        <v>201</v>
      </c>
      <c r="BR18" s="51">
        <f t="shared" si="39"/>
        <v>1.9448476052249637</v>
      </c>
      <c r="BS18" s="52">
        <v>50</v>
      </c>
      <c r="BT18" s="47">
        <f t="shared" si="40"/>
        <v>1.9817677368212445</v>
      </c>
      <c r="BU18" s="48">
        <v>25</v>
      </c>
      <c r="BV18" s="47">
        <f t="shared" si="41"/>
        <v>1.5634771732332706</v>
      </c>
      <c r="BW18" s="49">
        <v>0</v>
      </c>
      <c r="BX18" s="50">
        <f t="shared" si="42"/>
        <v>75</v>
      </c>
      <c r="BY18" s="51">
        <f t="shared" si="43"/>
        <v>1.8195050946142648</v>
      </c>
      <c r="BZ18" s="52">
        <v>7</v>
      </c>
      <c r="CA18" s="47">
        <f t="shared" si="44"/>
        <v>1.7632241813602016</v>
      </c>
      <c r="CB18" s="48">
        <v>4</v>
      </c>
      <c r="CC18" s="47">
        <f t="shared" si="45"/>
        <v>1.6</v>
      </c>
      <c r="CD18" s="49">
        <v>0</v>
      </c>
      <c r="CE18" s="50">
        <f t="shared" si="46"/>
        <v>11</v>
      </c>
      <c r="CF18" s="51">
        <f t="shared" si="47"/>
        <v>1.7001545595054095</v>
      </c>
      <c r="CG18" s="52">
        <v>2</v>
      </c>
      <c r="CH18" s="47">
        <f t="shared" si="48"/>
        <v>3.125</v>
      </c>
      <c r="CI18" s="48">
        <v>0</v>
      </c>
      <c r="CJ18" s="47">
        <f t="shared" si="49"/>
        <v>0</v>
      </c>
      <c r="CK18" s="49">
        <v>0</v>
      </c>
      <c r="CL18" s="50">
        <f t="shared" si="50"/>
        <v>2</v>
      </c>
      <c r="CM18" s="51">
        <f t="shared" si="51"/>
        <v>1.8518518518518516</v>
      </c>
      <c r="CN18" s="52">
        <v>0</v>
      </c>
      <c r="CO18" s="47">
        <f t="shared" si="52"/>
        <v>0</v>
      </c>
      <c r="CP18" s="52">
        <v>0</v>
      </c>
      <c r="CQ18" s="47">
        <f t="shared" si="53"/>
        <v>0</v>
      </c>
      <c r="CR18" s="49">
        <v>0</v>
      </c>
      <c r="CS18" s="50">
        <f t="shared" si="54"/>
        <v>0</v>
      </c>
      <c r="CT18" s="51">
        <f t="shared" si="55"/>
        <v>0</v>
      </c>
      <c r="CU18" s="52">
        <v>0</v>
      </c>
      <c r="CV18" s="47"/>
      <c r="CW18" s="46">
        <v>0</v>
      </c>
      <c r="CX18" s="47"/>
      <c r="CY18" s="49">
        <v>0</v>
      </c>
      <c r="CZ18" s="50">
        <f t="shared" si="56"/>
        <v>0</v>
      </c>
      <c r="DA18" s="51"/>
      <c r="DB18" s="52">
        <v>0</v>
      </c>
      <c r="DC18" s="47"/>
      <c r="DD18" s="46">
        <v>0</v>
      </c>
      <c r="DE18" s="47"/>
      <c r="DF18" s="49">
        <v>0</v>
      </c>
      <c r="DG18" s="50">
        <f t="shared" si="57"/>
        <v>0</v>
      </c>
      <c r="DH18" s="51"/>
      <c r="DI18" s="52">
        <v>0</v>
      </c>
      <c r="DJ18" s="47"/>
      <c r="DK18" s="46">
        <v>0</v>
      </c>
      <c r="DL18" s="47"/>
      <c r="DM18" s="49">
        <v>0</v>
      </c>
      <c r="DN18" s="50">
        <f t="shared" si="58"/>
        <v>0</v>
      </c>
      <c r="DO18" s="51"/>
      <c r="DP18" s="52">
        <v>0</v>
      </c>
      <c r="DQ18" s="47"/>
      <c r="DR18" s="46">
        <v>0</v>
      </c>
      <c r="DS18" s="47"/>
      <c r="DT18" s="49">
        <v>0</v>
      </c>
      <c r="DU18" s="50">
        <f t="shared" si="59"/>
        <v>0</v>
      </c>
      <c r="DV18" s="5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x14ac:dyDescent="0.2">
      <c r="A19" s="41" t="s">
        <v>43</v>
      </c>
      <c r="B19" s="42">
        <v>1866897</v>
      </c>
      <c r="C19" s="43">
        <f t="shared" si="0"/>
        <v>6.3901453388163594</v>
      </c>
      <c r="D19" s="44">
        <v>1918667</v>
      </c>
      <c r="E19" s="43">
        <f t="shared" si="1"/>
        <v>6.4168267361431841</v>
      </c>
      <c r="F19" s="44">
        <f t="shared" si="2"/>
        <v>3785564</v>
      </c>
      <c r="G19" s="45">
        <f t="shared" si="3"/>
        <v>6.4036406911051484</v>
      </c>
      <c r="H19" s="46">
        <v>922</v>
      </c>
      <c r="I19" s="47">
        <f t="shared" si="4"/>
        <v>3.5445179148085502</v>
      </c>
      <c r="J19" s="48">
        <v>453</v>
      </c>
      <c r="K19" s="47">
        <f t="shared" si="5"/>
        <v>2.1477337379101078</v>
      </c>
      <c r="L19" s="49">
        <v>0</v>
      </c>
      <c r="M19" s="50">
        <f t="shared" si="6"/>
        <v>1375</v>
      </c>
      <c r="N19" s="51">
        <f t="shared" si="7"/>
        <v>2.9190726902173911</v>
      </c>
      <c r="O19" s="46">
        <v>901</v>
      </c>
      <c r="P19" s="47">
        <f t="shared" si="8"/>
        <v>3.5714285714285712</v>
      </c>
      <c r="Q19" s="48">
        <v>433</v>
      </c>
      <c r="R19" s="47">
        <f t="shared" si="9"/>
        <v>2.1342665615141954</v>
      </c>
      <c r="S19" s="49">
        <v>0</v>
      </c>
      <c r="T19" s="50">
        <f t="shared" si="10"/>
        <v>1334</v>
      </c>
      <c r="U19" s="51">
        <f t="shared" si="11"/>
        <v>2.9308375076896036</v>
      </c>
      <c r="V19" s="46">
        <v>876</v>
      </c>
      <c r="W19" s="47">
        <f t="shared" si="12"/>
        <v>3.6000493157440512</v>
      </c>
      <c r="X19" s="48">
        <v>417</v>
      </c>
      <c r="Y19" s="47">
        <f t="shared" si="13"/>
        <v>2.1538143690925056</v>
      </c>
      <c r="Z19" s="49">
        <v>0</v>
      </c>
      <c r="AA19" s="50">
        <f t="shared" si="14"/>
        <v>1293</v>
      </c>
      <c r="AB19" s="51">
        <f t="shared" si="15"/>
        <v>2.9592163683800981</v>
      </c>
      <c r="AC19" s="46">
        <v>835</v>
      </c>
      <c r="AD19" s="47">
        <f t="shared" si="16"/>
        <v>3.6238173769638053</v>
      </c>
      <c r="AE19" s="48">
        <v>396</v>
      </c>
      <c r="AF19" s="47">
        <f t="shared" si="17"/>
        <v>2.1923268560039859</v>
      </c>
      <c r="AG19" s="49">
        <v>0</v>
      </c>
      <c r="AH19" s="50">
        <f t="shared" si="18"/>
        <v>1231</v>
      </c>
      <c r="AI19" s="51">
        <f t="shared" si="19"/>
        <v>2.9947694927624378</v>
      </c>
      <c r="AJ19" s="46">
        <v>780</v>
      </c>
      <c r="AK19" s="47">
        <f t="shared" si="20"/>
        <v>3.6968576709796674</v>
      </c>
      <c r="AL19" s="48">
        <v>371</v>
      </c>
      <c r="AM19" s="47">
        <f t="shared" si="21"/>
        <v>2.2906890590269202</v>
      </c>
      <c r="AN19" s="49">
        <v>0</v>
      </c>
      <c r="AO19" s="50">
        <f t="shared" si="22"/>
        <v>1151</v>
      </c>
      <c r="AP19" s="51">
        <f t="shared" si="23"/>
        <v>3.0862045850650222</v>
      </c>
      <c r="AQ19" s="46">
        <v>711</v>
      </c>
      <c r="AR19" s="47">
        <f t="shared" si="24"/>
        <v>3.7211493170042393</v>
      </c>
      <c r="AS19" s="48">
        <v>343</v>
      </c>
      <c r="AT19" s="47">
        <f t="shared" si="25"/>
        <v>2.4056669939682984</v>
      </c>
      <c r="AU19" s="49">
        <v>0</v>
      </c>
      <c r="AV19" s="50">
        <f t="shared" si="26"/>
        <v>1054</v>
      </c>
      <c r="AW19" s="51">
        <f t="shared" si="27"/>
        <v>3.1589989509965535</v>
      </c>
      <c r="AX19" s="52">
        <v>599</v>
      </c>
      <c r="AY19" s="47">
        <f t="shared" si="28"/>
        <v>3.7547796652667214</v>
      </c>
      <c r="AZ19" s="48">
        <v>291</v>
      </c>
      <c r="BA19" s="47">
        <f t="shared" si="29"/>
        <v>2.5577920365649995</v>
      </c>
      <c r="BB19" s="49">
        <v>0</v>
      </c>
      <c r="BC19" s="50">
        <f t="shared" si="30"/>
        <v>890</v>
      </c>
      <c r="BD19" s="51">
        <f t="shared" si="31"/>
        <v>3.2564946944749358</v>
      </c>
      <c r="BE19" s="52">
        <v>437</v>
      </c>
      <c r="BF19" s="47">
        <f t="shared" si="32"/>
        <v>3.8336696201421177</v>
      </c>
      <c r="BG19" s="48">
        <v>213</v>
      </c>
      <c r="BH19" s="47">
        <f t="shared" si="33"/>
        <v>2.7683909539901221</v>
      </c>
      <c r="BI19" s="49">
        <v>0</v>
      </c>
      <c r="BJ19" s="50">
        <f t="shared" si="34"/>
        <v>650</v>
      </c>
      <c r="BK19" s="51">
        <f t="shared" si="35"/>
        <v>3.4043890431048029</v>
      </c>
      <c r="BL19" s="52">
        <v>234</v>
      </c>
      <c r="BM19" s="47">
        <f t="shared" si="36"/>
        <v>3.6896877956480605</v>
      </c>
      <c r="BN19" s="48">
        <v>129</v>
      </c>
      <c r="BO19" s="47">
        <f t="shared" si="37"/>
        <v>3.2306536438767846</v>
      </c>
      <c r="BP19" s="49">
        <v>0</v>
      </c>
      <c r="BQ19" s="50">
        <f t="shared" si="38"/>
        <v>363</v>
      </c>
      <c r="BR19" s="51">
        <f t="shared" si="39"/>
        <v>3.5123367198838897</v>
      </c>
      <c r="BS19" s="52">
        <v>99</v>
      </c>
      <c r="BT19" s="47">
        <f t="shared" si="40"/>
        <v>3.9239001189060643</v>
      </c>
      <c r="BU19" s="48">
        <v>56</v>
      </c>
      <c r="BV19" s="47">
        <f t="shared" si="41"/>
        <v>3.5021888680425266</v>
      </c>
      <c r="BW19" s="49">
        <v>0</v>
      </c>
      <c r="BX19" s="50">
        <f t="shared" si="42"/>
        <v>155</v>
      </c>
      <c r="BY19" s="51">
        <f t="shared" si="43"/>
        <v>3.7603105288694807</v>
      </c>
      <c r="BZ19" s="52">
        <v>13</v>
      </c>
      <c r="CA19" s="47">
        <f t="shared" si="44"/>
        <v>3.2745591939546599</v>
      </c>
      <c r="CB19" s="48">
        <v>5</v>
      </c>
      <c r="CC19" s="47">
        <f t="shared" si="45"/>
        <v>2</v>
      </c>
      <c r="CD19" s="49">
        <v>0</v>
      </c>
      <c r="CE19" s="50">
        <f t="shared" si="46"/>
        <v>18</v>
      </c>
      <c r="CF19" s="51">
        <f t="shared" si="47"/>
        <v>2.7820710973724885</v>
      </c>
      <c r="CG19" s="52">
        <v>1</v>
      </c>
      <c r="CH19" s="47">
        <f t="shared" si="48"/>
        <v>1.5625</v>
      </c>
      <c r="CI19" s="48">
        <v>1</v>
      </c>
      <c r="CJ19" s="47">
        <f t="shared" si="49"/>
        <v>2.2727272727272729</v>
      </c>
      <c r="CK19" s="49">
        <v>0</v>
      </c>
      <c r="CL19" s="50">
        <f t="shared" si="50"/>
        <v>2</v>
      </c>
      <c r="CM19" s="51">
        <f t="shared" si="51"/>
        <v>1.8518518518518516</v>
      </c>
      <c r="CN19" s="52">
        <v>0</v>
      </c>
      <c r="CO19" s="47">
        <f t="shared" si="52"/>
        <v>0</v>
      </c>
      <c r="CP19" s="52">
        <v>0</v>
      </c>
      <c r="CQ19" s="47">
        <f t="shared" si="53"/>
        <v>0</v>
      </c>
      <c r="CR19" s="49">
        <v>0</v>
      </c>
      <c r="CS19" s="50">
        <f t="shared" si="54"/>
        <v>0</v>
      </c>
      <c r="CT19" s="51">
        <f t="shared" si="55"/>
        <v>0</v>
      </c>
      <c r="CU19" s="52">
        <v>0</v>
      </c>
      <c r="CV19" s="47"/>
      <c r="CW19" s="46">
        <v>0</v>
      </c>
      <c r="CX19" s="47"/>
      <c r="CY19" s="49">
        <v>0</v>
      </c>
      <c r="CZ19" s="50">
        <f t="shared" si="56"/>
        <v>0</v>
      </c>
      <c r="DA19" s="51"/>
      <c r="DB19" s="52">
        <v>0</v>
      </c>
      <c r="DC19" s="47"/>
      <c r="DD19" s="46">
        <v>0</v>
      </c>
      <c r="DE19" s="47"/>
      <c r="DF19" s="49">
        <v>0</v>
      </c>
      <c r="DG19" s="50">
        <f t="shared" si="57"/>
        <v>0</v>
      </c>
      <c r="DH19" s="51"/>
      <c r="DI19" s="52">
        <v>0</v>
      </c>
      <c r="DJ19" s="47"/>
      <c r="DK19" s="46">
        <v>0</v>
      </c>
      <c r="DL19" s="47"/>
      <c r="DM19" s="49">
        <v>0</v>
      </c>
      <c r="DN19" s="50">
        <f t="shared" si="58"/>
        <v>0</v>
      </c>
      <c r="DO19" s="51"/>
      <c r="DP19" s="52">
        <v>0</v>
      </c>
      <c r="DQ19" s="47"/>
      <c r="DR19" s="46">
        <v>0</v>
      </c>
      <c r="DS19" s="47"/>
      <c r="DT19" s="49">
        <v>0</v>
      </c>
      <c r="DU19" s="50">
        <f t="shared" si="59"/>
        <v>0</v>
      </c>
      <c r="DV19" s="5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x14ac:dyDescent="0.2">
      <c r="A20" s="41" t="s">
        <v>44</v>
      </c>
      <c r="B20" s="42">
        <v>1585580</v>
      </c>
      <c r="C20" s="43">
        <f t="shared" si="0"/>
        <v>5.4272338786341416</v>
      </c>
      <c r="D20" s="44">
        <v>1648446</v>
      </c>
      <c r="E20" s="43">
        <f t="shared" si="1"/>
        <v>5.5130944379031321</v>
      </c>
      <c r="F20" s="44">
        <f t="shared" si="2"/>
        <v>3234026</v>
      </c>
      <c r="G20" s="45">
        <f t="shared" si="3"/>
        <v>5.4706618326072469</v>
      </c>
      <c r="H20" s="46">
        <v>1296</v>
      </c>
      <c r="I20" s="47">
        <f t="shared" si="4"/>
        <v>4.9823158542211292</v>
      </c>
      <c r="J20" s="48">
        <v>655</v>
      </c>
      <c r="K20" s="47">
        <f t="shared" si="5"/>
        <v>3.1054428219230039</v>
      </c>
      <c r="L20" s="49">
        <v>0</v>
      </c>
      <c r="M20" s="50">
        <f t="shared" si="6"/>
        <v>1951</v>
      </c>
      <c r="N20" s="51">
        <f t="shared" si="7"/>
        <v>4.1418987771739131</v>
      </c>
      <c r="O20" s="46">
        <v>1266</v>
      </c>
      <c r="P20" s="47">
        <f t="shared" si="8"/>
        <v>5.0182337085777702</v>
      </c>
      <c r="Q20" s="48">
        <v>638</v>
      </c>
      <c r="R20" s="47">
        <f t="shared" si="9"/>
        <v>3.1447160883280754</v>
      </c>
      <c r="S20" s="49">
        <v>0</v>
      </c>
      <c r="T20" s="50">
        <f t="shared" si="10"/>
        <v>1904</v>
      </c>
      <c r="U20" s="51">
        <f t="shared" si="11"/>
        <v>4.1831443887863609</v>
      </c>
      <c r="V20" s="46">
        <v>1234</v>
      </c>
      <c r="W20" s="47">
        <f t="shared" si="12"/>
        <v>5.0713023466074878</v>
      </c>
      <c r="X20" s="48">
        <v>617</v>
      </c>
      <c r="Y20" s="47">
        <f t="shared" si="13"/>
        <v>3.1868188626620526</v>
      </c>
      <c r="Z20" s="49">
        <v>0</v>
      </c>
      <c r="AA20" s="50">
        <f t="shared" si="14"/>
        <v>1851</v>
      </c>
      <c r="AB20" s="51">
        <f t="shared" si="15"/>
        <v>4.2362795807204652</v>
      </c>
      <c r="AC20" s="46">
        <v>1181</v>
      </c>
      <c r="AD20" s="47">
        <f t="shared" si="16"/>
        <v>5.1254231403523995</v>
      </c>
      <c r="AE20" s="48">
        <v>584</v>
      </c>
      <c r="AF20" s="47">
        <f t="shared" si="17"/>
        <v>3.2331284947129495</v>
      </c>
      <c r="AG20" s="49">
        <v>0</v>
      </c>
      <c r="AH20" s="50">
        <f t="shared" si="18"/>
        <v>1765</v>
      </c>
      <c r="AI20" s="51">
        <f t="shared" si="19"/>
        <v>4.2938815229290839</v>
      </c>
      <c r="AJ20" s="46">
        <v>1102</v>
      </c>
      <c r="AK20" s="47">
        <f t="shared" si="20"/>
        <v>5.2229963505379402</v>
      </c>
      <c r="AL20" s="48">
        <v>541</v>
      </c>
      <c r="AM20" s="47">
        <f t="shared" si="21"/>
        <v>3.3403309459125707</v>
      </c>
      <c r="AN20" s="49">
        <v>0</v>
      </c>
      <c r="AO20" s="50">
        <f t="shared" si="22"/>
        <v>1643</v>
      </c>
      <c r="AP20" s="51">
        <f t="shared" si="23"/>
        <v>4.4054162756401665</v>
      </c>
      <c r="AQ20" s="46">
        <v>1011</v>
      </c>
      <c r="AR20" s="47">
        <f t="shared" si="24"/>
        <v>5.2912545140524418</v>
      </c>
      <c r="AS20" s="48">
        <v>497</v>
      </c>
      <c r="AT20" s="47">
        <f t="shared" si="25"/>
        <v>3.4857623790152901</v>
      </c>
      <c r="AU20" s="49">
        <v>0</v>
      </c>
      <c r="AV20" s="50">
        <f t="shared" si="26"/>
        <v>1508</v>
      </c>
      <c r="AW20" s="51">
        <f t="shared" si="27"/>
        <v>4.5197062790349172</v>
      </c>
      <c r="AX20" s="52">
        <v>874</v>
      </c>
      <c r="AY20" s="47">
        <f t="shared" si="28"/>
        <v>5.4785933680185543</v>
      </c>
      <c r="AZ20" s="48">
        <v>436</v>
      </c>
      <c r="BA20" s="47">
        <f t="shared" si="29"/>
        <v>3.832293223169553</v>
      </c>
      <c r="BB20" s="49">
        <v>0</v>
      </c>
      <c r="BC20" s="50">
        <f t="shared" si="30"/>
        <v>1310</v>
      </c>
      <c r="BD20" s="51">
        <f t="shared" si="31"/>
        <v>4.7932674716428831</v>
      </c>
      <c r="BE20" s="52">
        <v>635</v>
      </c>
      <c r="BF20" s="47">
        <f t="shared" si="32"/>
        <v>5.5706640933415219</v>
      </c>
      <c r="BG20" s="48">
        <v>313</v>
      </c>
      <c r="BH20" s="47">
        <f t="shared" si="33"/>
        <v>4.0681050168962827</v>
      </c>
      <c r="BI20" s="49">
        <v>0</v>
      </c>
      <c r="BJ20" s="50">
        <f t="shared" si="34"/>
        <v>948</v>
      </c>
      <c r="BK20" s="51">
        <f t="shared" si="35"/>
        <v>4.9651704813282356</v>
      </c>
      <c r="BL20" s="52">
        <v>363</v>
      </c>
      <c r="BM20" s="47">
        <f t="shared" si="36"/>
        <v>5.7237464522232733</v>
      </c>
      <c r="BN20" s="48">
        <v>172</v>
      </c>
      <c r="BO20" s="47">
        <f t="shared" si="37"/>
        <v>4.3075381918357118</v>
      </c>
      <c r="BP20" s="49">
        <v>0</v>
      </c>
      <c r="BQ20" s="50">
        <f t="shared" si="38"/>
        <v>535</v>
      </c>
      <c r="BR20" s="51">
        <f t="shared" si="39"/>
        <v>5.1765844218674406</v>
      </c>
      <c r="BS20" s="52">
        <v>138</v>
      </c>
      <c r="BT20" s="47">
        <f t="shared" si="40"/>
        <v>5.4696789536266346</v>
      </c>
      <c r="BU20" s="48">
        <v>64</v>
      </c>
      <c r="BV20" s="47">
        <f t="shared" si="41"/>
        <v>4.002501563477173</v>
      </c>
      <c r="BW20" s="49">
        <v>0</v>
      </c>
      <c r="BX20" s="50">
        <f t="shared" si="42"/>
        <v>202</v>
      </c>
      <c r="BY20" s="51">
        <f t="shared" si="43"/>
        <v>4.90053372149442</v>
      </c>
      <c r="BZ20" s="52">
        <v>20</v>
      </c>
      <c r="CA20" s="47">
        <f t="shared" si="44"/>
        <v>5.037783375314862</v>
      </c>
      <c r="CB20" s="48">
        <v>13</v>
      </c>
      <c r="CC20" s="47">
        <f t="shared" si="45"/>
        <v>5.2</v>
      </c>
      <c r="CD20" s="49">
        <v>0</v>
      </c>
      <c r="CE20" s="50">
        <f t="shared" si="46"/>
        <v>33</v>
      </c>
      <c r="CF20" s="51">
        <f t="shared" si="47"/>
        <v>5.1004636785162285</v>
      </c>
      <c r="CG20" s="52">
        <v>1</v>
      </c>
      <c r="CH20" s="47">
        <f t="shared" si="48"/>
        <v>1.5625</v>
      </c>
      <c r="CI20" s="48">
        <v>2</v>
      </c>
      <c r="CJ20" s="47">
        <f t="shared" si="49"/>
        <v>4.5454545454545459</v>
      </c>
      <c r="CK20" s="49">
        <v>0</v>
      </c>
      <c r="CL20" s="50">
        <f t="shared" si="50"/>
        <v>3</v>
      </c>
      <c r="CM20" s="51">
        <f t="shared" si="51"/>
        <v>2.7777777777777777</v>
      </c>
      <c r="CN20" s="52">
        <v>1</v>
      </c>
      <c r="CO20" s="47">
        <f t="shared" si="52"/>
        <v>50</v>
      </c>
      <c r="CP20" s="52">
        <v>0</v>
      </c>
      <c r="CQ20" s="47">
        <f t="shared" si="53"/>
        <v>0</v>
      </c>
      <c r="CR20" s="49">
        <v>0</v>
      </c>
      <c r="CS20" s="50">
        <f t="shared" si="54"/>
        <v>1</v>
      </c>
      <c r="CT20" s="51">
        <f t="shared" si="55"/>
        <v>20</v>
      </c>
      <c r="CU20" s="52">
        <v>0</v>
      </c>
      <c r="CV20" s="47"/>
      <c r="CW20" s="46">
        <v>0</v>
      </c>
      <c r="CX20" s="47"/>
      <c r="CY20" s="49">
        <v>0</v>
      </c>
      <c r="CZ20" s="50">
        <f t="shared" si="56"/>
        <v>0</v>
      </c>
      <c r="DA20" s="51"/>
      <c r="DB20" s="52">
        <v>0</v>
      </c>
      <c r="DC20" s="47"/>
      <c r="DD20" s="46">
        <v>0</v>
      </c>
      <c r="DE20" s="47"/>
      <c r="DF20" s="49">
        <v>0</v>
      </c>
      <c r="DG20" s="50">
        <f t="shared" si="57"/>
        <v>0</v>
      </c>
      <c r="DH20" s="51"/>
      <c r="DI20" s="52">
        <v>0</v>
      </c>
      <c r="DJ20" s="47"/>
      <c r="DK20" s="46">
        <v>0</v>
      </c>
      <c r="DL20" s="47"/>
      <c r="DM20" s="49">
        <v>0</v>
      </c>
      <c r="DN20" s="50">
        <f t="shared" si="58"/>
        <v>0</v>
      </c>
      <c r="DO20" s="51"/>
      <c r="DP20" s="52">
        <v>0</v>
      </c>
      <c r="DQ20" s="47"/>
      <c r="DR20" s="46">
        <v>0</v>
      </c>
      <c r="DS20" s="47"/>
      <c r="DT20" s="49">
        <v>0</v>
      </c>
      <c r="DU20" s="50">
        <f t="shared" si="59"/>
        <v>0</v>
      </c>
      <c r="DV20" s="5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x14ac:dyDescent="0.2">
      <c r="A21" s="41" t="s">
        <v>45</v>
      </c>
      <c r="B21" s="42">
        <v>1455983</v>
      </c>
      <c r="C21" s="43">
        <f t="shared" si="0"/>
        <v>4.9836402227042313</v>
      </c>
      <c r="D21" s="44">
        <v>1550793</v>
      </c>
      <c r="E21" s="43">
        <f t="shared" si="1"/>
        <v>5.186501870633986</v>
      </c>
      <c r="F21" s="44">
        <f t="shared" si="2"/>
        <v>3006776</v>
      </c>
      <c r="G21" s="45">
        <f t="shared" si="3"/>
        <v>5.0862468954793458</v>
      </c>
      <c r="H21" s="46">
        <v>1726</v>
      </c>
      <c r="I21" s="47">
        <f t="shared" si="4"/>
        <v>6.6353990465938804</v>
      </c>
      <c r="J21" s="48">
        <v>912</v>
      </c>
      <c r="K21" s="47">
        <f t="shared" si="5"/>
        <v>4.3239142802958463</v>
      </c>
      <c r="L21" s="49">
        <v>0</v>
      </c>
      <c r="M21" s="50">
        <f t="shared" si="6"/>
        <v>2638</v>
      </c>
      <c r="N21" s="51">
        <f t="shared" si="7"/>
        <v>5.6003736413043477</v>
      </c>
      <c r="O21" s="46">
        <v>1676</v>
      </c>
      <c r="P21" s="47">
        <f t="shared" si="8"/>
        <v>6.6434120818138567</v>
      </c>
      <c r="Q21" s="48">
        <v>878</v>
      </c>
      <c r="R21" s="47">
        <f t="shared" si="9"/>
        <v>4.3276813880126186</v>
      </c>
      <c r="S21" s="49">
        <v>0</v>
      </c>
      <c r="T21" s="50">
        <f t="shared" si="10"/>
        <v>2554</v>
      </c>
      <c r="U21" s="51">
        <f t="shared" si="11"/>
        <v>5.6112136391598559</v>
      </c>
      <c r="V21" s="46">
        <v>1643</v>
      </c>
      <c r="W21" s="47">
        <f t="shared" si="12"/>
        <v>6.7521472896888994</v>
      </c>
      <c r="X21" s="48">
        <v>845</v>
      </c>
      <c r="Y21" s="47">
        <f t="shared" si="13"/>
        <v>4.3644439853313362</v>
      </c>
      <c r="Z21" s="49">
        <v>0</v>
      </c>
      <c r="AA21" s="50">
        <f t="shared" si="14"/>
        <v>2488</v>
      </c>
      <c r="AB21" s="51">
        <f t="shared" si="15"/>
        <v>5.6941456492882319</v>
      </c>
      <c r="AC21" s="46">
        <v>1577</v>
      </c>
      <c r="AD21" s="47">
        <f t="shared" si="16"/>
        <v>6.8440239562537979</v>
      </c>
      <c r="AE21" s="48">
        <v>808</v>
      </c>
      <c r="AF21" s="47">
        <f t="shared" si="17"/>
        <v>4.4732325748768202</v>
      </c>
      <c r="AG21" s="49">
        <v>0</v>
      </c>
      <c r="AH21" s="50">
        <f t="shared" si="18"/>
        <v>2385</v>
      </c>
      <c r="AI21" s="51">
        <f t="shared" si="19"/>
        <v>5.8022138425982241</v>
      </c>
      <c r="AJ21" s="46">
        <v>1466</v>
      </c>
      <c r="AK21" s="47">
        <f t="shared" si="20"/>
        <v>6.9481965969951185</v>
      </c>
      <c r="AL21" s="48">
        <v>738</v>
      </c>
      <c r="AM21" s="47">
        <f t="shared" si="21"/>
        <v>4.556680661891825</v>
      </c>
      <c r="AN21" s="49">
        <v>0</v>
      </c>
      <c r="AO21" s="50">
        <f t="shared" si="22"/>
        <v>2204</v>
      </c>
      <c r="AP21" s="51">
        <f t="shared" si="23"/>
        <v>5.9096393618447509</v>
      </c>
      <c r="AQ21" s="46">
        <v>1355</v>
      </c>
      <c r="AR21" s="47">
        <f t="shared" si="24"/>
        <v>7.0916418066677132</v>
      </c>
      <c r="AS21" s="48">
        <v>670</v>
      </c>
      <c r="AT21" s="47">
        <f t="shared" si="25"/>
        <v>4.6991162855940525</v>
      </c>
      <c r="AU21" s="49">
        <v>0</v>
      </c>
      <c r="AV21" s="50">
        <f t="shared" si="26"/>
        <v>2025</v>
      </c>
      <c r="AW21" s="51">
        <f t="shared" si="27"/>
        <v>6.0692342274838902</v>
      </c>
      <c r="AX21" s="52">
        <v>1146</v>
      </c>
      <c r="AY21" s="47">
        <f t="shared" si="28"/>
        <v>7.1836018303767322</v>
      </c>
      <c r="AZ21" s="48">
        <v>569</v>
      </c>
      <c r="BA21" s="47">
        <f t="shared" si="29"/>
        <v>5.0013184495033842</v>
      </c>
      <c r="BB21" s="49">
        <v>0</v>
      </c>
      <c r="BC21" s="50">
        <f t="shared" si="30"/>
        <v>1715</v>
      </c>
      <c r="BD21" s="51">
        <f t="shared" si="31"/>
        <v>6.2751555067691189</v>
      </c>
      <c r="BE21" s="52">
        <v>839</v>
      </c>
      <c r="BF21" s="47">
        <f t="shared" si="32"/>
        <v>7.3602947626984827</v>
      </c>
      <c r="BG21" s="48">
        <v>418</v>
      </c>
      <c r="BH21" s="47">
        <f t="shared" si="33"/>
        <v>5.432804782947751</v>
      </c>
      <c r="BI21" s="49">
        <v>0</v>
      </c>
      <c r="BJ21" s="50">
        <f t="shared" si="34"/>
        <v>1257</v>
      </c>
      <c r="BK21" s="51">
        <f t="shared" si="35"/>
        <v>6.5835646572042101</v>
      </c>
      <c r="BL21" s="52">
        <v>469</v>
      </c>
      <c r="BM21" s="47">
        <f t="shared" si="36"/>
        <v>7.3951434878587197</v>
      </c>
      <c r="BN21" s="48">
        <v>235</v>
      </c>
      <c r="BO21" s="47">
        <f t="shared" si="37"/>
        <v>5.8852992737290259</v>
      </c>
      <c r="BP21" s="49">
        <v>0</v>
      </c>
      <c r="BQ21" s="50">
        <f t="shared" si="38"/>
        <v>704</v>
      </c>
      <c r="BR21" s="51">
        <f t="shared" si="39"/>
        <v>6.8118045476536047</v>
      </c>
      <c r="BS21" s="52">
        <v>190</v>
      </c>
      <c r="BT21" s="47">
        <f t="shared" si="40"/>
        <v>7.5307173999207295</v>
      </c>
      <c r="BU21" s="48">
        <v>87</v>
      </c>
      <c r="BV21" s="47">
        <f t="shared" si="41"/>
        <v>5.4409005628517821</v>
      </c>
      <c r="BW21" s="49">
        <v>0</v>
      </c>
      <c r="BX21" s="50">
        <f t="shared" si="42"/>
        <v>277</v>
      </c>
      <c r="BY21" s="51">
        <f t="shared" si="43"/>
        <v>6.7200388161086853</v>
      </c>
      <c r="BZ21" s="52">
        <v>37</v>
      </c>
      <c r="CA21" s="47">
        <f t="shared" si="44"/>
        <v>9.3198992443324933</v>
      </c>
      <c r="CB21" s="48">
        <v>16</v>
      </c>
      <c r="CC21" s="47">
        <f t="shared" si="45"/>
        <v>6.4</v>
      </c>
      <c r="CD21" s="49">
        <v>0</v>
      </c>
      <c r="CE21" s="50">
        <f t="shared" si="46"/>
        <v>53</v>
      </c>
      <c r="CF21" s="51">
        <f t="shared" si="47"/>
        <v>8.1916537867078816</v>
      </c>
      <c r="CG21" s="52">
        <v>7</v>
      </c>
      <c r="CH21" s="47">
        <f t="shared" si="48"/>
        <v>10.9375</v>
      </c>
      <c r="CI21" s="48">
        <v>4</v>
      </c>
      <c r="CJ21" s="47">
        <f t="shared" si="49"/>
        <v>9.0909090909090917</v>
      </c>
      <c r="CK21" s="49">
        <v>0</v>
      </c>
      <c r="CL21" s="50">
        <f t="shared" si="50"/>
        <v>11</v>
      </c>
      <c r="CM21" s="51">
        <f t="shared" si="51"/>
        <v>10.185185185185185</v>
      </c>
      <c r="CN21" s="52">
        <v>0</v>
      </c>
      <c r="CO21" s="47">
        <f t="shared" si="52"/>
        <v>0</v>
      </c>
      <c r="CP21" s="52">
        <v>0</v>
      </c>
      <c r="CQ21" s="47">
        <f t="shared" si="53"/>
        <v>0</v>
      </c>
      <c r="CR21" s="49">
        <v>0</v>
      </c>
      <c r="CS21" s="50">
        <f t="shared" si="54"/>
        <v>0</v>
      </c>
      <c r="CT21" s="51">
        <f t="shared" si="55"/>
        <v>0</v>
      </c>
      <c r="CU21" s="52">
        <v>0</v>
      </c>
      <c r="CV21" s="47"/>
      <c r="CW21" s="46">
        <v>0</v>
      </c>
      <c r="CX21" s="47"/>
      <c r="CY21" s="49">
        <v>0</v>
      </c>
      <c r="CZ21" s="50">
        <f t="shared" si="56"/>
        <v>0</v>
      </c>
      <c r="DA21" s="51"/>
      <c r="DB21" s="52">
        <v>0</v>
      </c>
      <c r="DC21" s="47"/>
      <c r="DD21" s="46">
        <v>0</v>
      </c>
      <c r="DE21" s="47"/>
      <c r="DF21" s="49">
        <v>0</v>
      </c>
      <c r="DG21" s="50">
        <f t="shared" si="57"/>
        <v>0</v>
      </c>
      <c r="DH21" s="51"/>
      <c r="DI21" s="52">
        <v>0</v>
      </c>
      <c r="DJ21" s="47"/>
      <c r="DK21" s="46">
        <v>0</v>
      </c>
      <c r="DL21" s="47"/>
      <c r="DM21" s="49">
        <v>0</v>
      </c>
      <c r="DN21" s="50">
        <f t="shared" si="58"/>
        <v>0</v>
      </c>
      <c r="DO21" s="51"/>
      <c r="DP21" s="52">
        <v>0</v>
      </c>
      <c r="DQ21" s="47"/>
      <c r="DR21" s="46">
        <v>0</v>
      </c>
      <c r="DS21" s="47"/>
      <c r="DT21" s="49">
        <v>0</v>
      </c>
      <c r="DU21" s="50">
        <f t="shared" si="59"/>
        <v>0</v>
      </c>
      <c r="DV21" s="5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x14ac:dyDescent="0.2">
      <c r="A22" s="41" t="s">
        <v>46</v>
      </c>
      <c r="B22" s="42">
        <v>1389405</v>
      </c>
      <c r="C22" s="43">
        <f t="shared" si="0"/>
        <v>4.7557523979513299</v>
      </c>
      <c r="D22" s="44">
        <v>1510747</v>
      </c>
      <c r="E22" s="43">
        <f t="shared" si="1"/>
        <v>5.0525712597069257</v>
      </c>
      <c r="F22" s="44">
        <f t="shared" si="2"/>
        <v>2900152</v>
      </c>
      <c r="G22" s="45">
        <f t="shared" si="3"/>
        <v>4.9058822826902357</v>
      </c>
      <c r="H22" s="46">
        <v>2830</v>
      </c>
      <c r="I22" s="47">
        <f t="shared" si="4"/>
        <v>10.87959403352299</v>
      </c>
      <c r="J22" s="48">
        <v>1527</v>
      </c>
      <c r="K22" s="47">
        <f t="shared" si="5"/>
        <v>7.2397117390479799</v>
      </c>
      <c r="L22" s="49">
        <v>0</v>
      </c>
      <c r="M22" s="50">
        <f t="shared" si="6"/>
        <v>4357</v>
      </c>
      <c r="N22" s="51">
        <f t="shared" si="7"/>
        <v>9.2497452445652169</v>
      </c>
      <c r="O22" s="46">
        <v>2755</v>
      </c>
      <c r="P22" s="47">
        <f t="shared" si="8"/>
        <v>10.920405898208339</v>
      </c>
      <c r="Q22" s="48">
        <v>1473</v>
      </c>
      <c r="R22" s="47">
        <f t="shared" si="9"/>
        <v>7.2604495268138809</v>
      </c>
      <c r="S22" s="49">
        <v>0</v>
      </c>
      <c r="T22" s="50">
        <f t="shared" si="10"/>
        <v>4228</v>
      </c>
      <c r="U22" s="51">
        <f t="shared" si="11"/>
        <v>9.2890412162755958</v>
      </c>
      <c r="V22" s="46">
        <v>2665</v>
      </c>
      <c r="W22" s="47">
        <f t="shared" si="12"/>
        <v>10.952204824723626</v>
      </c>
      <c r="X22" s="48">
        <v>1406</v>
      </c>
      <c r="Y22" s="47">
        <f t="shared" si="13"/>
        <v>7.2620215897939158</v>
      </c>
      <c r="Z22" s="49">
        <v>0</v>
      </c>
      <c r="AA22" s="50">
        <f t="shared" si="14"/>
        <v>4071</v>
      </c>
      <c r="AB22" s="51">
        <f t="shared" si="15"/>
        <v>9.3170687050853669</v>
      </c>
      <c r="AC22" s="46">
        <v>2527</v>
      </c>
      <c r="AD22" s="47">
        <f t="shared" si="16"/>
        <v>10.966929953997049</v>
      </c>
      <c r="AE22" s="48">
        <v>1345</v>
      </c>
      <c r="AF22" s="47">
        <f t="shared" si="17"/>
        <v>7.4461606599125281</v>
      </c>
      <c r="AG22" s="49">
        <v>0</v>
      </c>
      <c r="AH22" s="50">
        <f t="shared" si="18"/>
        <v>3872</v>
      </c>
      <c r="AI22" s="51">
        <f t="shared" si="19"/>
        <v>9.4197786157401779</v>
      </c>
      <c r="AJ22" s="46">
        <v>2333</v>
      </c>
      <c r="AK22" s="47">
        <f t="shared" si="20"/>
        <v>11.057396085122518</v>
      </c>
      <c r="AL22" s="48">
        <v>1235</v>
      </c>
      <c r="AM22" s="47">
        <f t="shared" si="21"/>
        <v>7.6253395900222269</v>
      </c>
      <c r="AN22" s="49">
        <v>0</v>
      </c>
      <c r="AO22" s="50">
        <f t="shared" si="22"/>
        <v>3568</v>
      </c>
      <c r="AP22" s="51">
        <f t="shared" si="23"/>
        <v>9.5669660812441339</v>
      </c>
      <c r="AQ22" s="46">
        <v>2144</v>
      </c>
      <c r="AR22" s="47">
        <f t="shared" si="24"/>
        <v>11.221018474904486</v>
      </c>
      <c r="AS22" s="48">
        <v>1117</v>
      </c>
      <c r="AT22" s="47">
        <f t="shared" si="25"/>
        <v>7.8341983447888914</v>
      </c>
      <c r="AU22" s="49">
        <v>0</v>
      </c>
      <c r="AV22" s="50">
        <f t="shared" si="26"/>
        <v>3261</v>
      </c>
      <c r="AW22" s="51">
        <f t="shared" si="27"/>
        <v>9.7737149707777604</v>
      </c>
      <c r="AX22" s="52">
        <v>1817</v>
      </c>
      <c r="AY22" s="47">
        <f t="shared" si="28"/>
        <v>11.389707265091205</v>
      </c>
      <c r="AZ22" s="48">
        <v>949</v>
      </c>
      <c r="BA22" s="47">
        <f t="shared" si="29"/>
        <v>8.3413905247429021</v>
      </c>
      <c r="BB22" s="49">
        <v>0</v>
      </c>
      <c r="BC22" s="50">
        <f t="shared" si="30"/>
        <v>2766</v>
      </c>
      <c r="BD22" s="51">
        <f t="shared" si="31"/>
        <v>10.120746432491767</v>
      </c>
      <c r="BE22" s="52">
        <v>1347</v>
      </c>
      <c r="BF22" s="47">
        <f t="shared" si="32"/>
        <v>11.816826037371699</v>
      </c>
      <c r="BG22" s="48">
        <v>688</v>
      </c>
      <c r="BH22" s="47">
        <f t="shared" si="33"/>
        <v>8.9420327527943844</v>
      </c>
      <c r="BI22" s="49">
        <v>0</v>
      </c>
      <c r="BJ22" s="50">
        <f t="shared" si="34"/>
        <v>2035</v>
      </c>
      <c r="BK22" s="51">
        <f t="shared" si="35"/>
        <v>10.658356465720422</v>
      </c>
      <c r="BL22" s="52">
        <v>756</v>
      </c>
      <c r="BM22" s="47">
        <f t="shared" si="36"/>
        <v>11.920529801324504</v>
      </c>
      <c r="BN22" s="48">
        <v>390</v>
      </c>
      <c r="BO22" s="47">
        <f t="shared" si="37"/>
        <v>9.7670924117205118</v>
      </c>
      <c r="BP22" s="49">
        <v>0</v>
      </c>
      <c r="BQ22" s="50">
        <f t="shared" si="38"/>
        <v>1146</v>
      </c>
      <c r="BR22" s="51">
        <f t="shared" si="39"/>
        <v>11.088534107402031</v>
      </c>
      <c r="BS22" s="52">
        <v>310</v>
      </c>
      <c r="BT22" s="47">
        <f t="shared" si="40"/>
        <v>12.286959968291717</v>
      </c>
      <c r="BU22" s="48">
        <v>159</v>
      </c>
      <c r="BV22" s="47">
        <f t="shared" si="41"/>
        <v>9.9437148217636029</v>
      </c>
      <c r="BW22" s="49">
        <v>0</v>
      </c>
      <c r="BX22" s="50">
        <f t="shared" si="42"/>
        <v>469</v>
      </c>
      <c r="BY22" s="51">
        <f t="shared" si="43"/>
        <v>11.377971858321203</v>
      </c>
      <c r="BZ22" s="52">
        <v>44</v>
      </c>
      <c r="CA22" s="47">
        <f t="shared" si="44"/>
        <v>11.083123425692696</v>
      </c>
      <c r="CB22" s="48">
        <v>23</v>
      </c>
      <c r="CC22" s="47">
        <f t="shared" si="45"/>
        <v>9.1999999999999993</v>
      </c>
      <c r="CD22" s="49">
        <v>0</v>
      </c>
      <c r="CE22" s="50">
        <f t="shared" si="46"/>
        <v>67</v>
      </c>
      <c r="CF22" s="51">
        <f t="shared" si="47"/>
        <v>10.35548686244204</v>
      </c>
      <c r="CG22" s="52">
        <v>6</v>
      </c>
      <c r="CH22" s="47">
        <f t="shared" si="48"/>
        <v>9.375</v>
      </c>
      <c r="CI22" s="48">
        <v>4</v>
      </c>
      <c r="CJ22" s="47">
        <f t="shared" si="49"/>
        <v>9.0909090909090917</v>
      </c>
      <c r="CK22" s="49">
        <v>0</v>
      </c>
      <c r="CL22" s="50">
        <f t="shared" si="50"/>
        <v>10</v>
      </c>
      <c r="CM22" s="51">
        <f t="shared" si="51"/>
        <v>9.2592592592592595</v>
      </c>
      <c r="CN22" s="52">
        <v>0</v>
      </c>
      <c r="CO22" s="47">
        <f t="shared" si="52"/>
        <v>0</v>
      </c>
      <c r="CP22" s="52">
        <v>1</v>
      </c>
      <c r="CQ22" s="47">
        <f t="shared" si="53"/>
        <v>33.333333333333329</v>
      </c>
      <c r="CR22" s="49">
        <v>0</v>
      </c>
      <c r="CS22" s="50">
        <f t="shared" si="54"/>
        <v>1</v>
      </c>
      <c r="CT22" s="51">
        <f t="shared" si="55"/>
        <v>20</v>
      </c>
      <c r="CU22" s="52">
        <v>0</v>
      </c>
      <c r="CV22" s="47"/>
      <c r="CW22" s="46">
        <v>0</v>
      </c>
      <c r="CX22" s="47"/>
      <c r="CY22" s="49">
        <v>0</v>
      </c>
      <c r="CZ22" s="50">
        <f t="shared" si="56"/>
        <v>0</v>
      </c>
      <c r="DA22" s="51"/>
      <c r="DB22" s="52">
        <v>0</v>
      </c>
      <c r="DC22" s="47"/>
      <c r="DD22" s="46">
        <v>0</v>
      </c>
      <c r="DE22" s="47"/>
      <c r="DF22" s="49">
        <v>0</v>
      </c>
      <c r="DG22" s="50">
        <f t="shared" si="57"/>
        <v>0</v>
      </c>
      <c r="DH22" s="51"/>
      <c r="DI22" s="52">
        <v>0</v>
      </c>
      <c r="DJ22" s="47"/>
      <c r="DK22" s="46">
        <v>0</v>
      </c>
      <c r="DL22" s="47"/>
      <c r="DM22" s="49">
        <v>0</v>
      </c>
      <c r="DN22" s="50">
        <f t="shared" si="58"/>
        <v>0</v>
      </c>
      <c r="DO22" s="51"/>
      <c r="DP22" s="52">
        <v>0</v>
      </c>
      <c r="DQ22" s="47"/>
      <c r="DR22" s="46">
        <v>0</v>
      </c>
      <c r="DS22" s="47"/>
      <c r="DT22" s="49">
        <v>0</v>
      </c>
      <c r="DU22" s="50">
        <f t="shared" si="59"/>
        <v>0</v>
      </c>
      <c r="DV22" s="5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x14ac:dyDescent="0.2">
      <c r="A23" s="41" t="s">
        <v>47</v>
      </c>
      <c r="B23" s="42">
        <v>918891</v>
      </c>
      <c r="C23" s="43">
        <f t="shared" si="0"/>
        <v>3.1452442424677445</v>
      </c>
      <c r="D23" s="44">
        <v>1066234</v>
      </c>
      <c r="E23" s="43">
        <f t="shared" si="1"/>
        <v>3.5659334518104977</v>
      </c>
      <c r="F23" s="44">
        <f t="shared" si="2"/>
        <v>1985125</v>
      </c>
      <c r="G23" s="45">
        <f t="shared" si="3"/>
        <v>3.3580272918196887</v>
      </c>
      <c r="H23" s="46">
        <v>3880</v>
      </c>
      <c r="I23" s="47">
        <f t="shared" si="4"/>
        <v>14.916192526526217</v>
      </c>
      <c r="J23" s="48">
        <v>2403</v>
      </c>
      <c r="K23" s="47">
        <f t="shared" si="5"/>
        <v>11.392945192490043</v>
      </c>
      <c r="L23" s="49">
        <v>0</v>
      </c>
      <c r="M23" s="50">
        <f t="shared" si="6"/>
        <v>6283</v>
      </c>
      <c r="N23" s="51">
        <f t="shared" si="7"/>
        <v>13.338569972826086</v>
      </c>
      <c r="O23" s="46">
        <v>3762</v>
      </c>
      <c r="P23" s="47">
        <f t="shared" si="8"/>
        <v>14.912002536863803</v>
      </c>
      <c r="Q23" s="48">
        <v>2323</v>
      </c>
      <c r="R23" s="47">
        <f t="shared" si="9"/>
        <v>11.450118296529968</v>
      </c>
      <c r="S23" s="49">
        <v>0</v>
      </c>
      <c r="T23" s="50">
        <f t="shared" si="10"/>
        <v>6085</v>
      </c>
      <c r="U23" s="51">
        <f t="shared" si="11"/>
        <v>13.368925213111874</v>
      </c>
      <c r="V23" s="46">
        <v>3640</v>
      </c>
      <c r="W23" s="47">
        <f t="shared" si="12"/>
        <v>14.959109028890808</v>
      </c>
      <c r="X23" s="48">
        <v>2235</v>
      </c>
      <c r="Y23" s="47">
        <f t="shared" si="13"/>
        <v>11.543825215639689</v>
      </c>
      <c r="Z23" s="49">
        <v>0</v>
      </c>
      <c r="AA23" s="50">
        <f t="shared" si="14"/>
        <v>5875</v>
      </c>
      <c r="AB23" s="51">
        <f t="shared" si="15"/>
        <v>13.445782029569278</v>
      </c>
      <c r="AC23" s="46">
        <v>3466</v>
      </c>
      <c r="AD23" s="47">
        <f t="shared" si="16"/>
        <v>15.042097040187482</v>
      </c>
      <c r="AE23" s="48">
        <v>2093</v>
      </c>
      <c r="AF23" s="47">
        <f t="shared" si="17"/>
        <v>11.587222499031169</v>
      </c>
      <c r="AG23" s="49">
        <v>0</v>
      </c>
      <c r="AH23" s="50">
        <f t="shared" si="18"/>
        <v>5559</v>
      </c>
      <c r="AI23" s="51">
        <f t="shared" si="19"/>
        <v>13.523902201678627</v>
      </c>
      <c r="AJ23" s="46">
        <v>3165</v>
      </c>
      <c r="AK23" s="47">
        <f t="shared" si="20"/>
        <v>15.000710934167497</v>
      </c>
      <c r="AL23" s="48">
        <v>1925</v>
      </c>
      <c r="AM23" s="47">
        <f t="shared" si="21"/>
        <v>11.88565077796987</v>
      </c>
      <c r="AN23" s="49">
        <v>0</v>
      </c>
      <c r="AO23" s="50">
        <f t="shared" si="22"/>
        <v>5090</v>
      </c>
      <c r="AP23" s="51">
        <f t="shared" si="23"/>
        <v>13.647942083389195</v>
      </c>
      <c r="AQ23" s="46">
        <v>2889</v>
      </c>
      <c r="AR23" s="47">
        <f t="shared" si="24"/>
        <v>15.120113047574188</v>
      </c>
      <c r="AS23" s="48">
        <v>1737</v>
      </c>
      <c r="AT23" s="47">
        <f t="shared" si="25"/>
        <v>12.182634310562491</v>
      </c>
      <c r="AU23" s="49">
        <v>0</v>
      </c>
      <c r="AV23" s="50">
        <f t="shared" si="26"/>
        <v>4626</v>
      </c>
      <c r="AW23" s="51">
        <f t="shared" si="27"/>
        <v>13.864828413007643</v>
      </c>
      <c r="AX23" s="52">
        <v>2451</v>
      </c>
      <c r="AY23" s="47">
        <f t="shared" si="28"/>
        <v>15.363881401617252</v>
      </c>
      <c r="AZ23" s="48">
        <v>1405</v>
      </c>
      <c r="BA23" s="47">
        <f t="shared" si="29"/>
        <v>12.349477015030324</v>
      </c>
      <c r="BB23" s="49">
        <v>0</v>
      </c>
      <c r="BC23" s="50">
        <f t="shared" si="30"/>
        <v>3856</v>
      </c>
      <c r="BD23" s="51">
        <f t="shared" si="31"/>
        <v>14.109037687522868</v>
      </c>
      <c r="BE23" s="52">
        <v>1794</v>
      </c>
      <c r="BF23" s="47">
        <f t="shared" si="32"/>
        <v>15.738222651109746</v>
      </c>
      <c r="BG23" s="48">
        <v>1022</v>
      </c>
      <c r="BH23" s="47">
        <f t="shared" si="33"/>
        <v>13.283077722900963</v>
      </c>
      <c r="BI23" s="49">
        <v>0</v>
      </c>
      <c r="BJ23" s="50">
        <f t="shared" si="34"/>
        <v>2816</v>
      </c>
      <c r="BK23" s="51">
        <f t="shared" si="35"/>
        <v>14.748860839050963</v>
      </c>
      <c r="BL23" s="52">
        <v>1062</v>
      </c>
      <c r="BM23" s="47">
        <f t="shared" si="36"/>
        <v>16.74550614947966</v>
      </c>
      <c r="BN23" s="48">
        <v>557</v>
      </c>
      <c r="BO23" s="47">
        <f t="shared" si="37"/>
        <v>13.949411470072626</v>
      </c>
      <c r="BP23" s="49">
        <v>0</v>
      </c>
      <c r="BQ23" s="50">
        <f t="shared" si="38"/>
        <v>1619</v>
      </c>
      <c r="BR23" s="51">
        <f t="shared" si="39"/>
        <v>15.665215287856798</v>
      </c>
      <c r="BS23" s="52">
        <v>421</v>
      </c>
      <c r="BT23" s="47">
        <f t="shared" si="40"/>
        <v>16.686484344034881</v>
      </c>
      <c r="BU23" s="48">
        <v>225</v>
      </c>
      <c r="BV23" s="47">
        <f t="shared" si="41"/>
        <v>14.071294559099437</v>
      </c>
      <c r="BW23" s="49">
        <v>0</v>
      </c>
      <c r="BX23" s="50">
        <f t="shared" si="42"/>
        <v>646</v>
      </c>
      <c r="BY23" s="51">
        <f t="shared" si="43"/>
        <v>15.672003881610868</v>
      </c>
      <c r="BZ23" s="52">
        <v>69</v>
      </c>
      <c r="CA23" s="47">
        <f t="shared" si="44"/>
        <v>17.380352644836272</v>
      </c>
      <c r="CB23" s="48">
        <v>28</v>
      </c>
      <c r="CC23" s="47">
        <f t="shared" si="45"/>
        <v>11.200000000000001</v>
      </c>
      <c r="CD23" s="49">
        <v>0</v>
      </c>
      <c r="CE23" s="50">
        <f t="shared" si="46"/>
        <v>97</v>
      </c>
      <c r="CF23" s="51">
        <f t="shared" si="47"/>
        <v>14.992272024729521</v>
      </c>
      <c r="CG23" s="52">
        <v>6</v>
      </c>
      <c r="CH23" s="47">
        <f t="shared" si="48"/>
        <v>9.375</v>
      </c>
      <c r="CI23" s="48">
        <v>7</v>
      </c>
      <c r="CJ23" s="47">
        <f t="shared" si="49"/>
        <v>15.909090909090908</v>
      </c>
      <c r="CK23" s="49">
        <v>0</v>
      </c>
      <c r="CL23" s="50">
        <f t="shared" si="50"/>
        <v>13</v>
      </c>
      <c r="CM23" s="51">
        <f t="shared" si="51"/>
        <v>12.037037037037036</v>
      </c>
      <c r="CN23" s="52">
        <v>0</v>
      </c>
      <c r="CO23" s="47">
        <f t="shared" si="52"/>
        <v>0</v>
      </c>
      <c r="CP23" s="52">
        <v>2</v>
      </c>
      <c r="CQ23" s="47">
        <f t="shared" si="53"/>
        <v>66.666666666666657</v>
      </c>
      <c r="CR23" s="49">
        <v>0</v>
      </c>
      <c r="CS23" s="50">
        <f t="shared" si="54"/>
        <v>2</v>
      </c>
      <c r="CT23" s="51">
        <f t="shared" si="55"/>
        <v>40</v>
      </c>
      <c r="CU23" s="52">
        <v>0</v>
      </c>
      <c r="CV23" s="47"/>
      <c r="CW23" s="46">
        <v>0</v>
      </c>
      <c r="CX23" s="47"/>
      <c r="CY23" s="49">
        <v>0</v>
      </c>
      <c r="CZ23" s="50">
        <f t="shared" si="56"/>
        <v>0</v>
      </c>
      <c r="DA23" s="51"/>
      <c r="DB23" s="52">
        <v>0</v>
      </c>
      <c r="DC23" s="47"/>
      <c r="DD23" s="46">
        <v>0</v>
      </c>
      <c r="DE23" s="47"/>
      <c r="DF23" s="49">
        <v>0</v>
      </c>
      <c r="DG23" s="50">
        <f t="shared" si="57"/>
        <v>0</v>
      </c>
      <c r="DH23" s="51"/>
      <c r="DI23" s="52">
        <v>0</v>
      </c>
      <c r="DJ23" s="47"/>
      <c r="DK23" s="46">
        <v>0</v>
      </c>
      <c r="DL23" s="47"/>
      <c r="DM23" s="49">
        <v>0</v>
      </c>
      <c r="DN23" s="50">
        <f t="shared" si="58"/>
        <v>0</v>
      </c>
      <c r="DO23" s="51"/>
      <c r="DP23" s="52">
        <v>0</v>
      </c>
      <c r="DQ23" s="47"/>
      <c r="DR23" s="46">
        <v>0</v>
      </c>
      <c r="DS23" s="47"/>
      <c r="DT23" s="49">
        <v>0</v>
      </c>
      <c r="DU23" s="50">
        <f t="shared" si="59"/>
        <v>0</v>
      </c>
      <c r="DV23" s="5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x14ac:dyDescent="0.2">
      <c r="A24" s="41" t="s">
        <v>48</v>
      </c>
      <c r="B24" s="42">
        <v>655504</v>
      </c>
      <c r="C24" s="43">
        <f t="shared" si="0"/>
        <v>2.2437048375863688</v>
      </c>
      <c r="D24" s="44">
        <v>836293</v>
      </c>
      <c r="E24" s="43">
        <f t="shared" si="1"/>
        <v>2.7969143585882246</v>
      </c>
      <c r="F24" s="44">
        <f t="shared" si="2"/>
        <v>1491797</v>
      </c>
      <c r="G24" s="45">
        <f t="shared" si="3"/>
        <v>2.5235161714525467</v>
      </c>
      <c r="H24" s="46">
        <v>5146</v>
      </c>
      <c r="I24" s="47">
        <f t="shared" si="4"/>
        <v>19.783176995232971</v>
      </c>
      <c r="J24" s="48">
        <v>3792</v>
      </c>
      <c r="K24" s="47">
        <f t="shared" si="5"/>
        <v>17.97838042859852</v>
      </c>
      <c r="L24" s="49">
        <v>0</v>
      </c>
      <c r="M24" s="50">
        <f t="shared" si="6"/>
        <v>8938</v>
      </c>
      <c r="N24" s="51">
        <f t="shared" si="7"/>
        <v>18.975033967391305</v>
      </c>
      <c r="O24" s="46">
        <v>4979</v>
      </c>
      <c r="P24" s="47">
        <f t="shared" si="8"/>
        <v>19.736007610591404</v>
      </c>
      <c r="Q24" s="48">
        <v>3662</v>
      </c>
      <c r="R24" s="47">
        <f t="shared" si="9"/>
        <v>18.05007886435331</v>
      </c>
      <c r="S24" s="49">
        <v>0</v>
      </c>
      <c r="T24" s="50">
        <f t="shared" si="10"/>
        <v>8641</v>
      </c>
      <c r="U24" s="51">
        <f t="shared" si="11"/>
        <v>18.984532911503646</v>
      </c>
      <c r="V24" s="46">
        <v>4782</v>
      </c>
      <c r="W24" s="47">
        <f t="shared" si="12"/>
        <v>19.65232400443842</v>
      </c>
      <c r="X24" s="48">
        <v>3478</v>
      </c>
      <c r="Y24" s="47">
        <f t="shared" si="13"/>
        <v>17.963948143174424</v>
      </c>
      <c r="Z24" s="49">
        <v>0</v>
      </c>
      <c r="AA24" s="50">
        <f t="shared" si="14"/>
        <v>8260</v>
      </c>
      <c r="AB24" s="51">
        <f t="shared" si="15"/>
        <v>18.904197372636975</v>
      </c>
      <c r="AC24" s="46">
        <v>4536</v>
      </c>
      <c r="AD24" s="47">
        <f t="shared" si="16"/>
        <v>19.685791163961461</v>
      </c>
      <c r="AE24" s="48">
        <v>3267</v>
      </c>
      <c r="AF24" s="47">
        <f t="shared" si="17"/>
        <v>18.086696562032888</v>
      </c>
      <c r="AG24" s="49">
        <v>0</v>
      </c>
      <c r="AH24" s="50">
        <f t="shared" si="18"/>
        <v>7803</v>
      </c>
      <c r="AI24" s="51">
        <f t="shared" si="19"/>
        <v>18.983092081255322</v>
      </c>
      <c r="AJ24" s="46">
        <v>4161</v>
      </c>
      <c r="AK24" s="47">
        <f t="shared" si="20"/>
        <v>19.721313806341534</v>
      </c>
      <c r="AL24" s="48">
        <v>2956</v>
      </c>
      <c r="AM24" s="47">
        <f t="shared" si="21"/>
        <v>18.251420103729316</v>
      </c>
      <c r="AN24" s="49">
        <v>0</v>
      </c>
      <c r="AO24" s="50">
        <f t="shared" si="22"/>
        <v>7117</v>
      </c>
      <c r="AP24" s="51">
        <f t="shared" si="23"/>
        <v>19.082986995575816</v>
      </c>
      <c r="AQ24" s="46">
        <v>3728</v>
      </c>
      <c r="AR24" s="47">
        <f t="shared" si="24"/>
        <v>19.511173915318995</v>
      </c>
      <c r="AS24" s="48">
        <v>2617</v>
      </c>
      <c r="AT24" s="47">
        <f t="shared" si="25"/>
        <v>18.354607939402438</v>
      </c>
      <c r="AU24" s="49">
        <v>0</v>
      </c>
      <c r="AV24" s="50">
        <f t="shared" si="26"/>
        <v>6345</v>
      </c>
      <c r="AW24" s="51">
        <f t="shared" si="27"/>
        <v>19.016933912782857</v>
      </c>
      <c r="AX24" s="52">
        <v>3149</v>
      </c>
      <c r="AY24" s="47">
        <f t="shared" si="28"/>
        <v>19.739233999874632</v>
      </c>
      <c r="AZ24" s="48">
        <v>2100</v>
      </c>
      <c r="BA24" s="47">
        <f t="shared" si="29"/>
        <v>18.458293047376287</v>
      </c>
      <c r="BB24" s="49">
        <v>0</v>
      </c>
      <c r="BC24" s="50">
        <f t="shared" si="30"/>
        <v>5249</v>
      </c>
      <c r="BD24" s="51">
        <f t="shared" si="31"/>
        <v>19.206000731796561</v>
      </c>
      <c r="BE24" s="52">
        <v>2267</v>
      </c>
      <c r="BF24" s="47">
        <f t="shared" si="32"/>
        <v>19.88770944819721</v>
      </c>
      <c r="BG24" s="48">
        <v>1407</v>
      </c>
      <c r="BH24" s="47">
        <f t="shared" si="33"/>
        <v>18.286976865089681</v>
      </c>
      <c r="BI24" s="49">
        <v>0</v>
      </c>
      <c r="BJ24" s="50">
        <f t="shared" si="34"/>
        <v>3674</v>
      </c>
      <c r="BK24" s="51">
        <f t="shared" si="35"/>
        <v>19.2426543759493</v>
      </c>
      <c r="BL24" s="52">
        <v>1282</v>
      </c>
      <c r="BM24" s="47">
        <f t="shared" si="36"/>
        <v>20.21444339325134</v>
      </c>
      <c r="BN24" s="48">
        <v>755</v>
      </c>
      <c r="BO24" s="47">
        <f t="shared" si="37"/>
        <v>18.908089156023038</v>
      </c>
      <c r="BP24" s="49">
        <v>0</v>
      </c>
      <c r="BQ24" s="50">
        <f t="shared" si="38"/>
        <v>2037</v>
      </c>
      <c r="BR24" s="51">
        <f t="shared" si="39"/>
        <v>19.709724238026123</v>
      </c>
      <c r="BS24" s="52">
        <v>510</v>
      </c>
      <c r="BT24" s="47">
        <f t="shared" si="40"/>
        <v>20.214030915576693</v>
      </c>
      <c r="BU24" s="48">
        <v>290</v>
      </c>
      <c r="BV24" s="47">
        <f t="shared" si="41"/>
        <v>18.13633520950594</v>
      </c>
      <c r="BW24" s="49">
        <v>0</v>
      </c>
      <c r="BX24" s="50">
        <f t="shared" si="42"/>
        <v>800</v>
      </c>
      <c r="BY24" s="51">
        <f t="shared" si="43"/>
        <v>19.408054342552159</v>
      </c>
      <c r="BZ24" s="52">
        <v>69</v>
      </c>
      <c r="CA24" s="47">
        <f t="shared" si="44"/>
        <v>17.380352644836272</v>
      </c>
      <c r="CB24" s="48">
        <v>49</v>
      </c>
      <c r="CC24" s="47">
        <f t="shared" si="45"/>
        <v>19.600000000000001</v>
      </c>
      <c r="CD24" s="49">
        <v>0</v>
      </c>
      <c r="CE24" s="50">
        <f t="shared" si="46"/>
        <v>118</v>
      </c>
      <c r="CF24" s="51">
        <f t="shared" si="47"/>
        <v>18.238021638330757</v>
      </c>
      <c r="CG24" s="52">
        <v>14</v>
      </c>
      <c r="CH24" s="47">
        <f t="shared" si="48"/>
        <v>21.875</v>
      </c>
      <c r="CI24" s="48">
        <v>7</v>
      </c>
      <c r="CJ24" s="47">
        <f t="shared" si="49"/>
        <v>15.909090909090908</v>
      </c>
      <c r="CK24" s="49">
        <v>0</v>
      </c>
      <c r="CL24" s="50">
        <f t="shared" si="50"/>
        <v>21</v>
      </c>
      <c r="CM24" s="51">
        <f t="shared" si="51"/>
        <v>19.444444444444446</v>
      </c>
      <c r="CN24" s="52">
        <v>1</v>
      </c>
      <c r="CO24" s="47">
        <f t="shared" si="52"/>
        <v>50</v>
      </c>
      <c r="CP24" s="52">
        <v>0</v>
      </c>
      <c r="CQ24" s="47">
        <f t="shared" si="53"/>
        <v>0</v>
      </c>
      <c r="CR24" s="49">
        <v>0</v>
      </c>
      <c r="CS24" s="50">
        <f t="shared" si="54"/>
        <v>1</v>
      </c>
      <c r="CT24" s="51">
        <f t="shared" si="55"/>
        <v>20</v>
      </c>
      <c r="CU24" s="52">
        <v>0</v>
      </c>
      <c r="CV24" s="47"/>
      <c r="CW24" s="46">
        <v>0</v>
      </c>
      <c r="CX24" s="47"/>
      <c r="CY24" s="49">
        <v>0</v>
      </c>
      <c r="CZ24" s="50">
        <f t="shared" si="56"/>
        <v>0</v>
      </c>
      <c r="DA24" s="51"/>
      <c r="DB24" s="52">
        <v>0</v>
      </c>
      <c r="DC24" s="47"/>
      <c r="DD24" s="46">
        <v>0</v>
      </c>
      <c r="DE24" s="47"/>
      <c r="DF24" s="49">
        <v>0</v>
      </c>
      <c r="DG24" s="50">
        <f t="shared" si="57"/>
        <v>0</v>
      </c>
      <c r="DH24" s="51"/>
      <c r="DI24" s="52">
        <v>0</v>
      </c>
      <c r="DJ24" s="47"/>
      <c r="DK24" s="46">
        <v>0</v>
      </c>
      <c r="DL24" s="47"/>
      <c r="DM24" s="49">
        <v>0</v>
      </c>
      <c r="DN24" s="50">
        <f t="shared" si="58"/>
        <v>0</v>
      </c>
      <c r="DO24" s="51"/>
      <c r="DP24" s="52">
        <v>0</v>
      </c>
      <c r="DQ24" s="47"/>
      <c r="DR24" s="46">
        <v>0</v>
      </c>
      <c r="DS24" s="47"/>
      <c r="DT24" s="49">
        <v>0</v>
      </c>
      <c r="DU24" s="50">
        <f t="shared" si="59"/>
        <v>0</v>
      </c>
      <c r="DV24" s="5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x14ac:dyDescent="0.2">
      <c r="A25" s="41" t="s">
        <v>49</v>
      </c>
      <c r="B25" s="42">
        <v>362168</v>
      </c>
      <c r="C25" s="43">
        <f t="shared" si="0"/>
        <v>1.2396539054208364</v>
      </c>
      <c r="D25" s="44">
        <v>556269</v>
      </c>
      <c r="E25" s="43">
        <f t="shared" si="1"/>
        <v>1.8603967190177522</v>
      </c>
      <c r="F25" s="44">
        <f t="shared" si="2"/>
        <v>918437</v>
      </c>
      <c r="G25" s="45">
        <f t="shared" si="3"/>
        <v>1.5536233294210691</v>
      </c>
      <c r="H25" s="46">
        <v>5001</v>
      </c>
      <c r="I25" s="47">
        <f t="shared" si="4"/>
        <v>19.225741965246808</v>
      </c>
      <c r="J25" s="48">
        <v>4630</v>
      </c>
      <c r="K25" s="47">
        <f t="shared" si="5"/>
        <v>21.951450787028257</v>
      </c>
      <c r="L25" s="49">
        <v>0</v>
      </c>
      <c r="M25" s="50">
        <f t="shared" si="6"/>
        <v>9631</v>
      </c>
      <c r="N25" s="51">
        <f t="shared" si="7"/>
        <v>20.446246603260871</v>
      </c>
      <c r="O25" s="46">
        <v>4851</v>
      </c>
      <c r="P25" s="47">
        <f t="shared" si="8"/>
        <v>19.228634850166483</v>
      </c>
      <c r="Q25" s="48">
        <v>4443</v>
      </c>
      <c r="R25" s="47">
        <f t="shared" si="9"/>
        <v>21.899645110410095</v>
      </c>
      <c r="S25" s="49">
        <v>0</v>
      </c>
      <c r="T25" s="50">
        <f t="shared" si="10"/>
        <v>9294</v>
      </c>
      <c r="U25" s="51">
        <f t="shared" si="11"/>
        <v>20.419193250725019</v>
      </c>
      <c r="V25" s="46">
        <v>4650</v>
      </c>
      <c r="W25" s="47">
        <f t="shared" si="12"/>
        <v>19.109850819874243</v>
      </c>
      <c r="X25" s="48">
        <v>4234</v>
      </c>
      <c r="Y25" s="47">
        <f t="shared" si="13"/>
        <v>21.868705128867312</v>
      </c>
      <c r="Z25" s="49">
        <v>0</v>
      </c>
      <c r="AA25" s="50">
        <f t="shared" si="14"/>
        <v>8884</v>
      </c>
      <c r="AB25" s="51">
        <f t="shared" si="15"/>
        <v>20.332311072458463</v>
      </c>
      <c r="AC25" s="46">
        <v>4365</v>
      </c>
      <c r="AD25" s="47">
        <f t="shared" si="16"/>
        <v>18.943668084367676</v>
      </c>
      <c r="AE25" s="48">
        <v>3926</v>
      </c>
      <c r="AF25" s="47">
        <f t="shared" si="17"/>
        <v>21.735038476443556</v>
      </c>
      <c r="AG25" s="49">
        <v>0</v>
      </c>
      <c r="AH25" s="50">
        <f t="shared" si="18"/>
        <v>8291</v>
      </c>
      <c r="AI25" s="51">
        <f t="shared" si="19"/>
        <v>20.170295584478772</v>
      </c>
      <c r="AJ25" s="46">
        <v>3969</v>
      </c>
      <c r="AK25" s="47">
        <f t="shared" si="20"/>
        <v>18.811318071946538</v>
      </c>
      <c r="AL25" s="48">
        <v>3454</v>
      </c>
      <c r="AM25" s="47">
        <f t="shared" si="21"/>
        <v>21.326253395900221</v>
      </c>
      <c r="AN25" s="49">
        <v>0</v>
      </c>
      <c r="AO25" s="50">
        <f t="shared" si="22"/>
        <v>7423</v>
      </c>
      <c r="AP25" s="51">
        <f t="shared" si="23"/>
        <v>19.903472315323771</v>
      </c>
      <c r="AQ25" s="46">
        <v>3589</v>
      </c>
      <c r="AR25" s="47">
        <f t="shared" si="24"/>
        <v>18.783691840686657</v>
      </c>
      <c r="AS25" s="48">
        <v>2999</v>
      </c>
      <c r="AT25" s="47">
        <f t="shared" si="25"/>
        <v>21.033805582830691</v>
      </c>
      <c r="AU25" s="49">
        <v>0</v>
      </c>
      <c r="AV25" s="50">
        <f t="shared" si="26"/>
        <v>6588</v>
      </c>
      <c r="AW25" s="51">
        <f t="shared" si="27"/>
        <v>19.745242020080923</v>
      </c>
      <c r="AX25" s="52">
        <v>2951</v>
      </c>
      <c r="AY25" s="47">
        <f t="shared" si="28"/>
        <v>18.498088133893312</v>
      </c>
      <c r="AZ25" s="48">
        <v>2331</v>
      </c>
      <c r="BA25" s="47">
        <f t="shared" si="29"/>
        <v>20.488705282587677</v>
      </c>
      <c r="BB25" s="49">
        <v>0</v>
      </c>
      <c r="BC25" s="50">
        <f t="shared" si="30"/>
        <v>5282</v>
      </c>
      <c r="BD25" s="51">
        <f t="shared" si="31"/>
        <v>19.326747164288328</v>
      </c>
      <c r="BE25" s="52">
        <v>2055</v>
      </c>
      <c r="BF25" s="47">
        <f t="shared" si="32"/>
        <v>18.027897183963507</v>
      </c>
      <c r="BG25" s="48">
        <v>1518</v>
      </c>
      <c r="BH25" s="47">
        <f t="shared" si="33"/>
        <v>19.729659474915518</v>
      </c>
      <c r="BI25" s="49">
        <v>0</v>
      </c>
      <c r="BJ25" s="50">
        <f t="shared" si="34"/>
        <v>3573</v>
      </c>
      <c r="BK25" s="51">
        <f t="shared" si="35"/>
        <v>18.713664693866864</v>
      </c>
      <c r="BL25" s="52">
        <v>1097</v>
      </c>
      <c r="BM25" s="47">
        <f t="shared" si="36"/>
        <v>17.297382529170608</v>
      </c>
      <c r="BN25" s="48">
        <v>737</v>
      </c>
      <c r="BO25" s="47">
        <f t="shared" si="37"/>
        <v>18.457300275482094</v>
      </c>
      <c r="BP25" s="49">
        <v>0</v>
      </c>
      <c r="BQ25" s="50">
        <f t="shared" si="38"/>
        <v>1834</v>
      </c>
      <c r="BR25" s="51">
        <f t="shared" si="39"/>
        <v>17.745524915336237</v>
      </c>
      <c r="BS25" s="52">
        <v>429</v>
      </c>
      <c r="BT25" s="47">
        <f t="shared" si="40"/>
        <v>17.003567181926279</v>
      </c>
      <c r="BU25" s="48">
        <v>314</v>
      </c>
      <c r="BV25" s="47">
        <f t="shared" si="41"/>
        <v>19.63727329580988</v>
      </c>
      <c r="BW25" s="49">
        <v>0</v>
      </c>
      <c r="BX25" s="50">
        <f t="shared" si="42"/>
        <v>743</v>
      </c>
      <c r="BY25" s="51">
        <f t="shared" si="43"/>
        <v>18.025230470645319</v>
      </c>
      <c r="BZ25" s="52">
        <v>75</v>
      </c>
      <c r="CA25" s="47">
        <f t="shared" si="44"/>
        <v>18.89168765743073</v>
      </c>
      <c r="CB25" s="48">
        <v>51</v>
      </c>
      <c r="CC25" s="47">
        <f t="shared" si="45"/>
        <v>20.399999999999999</v>
      </c>
      <c r="CD25" s="49">
        <v>0</v>
      </c>
      <c r="CE25" s="50">
        <f t="shared" si="46"/>
        <v>126</v>
      </c>
      <c r="CF25" s="51">
        <f t="shared" si="47"/>
        <v>19.474497681607421</v>
      </c>
      <c r="CG25" s="52">
        <v>16</v>
      </c>
      <c r="CH25" s="47">
        <f t="shared" si="48"/>
        <v>25</v>
      </c>
      <c r="CI25" s="48">
        <v>8</v>
      </c>
      <c r="CJ25" s="47">
        <f t="shared" si="49"/>
        <v>18.181818181818183</v>
      </c>
      <c r="CK25" s="49">
        <v>0</v>
      </c>
      <c r="CL25" s="50">
        <f t="shared" si="50"/>
        <v>24</v>
      </c>
      <c r="CM25" s="51">
        <f t="shared" si="51"/>
        <v>22.222222222222221</v>
      </c>
      <c r="CN25" s="52">
        <v>0</v>
      </c>
      <c r="CO25" s="47">
        <f t="shared" si="52"/>
        <v>0</v>
      </c>
      <c r="CP25" s="52">
        <v>0</v>
      </c>
      <c r="CQ25" s="47">
        <f t="shared" si="53"/>
        <v>0</v>
      </c>
      <c r="CR25" s="49">
        <v>0</v>
      </c>
      <c r="CS25" s="50">
        <f t="shared" si="54"/>
        <v>0</v>
      </c>
      <c r="CT25" s="51">
        <f t="shared" si="55"/>
        <v>0</v>
      </c>
      <c r="CU25" s="52">
        <v>0</v>
      </c>
      <c r="CV25" s="47"/>
      <c r="CW25" s="46">
        <v>0</v>
      </c>
      <c r="CX25" s="47"/>
      <c r="CY25" s="49">
        <v>0</v>
      </c>
      <c r="CZ25" s="50">
        <f t="shared" si="56"/>
        <v>0</v>
      </c>
      <c r="DA25" s="51"/>
      <c r="DB25" s="52">
        <v>0</v>
      </c>
      <c r="DC25" s="47"/>
      <c r="DD25" s="46">
        <v>0</v>
      </c>
      <c r="DE25" s="47"/>
      <c r="DF25" s="49">
        <v>0</v>
      </c>
      <c r="DG25" s="50">
        <f t="shared" si="57"/>
        <v>0</v>
      </c>
      <c r="DH25" s="51"/>
      <c r="DI25" s="52">
        <v>0</v>
      </c>
      <c r="DJ25" s="47"/>
      <c r="DK25" s="46">
        <v>0</v>
      </c>
      <c r="DL25" s="47"/>
      <c r="DM25" s="49">
        <v>0</v>
      </c>
      <c r="DN25" s="50">
        <f t="shared" si="58"/>
        <v>0</v>
      </c>
      <c r="DO25" s="51"/>
      <c r="DP25" s="52">
        <v>0</v>
      </c>
      <c r="DQ25" s="47"/>
      <c r="DR25" s="46">
        <v>0</v>
      </c>
      <c r="DS25" s="47"/>
      <c r="DT25" s="49">
        <v>0</v>
      </c>
      <c r="DU25" s="50">
        <f t="shared" si="59"/>
        <v>0</v>
      </c>
      <c r="DV25" s="5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x14ac:dyDescent="0.2">
      <c r="A26" s="41" t="s">
        <v>50</v>
      </c>
      <c r="B26" s="42">
        <v>167009</v>
      </c>
      <c r="C26" s="43">
        <f t="shared" si="0"/>
        <v>0.57165006044274613</v>
      </c>
      <c r="D26" s="44">
        <v>361950</v>
      </c>
      <c r="E26" s="43">
        <f t="shared" si="1"/>
        <v>1.2105125262210825</v>
      </c>
      <c r="F26" s="44">
        <f t="shared" si="2"/>
        <v>528959</v>
      </c>
      <c r="G26" s="45">
        <f t="shared" si="3"/>
        <v>0.89478433763800824</v>
      </c>
      <c r="H26" s="46">
        <v>4131</v>
      </c>
      <c r="I26" s="47">
        <f t="shared" si="4"/>
        <v>15.881131785329847</v>
      </c>
      <c r="J26" s="48">
        <v>6062</v>
      </c>
      <c r="K26" s="47">
        <f t="shared" si="5"/>
        <v>28.74075478854542</v>
      </c>
      <c r="L26" s="49">
        <v>0</v>
      </c>
      <c r="M26" s="50">
        <f t="shared" si="6"/>
        <v>10193</v>
      </c>
      <c r="N26" s="51">
        <f t="shared" si="7"/>
        <v>21.639351222826086</v>
      </c>
      <c r="O26" s="46">
        <v>3984</v>
      </c>
      <c r="P26" s="47">
        <f t="shared" si="8"/>
        <v>15.791977168225783</v>
      </c>
      <c r="Q26" s="48">
        <v>5805</v>
      </c>
      <c r="R26" s="47">
        <f t="shared" si="9"/>
        <v>28.612973186119874</v>
      </c>
      <c r="S26" s="49">
        <v>0</v>
      </c>
      <c r="T26" s="50">
        <f t="shared" si="10"/>
        <v>9789</v>
      </c>
      <c r="U26" s="51">
        <f t="shared" si="11"/>
        <v>21.506722910624834</v>
      </c>
      <c r="V26" s="46">
        <v>3812</v>
      </c>
      <c r="W26" s="47">
        <f t="shared" si="12"/>
        <v>15.665968026959273</v>
      </c>
      <c r="X26" s="48">
        <v>5509</v>
      </c>
      <c r="Y26" s="47">
        <f t="shared" si="13"/>
        <v>28.454108775373172</v>
      </c>
      <c r="Z26" s="49">
        <v>0</v>
      </c>
      <c r="AA26" s="50">
        <f t="shared" si="14"/>
        <v>9321</v>
      </c>
      <c r="AB26" s="51">
        <f t="shared" si="15"/>
        <v>21.332448391083446</v>
      </c>
      <c r="AC26" s="46">
        <v>3581</v>
      </c>
      <c r="AD26" s="47">
        <f t="shared" si="16"/>
        <v>15.54118566096693</v>
      </c>
      <c r="AE26" s="48">
        <v>5047</v>
      </c>
      <c r="AF26" s="47">
        <f t="shared" si="17"/>
        <v>27.941095056192218</v>
      </c>
      <c r="AG26" s="49">
        <v>0</v>
      </c>
      <c r="AH26" s="50">
        <f t="shared" si="18"/>
        <v>8628</v>
      </c>
      <c r="AI26" s="51">
        <f t="shared" si="19"/>
        <v>20.990147184040872</v>
      </c>
      <c r="AJ26" s="46">
        <v>3207</v>
      </c>
      <c r="AK26" s="47">
        <f t="shared" si="20"/>
        <v>15.199772501066402</v>
      </c>
      <c r="AL26" s="48">
        <v>4419</v>
      </c>
      <c r="AM26" s="47">
        <f t="shared" si="21"/>
        <v>27.284514694986417</v>
      </c>
      <c r="AN26" s="49">
        <v>0</v>
      </c>
      <c r="AO26" s="50">
        <f t="shared" si="22"/>
        <v>7626</v>
      </c>
      <c r="AP26" s="51">
        <f t="shared" si="23"/>
        <v>20.447781203914733</v>
      </c>
      <c r="AQ26" s="46">
        <v>2838</v>
      </c>
      <c r="AR26" s="47">
        <f t="shared" si="24"/>
        <v>14.853195164075995</v>
      </c>
      <c r="AS26" s="48">
        <v>3773</v>
      </c>
      <c r="AT26" s="47">
        <f t="shared" si="25"/>
        <v>26.462336933651283</v>
      </c>
      <c r="AU26" s="49">
        <v>0</v>
      </c>
      <c r="AV26" s="50">
        <f t="shared" si="26"/>
        <v>6611</v>
      </c>
      <c r="AW26" s="51">
        <f t="shared" si="27"/>
        <v>19.814176532294319</v>
      </c>
      <c r="AX26" s="52">
        <v>2254</v>
      </c>
      <c r="AY26" s="47">
        <f t="shared" si="28"/>
        <v>14.129003949100483</v>
      </c>
      <c r="AZ26" s="48">
        <v>2863</v>
      </c>
      <c r="BA26" s="47">
        <f t="shared" si="29"/>
        <v>25.164806187922999</v>
      </c>
      <c r="BB26" s="49">
        <v>0</v>
      </c>
      <c r="BC26" s="50">
        <f t="shared" si="30"/>
        <v>5117</v>
      </c>
      <c r="BD26" s="51">
        <f t="shared" si="31"/>
        <v>18.723015001829491</v>
      </c>
      <c r="BE26" s="52">
        <v>1529</v>
      </c>
      <c r="BF26" s="47">
        <f t="shared" si="32"/>
        <v>13.413457320817615</v>
      </c>
      <c r="BG26" s="48">
        <v>1790</v>
      </c>
      <c r="BH26" s="47">
        <f t="shared" si="33"/>
        <v>23.264881726020274</v>
      </c>
      <c r="BI26" s="49">
        <v>0</v>
      </c>
      <c r="BJ26" s="50">
        <f t="shared" si="34"/>
        <v>3319</v>
      </c>
      <c r="BK26" s="51">
        <f t="shared" si="35"/>
        <v>17.3833342062536</v>
      </c>
      <c r="BL26" s="52">
        <v>809</v>
      </c>
      <c r="BM26" s="47">
        <f t="shared" si="36"/>
        <v>12.756228319142227</v>
      </c>
      <c r="BN26" s="48">
        <v>836</v>
      </c>
      <c r="BO26" s="47">
        <f t="shared" si="37"/>
        <v>20.9366391184573</v>
      </c>
      <c r="BP26" s="49">
        <v>0</v>
      </c>
      <c r="BQ26" s="50">
        <f t="shared" si="38"/>
        <v>1645</v>
      </c>
      <c r="BR26" s="51">
        <f t="shared" si="39"/>
        <v>15.916787614900823</v>
      </c>
      <c r="BS26" s="52">
        <v>325</v>
      </c>
      <c r="BT26" s="47">
        <f t="shared" si="40"/>
        <v>12.881490289338091</v>
      </c>
      <c r="BU26" s="48">
        <v>328</v>
      </c>
      <c r="BV26" s="47">
        <f t="shared" si="41"/>
        <v>20.512820512820511</v>
      </c>
      <c r="BW26" s="49">
        <v>0</v>
      </c>
      <c r="BX26" s="50">
        <f t="shared" si="42"/>
        <v>653</v>
      </c>
      <c r="BY26" s="51">
        <f t="shared" si="43"/>
        <v>15.8418243571082</v>
      </c>
      <c r="BZ26" s="52">
        <v>53</v>
      </c>
      <c r="CA26" s="47">
        <f t="shared" si="44"/>
        <v>13.350125944584383</v>
      </c>
      <c r="CB26" s="48">
        <v>54</v>
      </c>
      <c r="CC26" s="47">
        <f t="shared" si="45"/>
        <v>21.6</v>
      </c>
      <c r="CD26" s="49">
        <v>0</v>
      </c>
      <c r="CE26" s="50">
        <f t="shared" si="46"/>
        <v>107</v>
      </c>
      <c r="CF26" s="51">
        <f t="shared" si="47"/>
        <v>16.537867078825347</v>
      </c>
      <c r="CG26" s="52">
        <v>11</v>
      </c>
      <c r="CH26" s="47">
        <f t="shared" si="48"/>
        <v>17.1875</v>
      </c>
      <c r="CI26" s="48">
        <v>10</v>
      </c>
      <c r="CJ26" s="47">
        <f t="shared" si="49"/>
        <v>22.727272727272727</v>
      </c>
      <c r="CK26" s="49">
        <v>0</v>
      </c>
      <c r="CL26" s="50">
        <f t="shared" si="50"/>
        <v>21</v>
      </c>
      <c r="CM26" s="51">
        <f t="shared" si="51"/>
        <v>19.444444444444446</v>
      </c>
      <c r="CN26" s="52">
        <v>0</v>
      </c>
      <c r="CO26" s="47">
        <f t="shared" si="52"/>
        <v>0</v>
      </c>
      <c r="CP26" s="52">
        <v>0</v>
      </c>
      <c r="CQ26" s="47">
        <f t="shared" si="53"/>
        <v>0</v>
      </c>
      <c r="CR26" s="49">
        <v>0</v>
      </c>
      <c r="CS26" s="50">
        <f t="shared" si="54"/>
        <v>0</v>
      </c>
      <c r="CT26" s="51">
        <f t="shared" si="55"/>
        <v>0</v>
      </c>
      <c r="CU26" s="52">
        <v>0</v>
      </c>
      <c r="CV26" s="47"/>
      <c r="CW26" s="46">
        <v>0</v>
      </c>
      <c r="CX26" s="47"/>
      <c r="CY26" s="49">
        <v>0</v>
      </c>
      <c r="CZ26" s="50">
        <f t="shared" si="56"/>
        <v>0</v>
      </c>
      <c r="DA26" s="51"/>
      <c r="DB26" s="52">
        <v>0</v>
      </c>
      <c r="DC26" s="47"/>
      <c r="DD26" s="46">
        <v>0</v>
      </c>
      <c r="DE26" s="47"/>
      <c r="DF26" s="49">
        <v>0</v>
      </c>
      <c r="DG26" s="50">
        <f t="shared" si="57"/>
        <v>0</v>
      </c>
      <c r="DH26" s="51"/>
      <c r="DI26" s="52">
        <v>0</v>
      </c>
      <c r="DJ26" s="47"/>
      <c r="DK26" s="46">
        <v>0</v>
      </c>
      <c r="DL26" s="47"/>
      <c r="DM26" s="49">
        <v>0</v>
      </c>
      <c r="DN26" s="50">
        <f t="shared" si="58"/>
        <v>0</v>
      </c>
      <c r="DO26" s="51"/>
      <c r="DP26" s="52">
        <v>0</v>
      </c>
      <c r="DQ26" s="47"/>
      <c r="DR26" s="46">
        <v>0</v>
      </c>
      <c r="DS26" s="47"/>
      <c r="DT26" s="49">
        <v>0</v>
      </c>
      <c r="DU26" s="50">
        <f t="shared" si="59"/>
        <v>0</v>
      </c>
      <c r="DV26" s="5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x14ac:dyDescent="0.2">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x14ac:dyDescent="0.2">
      <c r="A28" s="62" t="s">
        <v>51</v>
      </c>
      <c r="B28" s="42">
        <f t="shared" ref="B28:AG28" si="60">SUM(B8:B26)</f>
        <v>29215251</v>
      </c>
      <c r="C28" s="63">
        <f t="shared" si="60"/>
        <v>99.999999999999986</v>
      </c>
      <c r="D28" s="44">
        <f t="shared" si="60"/>
        <v>29900558</v>
      </c>
      <c r="E28" s="63">
        <f t="shared" si="60"/>
        <v>100</v>
      </c>
      <c r="F28" s="44">
        <f t="shared" si="60"/>
        <v>59115809</v>
      </c>
      <c r="G28" s="64">
        <f t="shared" si="60"/>
        <v>100</v>
      </c>
      <c r="H28" s="65">
        <f t="shared" si="60"/>
        <v>26012</v>
      </c>
      <c r="I28" s="66">
        <f t="shared" si="60"/>
        <v>100</v>
      </c>
      <c r="J28" s="65">
        <f t="shared" si="60"/>
        <v>21092</v>
      </c>
      <c r="K28" s="67">
        <f t="shared" si="60"/>
        <v>100</v>
      </c>
      <c r="L28" s="68">
        <f t="shared" si="60"/>
        <v>0</v>
      </c>
      <c r="M28" s="65">
        <f t="shared" si="60"/>
        <v>47104</v>
      </c>
      <c r="N28" s="69">
        <f t="shared" si="60"/>
        <v>100</v>
      </c>
      <c r="O28" s="65">
        <f t="shared" si="60"/>
        <v>25228</v>
      </c>
      <c r="P28" s="66">
        <f t="shared" si="60"/>
        <v>100</v>
      </c>
      <c r="Q28" s="65">
        <f t="shared" si="60"/>
        <v>20288</v>
      </c>
      <c r="R28" s="67">
        <f t="shared" si="60"/>
        <v>100</v>
      </c>
      <c r="S28" s="68">
        <f t="shared" si="60"/>
        <v>0</v>
      </c>
      <c r="T28" s="65">
        <f t="shared" si="60"/>
        <v>45516</v>
      </c>
      <c r="U28" s="69">
        <f t="shared" si="60"/>
        <v>99.999999999999986</v>
      </c>
      <c r="V28" s="65">
        <f t="shared" si="60"/>
        <v>24333</v>
      </c>
      <c r="W28" s="66">
        <f t="shared" si="60"/>
        <v>100</v>
      </c>
      <c r="X28" s="65">
        <f t="shared" si="60"/>
        <v>19361</v>
      </c>
      <c r="Y28" s="67">
        <f t="shared" si="60"/>
        <v>100</v>
      </c>
      <c r="Z28" s="68">
        <f t="shared" si="60"/>
        <v>0</v>
      </c>
      <c r="AA28" s="65">
        <f t="shared" si="60"/>
        <v>43694</v>
      </c>
      <c r="AB28" s="69">
        <f t="shared" si="60"/>
        <v>100.00000000000001</v>
      </c>
      <c r="AC28" s="65">
        <f t="shared" si="60"/>
        <v>23042</v>
      </c>
      <c r="AD28" s="66">
        <f t="shared" si="60"/>
        <v>99.999999999999986</v>
      </c>
      <c r="AE28" s="65">
        <f t="shared" si="60"/>
        <v>18063</v>
      </c>
      <c r="AF28" s="67">
        <f t="shared" si="60"/>
        <v>100</v>
      </c>
      <c r="AG28" s="68">
        <f t="shared" si="60"/>
        <v>0</v>
      </c>
      <c r="AH28" s="65">
        <f t="shared" ref="AH28:BM28" si="61">SUM(AH8:AH26)</f>
        <v>41105</v>
      </c>
      <c r="AI28" s="69">
        <f t="shared" si="61"/>
        <v>100</v>
      </c>
      <c r="AJ28" s="65">
        <f t="shared" si="61"/>
        <v>21099</v>
      </c>
      <c r="AK28" s="66">
        <f t="shared" si="61"/>
        <v>100.00000000000003</v>
      </c>
      <c r="AL28" s="65">
        <f t="shared" si="61"/>
        <v>16196</v>
      </c>
      <c r="AM28" s="67">
        <f t="shared" si="61"/>
        <v>100</v>
      </c>
      <c r="AN28" s="68">
        <f t="shared" si="61"/>
        <v>0</v>
      </c>
      <c r="AO28" s="65">
        <f t="shared" si="61"/>
        <v>37295</v>
      </c>
      <c r="AP28" s="69">
        <f t="shared" si="61"/>
        <v>100</v>
      </c>
      <c r="AQ28" s="65">
        <f t="shared" si="61"/>
        <v>19107</v>
      </c>
      <c r="AR28" s="66">
        <f t="shared" si="61"/>
        <v>100.00000000000001</v>
      </c>
      <c r="AS28" s="65">
        <f t="shared" si="61"/>
        <v>14258</v>
      </c>
      <c r="AT28" s="67">
        <f t="shared" si="61"/>
        <v>100.00000000000001</v>
      </c>
      <c r="AU28" s="68">
        <f t="shared" si="61"/>
        <v>0</v>
      </c>
      <c r="AV28" s="65">
        <f t="shared" si="61"/>
        <v>33365</v>
      </c>
      <c r="AW28" s="69">
        <f t="shared" si="61"/>
        <v>100</v>
      </c>
      <c r="AX28" s="70">
        <f t="shared" si="61"/>
        <v>15953</v>
      </c>
      <c r="AY28" s="66">
        <f t="shared" si="61"/>
        <v>100</v>
      </c>
      <c r="AZ28" s="65">
        <f t="shared" si="61"/>
        <v>11377</v>
      </c>
      <c r="BA28" s="67">
        <f t="shared" si="61"/>
        <v>100</v>
      </c>
      <c r="BB28" s="68">
        <f t="shared" si="61"/>
        <v>0</v>
      </c>
      <c r="BC28" s="65">
        <f t="shared" si="61"/>
        <v>27330</v>
      </c>
      <c r="BD28" s="69">
        <f t="shared" si="61"/>
        <v>100.00000000000001</v>
      </c>
      <c r="BE28" s="70">
        <f t="shared" si="61"/>
        <v>11399</v>
      </c>
      <c r="BF28" s="66">
        <f t="shared" si="61"/>
        <v>100</v>
      </c>
      <c r="BG28" s="65">
        <f t="shared" si="61"/>
        <v>7694</v>
      </c>
      <c r="BH28" s="67">
        <f t="shared" si="61"/>
        <v>100</v>
      </c>
      <c r="BI28" s="68">
        <f t="shared" si="61"/>
        <v>0</v>
      </c>
      <c r="BJ28" s="65">
        <f t="shared" si="61"/>
        <v>19093</v>
      </c>
      <c r="BK28" s="69">
        <f t="shared" si="61"/>
        <v>100</v>
      </c>
      <c r="BL28" s="70">
        <f t="shared" si="61"/>
        <v>6342</v>
      </c>
      <c r="BM28" s="66">
        <f t="shared" si="61"/>
        <v>100</v>
      </c>
      <c r="BN28" s="65">
        <f t="shared" ref="BN28:CU28" si="62">SUM(BN8:BN26)</f>
        <v>3993</v>
      </c>
      <c r="BO28" s="67">
        <f t="shared" si="62"/>
        <v>100</v>
      </c>
      <c r="BP28" s="68">
        <f t="shared" si="62"/>
        <v>0</v>
      </c>
      <c r="BQ28" s="65">
        <f t="shared" si="62"/>
        <v>10335</v>
      </c>
      <c r="BR28" s="69">
        <f t="shared" si="62"/>
        <v>100</v>
      </c>
      <c r="BS28" s="70">
        <f t="shared" si="62"/>
        <v>2523</v>
      </c>
      <c r="BT28" s="66">
        <f t="shared" si="62"/>
        <v>100.00000000000001</v>
      </c>
      <c r="BU28" s="65">
        <f t="shared" si="62"/>
        <v>1599</v>
      </c>
      <c r="BV28" s="67">
        <f t="shared" si="62"/>
        <v>100</v>
      </c>
      <c r="BW28" s="68">
        <f t="shared" si="62"/>
        <v>0</v>
      </c>
      <c r="BX28" s="65">
        <f t="shared" si="62"/>
        <v>4122</v>
      </c>
      <c r="BY28" s="69">
        <f t="shared" si="62"/>
        <v>99.999999999999986</v>
      </c>
      <c r="BZ28" s="70">
        <f t="shared" si="62"/>
        <v>397</v>
      </c>
      <c r="CA28" s="66">
        <f t="shared" si="62"/>
        <v>99.999999999999986</v>
      </c>
      <c r="CB28" s="65">
        <f t="shared" si="62"/>
        <v>250</v>
      </c>
      <c r="CC28" s="67">
        <f t="shared" si="62"/>
        <v>100</v>
      </c>
      <c r="CD28" s="68">
        <f t="shared" si="62"/>
        <v>0</v>
      </c>
      <c r="CE28" s="65">
        <f t="shared" si="62"/>
        <v>647</v>
      </c>
      <c r="CF28" s="69">
        <f t="shared" si="62"/>
        <v>100</v>
      </c>
      <c r="CG28" s="70">
        <f t="shared" si="62"/>
        <v>64</v>
      </c>
      <c r="CH28" s="66">
        <f t="shared" si="62"/>
        <v>100</v>
      </c>
      <c r="CI28" s="65">
        <f t="shared" si="62"/>
        <v>44</v>
      </c>
      <c r="CJ28" s="67">
        <f t="shared" si="62"/>
        <v>100</v>
      </c>
      <c r="CK28" s="68">
        <f t="shared" si="62"/>
        <v>0</v>
      </c>
      <c r="CL28" s="65">
        <f t="shared" si="62"/>
        <v>108</v>
      </c>
      <c r="CM28" s="69">
        <f t="shared" si="62"/>
        <v>99.999999999999986</v>
      </c>
      <c r="CN28" s="70">
        <f t="shared" si="62"/>
        <v>2</v>
      </c>
      <c r="CO28" s="66">
        <f t="shared" si="62"/>
        <v>100</v>
      </c>
      <c r="CP28" s="65">
        <f t="shared" si="62"/>
        <v>3</v>
      </c>
      <c r="CQ28" s="67">
        <f t="shared" si="62"/>
        <v>99.999999999999986</v>
      </c>
      <c r="CR28" s="68">
        <f t="shared" si="62"/>
        <v>0</v>
      </c>
      <c r="CS28" s="65">
        <f t="shared" si="62"/>
        <v>5</v>
      </c>
      <c r="CT28" s="69">
        <f t="shared" si="62"/>
        <v>100</v>
      </c>
      <c r="CU28" s="70">
        <f t="shared" si="62"/>
        <v>0</v>
      </c>
      <c r="CV28" s="66"/>
      <c r="CW28" s="65">
        <f>SUM(CW8:CW26)</f>
        <v>0</v>
      </c>
      <c r="CX28" s="67"/>
      <c r="CY28" s="68">
        <f>SUM(CY8:CY26)</f>
        <v>0</v>
      </c>
      <c r="CZ28" s="65">
        <f>SUM(CZ8:CZ26)</f>
        <v>0</v>
      </c>
      <c r="DA28" s="69"/>
      <c r="DB28" s="70">
        <f>SUM(DB8:DB26)</f>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x14ac:dyDescent="0.2">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x14ac:dyDescent="0.2">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x14ac:dyDescent="0.2">
      <c r="A31" s="35" t="s">
        <v>52</v>
      </c>
      <c r="B31" s="82">
        <f>B28+B30</f>
        <v>29215251</v>
      </c>
      <c r="C31" s="82"/>
      <c r="D31" s="82">
        <f>D28+D30</f>
        <v>29900558</v>
      </c>
      <c r="E31" s="82"/>
      <c r="F31" s="83">
        <f>F28+F30</f>
        <v>59115809</v>
      </c>
      <c r="G31" s="82"/>
      <c r="H31" s="84">
        <f>H28+H30</f>
        <v>26012</v>
      </c>
      <c r="I31" s="85"/>
      <c r="J31" s="85">
        <f>J28+J30</f>
        <v>21092</v>
      </c>
      <c r="K31" s="85"/>
      <c r="L31" s="86">
        <f>L28+L30</f>
        <v>0</v>
      </c>
      <c r="M31" s="86">
        <f>M28+M30</f>
        <v>47104</v>
      </c>
      <c r="N31" s="87"/>
      <c r="O31" s="84">
        <f>O28+O30</f>
        <v>25228</v>
      </c>
      <c r="P31" s="85"/>
      <c r="Q31" s="85">
        <f>Q28+Q30</f>
        <v>20288</v>
      </c>
      <c r="R31" s="85"/>
      <c r="S31" s="86">
        <f>S28+S30</f>
        <v>0</v>
      </c>
      <c r="T31" s="86">
        <f>T28+T30</f>
        <v>45516</v>
      </c>
      <c r="U31" s="87"/>
      <c r="V31" s="84">
        <f>V28+V30</f>
        <v>24333</v>
      </c>
      <c r="W31" s="85"/>
      <c r="X31" s="85">
        <f>X28+X30</f>
        <v>19361</v>
      </c>
      <c r="Y31" s="85"/>
      <c r="Z31" s="86">
        <f>Z28+Z30</f>
        <v>0</v>
      </c>
      <c r="AA31" s="86">
        <f>AA28+AA30</f>
        <v>43694</v>
      </c>
      <c r="AB31" s="87"/>
      <c r="AC31" s="84">
        <f>AC28+AC30</f>
        <v>23042</v>
      </c>
      <c r="AD31" s="85"/>
      <c r="AE31" s="85">
        <f>AE28+AE30</f>
        <v>18063</v>
      </c>
      <c r="AF31" s="85"/>
      <c r="AG31" s="86">
        <f>AG28+AG30</f>
        <v>0</v>
      </c>
      <c r="AH31" s="86">
        <f>AH28+AH30</f>
        <v>41105</v>
      </c>
      <c r="AI31" s="87"/>
      <c r="AJ31" s="84">
        <f>AJ28+AJ30</f>
        <v>21099</v>
      </c>
      <c r="AK31" s="85"/>
      <c r="AL31" s="85">
        <f>AL28+AL30</f>
        <v>16196</v>
      </c>
      <c r="AM31" s="85"/>
      <c r="AN31" s="86">
        <f>AN28+AN30</f>
        <v>0</v>
      </c>
      <c r="AO31" s="86">
        <f>AO28+AO30</f>
        <v>37295</v>
      </c>
      <c r="AP31" s="87"/>
      <c r="AQ31" s="84">
        <f>AQ28+AQ30</f>
        <v>19107</v>
      </c>
      <c r="AR31" s="85"/>
      <c r="AS31" s="85">
        <f>AS28+AS30</f>
        <v>14258</v>
      </c>
      <c r="AT31" s="85"/>
      <c r="AU31" s="86">
        <f>AU28+AU30</f>
        <v>0</v>
      </c>
      <c r="AV31" s="86">
        <f>AV28+AV30</f>
        <v>33365</v>
      </c>
      <c r="AW31" s="87"/>
      <c r="AX31" s="84">
        <f>AX28+AX30</f>
        <v>15953</v>
      </c>
      <c r="AY31" s="85"/>
      <c r="AZ31" s="85">
        <f>AZ28+AZ30</f>
        <v>11377</v>
      </c>
      <c r="BA31" s="85"/>
      <c r="BB31" s="86">
        <f>BB28+BB30</f>
        <v>0</v>
      </c>
      <c r="BC31" s="86">
        <f>BC28+BC30</f>
        <v>27330</v>
      </c>
      <c r="BD31" s="87"/>
      <c r="BE31" s="84">
        <f>BE28+BE30</f>
        <v>11399</v>
      </c>
      <c r="BF31" s="85"/>
      <c r="BG31" s="85">
        <f>BG28+BG30</f>
        <v>7694</v>
      </c>
      <c r="BH31" s="85"/>
      <c r="BI31" s="86">
        <f>BI28+BI30</f>
        <v>0</v>
      </c>
      <c r="BJ31" s="86">
        <f>BJ28+BJ30</f>
        <v>19093</v>
      </c>
      <c r="BK31" s="87"/>
      <c r="BL31" s="84">
        <f>BL28+BL30</f>
        <v>6342</v>
      </c>
      <c r="BM31" s="85"/>
      <c r="BN31" s="85">
        <f>BN28+BN30</f>
        <v>3993</v>
      </c>
      <c r="BO31" s="85"/>
      <c r="BP31" s="86">
        <f>BP28+BP30</f>
        <v>0</v>
      </c>
      <c r="BQ31" s="86">
        <f>BQ28+BQ30</f>
        <v>10335</v>
      </c>
      <c r="BR31" s="87"/>
      <c r="BS31" s="84">
        <f>BS28+BS30</f>
        <v>2523</v>
      </c>
      <c r="BT31" s="85"/>
      <c r="BU31" s="85">
        <f>BU28+BU30</f>
        <v>1599</v>
      </c>
      <c r="BV31" s="85"/>
      <c r="BW31" s="86">
        <f>BW28+BW30</f>
        <v>0</v>
      </c>
      <c r="BX31" s="86">
        <f>BX28+BX30</f>
        <v>4122</v>
      </c>
      <c r="BY31" s="87"/>
      <c r="BZ31" s="84">
        <f>BZ28+BZ30</f>
        <v>397</v>
      </c>
      <c r="CA31" s="85"/>
      <c r="CB31" s="85">
        <f>CB28+CB30</f>
        <v>250</v>
      </c>
      <c r="CC31" s="85"/>
      <c r="CD31" s="86">
        <f>CD28+CD30</f>
        <v>0</v>
      </c>
      <c r="CE31" s="86">
        <f>CE28+CE30</f>
        <v>647</v>
      </c>
      <c r="CF31" s="87"/>
      <c r="CG31" s="84">
        <f>CG28+CG30</f>
        <v>64</v>
      </c>
      <c r="CH31" s="85"/>
      <c r="CI31" s="85">
        <f>CI28+CI30</f>
        <v>44</v>
      </c>
      <c r="CJ31" s="85"/>
      <c r="CK31" s="86">
        <f>CK28+CK30</f>
        <v>0</v>
      </c>
      <c r="CL31" s="86">
        <f>CL28+CL30</f>
        <v>108</v>
      </c>
      <c r="CM31" s="87"/>
      <c r="CN31" s="84">
        <f>CN28+CN30</f>
        <v>2</v>
      </c>
      <c r="CO31" s="85"/>
      <c r="CP31" s="85">
        <f>CP28+CP30</f>
        <v>3</v>
      </c>
      <c r="CQ31" s="85"/>
      <c r="CR31" s="86">
        <f>CR28+CR30</f>
        <v>0</v>
      </c>
      <c r="CS31" s="86">
        <f>CS28+CS30</f>
        <v>5</v>
      </c>
      <c r="CT31" s="87"/>
      <c r="CU31" s="84">
        <f>CU28+CU30</f>
        <v>0</v>
      </c>
      <c r="CV31" s="85"/>
      <c r="CW31" s="85">
        <f>CW28+CW30</f>
        <v>0</v>
      </c>
      <c r="CX31" s="85"/>
      <c r="CY31" s="86">
        <f>CY28+CY30</f>
        <v>0</v>
      </c>
      <c r="CZ31" s="86">
        <f>CZ28+CZ30</f>
        <v>0</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x14ac:dyDescent="0.2">
      <c r="BJ32" s="88"/>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x14ac:dyDescent="0.2">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75" x14ac:dyDescent="0.2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x14ac:dyDescent="0.2">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x14ac:dyDescent="0.2">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x14ac:dyDescent="0.2">
      <c r="A37" s="23" t="s">
        <v>56</v>
      </c>
      <c r="B37" s="91" t="s">
        <v>5</v>
      </c>
    </row>
    <row r="38" spans="1:1024" x14ac:dyDescent="0.2">
      <c r="A38" s="23" t="s">
        <v>57</v>
      </c>
      <c r="B38" s="21" t="s">
        <v>58</v>
      </c>
    </row>
  </sheetData>
  <mergeCells count="20">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90" zoomScaleNormal="90" workbookViewId="0">
      <selection activeCell="Q14" sqref="Q14"/>
    </sheetView>
  </sheetViews>
  <sheetFormatPr baseColWidth="10" defaultColWidth="9.140625" defaultRowHeight="12.75" x14ac:dyDescent="0.2"/>
  <cols>
    <col min="1" max="1" width="11.85546875" style="21" customWidth="1"/>
    <col min="2" max="1025" width="8.85546875" style="21" customWidth="1"/>
  </cols>
  <sheetData>
    <row r="1" spans="1:137" ht="18.75" x14ac:dyDescent="0.3">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row>
    <row r="2" spans="1:137" s="26" customFormat="1" ht="18.75" x14ac:dyDescent="0.3">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row>
    <row r="3" spans="1:137" s="27" customFormat="1" ht="15.75" x14ac:dyDescent="0.2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row>
    <row r="4" spans="1:137" s="27" customFormat="1" ht="15.75" x14ac:dyDescent="0.2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row>
    <row r="5" spans="1:137" x14ac:dyDescent="0.2">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30"/>
      <c r="DX5" s="30"/>
      <c r="DY5" s="30"/>
      <c r="DZ5" s="30"/>
      <c r="EA5" s="30"/>
      <c r="EB5" s="30"/>
      <c r="EC5" s="30"/>
      <c r="ED5" s="30"/>
      <c r="EE5" s="30"/>
      <c r="EF5" s="30"/>
      <c r="EG5" s="30"/>
    </row>
    <row r="6" spans="1:137" s="34" customFormat="1" x14ac:dyDescent="0.2">
      <c r="A6" s="32" t="s">
        <v>25</v>
      </c>
      <c r="B6" s="6" t="s">
        <v>26</v>
      </c>
      <c r="C6" s="6"/>
      <c r="D6" s="6"/>
      <c r="E6" s="6"/>
      <c r="F6" s="6"/>
      <c r="G6" s="6"/>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9">
        <v>43945</v>
      </c>
      <c r="AY6" s="9"/>
      <c r="AZ6" s="9"/>
      <c r="BA6" s="9"/>
      <c r="BB6" s="9"/>
      <c r="BC6" s="9"/>
      <c r="BD6" s="9"/>
      <c r="BE6" s="9">
        <v>43938</v>
      </c>
      <c r="BF6" s="9"/>
      <c r="BG6" s="9"/>
      <c r="BH6" s="9"/>
      <c r="BI6" s="9"/>
      <c r="BJ6" s="9"/>
      <c r="BK6" s="9"/>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row>
    <row r="7" spans="1:137" x14ac:dyDescent="0.2">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row>
    <row r="8" spans="1:137" x14ac:dyDescent="0.2">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7.5777668321145757E-3</v>
      </c>
      <c r="J8" s="48">
        <v>1</v>
      </c>
      <c r="K8" s="47">
        <f t="shared" ref="K8:K26" si="5">J8/J$28*100</f>
        <v>4.6670089139870252E-3</v>
      </c>
      <c r="L8" s="49">
        <v>0</v>
      </c>
      <c r="M8" s="50">
        <f t="shared" ref="M8:M26" si="6">H8+J8</f>
        <v>3</v>
      </c>
      <c r="N8" s="51">
        <f t="shared" ref="N8:N26" si="7">M8/M$28*100</f>
        <v>6.2735257214554573E-3</v>
      </c>
      <c r="O8" s="46">
        <v>2</v>
      </c>
      <c r="P8" s="47">
        <f t="shared" ref="P8:P26" si="8">O8/O$28*100</f>
        <v>7.7453334366044463E-3</v>
      </c>
      <c r="Q8" s="48">
        <v>1</v>
      </c>
      <c r="R8" s="47">
        <f t="shared" ref="R8:R26" si="9">Q8/Q$28*100</f>
        <v>4.8093108257586687E-3</v>
      </c>
      <c r="S8" s="49">
        <v>0</v>
      </c>
      <c r="T8" s="50">
        <f t="shared" ref="T8:T26" si="10">O8+Q8</f>
        <v>3</v>
      </c>
      <c r="U8" s="51">
        <f t="shared" ref="U8:U26" si="11">T8/T$28*100</f>
        <v>6.4356966641638961E-3</v>
      </c>
      <c r="V8" s="46">
        <v>2</v>
      </c>
      <c r="W8" s="47">
        <f t="shared" ref="W8:W26" si="12">V8/V$28*100</f>
        <v>8.0163533608561474E-3</v>
      </c>
      <c r="X8" s="48">
        <v>1</v>
      </c>
      <c r="Y8" s="47">
        <f t="shared" ref="Y8:Y26" si="13">X8/X$28*100</f>
        <v>5.0155481994181962E-3</v>
      </c>
      <c r="Z8" s="49">
        <v>0</v>
      </c>
      <c r="AA8" s="50">
        <f t="shared" ref="AA8:AA26" si="14">V8+X8</f>
        <v>3</v>
      </c>
      <c r="AB8" s="51">
        <f t="shared" ref="AB8:AB26" si="15">AA8/AA$28*100</f>
        <v>6.683449551094971E-3</v>
      </c>
      <c r="AC8" s="46">
        <v>2</v>
      </c>
      <c r="AD8" s="47">
        <f t="shared" ref="AD8:AD26" si="16">AC8/AC$28*100</f>
        <v>8.3766124979058471E-3</v>
      </c>
      <c r="AE8" s="48">
        <v>1</v>
      </c>
      <c r="AF8" s="47">
        <f t="shared" ref="AF8:AF26" si="17">AE8/AE$28*100</f>
        <v>5.3236797274275978E-3</v>
      </c>
      <c r="AG8" s="49">
        <v>0</v>
      </c>
      <c r="AH8" s="50">
        <f t="shared" ref="AH8:AH26" si="18">AC8+AE8</f>
        <v>3</v>
      </c>
      <c r="AI8" s="51">
        <f t="shared" ref="AI8:AI26" si="19">AH8/AH$28*100</f>
        <v>7.0323488045007029E-3</v>
      </c>
      <c r="AJ8" s="46">
        <v>1</v>
      </c>
      <c r="AK8" s="47">
        <f t="shared" ref="AK8:AK26" si="20">AJ8/AJ$28*100</f>
        <v>4.4493882091212458E-3</v>
      </c>
      <c r="AL8" s="48">
        <v>1</v>
      </c>
      <c r="AM8" s="47">
        <f t="shared" ref="AM8:AM26" si="21">AL8/AL$28*100</f>
        <v>5.7540710052362051E-3</v>
      </c>
      <c r="AN8" s="49">
        <v>0</v>
      </c>
      <c r="AO8" s="50">
        <f t="shared" ref="AO8:AO26" si="22">AJ8+AL8</f>
        <v>2</v>
      </c>
      <c r="AP8" s="51">
        <f t="shared" ref="AP8:AP26" si="23">AO8/AO$28*100</f>
        <v>5.0183168565263213E-3</v>
      </c>
      <c r="AQ8" s="46">
        <v>0</v>
      </c>
      <c r="AR8" s="47">
        <f t="shared" ref="AR8:AR26" si="24">AQ8/AQ$28*100</f>
        <v>0</v>
      </c>
      <c r="AS8" s="48">
        <v>1</v>
      </c>
      <c r="AT8" s="47">
        <f t="shared" ref="AT8:AT26" si="25">AS8/AS$28*100</f>
        <v>6.4783622700181395E-3</v>
      </c>
      <c r="AU8" s="49">
        <v>0</v>
      </c>
      <c r="AV8" s="50">
        <f t="shared" ref="AV8:AV26" si="26">AQ8+AS8</f>
        <v>1</v>
      </c>
      <c r="AW8" s="51">
        <f t="shared" ref="AW8:AW26" si="27">AV8/AV$28*100</f>
        <v>2.7827248441674086E-3</v>
      </c>
      <c r="AX8" s="52">
        <v>0</v>
      </c>
      <c r="AY8" s="47">
        <f t="shared" ref="AY8:AY26" si="28">AX8/AX$28*100</f>
        <v>0</v>
      </c>
      <c r="AZ8" s="48">
        <v>1</v>
      </c>
      <c r="BA8" s="47">
        <f t="shared" ref="BA8:BA26" si="29">AZ8/AZ$28*100</f>
        <v>7.7309625048318509E-3</v>
      </c>
      <c r="BB8" s="49">
        <v>0</v>
      </c>
      <c r="BC8" s="50">
        <f t="shared" ref="BC8:BC26" si="30">AX8+AZ8</f>
        <v>1</v>
      </c>
      <c r="BD8" s="51">
        <f t="shared" ref="BD8:BD26" si="31">BC8/BC$28*100</f>
        <v>3.2483352281955499E-3</v>
      </c>
      <c r="BE8" s="52">
        <v>0</v>
      </c>
      <c r="BF8" s="47">
        <f t="shared" ref="BF8:BF26" si="32">BE8/BE$28*100</f>
        <v>0</v>
      </c>
      <c r="BG8" s="48">
        <v>1</v>
      </c>
      <c r="BH8" s="47">
        <f t="shared" ref="BH8:BH26" si="33">BG8/BG$28*100</f>
        <v>1.0252204223908141E-2</v>
      </c>
      <c r="BI8" s="49">
        <v>0</v>
      </c>
      <c r="BJ8" s="50">
        <f t="shared" ref="BJ8:BJ26" si="34">BE8+BG8</f>
        <v>1</v>
      </c>
      <c r="BK8" s="51">
        <f t="shared" ref="BK8:BK26" si="35">BJ8/BJ$28*100</f>
        <v>4.1841004184100423E-3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c r="DF8" s="49">
        <v>0</v>
      </c>
      <c r="DG8" s="50">
        <f t="shared" ref="DG8:DG26" si="61">DB8+DD8</f>
        <v>0</v>
      </c>
      <c r="DH8" s="51">
        <f t="shared" ref="DH8:DH26" si="62">DG8/DG$28*100</f>
        <v>0</v>
      </c>
      <c r="DI8" s="52">
        <v>0</v>
      </c>
      <c r="DJ8" s="47">
        <f t="shared" ref="DJ8:DJ26" si="63">DI8/DI$28*100</f>
        <v>0</v>
      </c>
      <c r="DK8" s="48">
        <v>0</v>
      </c>
      <c r="DL8" s="47"/>
      <c r="DM8" s="49">
        <v>0</v>
      </c>
      <c r="DN8" s="50">
        <f t="shared" ref="DN8:DN26" si="64">DI8+DK8</f>
        <v>0</v>
      </c>
      <c r="DO8" s="51">
        <f t="shared" ref="DO8:DO26" si="65">DN8/DN$28*100</f>
        <v>0</v>
      </c>
      <c r="DP8" s="52">
        <v>0</v>
      </c>
      <c r="DQ8" s="47">
        <f t="shared" ref="DQ8:DQ26" si="66">DP8/DP$28*100</f>
        <v>0</v>
      </c>
      <c r="DR8" s="48">
        <v>0</v>
      </c>
      <c r="DS8" s="47"/>
      <c r="DT8" s="49">
        <v>0</v>
      </c>
      <c r="DU8" s="50">
        <f t="shared" ref="DU8:DU26" si="67">DP8+DR8</f>
        <v>0</v>
      </c>
      <c r="DV8" s="51">
        <f t="shared" ref="DV8:DV26" si="68">DU8/DU$28*100</f>
        <v>0</v>
      </c>
    </row>
    <row r="9" spans="1:137" x14ac:dyDescent="0.2">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95">
        <v>0</v>
      </c>
      <c r="CV9" s="47">
        <f t="shared" si="56"/>
        <v>0</v>
      </c>
      <c r="CW9" s="95">
        <v>0</v>
      </c>
      <c r="CX9" s="47">
        <f t="shared" si="57"/>
        <v>0</v>
      </c>
      <c r="CY9" s="49">
        <v>0</v>
      </c>
      <c r="CZ9" s="50">
        <f t="shared" si="58"/>
        <v>0</v>
      </c>
      <c r="DA9" s="51">
        <f t="shared" si="59"/>
        <v>0</v>
      </c>
      <c r="DB9" s="95">
        <v>0</v>
      </c>
      <c r="DC9" s="47">
        <f t="shared" si="60"/>
        <v>0</v>
      </c>
      <c r="DD9" s="95">
        <v>0</v>
      </c>
      <c r="DE9" s="47"/>
      <c r="DF9" s="49">
        <v>0</v>
      </c>
      <c r="DG9" s="50">
        <f t="shared" si="61"/>
        <v>0</v>
      </c>
      <c r="DH9" s="51">
        <f t="shared" si="62"/>
        <v>0</v>
      </c>
      <c r="DI9" s="95">
        <v>0</v>
      </c>
      <c r="DJ9" s="47">
        <f t="shared" si="63"/>
        <v>0</v>
      </c>
      <c r="DK9" s="95">
        <v>0</v>
      </c>
      <c r="DL9" s="47"/>
      <c r="DM9" s="49">
        <v>0</v>
      </c>
      <c r="DN9" s="50">
        <f t="shared" si="64"/>
        <v>0</v>
      </c>
      <c r="DO9" s="51">
        <f t="shared" si="65"/>
        <v>0</v>
      </c>
      <c r="DP9" s="95">
        <v>0</v>
      </c>
      <c r="DQ9" s="47">
        <f t="shared" si="66"/>
        <v>0</v>
      </c>
      <c r="DR9" s="95">
        <v>0</v>
      </c>
      <c r="DS9" s="47"/>
      <c r="DT9" s="49">
        <v>0</v>
      </c>
      <c r="DU9" s="50">
        <f t="shared" si="67"/>
        <v>0</v>
      </c>
      <c r="DV9" s="51">
        <f t="shared" si="68"/>
        <v>0</v>
      </c>
    </row>
    <row r="10" spans="1:137" x14ac:dyDescent="0.2">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7.5777668321145757E-3</v>
      </c>
      <c r="J10" s="48">
        <v>1</v>
      </c>
      <c r="K10" s="47">
        <f t="shared" si="5"/>
        <v>4.6670089139870252E-3</v>
      </c>
      <c r="L10" s="49">
        <v>0</v>
      </c>
      <c r="M10" s="50">
        <f t="shared" si="6"/>
        <v>3</v>
      </c>
      <c r="N10" s="51">
        <f t="shared" si="7"/>
        <v>6.2735257214554573E-3</v>
      </c>
      <c r="O10" s="46">
        <v>1</v>
      </c>
      <c r="P10" s="47">
        <f t="shared" si="8"/>
        <v>3.8726667183022231E-3</v>
      </c>
      <c r="Q10" s="48">
        <v>1</v>
      </c>
      <c r="R10" s="47">
        <f t="shared" si="9"/>
        <v>4.8093108257586687E-3</v>
      </c>
      <c r="S10" s="49">
        <v>0</v>
      </c>
      <c r="T10" s="50">
        <f t="shared" si="10"/>
        <v>2</v>
      </c>
      <c r="U10" s="51">
        <f t="shared" si="11"/>
        <v>4.2904644427759304E-3</v>
      </c>
      <c r="V10" s="46">
        <v>1</v>
      </c>
      <c r="W10" s="47">
        <f t="shared" si="12"/>
        <v>4.0081766804280737E-3</v>
      </c>
      <c r="X10" s="48">
        <v>1</v>
      </c>
      <c r="Y10" s="47">
        <f t="shared" si="13"/>
        <v>5.0155481994181962E-3</v>
      </c>
      <c r="Z10" s="49">
        <v>0</v>
      </c>
      <c r="AA10" s="50">
        <f t="shared" si="14"/>
        <v>2</v>
      </c>
      <c r="AB10" s="51">
        <f t="shared" si="15"/>
        <v>4.4556330340633152E-3</v>
      </c>
      <c r="AC10" s="46">
        <v>0</v>
      </c>
      <c r="AD10" s="47">
        <f t="shared" si="16"/>
        <v>0</v>
      </c>
      <c r="AE10" s="48">
        <v>1</v>
      </c>
      <c r="AF10" s="47">
        <f t="shared" si="17"/>
        <v>5.3236797274275978E-3</v>
      </c>
      <c r="AG10" s="49">
        <v>0</v>
      </c>
      <c r="AH10" s="50">
        <f t="shared" si="18"/>
        <v>1</v>
      </c>
      <c r="AI10" s="51">
        <f t="shared" si="19"/>
        <v>2.3441162681669008E-3</v>
      </c>
      <c r="AJ10" s="46">
        <v>0</v>
      </c>
      <c r="AK10" s="47">
        <f t="shared" si="20"/>
        <v>0</v>
      </c>
      <c r="AL10" s="48">
        <v>1</v>
      </c>
      <c r="AM10" s="47">
        <f t="shared" si="21"/>
        <v>5.7540710052362051E-3</v>
      </c>
      <c r="AN10" s="49">
        <v>0</v>
      </c>
      <c r="AO10" s="50">
        <f t="shared" si="22"/>
        <v>1</v>
      </c>
      <c r="AP10" s="51">
        <f t="shared" si="23"/>
        <v>2.5091584282631607E-3</v>
      </c>
      <c r="AQ10" s="46">
        <v>0</v>
      </c>
      <c r="AR10" s="47">
        <f t="shared" si="24"/>
        <v>0</v>
      </c>
      <c r="AS10" s="48">
        <v>1</v>
      </c>
      <c r="AT10" s="47">
        <f t="shared" si="25"/>
        <v>6.4783622700181395E-3</v>
      </c>
      <c r="AU10" s="49">
        <v>0</v>
      </c>
      <c r="AV10" s="50">
        <f t="shared" si="26"/>
        <v>1</v>
      </c>
      <c r="AW10" s="51">
        <f t="shared" si="27"/>
        <v>2.7827248441674086E-3</v>
      </c>
      <c r="AX10" s="52">
        <v>0</v>
      </c>
      <c r="AY10" s="47">
        <f t="shared" si="28"/>
        <v>0</v>
      </c>
      <c r="AZ10" s="48">
        <v>1</v>
      </c>
      <c r="BA10" s="47">
        <f t="shared" si="29"/>
        <v>7.7309625048318509E-3</v>
      </c>
      <c r="BB10" s="49">
        <v>0</v>
      </c>
      <c r="BC10" s="50">
        <f t="shared" si="30"/>
        <v>1</v>
      </c>
      <c r="BD10" s="51">
        <f t="shared" si="31"/>
        <v>3.2483352281955499E-3</v>
      </c>
      <c r="BE10" s="52">
        <v>0</v>
      </c>
      <c r="BF10" s="47">
        <f t="shared" si="32"/>
        <v>0</v>
      </c>
      <c r="BG10" s="48">
        <v>1</v>
      </c>
      <c r="BH10" s="47">
        <f t="shared" si="33"/>
        <v>1.0252204223908141E-2</v>
      </c>
      <c r="BI10" s="49">
        <v>0</v>
      </c>
      <c r="BJ10" s="50">
        <f t="shared" si="34"/>
        <v>1</v>
      </c>
      <c r="BK10" s="51">
        <f t="shared" si="35"/>
        <v>4.1841004184100423E-3</v>
      </c>
      <c r="BL10" s="52">
        <v>0</v>
      </c>
      <c r="BM10" s="47">
        <f t="shared" si="36"/>
        <v>0</v>
      </c>
      <c r="BN10" s="48">
        <v>1</v>
      </c>
      <c r="BO10" s="47">
        <f t="shared" si="37"/>
        <v>1.6283992835043153E-2</v>
      </c>
      <c r="BP10" s="49">
        <v>0</v>
      </c>
      <c r="BQ10" s="50">
        <f t="shared" si="38"/>
        <v>1</v>
      </c>
      <c r="BR10" s="51">
        <f t="shared" si="39"/>
        <v>6.3889598773319706E-3</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95">
        <v>0</v>
      </c>
      <c r="CV10" s="47">
        <f t="shared" si="56"/>
        <v>0</v>
      </c>
      <c r="CW10" s="95">
        <v>0</v>
      </c>
      <c r="CX10" s="47">
        <f t="shared" si="57"/>
        <v>0</v>
      </c>
      <c r="CY10" s="49">
        <v>0</v>
      </c>
      <c r="CZ10" s="50">
        <f t="shared" si="58"/>
        <v>0</v>
      </c>
      <c r="DA10" s="51">
        <f t="shared" si="59"/>
        <v>0</v>
      </c>
      <c r="DB10" s="95">
        <v>0</v>
      </c>
      <c r="DC10" s="47">
        <f t="shared" si="60"/>
        <v>0</v>
      </c>
      <c r="DD10" s="95">
        <v>0</v>
      </c>
      <c r="DE10" s="47"/>
      <c r="DF10" s="49">
        <v>0</v>
      </c>
      <c r="DG10" s="50">
        <f t="shared" si="61"/>
        <v>0</v>
      </c>
      <c r="DH10" s="51">
        <f t="shared" si="62"/>
        <v>0</v>
      </c>
      <c r="DI10" s="95">
        <v>0</v>
      </c>
      <c r="DJ10" s="47">
        <f t="shared" si="63"/>
        <v>0</v>
      </c>
      <c r="DK10" s="95">
        <v>0</v>
      </c>
      <c r="DL10" s="47"/>
      <c r="DM10" s="49">
        <v>0</v>
      </c>
      <c r="DN10" s="50">
        <f t="shared" si="64"/>
        <v>0</v>
      </c>
      <c r="DO10" s="51">
        <f t="shared" si="65"/>
        <v>0</v>
      </c>
      <c r="DP10" s="95">
        <v>0</v>
      </c>
      <c r="DQ10" s="47">
        <f t="shared" si="66"/>
        <v>0</v>
      </c>
      <c r="DR10" s="95">
        <v>0</v>
      </c>
      <c r="DS10" s="47"/>
      <c r="DT10" s="49">
        <v>0</v>
      </c>
      <c r="DU10" s="50">
        <f t="shared" si="67"/>
        <v>0</v>
      </c>
      <c r="DV10" s="51">
        <f t="shared" si="68"/>
        <v>0</v>
      </c>
    </row>
    <row r="11" spans="1:137" x14ac:dyDescent="0.2">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1.8944417080286439E-2</v>
      </c>
      <c r="J11" s="48">
        <v>4</v>
      </c>
      <c r="K11" s="47">
        <f t="shared" si="5"/>
        <v>1.8668035655948101E-2</v>
      </c>
      <c r="L11" s="49">
        <v>0</v>
      </c>
      <c r="M11" s="50">
        <f t="shared" si="6"/>
        <v>9</v>
      </c>
      <c r="N11" s="51">
        <f t="shared" si="7"/>
        <v>1.8820577164366376E-2</v>
      </c>
      <c r="O11" s="46">
        <v>5</v>
      </c>
      <c r="P11" s="47">
        <f t="shared" si="8"/>
        <v>1.9363333591511114E-2</v>
      </c>
      <c r="Q11" s="48">
        <v>4</v>
      </c>
      <c r="R11" s="47">
        <f t="shared" si="9"/>
        <v>1.9237243303034675E-2</v>
      </c>
      <c r="S11" s="49">
        <v>0</v>
      </c>
      <c r="T11" s="50">
        <f t="shared" si="10"/>
        <v>9</v>
      </c>
      <c r="U11" s="51">
        <f t="shared" si="11"/>
        <v>1.9307089992491686E-2</v>
      </c>
      <c r="V11" s="46">
        <v>5</v>
      </c>
      <c r="W11" s="47">
        <f t="shared" si="12"/>
        <v>2.0040883402140365E-2</v>
      </c>
      <c r="X11" s="48">
        <v>4</v>
      </c>
      <c r="Y11" s="47">
        <f t="shared" si="13"/>
        <v>2.0062192797672785E-2</v>
      </c>
      <c r="Z11" s="49">
        <v>0</v>
      </c>
      <c r="AA11" s="50">
        <f t="shared" si="14"/>
        <v>9</v>
      </c>
      <c r="AB11" s="51">
        <f t="shared" si="15"/>
        <v>2.0050348653284915E-2</v>
      </c>
      <c r="AC11" s="46">
        <v>5</v>
      </c>
      <c r="AD11" s="47">
        <f t="shared" si="16"/>
        <v>2.0941531244764618E-2</v>
      </c>
      <c r="AE11" s="48">
        <v>4</v>
      </c>
      <c r="AF11" s="47">
        <f t="shared" si="17"/>
        <v>2.1294718909710391E-2</v>
      </c>
      <c r="AG11" s="49">
        <v>0</v>
      </c>
      <c r="AH11" s="50">
        <f t="shared" si="18"/>
        <v>9</v>
      </c>
      <c r="AI11" s="51">
        <f t="shared" si="19"/>
        <v>2.1097046413502109E-2</v>
      </c>
      <c r="AJ11" s="46">
        <v>5</v>
      </c>
      <c r="AK11" s="47">
        <f t="shared" si="20"/>
        <v>2.224694104560623E-2</v>
      </c>
      <c r="AL11" s="48">
        <v>3</v>
      </c>
      <c r="AM11" s="47">
        <f t="shared" si="21"/>
        <v>1.7262213015708613E-2</v>
      </c>
      <c r="AN11" s="49">
        <v>0</v>
      </c>
      <c r="AO11" s="50">
        <f t="shared" si="22"/>
        <v>8</v>
      </c>
      <c r="AP11" s="51">
        <f t="shared" si="23"/>
        <v>2.0073267426105285E-2</v>
      </c>
      <c r="AQ11" s="46">
        <v>5</v>
      </c>
      <c r="AR11" s="47">
        <f t="shared" si="24"/>
        <v>2.4390243902439025E-2</v>
      </c>
      <c r="AS11" s="48">
        <v>3</v>
      </c>
      <c r="AT11" s="47">
        <f t="shared" si="25"/>
        <v>1.9435086810054417E-2</v>
      </c>
      <c r="AU11" s="49">
        <v>0</v>
      </c>
      <c r="AV11" s="50">
        <f t="shared" si="26"/>
        <v>8</v>
      </c>
      <c r="AW11" s="51">
        <f t="shared" si="27"/>
        <v>2.2261798753339269E-2</v>
      </c>
      <c r="AX11" s="52">
        <v>5</v>
      </c>
      <c r="AY11" s="47">
        <f t="shared" si="28"/>
        <v>2.8011204481792715E-2</v>
      </c>
      <c r="AZ11" s="48">
        <v>3</v>
      </c>
      <c r="BA11" s="47">
        <f t="shared" si="29"/>
        <v>2.3192887514495556E-2</v>
      </c>
      <c r="BB11" s="49">
        <v>0</v>
      </c>
      <c r="BC11" s="50">
        <f t="shared" si="30"/>
        <v>8</v>
      </c>
      <c r="BD11" s="51">
        <f t="shared" si="31"/>
        <v>2.5986681825564399E-2</v>
      </c>
      <c r="BE11" s="52">
        <v>5</v>
      </c>
      <c r="BF11" s="47">
        <f t="shared" si="32"/>
        <v>3.5345680757811394E-2</v>
      </c>
      <c r="BG11" s="48">
        <v>3</v>
      </c>
      <c r="BH11" s="47">
        <f t="shared" si="33"/>
        <v>3.0756612671724422E-2</v>
      </c>
      <c r="BI11" s="49">
        <v>0</v>
      </c>
      <c r="BJ11" s="50">
        <f t="shared" si="34"/>
        <v>8</v>
      </c>
      <c r="BK11" s="51">
        <f t="shared" si="35"/>
        <v>3.3472803347280339E-2</v>
      </c>
      <c r="BL11" s="52">
        <v>3</v>
      </c>
      <c r="BM11" s="47">
        <f t="shared" si="36"/>
        <v>3.1542424561034593E-2</v>
      </c>
      <c r="BN11" s="48">
        <v>3</v>
      </c>
      <c r="BO11" s="47">
        <f t="shared" si="37"/>
        <v>4.8851978505129456E-2</v>
      </c>
      <c r="BP11" s="49">
        <v>0</v>
      </c>
      <c r="BQ11" s="50">
        <f t="shared" si="38"/>
        <v>6</v>
      </c>
      <c r="BR11" s="51">
        <f t="shared" si="39"/>
        <v>3.8333759263991823E-2</v>
      </c>
      <c r="BS11" s="52">
        <v>2</v>
      </c>
      <c r="BT11" s="47">
        <f t="shared" si="40"/>
        <v>4.3346337234503686E-2</v>
      </c>
      <c r="BU11" s="48">
        <v>3</v>
      </c>
      <c r="BV11" s="47">
        <f t="shared" si="41"/>
        <v>0.10515247108307045</v>
      </c>
      <c r="BW11" s="49">
        <v>0</v>
      </c>
      <c r="BX11" s="50">
        <f t="shared" si="42"/>
        <v>5</v>
      </c>
      <c r="BY11" s="51">
        <f t="shared" si="43"/>
        <v>6.696129637069774E-2</v>
      </c>
      <c r="BZ11" s="52">
        <v>1</v>
      </c>
      <c r="CA11" s="47">
        <f t="shared" si="44"/>
        <v>7.1174377224199295E-2</v>
      </c>
      <c r="CB11" s="48">
        <v>1</v>
      </c>
      <c r="CC11" s="47">
        <f t="shared" si="45"/>
        <v>0.11049723756906078</v>
      </c>
      <c r="CD11" s="49">
        <v>0</v>
      </c>
      <c r="CE11" s="50">
        <f t="shared" si="46"/>
        <v>2</v>
      </c>
      <c r="CF11" s="51">
        <f t="shared" si="47"/>
        <v>8.6580086580086577E-2</v>
      </c>
      <c r="CG11" s="52">
        <v>0</v>
      </c>
      <c r="CH11" s="47">
        <f t="shared" si="48"/>
        <v>0</v>
      </c>
      <c r="CI11" s="48">
        <v>0</v>
      </c>
      <c r="CJ11" s="47">
        <f t="shared" si="49"/>
        <v>0</v>
      </c>
      <c r="CK11" s="49">
        <v>0</v>
      </c>
      <c r="CL11" s="50">
        <f t="shared" si="50"/>
        <v>0</v>
      </c>
      <c r="CM11" s="51">
        <f t="shared" si="51"/>
        <v>0</v>
      </c>
      <c r="CN11" s="52">
        <v>0</v>
      </c>
      <c r="CO11" s="47">
        <f t="shared" si="52"/>
        <v>0</v>
      </c>
      <c r="CP11" s="48">
        <v>0</v>
      </c>
      <c r="CQ11" s="47">
        <f t="shared" si="53"/>
        <v>0</v>
      </c>
      <c r="CR11" s="49">
        <v>0</v>
      </c>
      <c r="CS11" s="50">
        <f t="shared" si="54"/>
        <v>0</v>
      </c>
      <c r="CT11" s="51">
        <f t="shared" si="55"/>
        <v>0</v>
      </c>
      <c r="CU11" s="21">
        <v>0</v>
      </c>
      <c r="CV11" s="47">
        <f t="shared" si="56"/>
        <v>0</v>
      </c>
      <c r="CW11" s="21">
        <v>0</v>
      </c>
      <c r="CX11" s="47">
        <f t="shared" si="57"/>
        <v>0</v>
      </c>
      <c r="CY11" s="49">
        <v>0</v>
      </c>
      <c r="CZ11" s="50">
        <f t="shared" si="58"/>
        <v>0</v>
      </c>
      <c r="DA11" s="51">
        <f t="shared" si="59"/>
        <v>0</v>
      </c>
      <c r="DB11" s="21">
        <v>0</v>
      </c>
      <c r="DC11" s="47">
        <f t="shared" si="60"/>
        <v>0</v>
      </c>
      <c r="DD11" s="21">
        <v>0</v>
      </c>
      <c r="DE11" s="47"/>
      <c r="DF11" s="49">
        <v>0</v>
      </c>
      <c r="DG11" s="50">
        <f t="shared" si="61"/>
        <v>0</v>
      </c>
      <c r="DH11" s="51">
        <f t="shared" si="62"/>
        <v>0</v>
      </c>
      <c r="DI11" s="21">
        <v>0</v>
      </c>
      <c r="DJ11" s="47">
        <f t="shared" si="63"/>
        <v>0</v>
      </c>
      <c r="DK11" s="21">
        <v>0</v>
      </c>
      <c r="DL11" s="47"/>
      <c r="DM11" s="49">
        <v>0</v>
      </c>
      <c r="DN11" s="50">
        <f t="shared" si="64"/>
        <v>0</v>
      </c>
      <c r="DO11" s="51">
        <f t="shared" si="65"/>
        <v>0</v>
      </c>
      <c r="DP11" s="21">
        <v>0</v>
      </c>
      <c r="DQ11" s="47">
        <f t="shared" si="66"/>
        <v>0</v>
      </c>
      <c r="DR11" s="21">
        <v>0</v>
      </c>
      <c r="DS11" s="47"/>
      <c r="DT11" s="49">
        <v>0</v>
      </c>
      <c r="DU11" s="50">
        <f t="shared" si="67"/>
        <v>0</v>
      </c>
      <c r="DV11" s="51">
        <f t="shared" si="68"/>
        <v>0</v>
      </c>
    </row>
    <row r="12" spans="1:137" x14ac:dyDescent="0.2">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5.3044367824802027E-2</v>
      </c>
      <c r="J12" s="48">
        <v>9</v>
      </c>
      <c r="K12" s="47">
        <f t="shared" si="5"/>
        <v>4.2003080225883234E-2</v>
      </c>
      <c r="L12" s="49">
        <v>0</v>
      </c>
      <c r="M12" s="50">
        <f t="shared" si="6"/>
        <v>23</v>
      </c>
      <c r="N12" s="51">
        <f t="shared" si="7"/>
        <v>4.8097030531158512E-2</v>
      </c>
      <c r="O12" s="46">
        <v>14</v>
      </c>
      <c r="P12" s="47">
        <f t="shared" si="8"/>
        <v>5.4217334056231116E-2</v>
      </c>
      <c r="Q12" s="48">
        <v>9</v>
      </c>
      <c r="R12" s="47">
        <f t="shared" si="9"/>
        <v>4.3283797431828017E-2</v>
      </c>
      <c r="S12" s="49">
        <v>0</v>
      </c>
      <c r="T12" s="50">
        <f t="shared" si="10"/>
        <v>23</v>
      </c>
      <c r="U12" s="51">
        <f t="shared" si="11"/>
        <v>4.9340341091923201E-2</v>
      </c>
      <c r="V12" s="46">
        <v>13</v>
      </c>
      <c r="W12" s="47">
        <f t="shared" si="12"/>
        <v>5.2106296845564955E-2</v>
      </c>
      <c r="X12" s="48">
        <v>9</v>
      </c>
      <c r="Y12" s="47">
        <f t="shared" si="13"/>
        <v>4.5139933794763762E-2</v>
      </c>
      <c r="Z12" s="49">
        <v>0</v>
      </c>
      <c r="AA12" s="50">
        <f t="shared" si="14"/>
        <v>22</v>
      </c>
      <c r="AB12" s="51">
        <f t="shared" si="15"/>
        <v>4.9011963374696467E-2</v>
      </c>
      <c r="AC12" s="46">
        <v>13</v>
      </c>
      <c r="AD12" s="47">
        <f t="shared" si="16"/>
        <v>5.4447981236387999E-2</v>
      </c>
      <c r="AE12" s="48">
        <v>9</v>
      </c>
      <c r="AF12" s="47">
        <f t="shared" si="17"/>
        <v>4.7913117546848384E-2</v>
      </c>
      <c r="AG12" s="49">
        <v>0</v>
      </c>
      <c r="AH12" s="50">
        <f t="shared" si="18"/>
        <v>22</v>
      </c>
      <c r="AI12" s="51">
        <f t="shared" si="19"/>
        <v>5.1570557899671826E-2</v>
      </c>
      <c r="AJ12" s="46">
        <v>13</v>
      </c>
      <c r="AK12" s="47">
        <f t="shared" si="20"/>
        <v>5.7842046718576193E-2</v>
      </c>
      <c r="AL12" s="48">
        <v>9</v>
      </c>
      <c r="AM12" s="47">
        <f t="shared" si="21"/>
        <v>5.178663904712584E-2</v>
      </c>
      <c r="AN12" s="49">
        <v>0</v>
      </c>
      <c r="AO12" s="50">
        <f t="shared" si="22"/>
        <v>22</v>
      </c>
      <c r="AP12" s="51">
        <f t="shared" si="23"/>
        <v>5.5201485421789528E-2</v>
      </c>
      <c r="AQ12" s="46">
        <v>11</v>
      </c>
      <c r="AR12" s="47">
        <f t="shared" si="24"/>
        <v>5.365853658536586E-2</v>
      </c>
      <c r="AS12" s="48">
        <v>8</v>
      </c>
      <c r="AT12" s="47">
        <f t="shared" si="25"/>
        <v>5.1826898160145116E-2</v>
      </c>
      <c r="AU12" s="49">
        <v>0</v>
      </c>
      <c r="AV12" s="50">
        <f t="shared" si="26"/>
        <v>19</v>
      </c>
      <c r="AW12" s="51">
        <f t="shared" si="27"/>
        <v>5.2871772039180767E-2</v>
      </c>
      <c r="AX12" s="52">
        <v>9</v>
      </c>
      <c r="AY12" s="47">
        <f t="shared" si="28"/>
        <v>5.0420168067226892E-2</v>
      </c>
      <c r="AZ12" s="48">
        <v>7</v>
      </c>
      <c r="BA12" s="47">
        <f t="shared" si="29"/>
        <v>5.4116737533822963E-2</v>
      </c>
      <c r="BB12" s="49">
        <v>0</v>
      </c>
      <c r="BC12" s="50">
        <f t="shared" si="30"/>
        <v>16</v>
      </c>
      <c r="BD12" s="51">
        <f t="shared" si="31"/>
        <v>5.1973363651128798E-2</v>
      </c>
      <c r="BE12" s="52">
        <v>6</v>
      </c>
      <c r="BF12" s="47">
        <f t="shared" si="32"/>
        <v>4.2414816909373675E-2</v>
      </c>
      <c r="BG12" s="48">
        <v>6</v>
      </c>
      <c r="BH12" s="47">
        <f t="shared" si="33"/>
        <v>6.1513225343448844E-2</v>
      </c>
      <c r="BI12" s="49">
        <v>0</v>
      </c>
      <c r="BJ12" s="50">
        <f t="shared" si="34"/>
        <v>12</v>
      </c>
      <c r="BK12" s="51">
        <f t="shared" si="35"/>
        <v>5.0209205020920508E-2</v>
      </c>
      <c r="BL12" s="52">
        <v>5</v>
      </c>
      <c r="BM12" s="47">
        <f t="shared" si="36"/>
        <v>5.2570707601724324E-2</v>
      </c>
      <c r="BN12" s="48">
        <v>4</v>
      </c>
      <c r="BO12" s="47">
        <f t="shared" si="37"/>
        <v>6.5135971340172613E-2</v>
      </c>
      <c r="BP12" s="49">
        <v>0</v>
      </c>
      <c r="BQ12" s="50">
        <f t="shared" si="38"/>
        <v>9</v>
      </c>
      <c r="BR12" s="51">
        <f t="shared" si="39"/>
        <v>5.7500638895987728E-2</v>
      </c>
      <c r="BS12" s="52">
        <v>3</v>
      </c>
      <c r="BT12" s="47">
        <f t="shared" si="40"/>
        <v>6.5019505851755532E-2</v>
      </c>
      <c r="BU12" s="48">
        <v>4</v>
      </c>
      <c r="BV12" s="47">
        <f t="shared" si="41"/>
        <v>0.14020329477742727</v>
      </c>
      <c r="BW12" s="49">
        <v>0</v>
      </c>
      <c r="BX12" s="50">
        <f t="shared" si="42"/>
        <v>7</v>
      </c>
      <c r="BY12" s="51">
        <f t="shared" si="43"/>
        <v>9.3745814918976836E-2</v>
      </c>
      <c r="BZ12" s="52">
        <v>0</v>
      </c>
      <c r="CA12" s="47">
        <f t="shared" si="44"/>
        <v>0</v>
      </c>
      <c r="CB12" s="48">
        <v>2</v>
      </c>
      <c r="CC12" s="47">
        <f t="shared" si="45"/>
        <v>0.22099447513812157</v>
      </c>
      <c r="CD12" s="49">
        <v>0</v>
      </c>
      <c r="CE12" s="50">
        <f t="shared" si="46"/>
        <v>2</v>
      </c>
      <c r="CF12" s="51">
        <f t="shared" si="47"/>
        <v>8.6580086580086577E-2</v>
      </c>
      <c r="CG12" s="52">
        <v>0</v>
      </c>
      <c r="CH12" s="47">
        <f t="shared" si="48"/>
        <v>0</v>
      </c>
      <c r="CI12" s="48">
        <v>1</v>
      </c>
      <c r="CJ12" s="47">
        <f t="shared" si="49"/>
        <v>0.5181347150259068</v>
      </c>
      <c r="CK12" s="49">
        <v>0</v>
      </c>
      <c r="CL12" s="50">
        <f t="shared" si="50"/>
        <v>1</v>
      </c>
      <c r="CM12" s="51">
        <f t="shared" si="51"/>
        <v>0.22421524663677131</v>
      </c>
      <c r="CN12" s="52">
        <v>0</v>
      </c>
      <c r="CO12" s="47">
        <f t="shared" si="52"/>
        <v>0</v>
      </c>
      <c r="CP12" s="48">
        <v>0</v>
      </c>
      <c r="CQ12" s="47">
        <f t="shared" si="53"/>
        <v>0</v>
      </c>
      <c r="CR12" s="49">
        <v>0</v>
      </c>
      <c r="CS12" s="50">
        <f t="shared" si="54"/>
        <v>0</v>
      </c>
      <c r="CT12" s="51">
        <f t="shared" si="55"/>
        <v>0</v>
      </c>
      <c r="CU12" s="21">
        <v>0</v>
      </c>
      <c r="CV12" s="47">
        <f t="shared" si="56"/>
        <v>0</v>
      </c>
      <c r="CW12" s="21">
        <v>0</v>
      </c>
      <c r="CX12" s="47">
        <f t="shared" si="57"/>
        <v>0</v>
      </c>
      <c r="CY12" s="49">
        <v>0</v>
      </c>
      <c r="CZ12" s="50">
        <f t="shared" si="58"/>
        <v>0</v>
      </c>
      <c r="DA12" s="51">
        <f t="shared" si="59"/>
        <v>0</v>
      </c>
      <c r="DB12" s="21">
        <v>0</v>
      </c>
      <c r="DC12" s="47">
        <f t="shared" si="60"/>
        <v>0</v>
      </c>
      <c r="DD12" s="21">
        <v>0</v>
      </c>
      <c r="DE12" s="47"/>
      <c r="DF12" s="49">
        <v>0</v>
      </c>
      <c r="DG12" s="50">
        <f t="shared" si="61"/>
        <v>0</v>
      </c>
      <c r="DH12" s="51">
        <f t="shared" si="62"/>
        <v>0</v>
      </c>
      <c r="DI12" s="21">
        <v>0</v>
      </c>
      <c r="DJ12" s="47">
        <f t="shared" si="63"/>
        <v>0</v>
      </c>
      <c r="DK12" s="21">
        <v>0</v>
      </c>
      <c r="DL12" s="47"/>
      <c r="DM12" s="49">
        <v>0</v>
      </c>
      <c r="DN12" s="50">
        <f t="shared" si="64"/>
        <v>0</v>
      </c>
      <c r="DO12" s="51">
        <f t="shared" si="65"/>
        <v>0</v>
      </c>
      <c r="DP12" s="21">
        <v>0</v>
      </c>
      <c r="DQ12" s="47">
        <f t="shared" si="66"/>
        <v>0</v>
      </c>
      <c r="DR12" s="21">
        <v>0</v>
      </c>
      <c r="DS12" s="47"/>
      <c r="DT12" s="49">
        <v>0</v>
      </c>
      <c r="DU12" s="50">
        <f t="shared" si="67"/>
        <v>0</v>
      </c>
      <c r="DV12" s="51">
        <f t="shared" si="68"/>
        <v>0</v>
      </c>
    </row>
    <row r="13" spans="1:137" x14ac:dyDescent="0.2">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0.11366650248171863</v>
      </c>
      <c r="J13" s="48">
        <v>17</v>
      </c>
      <c r="K13" s="47">
        <f t="shared" si="5"/>
        <v>7.9339151537779429E-2</v>
      </c>
      <c r="L13" s="49">
        <v>0</v>
      </c>
      <c r="M13" s="50">
        <f t="shared" si="6"/>
        <v>47</v>
      </c>
      <c r="N13" s="51">
        <f t="shared" si="7"/>
        <v>9.828523630280217E-2</v>
      </c>
      <c r="O13" s="46">
        <v>30</v>
      </c>
      <c r="P13" s="47">
        <f t="shared" si="8"/>
        <v>0.11618000154906669</v>
      </c>
      <c r="Q13" s="48">
        <v>17</v>
      </c>
      <c r="R13" s="47">
        <f t="shared" si="9"/>
        <v>8.1758284037897366E-2</v>
      </c>
      <c r="S13" s="49">
        <v>0</v>
      </c>
      <c r="T13" s="50">
        <f t="shared" si="10"/>
        <v>47</v>
      </c>
      <c r="U13" s="51">
        <f t="shared" si="11"/>
        <v>0.10082591440523436</v>
      </c>
      <c r="V13" s="46">
        <v>29</v>
      </c>
      <c r="W13" s="47">
        <f t="shared" si="12"/>
        <v>0.11623712373241411</v>
      </c>
      <c r="X13" s="48">
        <v>16</v>
      </c>
      <c r="Y13" s="47">
        <f t="shared" si="13"/>
        <v>8.024877119069114E-2</v>
      </c>
      <c r="Z13" s="49">
        <v>0</v>
      </c>
      <c r="AA13" s="50">
        <f t="shared" si="14"/>
        <v>45</v>
      </c>
      <c r="AB13" s="51">
        <f t="shared" si="15"/>
        <v>0.10025174326642458</v>
      </c>
      <c r="AC13" s="46">
        <v>29</v>
      </c>
      <c r="AD13" s="47">
        <f t="shared" si="16"/>
        <v>0.12146088121963478</v>
      </c>
      <c r="AE13" s="48">
        <v>16</v>
      </c>
      <c r="AF13" s="47">
        <f t="shared" si="17"/>
        <v>8.5178875638841564E-2</v>
      </c>
      <c r="AG13" s="49">
        <v>0</v>
      </c>
      <c r="AH13" s="50">
        <f t="shared" si="18"/>
        <v>45</v>
      </c>
      <c r="AI13" s="51">
        <f t="shared" si="19"/>
        <v>0.10548523206751054</v>
      </c>
      <c r="AJ13" s="46">
        <v>27</v>
      </c>
      <c r="AK13" s="47">
        <f t="shared" si="20"/>
        <v>0.12013348164627365</v>
      </c>
      <c r="AL13" s="48">
        <v>16</v>
      </c>
      <c r="AM13" s="47">
        <f t="shared" si="21"/>
        <v>9.2065136083779281E-2</v>
      </c>
      <c r="AN13" s="49">
        <v>0</v>
      </c>
      <c r="AO13" s="50">
        <f t="shared" si="22"/>
        <v>43</v>
      </c>
      <c r="AP13" s="51">
        <f t="shared" si="23"/>
        <v>0.10789381241531591</v>
      </c>
      <c r="AQ13" s="46">
        <v>24</v>
      </c>
      <c r="AR13" s="47">
        <f t="shared" si="24"/>
        <v>0.11707317073170731</v>
      </c>
      <c r="AS13" s="48">
        <v>16</v>
      </c>
      <c r="AT13" s="47">
        <f t="shared" si="25"/>
        <v>0.10365379632029023</v>
      </c>
      <c r="AU13" s="49">
        <v>0</v>
      </c>
      <c r="AV13" s="50">
        <f t="shared" si="26"/>
        <v>40</v>
      </c>
      <c r="AW13" s="51">
        <f t="shared" si="27"/>
        <v>0.11130899376669634</v>
      </c>
      <c r="AX13" s="52">
        <v>22</v>
      </c>
      <c r="AY13" s="47">
        <f t="shared" si="28"/>
        <v>0.12324929971988796</v>
      </c>
      <c r="AZ13" s="48">
        <v>16</v>
      </c>
      <c r="BA13" s="47">
        <f t="shared" si="29"/>
        <v>0.12369540007730961</v>
      </c>
      <c r="BB13" s="49">
        <v>0</v>
      </c>
      <c r="BC13" s="50">
        <f t="shared" si="30"/>
        <v>38</v>
      </c>
      <c r="BD13" s="51">
        <f t="shared" si="31"/>
        <v>0.12343673867143089</v>
      </c>
      <c r="BE13" s="52">
        <v>17</v>
      </c>
      <c r="BF13" s="47">
        <f t="shared" si="32"/>
        <v>0.12017531457655874</v>
      </c>
      <c r="BG13" s="48">
        <v>13</v>
      </c>
      <c r="BH13" s="47">
        <f t="shared" si="33"/>
        <v>0.13327865491080582</v>
      </c>
      <c r="BI13" s="49">
        <v>0</v>
      </c>
      <c r="BJ13" s="50">
        <f t="shared" si="34"/>
        <v>30</v>
      </c>
      <c r="BK13" s="51">
        <f t="shared" si="35"/>
        <v>0.12552301255230125</v>
      </c>
      <c r="BL13" s="52">
        <v>13</v>
      </c>
      <c r="BM13" s="47">
        <f t="shared" si="36"/>
        <v>0.13668383976448323</v>
      </c>
      <c r="BN13" s="48">
        <v>11</v>
      </c>
      <c r="BO13" s="47">
        <f t="shared" si="37"/>
        <v>0.17912392118547468</v>
      </c>
      <c r="BP13" s="49">
        <v>0</v>
      </c>
      <c r="BQ13" s="50">
        <f t="shared" si="38"/>
        <v>24</v>
      </c>
      <c r="BR13" s="51">
        <f t="shared" si="39"/>
        <v>0.15333503705596729</v>
      </c>
      <c r="BS13" s="52">
        <v>5</v>
      </c>
      <c r="BT13" s="47">
        <f t="shared" si="40"/>
        <v>0.10836584308625921</v>
      </c>
      <c r="BU13" s="48">
        <v>6</v>
      </c>
      <c r="BV13" s="47">
        <f t="shared" si="41"/>
        <v>0.2103049421661409</v>
      </c>
      <c r="BW13" s="49">
        <v>0</v>
      </c>
      <c r="BX13" s="50">
        <f t="shared" si="42"/>
        <v>11</v>
      </c>
      <c r="BY13" s="51">
        <f t="shared" si="43"/>
        <v>0.14731485201553504</v>
      </c>
      <c r="BZ13" s="52">
        <v>2</v>
      </c>
      <c r="CA13" s="47">
        <f t="shared" si="44"/>
        <v>0.14234875444839859</v>
      </c>
      <c r="CB13" s="48">
        <v>3</v>
      </c>
      <c r="CC13" s="47">
        <f t="shared" si="45"/>
        <v>0.33149171270718231</v>
      </c>
      <c r="CD13" s="49">
        <v>0</v>
      </c>
      <c r="CE13" s="50">
        <f t="shared" si="46"/>
        <v>5</v>
      </c>
      <c r="CF13" s="51">
        <f t="shared" si="47"/>
        <v>0.21645021645021645</v>
      </c>
      <c r="CG13" s="52">
        <v>1</v>
      </c>
      <c r="CH13" s="47">
        <f t="shared" si="48"/>
        <v>0.39525691699604742</v>
      </c>
      <c r="CI13" s="48">
        <v>1</v>
      </c>
      <c r="CJ13" s="47">
        <f t="shared" si="49"/>
        <v>0.5181347150259068</v>
      </c>
      <c r="CK13" s="49">
        <v>0</v>
      </c>
      <c r="CL13" s="50">
        <f t="shared" si="50"/>
        <v>2</v>
      </c>
      <c r="CM13" s="51">
        <f t="shared" si="51"/>
        <v>0.44843049327354262</v>
      </c>
      <c r="CN13" s="52">
        <v>0</v>
      </c>
      <c r="CO13" s="47">
        <f t="shared" si="52"/>
        <v>0</v>
      </c>
      <c r="CP13" s="48">
        <v>0</v>
      </c>
      <c r="CQ13" s="47">
        <f t="shared" si="53"/>
        <v>0</v>
      </c>
      <c r="CR13" s="49">
        <v>0</v>
      </c>
      <c r="CS13" s="50">
        <f t="shared" si="54"/>
        <v>0</v>
      </c>
      <c r="CT13" s="51">
        <f t="shared" si="55"/>
        <v>0</v>
      </c>
      <c r="CU13" s="21">
        <v>0</v>
      </c>
      <c r="CV13" s="47">
        <f t="shared" si="56"/>
        <v>0</v>
      </c>
      <c r="CW13" s="21">
        <v>0</v>
      </c>
      <c r="CX13" s="47">
        <f t="shared" si="57"/>
        <v>0</v>
      </c>
      <c r="CY13" s="49">
        <v>0</v>
      </c>
      <c r="CZ13" s="50">
        <f t="shared" si="58"/>
        <v>0</v>
      </c>
      <c r="DA13" s="51">
        <f t="shared" si="59"/>
        <v>0</v>
      </c>
      <c r="DB13" s="21">
        <v>0</v>
      </c>
      <c r="DC13" s="47">
        <f t="shared" si="60"/>
        <v>0</v>
      </c>
      <c r="DD13" s="21">
        <v>0</v>
      </c>
      <c r="DE13" s="47"/>
      <c r="DF13" s="49">
        <v>0</v>
      </c>
      <c r="DG13" s="50">
        <f t="shared" si="61"/>
        <v>0</v>
      </c>
      <c r="DH13" s="51">
        <f t="shared" si="62"/>
        <v>0</v>
      </c>
      <c r="DI13" s="21">
        <v>0</v>
      </c>
      <c r="DJ13" s="47">
        <f t="shared" si="63"/>
        <v>0</v>
      </c>
      <c r="DK13" s="21">
        <v>0</v>
      </c>
      <c r="DL13" s="47"/>
      <c r="DM13" s="49">
        <v>0</v>
      </c>
      <c r="DN13" s="50">
        <f t="shared" si="64"/>
        <v>0</v>
      </c>
      <c r="DO13" s="51">
        <f t="shared" si="65"/>
        <v>0</v>
      </c>
      <c r="DP13" s="21">
        <v>0</v>
      </c>
      <c r="DQ13" s="47">
        <f t="shared" si="66"/>
        <v>0</v>
      </c>
      <c r="DR13" s="21">
        <v>0</v>
      </c>
      <c r="DS13" s="47"/>
      <c r="DT13" s="49">
        <v>0</v>
      </c>
      <c r="DU13" s="50">
        <f t="shared" si="67"/>
        <v>0</v>
      </c>
      <c r="DV13" s="51">
        <f t="shared" si="68"/>
        <v>0</v>
      </c>
    </row>
    <row r="14" spans="1:137" x14ac:dyDescent="0.2">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0.18186640397074982</v>
      </c>
      <c r="J14" s="48">
        <v>31</v>
      </c>
      <c r="K14" s="47">
        <f t="shared" si="5"/>
        <v>0.14467727633359781</v>
      </c>
      <c r="L14" s="49">
        <v>0</v>
      </c>
      <c r="M14" s="50">
        <f t="shared" si="6"/>
        <v>79</v>
      </c>
      <c r="N14" s="51">
        <f t="shared" si="7"/>
        <v>0.16520284399832705</v>
      </c>
      <c r="O14" s="46">
        <v>48</v>
      </c>
      <c r="P14" s="47">
        <f t="shared" si="8"/>
        <v>0.1858880024785067</v>
      </c>
      <c r="Q14" s="48">
        <v>30</v>
      </c>
      <c r="R14" s="47">
        <f t="shared" si="9"/>
        <v>0.14427932477276006</v>
      </c>
      <c r="S14" s="49">
        <v>0</v>
      </c>
      <c r="T14" s="50">
        <f t="shared" si="10"/>
        <v>78</v>
      </c>
      <c r="U14" s="51">
        <f t="shared" si="11"/>
        <v>0.1673281132682613</v>
      </c>
      <c r="V14" s="46">
        <v>48</v>
      </c>
      <c r="W14" s="47">
        <f t="shared" si="12"/>
        <v>0.19239248066054751</v>
      </c>
      <c r="X14" s="48">
        <v>29</v>
      </c>
      <c r="Y14" s="47">
        <f t="shared" si="13"/>
        <v>0.1454508977831277</v>
      </c>
      <c r="Z14" s="49">
        <v>0</v>
      </c>
      <c r="AA14" s="50">
        <f t="shared" si="14"/>
        <v>77</v>
      </c>
      <c r="AB14" s="51">
        <f t="shared" si="15"/>
        <v>0.17154187181143762</v>
      </c>
      <c r="AC14" s="46">
        <v>46</v>
      </c>
      <c r="AD14" s="47">
        <f t="shared" si="16"/>
        <v>0.1926620874518345</v>
      </c>
      <c r="AE14" s="48">
        <v>29</v>
      </c>
      <c r="AF14" s="47">
        <f t="shared" si="17"/>
        <v>0.15438671209540034</v>
      </c>
      <c r="AG14" s="49">
        <v>0</v>
      </c>
      <c r="AH14" s="50">
        <f t="shared" si="18"/>
        <v>75</v>
      </c>
      <c r="AI14" s="51">
        <f t="shared" si="19"/>
        <v>0.17580872011251758</v>
      </c>
      <c r="AJ14" s="46">
        <v>43</v>
      </c>
      <c r="AK14" s="47">
        <f t="shared" si="20"/>
        <v>0.19132369299221355</v>
      </c>
      <c r="AL14" s="48">
        <v>27</v>
      </c>
      <c r="AM14" s="47">
        <f t="shared" si="21"/>
        <v>0.15535991714137753</v>
      </c>
      <c r="AN14" s="49">
        <v>0</v>
      </c>
      <c r="AO14" s="50">
        <f t="shared" si="22"/>
        <v>70</v>
      </c>
      <c r="AP14" s="51">
        <f t="shared" si="23"/>
        <v>0.17564108997842123</v>
      </c>
      <c r="AQ14" s="46">
        <v>43</v>
      </c>
      <c r="AR14" s="47">
        <f t="shared" si="24"/>
        <v>0.20975609756097563</v>
      </c>
      <c r="AS14" s="48">
        <v>24</v>
      </c>
      <c r="AT14" s="47">
        <f t="shared" si="25"/>
        <v>0.15548069448043533</v>
      </c>
      <c r="AU14" s="49">
        <v>0</v>
      </c>
      <c r="AV14" s="50">
        <f t="shared" si="26"/>
        <v>67</v>
      </c>
      <c r="AW14" s="51">
        <f t="shared" si="27"/>
        <v>0.18644256455921637</v>
      </c>
      <c r="AX14" s="52">
        <v>37</v>
      </c>
      <c r="AY14" s="47">
        <f t="shared" si="28"/>
        <v>0.20728291316526609</v>
      </c>
      <c r="AZ14" s="48">
        <v>21</v>
      </c>
      <c r="BA14" s="47">
        <f t="shared" si="29"/>
        <v>0.1623502126014689</v>
      </c>
      <c r="BB14" s="49">
        <v>0</v>
      </c>
      <c r="BC14" s="50">
        <f t="shared" si="30"/>
        <v>58</v>
      </c>
      <c r="BD14" s="51">
        <f t="shared" si="31"/>
        <v>0.18840344323534189</v>
      </c>
      <c r="BE14" s="52">
        <v>30</v>
      </c>
      <c r="BF14" s="47">
        <f t="shared" si="32"/>
        <v>0.21207408454686835</v>
      </c>
      <c r="BG14" s="48">
        <v>16</v>
      </c>
      <c r="BH14" s="47">
        <f t="shared" si="33"/>
        <v>0.16403526758253026</v>
      </c>
      <c r="BI14" s="49">
        <v>0</v>
      </c>
      <c r="BJ14" s="50">
        <f t="shared" si="34"/>
        <v>46</v>
      </c>
      <c r="BK14" s="51">
        <f t="shared" si="35"/>
        <v>0.19246861924686193</v>
      </c>
      <c r="BL14" s="52">
        <v>22</v>
      </c>
      <c r="BM14" s="47">
        <f t="shared" si="36"/>
        <v>0.23131111344758701</v>
      </c>
      <c r="BN14" s="48">
        <v>14</v>
      </c>
      <c r="BO14" s="47">
        <f t="shared" si="37"/>
        <v>0.22797589969060414</v>
      </c>
      <c r="BP14" s="49">
        <v>0</v>
      </c>
      <c r="BQ14" s="50">
        <f t="shared" si="38"/>
        <v>36</v>
      </c>
      <c r="BR14" s="51">
        <f t="shared" si="39"/>
        <v>0.23000255558395091</v>
      </c>
      <c r="BS14" s="52">
        <v>17</v>
      </c>
      <c r="BT14" s="47">
        <f t="shared" si="40"/>
        <v>0.36844386649328131</v>
      </c>
      <c r="BU14" s="48">
        <v>8</v>
      </c>
      <c r="BV14" s="47">
        <f t="shared" si="41"/>
        <v>0.28040658955485454</v>
      </c>
      <c r="BW14" s="49">
        <v>0</v>
      </c>
      <c r="BX14" s="50">
        <f t="shared" si="42"/>
        <v>25</v>
      </c>
      <c r="BY14" s="51">
        <f t="shared" si="43"/>
        <v>0.33480648185348871</v>
      </c>
      <c r="BZ14" s="52">
        <v>9</v>
      </c>
      <c r="CA14" s="47">
        <f t="shared" si="44"/>
        <v>0.64056939501779364</v>
      </c>
      <c r="CB14" s="48">
        <v>3</v>
      </c>
      <c r="CC14" s="47">
        <f t="shared" si="45"/>
        <v>0.33149171270718231</v>
      </c>
      <c r="CD14" s="49">
        <v>0</v>
      </c>
      <c r="CE14" s="50">
        <f t="shared" si="46"/>
        <v>12</v>
      </c>
      <c r="CF14" s="51">
        <f t="shared" si="47"/>
        <v>0.51948051948051943</v>
      </c>
      <c r="CG14" s="52">
        <v>0</v>
      </c>
      <c r="CH14" s="47">
        <f t="shared" si="48"/>
        <v>0</v>
      </c>
      <c r="CI14" s="48">
        <v>0</v>
      </c>
      <c r="CJ14" s="47">
        <f t="shared" si="49"/>
        <v>0</v>
      </c>
      <c r="CK14" s="49">
        <v>0</v>
      </c>
      <c r="CL14" s="50">
        <f t="shared" si="50"/>
        <v>0</v>
      </c>
      <c r="CM14" s="51">
        <f t="shared" si="51"/>
        <v>0</v>
      </c>
      <c r="CN14" s="52">
        <v>0</v>
      </c>
      <c r="CO14" s="47">
        <f t="shared" si="52"/>
        <v>0</v>
      </c>
      <c r="CP14" s="48">
        <v>0</v>
      </c>
      <c r="CQ14" s="47">
        <f t="shared" si="53"/>
        <v>0</v>
      </c>
      <c r="CR14" s="49">
        <v>0</v>
      </c>
      <c r="CS14" s="50">
        <f t="shared" si="54"/>
        <v>0</v>
      </c>
      <c r="CT14" s="51">
        <f t="shared" si="55"/>
        <v>0</v>
      </c>
      <c r="CU14" s="21">
        <v>0</v>
      </c>
      <c r="CV14" s="47">
        <f t="shared" si="56"/>
        <v>0</v>
      </c>
      <c r="CW14" s="21">
        <v>0</v>
      </c>
      <c r="CX14" s="47">
        <f t="shared" si="57"/>
        <v>0</v>
      </c>
      <c r="CY14" s="49">
        <v>0</v>
      </c>
      <c r="CZ14" s="50">
        <f t="shared" si="58"/>
        <v>0</v>
      </c>
      <c r="DA14" s="51">
        <f t="shared" si="59"/>
        <v>0</v>
      </c>
      <c r="DB14" s="21">
        <v>0</v>
      </c>
      <c r="DC14" s="47">
        <f t="shared" si="60"/>
        <v>0</v>
      </c>
      <c r="DD14" s="21">
        <v>0</v>
      </c>
      <c r="DE14" s="47"/>
      <c r="DF14" s="49">
        <v>0</v>
      </c>
      <c r="DG14" s="50">
        <f t="shared" si="61"/>
        <v>0</v>
      </c>
      <c r="DH14" s="51">
        <f t="shared" si="62"/>
        <v>0</v>
      </c>
      <c r="DI14" s="21">
        <v>0</v>
      </c>
      <c r="DJ14" s="47">
        <f t="shared" si="63"/>
        <v>0</v>
      </c>
      <c r="DK14" s="21">
        <v>0</v>
      </c>
      <c r="DL14" s="47"/>
      <c r="DM14" s="49">
        <v>0</v>
      </c>
      <c r="DN14" s="50">
        <f t="shared" si="64"/>
        <v>0</v>
      </c>
      <c r="DO14" s="51">
        <f t="shared" si="65"/>
        <v>0</v>
      </c>
      <c r="DP14" s="21">
        <v>0</v>
      </c>
      <c r="DQ14" s="47">
        <f t="shared" si="66"/>
        <v>0</v>
      </c>
      <c r="DR14" s="21">
        <v>0</v>
      </c>
      <c r="DS14" s="47"/>
      <c r="DT14" s="49">
        <v>0</v>
      </c>
      <c r="DU14" s="50">
        <f t="shared" si="67"/>
        <v>0</v>
      </c>
      <c r="DV14" s="51">
        <f t="shared" si="68"/>
        <v>0</v>
      </c>
    </row>
    <row r="15" spans="1:137" x14ac:dyDescent="0.2">
      <c r="A15" s="41" t="s">
        <v>39</v>
      </c>
      <c r="B15" s="42">
        <v>1936734</v>
      </c>
      <c r="C15" s="43">
        <f t="shared" si="0"/>
        <v>6.6291882962087172</v>
      </c>
      <c r="D15" s="44">
        <v>1964167</v>
      </c>
      <c r="E15" s="43">
        <f t="shared" si="1"/>
        <v>6.5689978093385424</v>
      </c>
      <c r="F15" s="44">
        <f t="shared" si="2"/>
        <v>3900901</v>
      </c>
      <c r="G15" s="45">
        <f t="shared" si="3"/>
        <v>6.5987441701085405</v>
      </c>
      <c r="H15" s="46">
        <v>71</v>
      </c>
      <c r="I15" s="47">
        <f t="shared" si="4"/>
        <v>0.26901072254006742</v>
      </c>
      <c r="J15" s="48">
        <v>52</v>
      </c>
      <c r="K15" s="47">
        <f t="shared" si="5"/>
        <v>0.24268446352732534</v>
      </c>
      <c r="L15" s="49">
        <v>0</v>
      </c>
      <c r="M15" s="50">
        <f t="shared" si="6"/>
        <v>123</v>
      </c>
      <c r="N15" s="51">
        <f t="shared" si="7"/>
        <v>0.25721455457967379</v>
      </c>
      <c r="O15" s="46">
        <v>69</v>
      </c>
      <c r="P15" s="47">
        <f t="shared" si="8"/>
        <v>0.26721400356285341</v>
      </c>
      <c r="Q15" s="48">
        <v>51</v>
      </c>
      <c r="R15" s="47">
        <f t="shared" si="9"/>
        <v>0.24527485211369213</v>
      </c>
      <c r="S15" s="49">
        <v>0</v>
      </c>
      <c r="T15" s="50">
        <f t="shared" si="10"/>
        <v>120</v>
      </c>
      <c r="U15" s="51">
        <f t="shared" si="11"/>
        <v>0.25742786656655586</v>
      </c>
      <c r="V15" s="46">
        <v>68</v>
      </c>
      <c r="W15" s="47">
        <f t="shared" si="12"/>
        <v>0.27255601426910903</v>
      </c>
      <c r="X15" s="48">
        <v>49</v>
      </c>
      <c r="Y15" s="47">
        <f t="shared" si="13"/>
        <v>0.24576186177149162</v>
      </c>
      <c r="Z15" s="49">
        <v>0</v>
      </c>
      <c r="AA15" s="50">
        <f t="shared" si="14"/>
        <v>117</v>
      </c>
      <c r="AB15" s="51">
        <f t="shared" si="15"/>
        <v>0.26065453249270387</v>
      </c>
      <c r="AC15" s="46">
        <v>67</v>
      </c>
      <c r="AD15" s="47">
        <f t="shared" si="16"/>
        <v>0.28061651867984588</v>
      </c>
      <c r="AE15" s="48">
        <v>49</v>
      </c>
      <c r="AF15" s="47">
        <f t="shared" si="17"/>
        <v>0.26086030664395227</v>
      </c>
      <c r="AG15" s="49">
        <v>0</v>
      </c>
      <c r="AH15" s="50">
        <f t="shared" si="18"/>
        <v>116</v>
      </c>
      <c r="AI15" s="51">
        <f t="shared" si="19"/>
        <v>0.27191748710736052</v>
      </c>
      <c r="AJ15" s="46">
        <v>64</v>
      </c>
      <c r="AK15" s="47">
        <f t="shared" si="20"/>
        <v>0.28476084538375973</v>
      </c>
      <c r="AL15" s="48">
        <v>47</v>
      </c>
      <c r="AM15" s="47">
        <f t="shared" si="21"/>
        <v>0.27044133724610164</v>
      </c>
      <c r="AN15" s="49">
        <v>0</v>
      </c>
      <c r="AO15" s="50">
        <f t="shared" si="22"/>
        <v>111</v>
      </c>
      <c r="AP15" s="51">
        <f t="shared" si="23"/>
        <v>0.27851658553721081</v>
      </c>
      <c r="AQ15" s="46">
        <v>59</v>
      </c>
      <c r="AR15" s="47">
        <f t="shared" si="24"/>
        <v>0.28780487804878047</v>
      </c>
      <c r="AS15" s="48">
        <v>44</v>
      </c>
      <c r="AT15" s="47">
        <f t="shared" si="25"/>
        <v>0.28504793988079813</v>
      </c>
      <c r="AU15" s="49">
        <v>0</v>
      </c>
      <c r="AV15" s="50">
        <f t="shared" si="26"/>
        <v>103</v>
      </c>
      <c r="AW15" s="51">
        <f t="shared" si="27"/>
        <v>0.2866206589492431</v>
      </c>
      <c r="AX15" s="52">
        <v>54</v>
      </c>
      <c r="AY15" s="47">
        <f t="shared" si="28"/>
        <v>0.30252100840336132</v>
      </c>
      <c r="AZ15" s="48">
        <v>39</v>
      </c>
      <c r="BA15" s="47">
        <f t="shared" si="29"/>
        <v>0.30150753768844218</v>
      </c>
      <c r="BB15" s="49">
        <v>0</v>
      </c>
      <c r="BC15" s="50">
        <f t="shared" si="30"/>
        <v>93</v>
      </c>
      <c r="BD15" s="51">
        <f t="shared" si="31"/>
        <v>0.30209517622218612</v>
      </c>
      <c r="BE15" s="52">
        <v>48</v>
      </c>
      <c r="BF15" s="47">
        <f t="shared" si="32"/>
        <v>0.3393185352749894</v>
      </c>
      <c r="BG15" s="48">
        <v>30</v>
      </c>
      <c r="BH15" s="47">
        <f t="shared" si="33"/>
        <v>0.3075661267172442</v>
      </c>
      <c r="BI15" s="49">
        <v>0</v>
      </c>
      <c r="BJ15" s="50">
        <f t="shared" si="34"/>
        <v>78</v>
      </c>
      <c r="BK15" s="51">
        <f t="shared" si="35"/>
        <v>0.32635983263598328</v>
      </c>
      <c r="BL15" s="52">
        <v>35</v>
      </c>
      <c r="BM15" s="47">
        <f t="shared" si="36"/>
        <v>0.36799495321207021</v>
      </c>
      <c r="BN15" s="48">
        <v>18</v>
      </c>
      <c r="BO15" s="47">
        <f t="shared" si="37"/>
        <v>0.29311187103077674</v>
      </c>
      <c r="BP15" s="49">
        <v>0</v>
      </c>
      <c r="BQ15" s="50">
        <f t="shared" si="38"/>
        <v>53</v>
      </c>
      <c r="BR15" s="51">
        <f t="shared" si="39"/>
        <v>0.33861487349859443</v>
      </c>
      <c r="BS15" s="52">
        <v>16</v>
      </c>
      <c r="BT15" s="47">
        <f t="shared" si="40"/>
        <v>0.34677069787602949</v>
      </c>
      <c r="BU15" s="48">
        <v>8</v>
      </c>
      <c r="BV15" s="47">
        <f t="shared" si="41"/>
        <v>0.28040658955485454</v>
      </c>
      <c r="BW15" s="49">
        <v>0</v>
      </c>
      <c r="BX15" s="50">
        <f t="shared" si="42"/>
        <v>24</v>
      </c>
      <c r="BY15" s="51">
        <f t="shared" si="43"/>
        <v>0.32141422257934915</v>
      </c>
      <c r="BZ15" s="52">
        <v>5</v>
      </c>
      <c r="CA15" s="47">
        <f t="shared" si="44"/>
        <v>0.35587188612099641</v>
      </c>
      <c r="CB15" s="48">
        <v>4</v>
      </c>
      <c r="CC15" s="47">
        <f t="shared" si="45"/>
        <v>0.44198895027624313</v>
      </c>
      <c r="CD15" s="49">
        <v>0</v>
      </c>
      <c r="CE15" s="50">
        <f t="shared" si="46"/>
        <v>9</v>
      </c>
      <c r="CF15" s="51">
        <f t="shared" si="47"/>
        <v>0.38961038961038963</v>
      </c>
      <c r="CG15" s="52">
        <v>0</v>
      </c>
      <c r="CH15" s="47">
        <f t="shared" si="48"/>
        <v>0</v>
      </c>
      <c r="CI15" s="48">
        <v>0</v>
      </c>
      <c r="CJ15" s="47">
        <f t="shared" si="49"/>
        <v>0</v>
      </c>
      <c r="CK15" s="49">
        <v>0</v>
      </c>
      <c r="CL15" s="50">
        <f t="shared" si="50"/>
        <v>0</v>
      </c>
      <c r="CM15" s="51">
        <f t="shared" si="51"/>
        <v>0</v>
      </c>
      <c r="CN15" s="52">
        <v>0</v>
      </c>
      <c r="CO15" s="47">
        <f t="shared" si="52"/>
        <v>0</v>
      </c>
      <c r="CP15" s="48">
        <v>0</v>
      </c>
      <c r="CQ15" s="47">
        <f t="shared" si="53"/>
        <v>0</v>
      </c>
      <c r="CR15" s="49">
        <v>0</v>
      </c>
      <c r="CS15" s="50">
        <f t="shared" si="54"/>
        <v>0</v>
      </c>
      <c r="CT15" s="51">
        <f t="shared" si="55"/>
        <v>0</v>
      </c>
      <c r="CU15" s="21">
        <v>0</v>
      </c>
      <c r="CV15" s="47">
        <f t="shared" si="56"/>
        <v>0</v>
      </c>
      <c r="CW15" s="21">
        <v>0</v>
      </c>
      <c r="CX15" s="47">
        <f t="shared" si="57"/>
        <v>0</v>
      </c>
      <c r="CY15" s="49">
        <v>0</v>
      </c>
      <c r="CZ15" s="50">
        <f t="shared" si="58"/>
        <v>0</v>
      </c>
      <c r="DA15" s="51">
        <f t="shared" si="59"/>
        <v>0</v>
      </c>
      <c r="DB15" s="21">
        <v>0</v>
      </c>
      <c r="DC15" s="47">
        <f t="shared" si="60"/>
        <v>0</v>
      </c>
      <c r="DD15" s="21">
        <v>0</v>
      </c>
      <c r="DE15" s="47"/>
      <c r="DF15" s="49">
        <v>0</v>
      </c>
      <c r="DG15" s="50">
        <f t="shared" si="61"/>
        <v>0</v>
      </c>
      <c r="DH15" s="51">
        <f t="shared" si="62"/>
        <v>0</v>
      </c>
      <c r="DI15" s="21">
        <v>0</v>
      </c>
      <c r="DJ15" s="47">
        <f t="shared" si="63"/>
        <v>0</v>
      </c>
      <c r="DK15" s="21">
        <v>0</v>
      </c>
      <c r="DL15" s="47"/>
      <c r="DM15" s="49">
        <v>0</v>
      </c>
      <c r="DN15" s="50">
        <f t="shared" si="64"/>
        <v>0</v>
      </c>
      <c r="DO15" s="51">
        <f t="shared" si="65"/>
        <v>0</v>
      </c>
      <c r="DP15" s="21">
        <v>0</v>
      </c>
      <c r="DQ15" s="47">
        <f t="shared" si="66"/>
        <v>0</v>
      </c>
      <c r="DR15" s="21">
        <v>0</v>
      </c>
      <c r="DS15" s="47"/>
      <c r="DT15" s="49">
        <v>0</v>
      </c>
      <c r="DU15" s="50">
        <f t="shared" si="67"/>
        <v>0</v>
      </c>
      <c r="DV15" s="51">
        <f t="shared" si="68"/>
        <v>0</v>
      </c>
    </row>
    <row r="16" spans="1:137" x14ac:dyDescent="0.2">
      <c r="A16" s="41" t="s">
        <v>40</v>
      </c>
      <c r="B16" s="42">
        <v>1769761</v>
      </c>
      <c r="C16" s="43">
        <f t="shared" si="0"/>
        <v>6.057661459078342</v>
      </c>
      <c r="D16" s="44">
        <v>1790194</v>
      </c>
      <c r="E16" s="43">
        <f t="shared" si="1"/>
        <v>5.98715916940413</v>
      </c>
      <c r="F16" s="44">
        <f t="shared" si="2"/>
        <v>3559955</v>
      </c>
      <c r="G16" s="45">
        <f t="shared" si="3"/>
        <v>6.0220016611800071</v>
      </c>
      <c r="H16" s="46">
        <v>145</v>
      </c>
      <c r="I16" s="47">
        <f t="shared" si="4"/>
        <v>0.54938809532830679</v>
      </c>
      <c r="J16" s="48">
        <v>85</v>
      </c>
      <c r="K16" s="47">
        <f t="shared" si="5"/>
        <v>0.39669575768889714</v>
      </c>
      <c r="L16" s="49">
        <v>0</v>
      </c>
      <c r="M16" s="50">
        <f t="shared" si="6"/>
        <v>230</v>
      </c>
      <c r="N16" s="51">
        <f t="shared" si="7"/>
        <v>0.48097030531158513</v>
      </c>
      <c r="O16" s="46">
        <v>144</v>
      </c>
      <c r="P16" s="47">
        <f t="shared" si="8"/>
        <v>0.55766400743552003</v>
      </c>
      <c r="Q16" s="48">
        <v>82</v>
      </c>
      <c r="R16" s="47">
        <f t="shared" si="9"/>
        <v>0.3943634877122108</v>
      </c>
      <c r="S16" s="49">
        <v>0</v>
      </c>
      <c r="T16" s="50">
        <f t="shared" si="10"/>
        <v>226</v>
      </c>
      <c r="U16" s="51">
        <f t="shared" si="11"/>
        <v>0.48482248203368011</v>
      </c>
      <c r="V16" s="46">
        <v>140</v>
      </c>
      <c r="W16" s="47">
        <f t="shared" si="12"/>
        <v>0.56114473525993025</v>
      </c>
      <c r="X16" s="48">
        <v>81</v>
      </c>
      <c r="Y16" s="47">
        <f t="shared" si="13"/>
        <v>0.40625940415287387</v>
      </c>
      <c r="Z16" s="49">
        <v>0</v>
      </c>
      <c r="AA16" s="50">
        <f t="shared" si="14"/>
        <v>221</v>
      </c>
      <c r="AB16" s="51">
        <f t="shared" si="15"/>
        <v>0.49234745026399623</v>
      </c>
      <c r="AC16" s="46">
        <v>136</v>
      </c>
      <c r="AD16" s="47">
        <f t="shared" si="16"/>
        <v>0.56960964985759754</v>
      </c>
      <c r="AE16" s="48">
        <v>77</v>
      </c>
      <c r="AF16" s="47">
        <f t="shared" si="17"/>
        <v>0.40992333901192501</v>
      </c>
      <c r="AG16" s="49">
        <v>0</v>
      </c>
      <c r="AH16" s="50">
        <f t="shared" si="18"/>
        <v>213</v>
      </c>
      <c r="AI16" s="51">
        <f t="shared" si="19"/>
        <v>0.49929676511954996</v>
      </c>
      <c r="AJ16" s="46">
        <v>129</v>
      </c>
      <c r="AK16" s="47">
        <f t="shared" si="20"/>
        <v>0.57397107897664068</v>
      </c>
      <c r="AL16" s="48">
        <v>71</v>
      </c>
      <c r="AM16" s="47">
        <f t="shared" si="21"/>
        <v>0.40853904137177055</v>
      </c>
      <c r="AN16" s="49">
        <v>0</v>
      </c>
      <c r="AO16" s="50">
        <f t="shared" si="22"/>
        <v>200</v>
      </c>
      <c r="AP16" s="51">
        <f t="shared" si="23"/>
        <v>0.50183168565263214</v>
      </c>
      <c r="AQ16" s="46">
        <v>122</v>
      </c>
      <c r="AR16" s="47">
        <f t="shared" si="24"/>
        <v>0.59512195121951217</v>
      </c>
      <c r="AS16" s="48">
        <v>63</v>
      </c>
      <c r="AT16" s="47">
        <f t="shared" si="25"/>
        <v>0.40813682301114274</v>
      </c>
      <c r="AU16" s="49">
        <v>0</v>
      </c>
      <c r="AV16" s="50">
        <f t="shared" si="26"/>
        <v>185</v>
      </c>
      <c r="AW16" s="51">
        <f t="shared" si="27"/>
        <v>0.51480409617097067</v>
      </c>
      <c r="AX16" s="52">
        <v>112</v>
      </c>
      <c r="AY16" s="47">
        <f t="shared" si="28"/>
        <v>0.62745098039215685</v>
      </c>
      <c r="AZ16" s="48">
        <v>59</v>
      </c>
      <c r="BA16" s="47">
        <f t="shared" si="29"/>
        <v>0.45612678778507931</v>
      </c>
      <c r="BB16" s="49">
        <v>0</v>
      </c>
      <c r="BC16" s="50">
        <f t="shared" si="30"/>
        <v>171</v>
      </c>
      <c r="BD16" s="51">
        <f t="shared" si="31"/>
        <v>0.555465324021439</v>
      </c>
      <c r="BE16" s="52">
        <v>88</v>
      </c>
      <c r="BF16" s="47">
        <f t="shared" si="32"/>
        <v>0.62208398133748055</v>
      </c>
      <c r="BG16" s="48">
        <v>49</v>
      </c>
      <c r="BH16" s="47">
        <f t="shared" si="33"/>
        <v>0.5023580069714989</v>
      </c>
      <c r="BI16" s="49">
        <v>0</v>
      </c>
      <c r="BJ16" s="50">
        <f t="shared" si="34"/>
        <v>137</v>
      </c>
      <c r="BK16" s="51">
        <f t="shared" si="35"/>
        <v>0.57322175732217573</v>
      </c>
      <c r="BL16" s="52">
        <v>58</v>
      </c>
      <c r="BM16" s="47">
        <f t="shared" si="36"/>
        <v>0.60982020818000215</v>
      </c>
      <c r="BN16" s="48">
        <v>35</v>
      </c>
      <c r="BO16" s="47">
        <f t="shared" si="37"/>
        <v>0.56993974922651036</v>
      </c>
      <c r="BP16" s="49">
        <v>0</v>
      </c>
      <c r="BQ16" s="50">
        <f t="shared" si="38"/>
        <v>93</v>
      </c>
      <c r="BR16" s="51">
        <f t="shared" si="39"/>
        <v>0.59417326859187325</v>
      </c>
      <c r="BS16" s="52">
        <v>26</v>
      </c>
      <c r="BT16" s="47">
        <f t="shared" si="40"/>
        <v>0.56350238404854791</v>
      </c>
      <c r="BU16" s="48">
        <v>15</v>
      </c>
      <c r="BV16" s="47">
        <f t="shared" si="41"/>
        <v>0.52576235541535232</v>
      </c>
      <c r="BW16" s="49">
        <v>0</v>
      </c>
      <c r="BX16" s="50">
        <f t="shared" si="42"/>
        <v>41</v>
      </c>
      <c r="BY16" s="51">
        <f t="shared" si="43"/>
        <v>0.54908263023972148</v>
      </c>
      <c r="BZ16" s="52">
        <v>9</v>
      </c>
      <c r="CA16" s="47">
        <f t="shared" si="44"/>
        <v>0.64056939501779364</v>
      </c>
      <c r="CB16" s="48">
        <v>4</v>
      </c>
      <c r="CC16" s="47">
        <f t="shared" si="45"/>
        <v>0.44198895027624313</v>
      </c>
      <c r="CD16" s="49">
        <v>0</v>
      </c>
      <c r="CE16" s="50">
        <f t="shared" si="46"/>
        <v>13</v>
      </c>
      <c r="CF16" s="51">
        <f t="shared" si="47"/>
        <v>0.56277056277056281</v>
      </c>
      <c r="CG16" s="52">
        <v>1</v>
      </c>
      <c r="CH16" s="47">
        <f t="shared" si="48"/>
        <v>0.39525691699604742</v>
      </c>
      <c r="CI16" s="48">
        <v>2</v>
      </c>
      <c r="CJ16" s="47">
        <f t="shared" si="49"/>
        <v>1.0362694300518136</v>
      </c>
      <c r="CK16" s="49">
        <v>0</v>
      </c>
      <c r="CL16" s="50">
        <f t="shared" si="50"/>
        <v>3</v>
      </c>
      <c r="CM16" s="51">
        <f t="shared" si="51"/>
        <v>0.67264573991031396</v>
      </c>
      <c r="CN16" s="52">
        <v>0</v>
      </c>
      <c r="CO16" s="47">
        <f t="shared" si="52"/>
        <v>0</v>
      </c>
      <c r="CP16" s="48">
        <v>1</v>
      </c>
      <c r="CQ16" s="47">
        <f t="shared" si="53"/>
        <v>6.666666666666667</v>
      </c>
      <c r="CR16" s="49">
        <v>0</v>
      </c>
      <c r="CS16" s="50">
        <f t="shared" si="54"/>
        <v>1</v>
      </c>
      <c r="CT16" s="51">
        <f t="shared" si="55"/>
        <v>2.1276595744680851</v>
      </c>
      <c r="CU16" s="21">
        <v>0</v>
      </c>
      <c r="CV16" s="47">
        <f t="shared" si="56"/>
        <v>0</v>
      </c>
      <c r="CW16" s="21">
        <v>0</v>
      </c>
      <c r="CX16" s="47">
        <f t="shared" si="57"/>
        <v>0</v>
      </c>
      <c r="CY16" s="49">
        <v>0</v>
      </c>
      <c r="CZ16" s="50">
        <f t="shared" si="58"/>
        <v>0</v>
      </c>
      <c r="DA16" s="51">
        <f t="shared" si="59"/>
        <v>0</v>
      </c>
      <c r="DB16" s="21">
        <v>0</v>
      </c>
      <c r="DC16" s="47">
        <f t="shared" si="60"/>
        <v>0</v>
      </c>
      <c r="DD16" s="21">
        <v>0</v>
      </c>
      <c r="DE16" s="47"/>
      <c r="DF16" s="49">
        <v>0</v>
      </c>
      <c r="DG16" s="50">
        <f t="shared" si="61"/>
        <v>0</v>
      </c>
      <c r="DH16" s="51">
        <f t="shared" si="62"/>
        <v>0</v>
      </c>
      <c r="DI16" s="21">
        <v>0</v>
      </c>
      <c r="DJ16" s="47">
        <f t="shared" si="63"/>
        <v>0</v>
      </c>
      <c r="DK16" s="21">
        <v>0</v>
      </c>
      <c r="DL16" s="47"/>
      <c r="DM16" s="49">
        <v>0</v>
      </c>
      <c r="DN16" s="50">
        <f t="shared" si="64"/>
        <v>0</v>
      </c>
      <c r="DO16" s="51">
        <f t="shared" si="65"/>
        <v>0</v>
      </c>
      <c r="DP16" s="21">
        <v>0</v>
      </c>
      <c r="DQ16" s="47">
        <f t="shared" si="66"/>
        <v>0</v>
      </c>
      <c r="DR16" s="21">
        <v>0</v>
      </c>
      <c r="DS16" s="47"/>
      <c r="DT16" s="49">
        <v>0</v>
      </c>
      <c r="DU16" s="50">
        <f t="shared" si="67"/>
        <v>0</v>
      </c>
      <c r="DV16" s="51">
        <f t="shared" si="68"/>
        <v>0</v>
      </c>
    </row>
    <row r="17" spans="1:126" x14ac:dyDescent="0.2">
      <c r="A17" s="41" t="s">
        <v>41</v>
      </c>
      <c r="B17" s="42">
        <v>1980181</v>
      </c>
      <c r="C17" s="43">
        <f t="shared" si="0"/>
        <v>6.7779017198928049</v>
      </c>
      <c r="D17" s="44">
        <v>2025216</v>
      </c>
      <c r="E17" s="43">
        <f t="shared" si="1"/>
        <v>6.7731712565364175</v>
      </c>
      <c r="F17" s="44">
        <f t="shared" si="2"/>
        <v>4005397</v>
      </c>
      <c r="G17" s="45">
        <f t="shared" si="3"/>
        <v>6.7755090689869446</v>
      </c>
      <c r="H17" s="46">
        <v>268</v>
      </c>
      <c r="I17" s="47">
        <f t="shared" si="4"/>
        <v>1.0154207555033532</v>
      </c>
      <c r="J17" s="48">
        <v>169</v>
      </c>
      <c r="K17" s="47">
        <f t="shared" si="5"/>
        <v>0.78872450646380732</v>
      </c>
      <c r="L17" s="49">
        <v>0</v>
      </c>
      <c r="M17" s="50">
        <f t="shared" si="6"/>
        <v>437</v>
      </c>
      <c r="N17" s="51">
        <f t="shared" si="7"/>
        <v>0.91384358009201172</v>
      </c>
      <c r="O17" s="46">
        <v>266</v>
      </c>
      <c r="P17" s="47">
        <f t="shared" si="8"/>
        <v>1.0301293470683914</v>
      </c>
      <c r="Q17" s="48">
        <v>165</v>
      </c>
      <c r="R17" s="47">
        <f t="shared" si="9"/>
        <v>0.79353628625018036</v>
      </c>
      <c r="S17" s="49">
        <v>0</v>
      </c>
      <c r="T17" s="50">
        <f t="shared" si="10"/>
        <v>431</v>
      </c>
      <c r="U17" s="51">
        <f t="shared" si="11"/>
        <v>0.92459508741821306</v>
      </c>
      <c r="V17" s="46">
        <v>264</v>
      </c>
      <c r="W17" s="47">
        <f t="shared" si="12"/>
        <v>1.0581586436330113</v>
      </c>
      <c r="X17" s="48">
        <v>159</v>
      </c>
      <c r="Y17" s="47">
        <f t="shared" si="13"/>
        <v>0.79747216370749319</v>
      </c>
      <c r="Z17" s="49">
        <v>0</v>
      </c>
      <c r="AA17" s="50">
        <f t="shared" si="14"/>
        <v>423</v>
      </c>
      <c r="AB17" s="51">
        <f t="shared" si="15"/>
        <v>0.94236638670439099</v>
      </c>
      <c r="AC17" s="46">
        <v>252</v>
      </c>
      <c r="AD17" s="47">
        <f t="shared" si="16"/>
        <v>1.0554531747361369</v>
      </c>
      <c r="AE17" s="48">
        <v>154</v>
      </c>
      <c r="AF17" s="47">
        <f t="shared" si="17"/>
        <v>0.81984667802385003</v>
      </c>
      <c r="AG17" s="49">
        <v>0</v>
      </c>
      <c r="AH17" s="50">
        <f t="shared" si="18"/>
        <v>406</v>
      </c>
      <c r="AI17" s="51">
        <f t="shared" si="19"/>
        <v>0.95171120487576188</v>
      </c>
      <c r="AJ17" s="46">
        <v>241</v>
      </c>
      <c r="AK17" s="47">
        <f t="shared" si="20"/>
        <v>1.0723025583982202</v>
      </c>
      <c r="AL17" s="48">
        <v>145</v>
      </c>
      <c r="AM17" s="47">
        <f t="shared" si="21"/>
        <v>0.83434029575924962</v>
      </c>
      <c r="AN17" s="49">
        <v>0</v>
      </c>
      <c r="AO17" s="50">
        <f t="shared" si="22"/>
        <v>386</v>
      </c>
      <c r="AP17" s="51">
        <f t="shared" si="23"/>
        <v>0.96853515330958007</v>
      </c>
      <c r="AQ17" s="46">
        <v>224</v>
      </c>
      <c r="AR17" s="47">
        <f t="shared" si="24"/>
        <v>1.0926829268292682</v>
      </c>
      <c r="AS17" s="48">
        <v>138</v>
      </c>
      <c r="AT17" s="47">
        <f t="shared" si="25"/>
        <v>0.8940139932625033</v>
      </c>
      <c r="AU17" s="49">
        <v>0</v>
      </c>
      <c r="AV17" s="50">
        <f t="shared" si="26"/>
        <v>362</v>
      </c>
      <c r="AW17" s="51">
        <f t="shared" si="27"/>
        <v>1.007346393588602</v>
      </c>
      <c r="AX17" s="52">
        <v>202</v>
      </c>
      <c r="AY17" s="47">
        <f t="shared" si="28"/>
        <v>1.1316526610644257</v>
      </c>
      <c r="AZ17" s="48">
        <v>119</v>
      </c>
      <c r="BA17" s="47">
        <f t="shared" si="29"/>
        <v>0.91998453807499037</v>
      </c>
      <c r="BB17" s="49">
        <v>0</v>
      </c>
      <c r="BC17" s="50">
        <f t="shared" si="30"/>
        <v>321</v>
      </c>
      <c r="BD17" s="51">
        <f t="shared" si="31"/>
        <v>1.0427156082507714</v>
      </c>
      <c r="BE17" s="52">
        <v>166</v>
      </c>
      <c r="BF17" s="47">
        <f t="shared" si="32"/>
        <v>1.1734766011593383</v>
      </c>
      <c r="BG17" s="48">
        <v>101</v>
      </c>
      <c r="BH17" s="47">
        <f t="shared" si="33"/>
        <v>1.0354726266147223</v>
      </c>
      <c r="BI17" s="49">
        <v>0</v>
      </c>
      <c r="BJ17" s="50">
        <f t="shared" si="34"/>
        <v>267</v>
      </c>
      <c r="BK17" s="51">
        <f t="shared" si="35"/>
        <v>1.1171548117154813</v>
      </c>
      <c r="BL17" s="52">
        <v>118</v>
      </c>
      <c r="BM17" s="47">
        <f t="shared" si="36"/>
        <v>1.2406686994006939</v>
      </c>
      <c r="BN17" s="48">
        <v>78</v>
      </c>
      <c r="BO17" s="47">
        <f t="shared" si="37"/>
        <v>1.2701514411333659</v>
      </c>
      <c r="BP17" s="49">
        <v>0</v>
      </c>
      <c r="BQ17" s="50">
        <f t="shared" si="38"/>
        <v>196</v>
      </c>
      <c r="BR17" s="51">
        <f t="shared" si="39"/>
        <v>1.2522361359570662</v>
      </c>
      <c r="BS17" s="52">
        <v>58</v>
      </c>
      <c r="BT17" s="47">
        <f t="shared" si="40"/>
        <v>1.2570437798006067</v>
      </c>
      <c r="BU17" s="48">
        <v>49</v>
      </c>
      <c r="BV17" s="47">
        <f t="shared" si="41"/>
        <v>1.717490361023484</v>
      </c>
      <c r="BW17" s="49">
        <v>0</v>
      </c>
      <c r="BX17" s="50">
        <f t="shared" si="42"/>
        <v>107</v>
      </c>
      <c r="BY17" s="51">
        <f t="shared" si="43"/>
        <v>1.4329717423329316</v>
      </c>
      <c r="BZ17" s="52">
        <v>15</v>
      </c>
      <c r="CA17" s="47">
        <f t="shared" si="44"/>
        <v>1.0676156583629894</v>
      </c>
      <c r="CB17" s="48">
        <v>19</v>
      </c>
      <c r="CC17" s="47">
        <f t="shared" si="45"/>
        <v>2.0994475138121547</v>
      </c>
      <c r="CD17" s="49">
        <v>0</v>
      </c>
      <c r="CE17" s="50">
        <f t="shared" si="46"/>
        <v>34</v>
      </c>
      <c r="CF17" s="51">
        <f t="shared" si="47"/>
        <v>1.471861471861472</v>
      </c>
      <c r="CG17" s="52">
        <v>2</v>
      </c>
      <c r="CH17" s="47">
        <f t="shared" si="48"/>
        <v>0.79051383399209485</v>
      </c>
      <c r="CI17" s="48">
        <v>5</v>
      </c>
      <c r="CJ17" s="47">
        <f t="shared" si="49"/>
        <v>2.5906735751295336</v>
      </c>
      <c r="CK17" s="49">
        <v>0</v>
      </c>
      <c r="CL17" s="50">
        <f t="shared" si="50"/>
        <v>7</v>
      </c>
      <c r="CM17" s="51">
        <f t="shared" si="51"/>
        <v>1.5695067264573992</v>
      </c>
      <c r="CN17" s="52">
        <v>0</v>
      </c>
      <c r="CO17" s="47">
        <f t="shared" si="52"/>
        <v>0</v>
      </c>
      <c r="CP17" s="48">
        <v>0</v>
      </c>
      <c r="CQ17" s="47">
        <f t="shared" si="53"/>
        <v>0</v>
      </c>
      <c r="CR17" s="49">
        <v>0</v>
      </c>
      <c r="CS17" s="50">
        <f t="shared" si="54"/>
        <v>0</v>
      </c>
      <c r="CT17" s="51">
        <f t="shared" si="55"/>
        <v>0</v>
      </c>
      <c r="CU17" s="21">
        <v>0</v>
      </c>
      <c r="CV17" s="47">
        <f t="shared" si="56"/>
        <v>0</v>
      </c>
      <c r="CW17" s="21">
        <v>0</v>
      </c>
      <c r="CX17" s="47">
        <f t="shared" si="57"/>
        <v>0</v>
      </c>
      <c r="CY17" s="49">
        <v>0</v>
      </c>
      <c r="CZ17" s="50">
        <f t="shared" si="58"/>
        <v>0</v>
      </c>
      <c r="DA17" s="51">
        <f t="shared" si="59"/>
        <v>0</v>
      </c>
      <c r="DB17" s="21">
        <v>0</v>
      </c>
      <c r="DC17" s="47">
        <f t="shared" si="60"/>
        <v>0</v>
      </c>
      <c r="DD17" s="21">
        <v>0</v>
      </c>
      <c r="DE17" s="47"/>
      <c r="DF17" s="49">
        <v>0</v>
      </c>
      <c r="DG17" s="50">
        <f t="shared" si="61"/>
        <v>0</v>
      </c>
      <c r="DH17" s="51">
        <f t="shared" si="62"/>
        <v>0</v>
      </c>
      <c r="DI17" s="21">
        <v>0</v>
      </c>
      <c r="DJ17" s="47">
        <f t="shared" si="63"/>
        <v>0</v>
      </c>
      <c r="DK17" s="21">
        <v>0</v>
      </c>
      <c r="DL17" s="47"/>
      <c r="DM17" s="49">
        <v>0</v>
      </c>
      <c r="DN17" s="50">
        <f t="shared" si="64"/>
        <v>0</v>
      </c>
      <c r="DO17" s="51">
        <f t="shared" si="65"/>
        <v>0</v>
      </c>
      <c r="DP17" s="21">
        <v>0</v>
      </c>
      <c r="DQ17" s="47">
        <f t="shared" si="66"/>
        <v>0</v>
      </c>
      <c r="DR17" s="21">
        <v>0</v>
      </c>
      <c r="DS17" s="47"/>
      <c r="DT17" s="49">
        <v>0</v>
      </c>
      <c r="DU17" s="50">
        <f t="shared" si="67"/>
        <v>0</v>
      </c>
      <c r="DV17" s="51">
        <f t="shared" si="68"/>
        <v>0</v>
      </c>
    </row>
    <row r="18" spans="1:126" x14ac:dyDescent="0.2">
      <c r="A18" s="41" t="s">
        <v>42</v>
      </c>
      <c r="B18" s="42">
        <v>2039373</v>
      </c>
      <c r="C18" s="43">
        <f t="shared" si="0"/>
        <v>6.9805082283907121</v>
      </c>
      <c r="D18" s="44">
        <v>2097758</v>
      </c>
      <c r="E18" s="43">
        <f t="shared" si="1"/>
        <v>7.0157821134976821</v>
      </c>
      <c r="F18" s="44">
        <f t="shared" si="2"/>
        <v>4137131</v>
      </c>
      <c r="G18" s="45">
        <f t="shared" si="3"/>
        <v>6.9983496292844434</v>
      </c>
      <c r="H18" s="46">
        <v>509</v>
      </c>
      <c r="I18" s="47">
        <f t="shared" si="4"/>
        <v>1.9285416587731596</v>
      </c>
      <c r="J18" s="48">
        <v>300</v>
      </c>
      <c r="K18" s="47">
        <f t="shared" si="5"/>
        <v>1.4001026741961078</v>
      </c>
      <c r="L18" s="49">
        <v>0</v>
      </c>
      <c r="M18" s="50">
        <f t="shared" si="6"/>
        <v>809</v>
      </c>
      <c r="N18" s="51">
        <f t="shared" si="7"/>
        <v>1.6917607695524886</v>
      </c>
      <c r="O18" s="46">
        <v>498</v>
      </c>
      <c r="P18" s="47">
        <f t="shared" si="8"/>
        <v>1.9285880257145072</v>
      </c>
      <c r="Q18" s="48">
        <v>294</v>
      </c>
      <c r="R18" s="47">
        <f t="shared" si="9"/>
        <v>1.4139373827730486</v>
      </c>
      <c r="S18" s="49">
        <v>0</v>
      </c>
      <c r="T18" s="50">
        <f t="shared" si="10"/>
        <v>792</v>
      </c>
      <c r="U18" s="51">
        <f t="shared" si="11"/>
        <v>1.6990239193392684</v>
      </c>
      <c r="V18" s="46">
        <v>484</v>
      </c>
      <c r="W18" s="47">
        <f t="shared" si="12"/>
        <v>1.9399575133271876</v>
      </c>
      <c r="X18" s="48">
        <v>283</v>
      </c>
      <c r="Y18" s="47">
        <f t="shared" si="13"/>
        <v>1.4194001404353496</v>
      </c>
      <c r="Z18" s="49">
        <v>0</v>
      </c>
      <c r="AA18" s="50">
        <f t="shared" si="14"/>
        <v>767</v>
      </c>
      <c r="AB18" s="51">
        <f t="shared" si="15"/>
        <v>1.7087352685632811</v>
      </c>
      <c r="AC18" s="46">
        <v>467</v>
      </c>
      <c r="AD18" s="47">
        <f t="shared" si="16"/>
        <v>1.9559390182610152</v>
      </c>
      <c r="AE18" s="48">
        <v>277</v>
      </c>
      <c r="AF18" s="47">
        <f t="shared" si="17"/>
        <v>1.4746592844974447</v>
      </c>
      <c r="AG18" s="49">
        <v>0</v>
      </c>
      <c r="AH18" s="50">
        <f t="shared" si="18"/>
        <v>744</v>
      </c>
      <c r="AI18" s="51">
        <f t="shared" si="19"/>
        <v>1.7440225035161745</v>
      </c>
      <c r="AJ18" s="46">
        <v>444</v>
      </c>
      <c r="AK18" s="47">
        <f t="shared" si="20"/>
        <v>1.975528364849833</v>
      </c>
      <c r="AL18" s="48">
        <v>272</v>
      </c>
      <c r="AM18" s="47">
        <f t="shared" si="21"/>
        <v>1.5651073134242477</v>
      </c>
      <c r="AN18" s="49">
        <v>0</v>
      </c>
      <c r="AO18" s="50">
        <f t="shared" si="22"/>
        <v>716</v>
      </c>
      <c r="AP18" s="51">
        <f t="shared" si="23"/>
        <v>1.796557434636423</v>
      </c>
      <c r="AQ18" s="46">
        <v>417</v>
      </c>
      <c r="AR18" s="47">
        <f t="shared" si="24"/>
        <v>2.0341463414634147</v>
      </c>
      <c r="AS18" s="48">
        <v>252</v>
      </c>
      <c r="AT18" s="47">
        <f t="shared" si="25"/>
        <v>1.6325472920445709</v>
      </c>
      <c r="AU18" s="49">
        <v>0</v>
      </c>
      <c r="AV18" s="50">
        <f t="shared" si="26"/>
        <v>669</v>
      </c>
      <c r="AW18" s="51">
        <f t="shared" si="27"/>
        <v>1.8616429207479963</v>
      </c>
      <c r="AX18" s="52">
        <v>374</v>
      </c>
      <c r="AY18" s="47">
        <f t="shared" si="28"/>
        <v>2.0952380952380953</v>
      </c>
      <c r="AZ18" s="48">
        <v>222</v>
      </c>
      <c r="BA18" s="47">
        <f t="shared" si="29"/>
        <v>1.7162736760726711</v>
      </c>
      <c r="BB18" s="49">
        <v>0</v>
      </c>
      <c r="BC18" s="50">
        <f t="shared" si="30"/>
        <v>596</v>
      </c>
      <c r="BD18" s="51">
        <f t="shared" si="31"/>
        <v>1.9360077960045476</v>
      </c>
      <c r="BE18" s="52">
        <v>292</v>
      </c>
      <c r="BF18" s="47">
        <f t="shared" si="32"/>
        <v>2.0641877562561852</v>
      </c>
      <c r="BG18" s="48">
        <v>187</v>
      </c>
      <c r="BH18" s="47">
        <f t="shared" si="33"/>
        <v>1.9171621898708222</v>
      </c>
      <c r="BI18" s="49">
        <v>0</v>
      </c>
      <c r="BJ18" s="50">
        <f t="shared" si="34"/>
        <v>479</v>
      </c>
      <c r="BK18" s="51">
        <f t="shared" si="35"/>
        <v>2.00418410041841</v>
      </c>
      <c r="BL18" s="52">
        <v>203</v>
      </c>
      <c r="BM18" s="47">
        <f t="shared" si="36"/>
        <v>2.1343707286300075</v>
      </c>
      <c r="BN18" s="48">
        <v>123</v>
      </c>
      <c r="BO18" s="47">
        <f t="shared" si="37"/>
        <v>2.0029311187103076</v>
      </c>
      <c r="BP18" s="49">
        <v>0</v>
      </c>
      <c r="BQ18" s="50">
        <f t="shared" si="38"/>
        <v>326</v>
      </c>
      <c r="BR18" s="51">
        <f t="shared" si="39"/>
        <v>2.0828009200102224</v>
      </c>
      <c r="BS18" s="52">
        <v>101</v>
      </c>
      <c r="BT18" s="47">
        <f t="shared" si="40"/>
        <v>2.1889900303424361</v>
      </c>
      <c r="BU18" s="48">
        <v>54</v>
      </c>
      <c r="BV18" s="47">
        <f t="shared" si="41"/>
        <v>1.8927444794952681</v>
      </c>
      <c r="BW18" s="49">
        <v>0</v>
      </c>
      <c r="BX18" s="50">
        <f t="shared" si="42"/>
        <v>155</v>
      </c>
      <c r="BY18" s="51">
        <f t="shared" si="43"/>
        <v>2.0758001874916299</v>
      </c>
      <c r="BZ18" s="52">
        <v>36</v>
      </c>
      <c r="CA18" s="47">
        <f t="shared" si="44"/>
        <v>2.5622775800711746</v>
      </c>
      <c r="CB18" s="48">
        <v>22</v>
      </c>
      <c r="CC18" s="47">
        <f t="shared" si="45"/>
        <v>2.430939226519337</v>
      </c>
      <c r="CD18" s="49">
        <v>0</v>
      </c>
      <c r="CE18" s="50">
        <f t="shared" si="46"/>
        <v>58</v>
      </c>
      <c r="CF18" s="51">
        <f t="shared" si="47"/>
        <v>2.5108225108225106</v>
      </c>
      <c r="CG18" s="52">
        <v>8</v>
      </c>
      <c r="CH18" s="47">
        <f t="shared" si="48"/>
        <v>3.1620553359683794</v>
      </c>
      <c r="CI18" s="48">
        <v>8</v>
      </c>
      <c r="CJ18" s="47">
        <f t="shared" si="49"/>
        <v>4.1450777202072544</v>
      </c>
      <c r="CK18" s="49">
        <v>0</v>
      </c>
      <c r="CL18" s="50">
        <f t="shared" si="50"/>
        <v>16</v>
      </c>
      <c r="CM18" s="51">
        <f t="shared" si="51"/>
        <v>3.5874439461883409</v>
      </c>
      <c r="CN18" s="52">
        <v>0</v>
      </c>
      <c r="CO18" s="47">
        <f t="shared" si="52"/>
        <v>0</v>
      </c>
      <c r="CP18" s="48">
        <v>0</v>
      </c>
      <c r="CQ18" s="47">
        <f t="shared" si="53"/>
        <v>0</v>
      </c>
      <c r="CR18" s="49">
        <v>0</v>
      </c>
      <c r="CS18" s="50">
        <f t="shared" si="54"/>
        <v>0</v>
      </c>
      <c r="CT18" s="51">
        <f t="shared" si="55"/>
        <v>0</v>
      </c>
      <c r="CU18" s="21">
        <v>0</v>
      </c>
      <c r="CV18" s="47">
        <f t="shared" si="56"/>
        <v>0</v>
      </c>
      <c r="CW18" s="21">
        <v>0</v>
      </c>
      <c r="CX18" s="47">
        <f t="shared" si="57"/>
        <v>0</v>
      </c>
      <c r="CY18" s="49">
        <v>0</v>
      </c>
      <c r="CZ18" s="50">
        <f t="shared" si="58"/>
        <v>0</v>
      </c>
      <c r="DA18" s="51">
        <f t="shared" si="59"/>
        <v>0</v>
      </c>
      <c r="DB18" s="21">
        <v>0</v>
      </c>
      <c r="DC18" s="47">
        <f t="shared" si="60"/>
        <v>0</v>
      </c>
      <c r="DD18" s="21">
        <v>0</v>
      </c>
      <c r="DE18" s="47"/>
      <c r="DF18" s="49">
        <v>0</v>
      </c>
      <c r="DG18" s="50">
        <f t="shared" si="61"/>
        <v>0</v>
      </c>
      <c r="DH18" s="51">
        <f t="shared" si="62"/>
        <v>0</v>
      </c>
      <c r="DI18" s="21">
        <v>0</v>
      </c>
      <c r="DJ18" s="47">
        <f t="shared" si="63"/>
        <v>0</v>
      </c>
      <c r="DK18" s="21">
        <v>0</v>
      </c>
      <c r="DL18" s="47"/>
      <c r="DM18" s="49">
        <v>0</v>
      </c>
      <c r="DN18" s="50">
        <f t="shared" si="64"/>
        <v>0</v>
      </c>
      <c r="DO18" s="51">
        <f t="shared" si="65"/>
        <v>0</v>
      </c>
      <c r="DP18" s="21">
        <v>0</v>
      </c>
      <c r="DQ18" s="47">
        <f t="shared" si="66"/>
        <v>0</v>
      </c>
      <c r="DR18" s="21">
        <v>0</v>
      </c>
      <c r="DS18" s="47"/>
      <c r="DT18" s="49">
        <v>0</v>
      </c>
      <c r="DU18" s="50">
        <f t="shared" si="67"/>
        <v>0</v>
      </c>
      <c r="DV18" s="51">
        <f t="shared" si="68"/>
        <v>0</v>
      </c>
    </row>
    <row r="19" spans="1:126" x14ac:dyDescent="0.2">
      <c r="A19" s="41" t="s">
        <v>43</v>
      </c>
      <c r="B19" s="42">
        <v>1866897</v>
      </c>
      <c r="C19" s="43">
        <f t="shared" si="0"/>
        <v>6.3901453388163594</v>
      </c>
      <c r="D19" s="44">
        <v>1918667</v>
      </c>
      <c r="E19" s="43">
        <f t="shared" si="1"/>
        <v>6.4168267361431841</v>
      </c>
      <c r="F19" s="44">
        <f t="shared" si="2"/>
        <v>3785564</v>
      </c>
      <c r="G19" s="45">
        <f t="shared" si="3"/>
        <v>6.4036406911051484</v>
      </c>
      <c r="H19" s="46">
        <v>938</v>
      </c>
      <c r="I19" s="47">
        <f t="shared" si="4"/>
        <v>3.5539726442617359</v>
      </c>
      <c r="J19" s="48">
        <v>460</v>
      </c>
      <c r="K19" s="47">
        <f t="shared" si="5"/>
        <v>2.1468241004340318</v>
      </c>
      <c r="L19" s="49">
        <v>0</v>
      </c>
      <c r="M19" s="50">
        <f t="shared" si="6"/>
        <v>1398</v>
      </c>
      <c r="N19" s="51">
        <f t="shared" si="7"/>
        <v>2.9234629861982433</v>
      </c>
      <c r="O19" s="46">
        <v>924</v>
      </c>
      <c r="P19" s="47">
        <f t="shared" si="8"/>
        <v>3.5783440477112536</v>
      </c>
      <c r="Q19" s="48">
        <v>447</v>
      </c>
      <c r="R19" s="47">
        <f t="shared" si="9"/>
        <v>2.1497619391141249</v>
      </c>
      <c r="S19" s="49">
        <v>0</v>
      </c>
      <c r="T19" s="50">
        <f t="shared" si="10"/>
        <v>1371</v>
      </c>
      <c r="U19" s="51">
        <f t="shared" si="11"/>
        <v>2.9411133755229004</v>
      </c>
      <c r="V19" s="46">
        <v>898</v>
      </c>
      <c r="W19" s="47">
        <f t="shared" si="12"/>
        <v>3.5993426590244098</v>
      </c>
      <c r="X19" s="48">
        <v>430</v>
      </c>
      <c r="Y19" s="47">
        <f t="shared" si="13"/>
        <v>2.1566857257498242</v>
      </c>
      <c r="Z19" s="49">
        <v>0</v>
      </c>
      <c r="AA19" s="50">
        <f t="shared" si="14"/>
        <v>1328</v>
      </c>
      <c r="AB19" s="51">
        <f t="shared" si="15"/>
        <v>2.9585403346180406</v>
      </c>
      <c r="AC19" s="46">
        <v>871</v>
      </c>
      <c r="AD19" s="47">
        <f t="shared" si="16"/>
        <v>3.6480147428379963</v>
      </c>
      <c r="AE19" s="48">
        <v>412</v>
      </c>
      <c r="AF19" s="47">
        <f t="shared" si="17"/>
        <v>2.1933560477001701</v>
      </c>
      <c r="AG19" s="49">
        <v>0</v>
      </c>
      <c r="AH19" s="50">
        <f t="shared" si="18"/>
        <v>1283</v>
      </c>
      <c r="AI19" s="51">
        <f t="shared" si="19"/>
        <v>3.0075011720581339</v>
      </c>
      <c r="AJ19" s="46">
        <v>826</v>
      </c>
      <c r="AK19" s="47">
        <f t="shared" si="20"/>
        <v>3.675194660734149</v>
      </c>
      <c r="AL19" s="48">
        <v>395</v>
      </c>
      <c r="AM19" s="47">
        <f t="shared" si="21"/>
        <v>2.2728580470683006</v>
      </c>
      <c r="AN19" s="49">
        <v>0</v>
      </c>
      <c r="AO19" s="50">
        <f t="shared" si="22"/>
        <v>1221</v>
      </c>
      <c r="AP19" s="51">
        <f t="shared" si="23"/>
        <v>3.0636824409093188</v>
      </c>
      <c r="AQ19" s="46">
        <v>770</v>
      </c>
      <c r="AR19" s="47">
        <f t="shared" si="24"/>
        <v>3.7560975609756095</v>
      </c>
      <c r="AS19" s="48">
        <v>370</v>
      </c>
      <c r="AT19" s="47">
        <f t="shared" si="25"/>
        <v>2.3969940399067116</v>
      </c>
      <c r="AU19" s="49">
        <v>0</v>
      </c>
      <c r="AV19" s="50">
        <f t="shared" si="26"/>
        <v>1140</v>
      </c>
      <c r="AW19" s="51">
        <f t="shared" si="27"/>
        <v>3.1723063223508459</v>
      </c>
      <c r="AX19" s="52">
        <v>686</v>
      </c>
      <c r="AY19" s="47">
        <f t="shared" si="28"/>
        <v>3.8431372549019605</v>
      </c>
      <c r="AZ19" s="48">
        <v>337</v>
      </c>
      <c r="BA19" s="47">
        <f t="shared" si="29"/>
        <v>2.6053343641283337</v>
      </c>
      <c r="BB19" s="49">
        <v>0</v>
      </c>
      <c r="BC19" s="50">
        <f t="shared" si="30"/>
        <v>1023</v>
      </c>
      <c r="BD19" s="51">
        <f t="shared" si="31"/>
        <v>3.3230469384440471</v>
      </c>
      <c r="BE19" s="52">
        <v>538</v>
      </c>
      <c r="BF19" s="47">
        <f t="shared" si="32"/>
        <v>3.8031952495405057</v>
      </c>
      <c r="BG19" s="48">
        <v>269</v>
      </c>
      <c r="BH19" s="47">
        <f t="shared" si="33"/>
        <v>2.7578429362312895</v>
      </c>
      <c r="BI19" s="49">
        <v>0</v>
      </c>
      <c r="BJ19" s="50">
        <f t="shared" si="34"/>
        <v>807</v>
      </c>
      <c r="BK19" s="51">
        <f t="shared" si="35"/>
        <v>3.3765690376569042</v>
      </c>
      <c r="BL19" s="52">
        <v>368</v>
      </c>
      <c r="BM19" s="47">
        <f t="shared" si="36"/>
        <v>3.8692040794869098</v>
      </c>
      <c r="BN19" s="48">
        <v>193</v>
      </c>
      <c r="BO19" s="47">
        <f t="shared" si="37"/>
        <v>3.1428106171633283</v>
      </c>
      <c r="BP19" s="49">
        <v>0</v>
      </c>
      <c r="BQ19" s="50">
        <f t="shared" si="38"/>
        <v>561</v>
      </c>
      <c r="BR19" s="51">
        <f t="shared" si="39"/>
        <v>3.5842064911832354</v>
      </c>
      <c r="BS19" s="52">
        <v>184</v>
      </c>
      <c r="BT19" s="47">
        <f t="shared" si="40"/>
        <v>3.987863025574339</v>
      </c>
      <c r="BU19" s="48">
        <v>109</v>
      </c>
      <c r="BV19" s="47">
        <f t="shared" si="41"/>
        <v>3.820539782684893</v>
      </c>
      <c r="BW19" s="49">
        <v>0</v>
      </c>
      <c r="BX19" s="50">
        <f t="shared" si="42"/>
        <v>293</v>
      </c>
      <c r="BY19" s="51">
        <f t="shared" si="43"/>
        <v>3.9239319673228876</v>
      </c>
      <c r="BZ19" s="52">
        <v>58</v>
      </c>
      <c r="CA19" s="47">
        <f t="shared" si="44"/>
        <v>4.1281138790035588</v>
      </c>
      <c r="CB19" s="48">
        <v>32</v>
      </c>
      <c r="CC19" s="47">
        <f t="shared" si="45"/>
        <v>3.535911602209945</v>
      </c>
      <c r="CD19" s="49">
        <v>0</v>
      </c>
      <c r="CE19" s="50">
        <f t="shared" si="46"/>
        <v>90</v>
      </c>
      <c r="CF19" s="51">
        <f t="shared" si="47"/>
        <v>3.8961038961038961</v>
      </c>
      <c r="CG19" s="52">
        <v>9</v>
      </c>
      <c r="CH19" s="47">
        <f t="shared" si="48"/>
        <v>3.5573122529644272</v>
      </c>
      <c r="CI19" s="48">
        <v>5</v>
      </c>
      <c r="CJ19" s="47">
        <f t="shared" si="49"/>
        <v>2.5906735751295336</v>
      </c>
      <c r="CK19" s="49">
        <v>0</v>
      </c>
      <c r="CL19" s="50">
        <f t="shared" si="50"/>
        <v>14</v>
      </c>
      <c r="CM19" s="51">
        <f t="shared" si="51"/>
        <v>3.1390134529147984</v>
      </c>
      <c r="CN19" s="52">
        <v>1</v>
      </c>
      <c r="CO19" s="47">
        <f t="shared" si="52"/>
        <v>3.125</v>
      </c>
      <c r="CP19" s="48">
        <v>0</v>
      </c>
      <c r="CQ19" s="47">
        <f t="shared" si="53"/>
        <v>0</v>
      </c>
      <c r="CR19" s="49">
        <v>0</v>
      </c>
      <c r="CS19" s="50">
        <f t="shared" si="54"/>
        <v>1</v>
      </c>
      <c r="CT19" s="51">
        <f t="shared" si="55"/>
        <v>2.1276595744680851</v>
      </c>
      <c r="CU19" s="21">
        <v>0</v>
      </c>
      <c r="CV19" s="47">
        <f t="shared" si="56"/>
        <v>0</v>
      </c>
      <c r="CW19" s="21">
        <v>0</v>
      </c>
      <c r="CX19" s="47">
        <f t="shared" si="57"/>
        <v>0</v>
      </c>
      <c r="CY19" s="49">
        <v>0</v>
      </c>
      <c r="CZ19" s="50">
        <f t="shared" si="58"/>
        <v>0</v>
      </c>
      <c r="DA19" s="51">
        <f t="shared" si="59"/>
        <v>0</v>
      </c>
      <c r="DB19" s="21">
        <v>0</v>
      </c>
      <c r="DC19" s="47">
        <f t="shared" si="60"/>
        <v>0</v>
      </c>
      <c r="DD19" s="21">
        <v>0</v>
      </c>
      <c r="DE19" s="47"/>
      <c r="DF19" s="49">
        <v>0</v>
      </c>
      <c r="DG19" s="50">
        <f t="shared" si="61"/>
        <v>0</v>
      </c>
      <c r="DH19" s="51">
        <f t="shared" si="62"/>
        <v>0</v>
      </c>
      <c r="DI19" s="21">
        <v>0</v>
      </c>
      <c r="DJ19" s="47">
        <f t="shared" si="63"/>
        <v>0</v>
      </c>
      <c r="DK19" s="21">
        <v>0</v>
      </c>
      <c r="DL19" s="47"/>
      <c r="DM19" s="49">
        <v>0</v>
      </c>
      <c r="DN19" s="50">
        <f t="shared" si="64"/>
        <v>0</v>
      </c>
      <c r="DO19" s="51">
        <f t="shared" si="65"/>
        <v>0</v>
      </c>
      <c r="DP19" s="21">
        <v>0</v>
      </c>
      <c r="DQ19" s="47">
        <f t="shared" si="66"/>
        <v>0</v>
      </c>
      <c r="DR19" s="21">
        <v>0</v>
      </c>
      <c r="DS19" s="47"/>
      <c r="DT19" s="49">
        <v>0</v>
      </c>
      <c r="DU19" s="50">
        <f t="shared" si="67"/>
        <v>0</v>
      </c>
      <c r="DV19" s="51">
        <f t="shared" si="68"/>
        <v>0</v>
      </c>
    </row>
    <row r="20" spans="1:126" x14ac:dyDescent="0.2">
      <c r="A20" s="41" t="s">
        <v>44</v>
      </c>
      <c r="B20" s="42">
        <v>1585580</v>
      </c>
      <c r="C20" s="43">
        <f t="shared" si="0"/>
        <v>5.4272338786341416</v>
      </c>
      <c r="D20" s="44">
        <v>1648446</v>
      </c>
      <c r="E20" s="43">
        <f t="shared" si="1"/>
        <v>5.5130944379031321</v>
      </c>
      <c r="F20" s="44">
        <f t="shared" si="2"/>
        <v>3234026</v>
      </c>
      <c r="G20" s="45">
        <f t="shared" si="3"/>
        <v>5.4706618326072469</v>
      </c>
      <c r="H20" s="46">
        <v>1312</v>
      </c>
      <c r="I20" s="47">
        <f t="shared" si="4"/>
        <v>4.9710150418671617</v>
      </c>
      <c r="J20" s="48">
        <v>665</v>
      </c>
      <c r="K20" s="47">
        <f t="shared" si="5"/>
        <v>3.103560927801372</v>
      </c>
      <c r="L20" s="49">
        <v>0</v>
      </c>
      <c r="M20" s="50">
        <f t="shared" si="6"/>
        <v>1977</v>
      </c>
      <c r="N20" s="51">
        <f t="shared" si="7"/>
        <v>4.1342534504391466</v>
      </c>
      <c r="O20" s="46">
        <v>1299</v>
      </c>
      <c r="P20" s="47">
        <f t="shared" si="8"/>
        <v>5.0305940670745874</v>
      </c>
      <c r="Q20" s="48">
        <v>653</v>
      </c>
      <c r="R20" s="47">
        <f t="shared" si="9"/>
        <v>3.1404799692204111</v>
      </c>
      <c r="S20" s="49">
        <v>0</v>
      </c>
      <c r="T20" s="50">
        <f t="shared" si="10"/>
        <v>1952</v>
      </c>
      <c r="U20" s="51">
        <f t="shared" si="11"/>
        <v>4.1874932961493085</v>
      </c>
      <c r="V20" s="46">
        <v>1266</v>
      </c>
      <c r="W20" s="47">
        <f t="shared" si="12"/>
        <v>5.0743516774219408</v>
      </c>
      <c r="X20" s="48">
        <v>628</v>
      </c>
      <c r="Y20" s="47">
        <f t="shared" si="13"/>
        <v>3.1497642692346277</v>
      </c>
      <c r="Z20" s="49">
        <v>0</v>
      </c>
      <c r="AA20" s="50">
        <f t="shared" si="14"/>
        <v>1894</v>
      </c>
      <c r="AB20" s="51">
        <f t="shared" si="15"/>
        <v>4.2194844832579594</v>
      </c>
      <c r="AC20" s="46">
        <v>1221</v>
      </c>
      <c r="AD20" s="47">
        <f t="shared" si="16"/>
        <v>5.1139219299715197</v>
      </c>
      <c r="AE20" s="48">
        <v>602</v>
      </c>
      <c r="AF20" s="47">
        <f t="shared" si="17"/>
        <v>3.2048551959114135</v>
      </c>
      <c r="AG20" s="49">
        <v>0</v>
      </c>
      <c r="AH20" s="50">
        <f t="shared" si="18"/>
        <v>1823</v>
      </c>
      <c r="AI20" s="51">
        <f t="shared" si="19"/>
        <v>4.2733239568682606</v>
      </c>
      <c r="AJ20" s="46">
        <v>1174</v>
      </c>
      <c r="AK20" s="47">
        <f t="shared" si="20"/>
        <v>5.2235817575083425</v>
      </c>
      <c r="AL20" s="48">
        <v>569</v>
      </c>
      <c r="AM20" s="47">
        <f t="shared" si="21"/>
        <v>3.2740664019794004</v>
      </c>
      <c r="AN20" s="49">
        <v>0</v>
      </c>
      <c r="AO20" s="50">
        <f t="shared" si="22"/>
        <v>1743</v>
      </c>
      <c r="AP20" s="51">
        <f t="shared" si="23"/>
        <v>4.3734631404626887</v>
      </c>
      <c r="AQ20" s="46">
        <v>1072</v>
      </c>
      <c r="AR20" s="47">
        <f t="shared" si="24"/>
        <v>5.229268292682927</v>
      </c>
      <c r="AS20" s="48">
        <v>538</v>
      </c>
      <c r="AT20" s="47">
        <f t="shared" si="25"/>
        <v>3.485358901269759</v>
      </c>
      <c r="AU20" s="49">
        <v>0</v>
      </c>
      <c r="AV20" s="50">
        <f t="shared" si="26"/>
        <v>1610</v>
      </c>
      <c r="AW20" s="51">
        <f t="shared" si="27"/>
        <v>4.4801869991095282</v>
      </c>
      <c r="AX20" s="52">
        <v>972</v>
      </c>
      <c r="AY20" s="47">
        <f t="shared" si="28"/>
        <v>5.4453781512605044</v>
      </c>
      <c r="AZ20" s="48">
        <v>477</v>
      </c>
      <c r="BA20" s="47">
        <f t="shared" si="29"/>
        <v>3.6876691148047933</v>
      </c>
      <c r="BB20" s="49">
        <v>0</v>
      </c>
      <c r="BC20" s="50">
        <f t="shared" si="30"/>
        <v>1449</v>
      </c>
      <c r="BD20" s="51">
        <f t="shared" si="31"/>
        <v>4.7068377456553518</v>
      </c>
      <c r="BE20" s="52">
        <v>798</v>
      </c>
      <c r="BF20" s="47">
        <f t="shared" si="32"/>
        <v>5.6411706489466988</v>
      </c>
      <c r="BG20" s="48">
        <v>396</v>
      </c>
      <c r="BH20" s="47">
        <f t="shared" si="33"/>
        <v>4.059872872667623</v>
      </c>
      <c r="BI20" s="49">
        <v>0</v>
      </c>
      <c r="BJ20" s="50">
        <f t="shared" si="34"/>
        <v>1194</v>
      </c>
      <c r="BK20" s="51">
        <f t="shared" si="35"/>
        <v>4.99581589958159</v>
      </c>
      <c r="BL20" s="52">
        <v>557</v>
      </c>
      <c r="BM20" s="47">
        <f t="shared" si="36"/>
        <v>5.856376826832089</v>
      </c>
      <c r="BN20" s="48">
        <v>274</v>
      </c>
      <c r="BO20" s="47">
        <f t="shared" si="37"/>
        <v>4.4618140368018242</v>
      </c>
      <c r="BP20" s="49">
        <v>0</v>
      </c>
      <c r="BQ20" s="50">
        <f t="shared" si="38"/>
        <v>831</v>
      </c>
      <c r="BR20" s="51">
        <f t="shared" si="39"/>
        <v>5.3092256580628678</v>
      </c>
      <c r="BS20" s="52">
        <v>266</v>
      </c>
      <c r="BT20" s="47">
        <f t="shared" si="40"/>
        <v>5.76506285218899</v>
      </c>
      <c r="BU20" s="48">
        <v>130</v>
      </c>
      <c r="BV20" s="47">
        <f t="shared" si="41"/>
        <v>4.5566070802663861</v>
      </c>
      <c r="BW20" s="49">
        <v>0</v>
      </c>
      <c r="BX20" s="50">
        <f t="shared" si="42"/>
        <v>396</v>
      </c>
      <c r="BY20" s="51">
        <f t="shared" si="43"/>
        <v>5.3033346725592612</v>
      </c>
      <c r="BZ20" s="52">
        <v>75</v>
      </c>
      <c r="CA20" s="47">
        <f t="shared" si="44"/>
        <v>5.3380782918149468</v>
      </c>
      <c r="CB20" s="48">
        <v>42</v>
      </c>
      <c r="CC20" s="47">
        <f t="shared" si="45"/>
        <v>4.6408839779005531</v>
      </c>
      <c r="CD20" s="49">
        <v>0</v>
      </c>
      <c r="CE20" s="50">
        <f t="shared" si="46"/>
        <v>117</v>
      </c>
      <c r="CF20" s="51">
        <f t="shared" si="47"/>
        <v>5.0649350649350655</v>
      </c>
      <c r="CG20" s="52">
        <v>12</v>
      </c>
      <c r="CH20" s="47">
        <f t="shared" si="48"/>
        <v>4.7430830039525684</v>
      </c>
      <c r="CI20" s="48">
        <v>12</v>
      </c>
      <c r="CJ20" s="47">
        <f t="shared" si="49"/>
        <v>6.2176165803108807</v>
      </c>
      <c r="CK20" s="49">
        <v>0</v>
      </c>
      <c r="CL20" s="50">
        <f t="shared" si="50"/>
        <v>24</v>
      </c>
      <c r="CM20" s="51">
        <f t="shared" si="51"/>
        <v>5.3811659192825116</v>
      </c>
      <c r="CN20" s="52">
        <v>1</v>
      </c>
      <c r="CO20" s="47">
        <f t="shared" si="52"/>
        <v>3.125</v>
      </c>
      <c r="CP20" s="48">
        <v>3</v>
      </c>
      <c r="CQ20" s="47">
        <f t="shared" si="53"/>
        <v>20</v>
      </c>
      <c r="CR20" s="49">
        <v>0</v>
      </c>
      <c r="CS20" s="50">
        <f t="shared" si="54"/>
        <v>4</v>
      </c>
      <c r="CT20" s="51">
        <f t="shared" si="55"/>
        <v>8.5106382978723403</v>
      </c>
      <c r="CU20" s="21">
        <v>0</v>
      </c>
      <c r="CV20" s="47">
        <f t="shared" si="56"/>
        <v>0</v>
      </c>
      <c r="CW20" s="21">
        <v>0</v>
      </c>
      <c r="CX20" s="47">
        <f t="shared" si="57"/>
        <v>0</v>
      </c>
      <c r="CY20" s="49">
        <v>0</v>
      </c>
      <c r="CZ20" s="50">
        <f t="shared" si="58"/>
        <v>0</v>
      </c>
      <c r="DA20" s="51">
        <f t="shared" si="59"/>
        <v>0</v>
      </c>
      <c r="DB20" s="21">
        <v>0</v>
      </c>
      <c r="DC20" s="47">
        <f t="shared" si="60"/>
        <v>0</v>
      </c>
      <c r="DD20" s="21">
        <v>0</v>
      </c>
      <c r="DE20" s="47"/>
      <c r="DF20" s="49">
        <v>0</v>
      </c>
      <c r="DG20" s="50">
        <f t="shared" si="61"/>
        <v>0</v>
      </c>
      <c r="DH20" s="51">
        <f t="shared" si="62"/>
        <v>0</v>
      </c>
      <c r="DI20" s="21">
        <v>0</v>
      </c>
      <c r="DJ20" s="47">
        <f t="shared" si="63"/>
        <v>0</v>
      </c>
      <c r="DK20" s="21">
        <v>0</v>
      </c>
      <c r="DL20" s="47"/>
      <c r="DM20" s="49">
        <v>0</v>
      </c>
      <c r="DN20" s="50">
        <f t="shared" si="64"/>
        <v>0</v>
      </c>
      <c r="DO20" s="51">
        <f t="shared" si="65"/>
        <v>0</v>
      </c>
      <c r="DP20" s="21">
        <v>0</v>
      </c>
      <c r="DQ20" s="47">
        <f t="shared" si="66"/>
        <v>0</v>
      </c>
      <c r="DR20" s="21">
        <v>0</v>
      </c>
      <c r="DS20" s="47"/>
      <c r="DT20" s="49">
        <v>0</v>
      </c>
      <c r="DU20" s="50">
        <f t="shared" si="67"/>
        <v>0</v>
      </c>
      <c r="DV20" s="51">
        <f t="shared" si="68"/>
        <v>0</v>
      </c>
    </row>
    <row r="21" spans="1:126" x14ac:dyDescent="0.2">
      <c r="A21" s="41" t="s">
        <v>45</v>
      </c>
      <c r="B21" s="42">
        <v>1455983</v>
      </c>
      <c r="C21" s="43">
        <f t="shared" si="0"/>
        <v>4.9836402227042313</v>
      </c>
      <c r="D21" s="44">
        <v>1550793</v>
      </c>
      <c r="E21" s="43">
        <f t="shared" si="1"/>
        <v>5.186501870633986</v>
      </c>
      <c r="F21" s="44">
        <f t="shared" si="2"/>
        <v>3006776</v>
      </c>
      <c r="G21" s="45">
        <f t="shared" si="3"/>
        <v>5.0862468954793458</v>
      </c>
      <c r="H21" s="46">
        <v>1746</v>
      </c>
      <c r="I21" s="47">
        <f t="shared" si="4"/>
        <v>6.6153904444360245</v>
      </c>
      <c r="J21" s="48">
        <v>927</v>
      </c>
      <c r="K21" s="47">
        <f t="shared" si="5"/>
        <v>4.326317263265973</v>
      </c>
      <c r="L21" s="49">
        <v>0</v>
      </c>
      <c r="M21" s="50">
        <f t="shared" si="6"/>
        <v>2673</v>
      </c>
      <c r="N21" s="51">
        <f t="shared" si="7"/>
        <v>5.5897114178168135</v>
      </c>
      <c r="O21" s="46">
        <v>1711</v>
      </c>
      <c r="P21" s="47">
        <f t="shared" si="8"/>
        <v>6.626132755015103</v>
      </c>
      <c r="Q21" s="48">
        <v>895</v>
      </c>
      <c r="R21" s="47">
        <f t="shared" si="9"/>
        <v>4.3043331890540086</v>
      </c>
      <c r="S21" s="49">
        <v>0</v>
      </c>
      <c r="T21" s="50">
        <f t="shared" si="10"/>
        <v>2606</v>
      </c>
      <c r="U21" s="51">
        <f t="shared" si="11"/>
        <v>5.5904751689370373</v>
      </c>
      <c r="V21" s="46">
        <v>1679</v>
      </c>
      <c r="W21" s="47">
        <f t="shared" si="12"/>
        <v>6.7297286464387343</v>
      </c>
      <c r="X21" s="48">
        <v>862</v>
      </c>
      <c r="Y21" s="47">
        <f t="shared" si="13"/>
        <v>4.3234025478984854</v>
      </c>
      <c r="Z21" s="49">
        <v>0</v>
      </c>
      <c r="AA21" s="50">
        <f t="shared" si="14"/>
        <v>2541</v>
      </c>
      <c r="AB21" s="51">
        <f t="shared" si="15"/>
        <v>5.6608817697774416</v>
      </c>
      <c r="AC21" s="46">
        <v>1634</v>
      </c>
      <c r="AD21" s="47">
        <f t="shared" si="16"/>
        <v>6.8436924107890773</v>
      </c>
      <c r="AE21" s="48">
        <v>829</v>
      </c>
      <c r="AF21" s="47">
        <f t="shared" si="17"/>
        <v>4.4133304940374787</v>
      </c>
      <c r="AG21" s="49">
        <v>0</v>
      </c>
      <c r="AH21" s="50">
        <f t="shared" si="18"/>
        <v>2463</v>
      </c>
      <c r="AI21" s="51">
        <f t="shared" si="19"/>
        <v>5.7735583684950775</v>
      </c>
      <c r="AJ21" s="46">
        <v>1558</v>
      </c>
      <c r="AK21" s="47">
        <f t="shared" si="20"/>
        <v>6.9321468298109004</v>
      </c>
      <c r="AL21" s="48">
        <v>779</v>
      </c>
      <c r="AM21" s="47">
        <f t="shared" si="21"/>
        <v>4.4824213130790032</v>
      </c>
      <c r="AN21" s="49">
        <v>0</v>
      </c>
      <c r="AO21" s="50">
        <f t="shared" si="22"/>
        <v>2337</v>
      </c>
      <c r="AP21" s="51">
        <f t="shared" si="23"/>
        <v>5.8639032468510068</v>
      </c>
      <c r="AQ21" s="46">
        <v>1440</v>
      </c>
      <c r="AR21" s="47">
        <f t="shared" si="24"/>
        <v>7.0243902439024399</v>
      </c>
      <c r="AS21" s="48">
        <v>720</v>
      </c>
      <c r="AT21" s="47">
        <f t="shared" si="25"/>
        <v>4.6644208344130602</v>
      </c>
      <c r="AU21" s="49">
        <v>0</v>
      </c>
      <c r="AV21" s="50">
        <f t="shared" si="26"/>
        <v>2160</v>
      </c>
      <c r="AW21" s="51">
        <f t="shared" si="27"/>
        <v>6.0106856634016026</v>
      </c>
      <c r="AX21" s="52">
        <v>1270</v>
      </c>
      <c r="AY21" s="47">
        <f t="shared" si="28"/>
        <v>7.1148459383753497</v>
      </c>
      <c r="AZ21" s="48">
        <v>629</v>
      </c>
      <c r="BA21" s="47">
        <f t="shared" si="29"/>
        <v>4.8627754155392351</v>
      </c>
      <c r="BB21" s="49">
        <v>0</v>
      </c>
      <c r="BC21" s="50">
        <f t="shared" si="30"/>
        <v>1899</v>
      </c>
      <c r="BD21" s="51">
        <f t="shared" si="31"/>
        <v>6.1685885983433488</v>
      </c>
      <c r="BE21" s="52">
        <v>1037</v>
      </c>
      <c r="BF21" s="47">
        <f t="shared" si="32"/>
        <v>7.3306941891700834</v>
      </c>
      <c r="BG21" s="48">
        <v>517</v>
      </c>
      <c r="BH21" s="47">
        <f t="shared" si="33"/>
        <v>5.3003895837605084</v>
      </c>
      <c r="BI21" s="49">
        <v>0</v>
      </c>
      <c r="BJ21" s="50">
        <f t="shared" si="34"/>
        <v>1554</v>
      </c>
      <c r="BK21" s="51">
        <f t="shared" si="35"/>
        <v>6.5020920502092041</v>
      </c>
      <c r="BL21" s="52">
        <v>712</v>
      </c>
      <c r="BM21" s="47">
        <f t="shared" si="36"/>
        <v>7.4860687624855426</v>
      </c>
      <c r="BN21" s="48">
        <v>353</v>
      </c>
      <c r="BO21" s="47">
        <f t="shared" si="37"/>
        <v>5.748249470770233</v>
      </c>
      <c r="BP21" s="49">
        <v>0</v>
      </c>
      <c r="BQ21" s="50">
        <f t="shared" si="38"/>
        <v>1065</v>
      </c>
      <c r="BR21" s="51">
        <f t="shared" si="39"/>
        <v>6.8042422693585483</v>
      </c>
      <c r="BS21" s="52">
        <v>361</v>
      </c>
      <c r="BT21" s="47">
        <f t="shared" si="40"/>
        <v>7.8240138708279146</v>
      </c>
      <c r="BU21" s="48">
        <v>172</v>
      </c>
      <c r="BV21" s="47">
        <f t="shared" si="41"/>
        <v>6.028741675429373</v>
      </c>
      <c r="BW21" s="49">
        <v>0</v>
      </c>
      <c r="BX21" s="50">
        <f t="shared" si="42"/>
        <v>533</v>
      </c>
      <c r="BY21" s="51">
        <f t="shared" si="43"/>
        <v>7.1380741931163785</v>
      </c>
      <c r="BZ21" s="52">
        <v>107</v>
      </c>
      <c r="CA21" s="47">
        <f t="shared" si="44"/>
        <v>7.6156583629893237</v>
      </c>
      <c r="CB21" s="48">
        <v>57</v>
      </c>
      <c r="CC21" s="47">
        <f t="shared" si="45"/>
        <v>6.2983425414364635</v>
      </c>
      <c r="CD21" s="49">
        <v>0</v>
      </c>
      <c r="CE21" s="50">
        <f t="shared" si="46"/>
        <v>164</v>
      </c>
      <c r="CF21" s="51">
        <f t="shared" si="47"/>
        <v>7.0995670995670999</v>
      </c>
      <c r="CG21" s="52">
        <v>21</v>
      </c>
      <c r="CH21" s="47">
        <f t="shared" si="48"/>
        <v>8.3003952569169961</v>
      </c>
      <c r="CI21" s="48">
        <v>12</v>
      </c>
      <c r="CJ21" s="47">
        <f t="shared" si="49"/>
        <v>6.2176165803108807</v>
      </c>
      <c r="CK21" s="49">
        <v>0</v>
      </c>
      <c r="CL21" s="50">
        <f t="shared" si="50"/>
        <v>33</v>
      </c>
      <c r="CM21" s="51">
        <f t="shared" si="51"/>
        <v>7.3991031390134534</v>
      </c>
      <c r="CN21" s="52">
        <v>4</v>
      </c>
      <c r="CO21" s="47">
        <f t="shared" si="52"/>
        <v>12.5</v>
      </c>
      <c r="CP21" s="48">
        <v>1</v>
      </c>
      <c r="CQ21" s="47">
        <f t="shared" si="53"/>
        <v>6.666666666666667</v>
      </c>
      <c r="CR21" s="49">
        <v>0</v>
      </c>
      <c r="CS21" s="50">
        <f t="shared" si="54"/>
        <v>5</v>
      </c>
      <c r="CT21" s="51">
        <f t="shared" si="55"/>
        <v>10.638297872340425</v>
      </c>
      <c r="CU21" s="21">
        <v>0</v>
      </c>
      <c r="CV21" s="47">
        <f t="shared" si="56"/>
        <v>0</v>
      </c>
      <c r="CW21" s="21">
        <v>0</v>
      </c>
      <c r="CX21" s="47">
        <f t="shared" si="57"/>
        <v>0</v>
      </c>
      <c r="CY21" s="49">
        <v>0</v>
      </c>
      <c r="CZ21" s="50">
        <f t="shared" si="58"/>
        <v>0</v>
      </c>
      <c r="DA21" s="51">
        <f t="shared" si="59"/>
        <v>0</v>
      </c>
      <c r="DB21" s="21">
        <v>0</v>
      </c>
      <c r="DC21" s="47">
        <f t="shared" si="60"/>
        <v>0</v>
      </c>
      <c r="DD21" s="21">
        <v>0</v>
      </c>
      <c r="DE21" s="47"/>
      <c r="DF21" s="49">
        <v>0</v>
      </c>
      <c r="DG21" s="50">
        <f t="shared" si="61"/>
        <v>0</v>
      </c>
      <c r="DH21" s="51">
        <f t="shared" si="62"/>
        <v>0</v>
      </c>
      <c r="DI21" s="21">
        <v>0</v>
      </c>
      <c r="DJ21" s="47">
        <f t="shared" si="63"/>
        <v>0</v>
      </c>
      <c r="DK21" s="21">
        <v>0</v>
      </c>
      <c r="DL21" s="47"/>
      <c r="DM21" s="49">
        <v>0</v>
      </c>
      <c r="DN21" s="50">
        <f t="shared" si="64"/>
        <v>0</v>
      </c>
      <c r="DO21" s="51">
        <f t="shared" si="65"/>
        <v>0</v>
      </c>
      <c r="DP21" s="21">
        <v>0</v>
      </c>
      <c r="DQ21" s="47">
        <f t="shared" si="66"/>
        <v>0</v>
      </c>
      <c r="DR21" s="21">
        <v>0</v>
      </c>
      <c r="DS21" s="47"/>
      <c r="DT21" s="49">
        <v>0</v>
      </c>
      <c r="DU21" s="50">
        <f t="shared" si="67"/>
        <v>0</v>
      </c>
      <c r="DV21" s="51">
        <f t="shared" si="68"/>
        <v>0</v>
      </c>
    </row>
    <row r="22" spans="1:126" x14ac:dyDescent="0.2">
      <c r="A22" s="41" t="s">
        <v>46</v>
      </c>
      <c r="B22" s="42">
        <v>1389405</v>
      </c>
      <c r="C22" s="43">
        <f t="shared" si="0"/>
        <v>4.7557523979513299</v>
      </c>
      <c r="D22" s="44">
        <v>1510747</v>
      </c>
      <c r="E22" s="43">
        <f t="shared" si="1"/>
        <v>5.0525712597069257</v>
      </c>
      <c r="F22" s="44">
        <f t="shared" si="2"/>
        <v>2900152</v>
      </c>
      <c r="G22" s="45">
        <f t="shared" si="3"/>
        <v>4.9058822826902357</v>
      </c>
      <c r="H22" s="46">
        <v>2873</v>
      </c>
      <c r="I22" s="47">
        <f t="shared" si="4"/>
        <v>10.885462054332589</v>
      </c>
      <c r="J22" s="48">
        <v>1544</v>
      </c>
      <c r="K22" s="47">
        <f t="shared" si="5"/>
        <v>7.2058617631959674</v>
      </c>
      <c r="L22" s="49">
        <v>0</v>
      </c>
      <c r="M22" s="50">
        <f t="shared" si="6"/>
        <v>4417</v>
      </c>
      <c r="N22" s="51">
        <f t="shared" si="7"/>
        <v>9.2367210372229192</v>
      </c>
      <c r="O22" s="46">
        <v>2813</v>
      </c>
      <c r="P22" s="47">
        <f t="shared" si="8"/>
        <v>10.893811478584153</v>
      </c>
      <c r="Q22" s="48">
        <v>1501</v>
      </c>
      <c r="R22" s="47">
        <f t="shared" si="9"/>
        <v>7.2187755494637615</v>
      </c>
      <c r="S22" s="49">
        <v>0</v>
      </c>
      <c r="T22" s="50">
        <f t="shared" si="10"/>
        <v>4314</v>
      </c>
      <c r="U22" s="51">
        <f t="shared" si="11"/>
        <v>9.2545318030676818</v>
      </c>
      <c r="V22" s="46">
        <v>2725</v>
      </c>
      <c r="W22" s="47">
        <f t="shared" si="12"/>
        <v>10.9222814541665</v>
      </c>
      <c r="X22" s="48">
        <v>1453</v>
      </c>
      <c r="Y22" s="47">
        <f t="shared" si="13"/>
        <v>7.2875915337546395</v>
      </c>
      <c r="Z22" s="49">
        <v>0</v>
      </c>
      <c r="AA22" s="50">
        <f t="shared" si="14"/>
        <v>4178</v>
      </c>
      <c r="AB22" s="51">
        <f t="shared" si="15"/>
        <v>9.3078174081582645</v>
      </c>
      <c r="AC22" s="46">
        <v>2615</v>
      </c>
      <c r="AD22" s="47">
        <f t="shared" si="16"/>
        <v>10.952420841011895</v>
      </c>
      <c r="AE22" s="48">
        <v>1380</v>
      </c>
      <c r="AF22" s="47">
        <f t="shared" si="17"/>
        <v>7.3466780238500853</v>
      </c>
      <c r="AG22" s="49">
        <v>0</v>
      </c>
      <c r="AH22" s="50">
        <f t="shared" si="18"/>
        <v>3995</v>
      </c>
      <c r="AI22" s="51">
        <f t="shared" si="19"/>
        <v>9.3647444913267694</v>
      </c>
      <c r="AJ22" s="46">
        <v>2490</v>
      </c>
      <c r="AK22" s="47">
        <f t="shared" si="20"/>
        <v>11.078976640711902</v>
      </c>
      <c r="AL22" s="48">
        <v>1311</v>
      </c>
      <c r="AM22" s="47">
        <f t="shared" si="21"/>
        <v>7.5435870878646645</v>
      </c>
      <c r="AN22" s="49">
        <v>0</v>
      </c>
      <c r="AO22" s="50">
        <f t="shared" si="22"/>
        <v>3801</v>
      </c>
      <c r="AP22" s="51">
        <f t="shared" si="23"/>
        <v>9.5373111858282726</v>
      </c>
      <c r="AQ22" s="46">
        <v>2277</v>
      </c>
      <c r="AR22" s="47">
        <f t="shared" si="24"/>
        <v>11.107317073170732</v>
      </c>
      <c r="AS22" s="48">
        <v>1188</v>
      </c>
      <c r="AT22" s="47">
        <f t="shared" si="25"/>
        <v>7.6962943767815499</v>
      </c>
      <c r="AU22" s="49">
        <v>0</v>
      </c>
      <c r="AV22" s="50">
        <f t="shared" si="26"/>
        <v>3465</v>
      </c>
      <c r="AW22" s="51">
        <f t="shared" si="27"/>
        <v>9.642141585040072</v>
      </c>
      <c r="AX22" s="52">
        <v>2032</v>
      </c>
      <c r="AY22" s="47">
        <f t="shared" si="28"/>
        <v>11.383753501400561</v>
      </c>
      <c r="AZ22" s="48">
        <v>1046</v>
      </c>
      <c r="BA22" s="47">
        <f t="shared" si="29"/>
        <v>8.086586780054116</v>
      </c>
      <c r="BB22" s="49">
        <v>0</v>
      </c>
      <c r="BC22" s="50">
        <f t="shared" si="30"/>
        <v>3078</v>
      </c>
      <c r="BD22" s="51">
        <f t="shared" si="31"/>
        <v>9.9983758323859035</v>
      </c>
      <c r="BE22" s="52">
        <v>1663</v>
      </c>
      <c r="BF22" s="47">
        <f t="shared" si="32"/>
        <v>11.75597342004807</v>
      </c>
      <c r="BG22" s="48">
        <v>838</v>
      </c>
      <c r="BH22" s="47">
        <f t="shared" si="33"/>
        <v>8.5913471396350225</v>
      </c>
      <c r="BI22" s="49">
        <v>0</v>
      </c>
      <c r="BJ22" s="50">
        <f t="shared" si="34"/>
        <v>2501</v>
      </c>
      <c r="BK22" s="51">
        <f t="shared" si="35"/>
        <v>10.464435146443513</v>
      </c>
      <c r="BL22" s="52">
        <v>1146</v>
      </c>
      <c r="BM22" s="47">
        <f t="shared" si="36"/>
        <v>12.049206182315213</v>
      </c>
      <c r="BN22" s="48">
        <v>573</v>
      </c>
      <c r="BO22" s="47">
        <f t="shared" si="37"/>
        <v>9.3307278944797254</v>
      </c>
      <c r="BP22" s="49">
        <v>0</v>
      </c>
      <c r="BQ22" s="50">
        <f t="shared" si="38"/>
        <v>1719</v>
      </c>
      <c r="BR22" s="51">
        <f t="shared" si="39"/>
        <v>10.982622029133656</v>
      </c>
      <c r="BS22" s="52">
        <v>580</v>
      </c>
      <c r="BT22" s="47">
        <f t="shared" si="40"/>
        <v>12.570437798006068</v>
      </c>
      <c r="BU22" s="48">
        <v>278</v>
      </c>
      <c r="BV22" s="47">
        <f t="shared" si="41"/>
        <v>9.7441289870311945</v>
      </c>
      <c r="BW22" s="49">
        <v>0</v>
      </c>
      <c r="BX22" s="50">
        <f t="shared" si="42"/>
        <v>858</v>
      </c>
      <c r="BY22" s="51">
        <f t="shared" si="43"/>
        <v>11.490558457211732</v>
      </c>
      <c r="BZ22" s="52">
        <v>171</v>
      </c>
      <c r="CA22" s="47">
        <f t="shared" si="44"/>
        <v>12.170818505338078</v>
      </c>
      <c r="CB22" s="48">
        <v>90</v>
      </c>
      <c r="CC22" s="47">
        <f t="shared" si="45"/>
        <v>9.94475138121547</v>
      </c>
      <c r="CD22" s="49">
        <v>0</v>
      </c>
      <c r="CE22" s="50">
        <f t="shared" si="46"/>
        <v>261</v>
      </c>
      <c r="CF22" s="51">
        <f t="shared" si="47"/>
        <v>11.298701298701298</v>
      </c>
      <c r="CG22" s="52">
        <v>29</v>
      </c>
      <c r="CH22" s="47">
        <f t="shared" si="48"/>
        <v>11.462450592885375</v>
      </c>
      <c r="CI22" s="48">
        <v>15</v>
      </c>
      <c r="CJ22" s="47">
        <f t="shared" si="49"/>
        <v>7.7720207253886011</v>
      </c>
      <c r="CK22" s="49">
        <v>0</v>
      </c>
      <c r="CL22" s="50">
        <f t="shared" si="50"/>
        <v>44</v>
      </c>
      <c r="CM22" s="51">
        <f t="shared" si="51"/>
        <v>9.8654708520179373</v>
      </c>
      <c r="CN22" s="52">
        <v>5</v>
      </c>
      <c r="CO22" s="47">
        <f t="shared" si="52"/>
        <v>15.625</v>
      </c>
      <c r="CP22" s="48">
        <v>2</v>
      </c>
      <c r="CQ22" s="47">
        <f t="shared" si="53"/>
        <v>13.333333333333334</v>
      </c>
      <c r="CR22" s="49">
        <v>0</v>
      </c>
      <c r="CS22" s="50">
        <f t="shared" si="54"/>
        <v>7</v>
      </c>
      <c r="CT22" s="51">
        <f t="shared" si="55"/>
        <v>14.893617021276595</v>
      </c>
      <c r="CU22" s="21">
        <v>1</v>
      </c>
      <c r="CV22" s="47">
        <f t="shared" si="56"/>
        <v>33.333333333333329</v>
      </c>
      <c r="CW22" s="21">
        <v>0</v>
      </c>
      <c r="CX22" s="47">
        <f t="shared" si="57"/>
        <v>0</v>
      </c>
      <c r="CY22" s="49">
        <v>0</v>
      </c>
      <c r="CZ22" s="50">
        <f t="shared" si="58"/>
        <v>1</v>
      </c>
      <c r="DA22" s="51">
        <f t="shared" si="59"/>
        <v>16.666666666666664</v>
      </c>
      <c r="DB22" s="21">
        <v>0</v>
      </c>
      <c r="DC22" s="47">
        <f t="shared" si="60"/>
        <v>0</v>
      </c>
      <c r="DD22" s="21">
        <v>0</v>
      </c>
      <c r="DE22" s="47"/>
      <c r="DF22" s="49">
        <v>0</v>
      </c>
      <c r="DG22" s="50">
        <f t="shared" si="61"/>
        <v>0</v>
      </c>
      <c r="DH22" s="51">
        <f t="shared" si="62"/>
        <v>0</v>
      </c>
      <c r="DI22" s="21">
        <v>0</v>
      </c>
      <c r="DJ22" s="47">
        <f t="shared" si="63"/>
        <v>0</v>
      </c>
      <c r="DK22" s="21">
        <v>0</v>
      </c>
      <c r="DL22" s="47"/>
      <c r="DM22" s="49">
        <v>0</v>
      </c>
      <c r="DN22" s="50">
        <f t="shared" si="64"/>
        <v>0</v>
      </c>
      <c r="DO22" s="51">
        <f t="shared" si="65"/>
        <v>0</v>
      </c>
      <c r="DP22" s="21">
        <v>0</v>
      </c>
      <c r="DQ22" s="47">
        <f t="shared" si="66"/>
        <v>0</v>
      </c>
      <c r="DR22" s="21">
        <v>0</v>
      </c>
      <c r="DS22" s="47"/>
      <c r="DT22" s="49">
        <v>0</v>
      </c>
      <c r="DU22" s="50">
        <f t="shared" si="67"/>
        <v>0</v>
      </c>
      <c r="DV22" s="51">
        <f t="shared" si="68"/>
        <v>0</v>
      </c>
    </row>
    <row r="23" spans="1:126" x14ac:dyDescent="0.2">
      <c r="A23" s="41" t="s">
        <v>47</v>
      </c>
      <c r="B23" s="42">
        <v>918891</v>
      </c>
      <c r="C23" s="43">
        <f t="shared" si="0"/>
        <v>3.1452442424677445</v>
      </c>
      <c r="D23" s="44">
        <v>1066234</v>
      </c>
      <c r="E23" s="43">
        <f t="shared" si="1"/>
        <v>3.5659334518104977</v>
      </c>
      <c r="F23" s="44">
        <f t="shared" si="2"/>
        <v>1985125</v>
      </c>
      <c r="G23" s="45">
        <f t="shared" si="3"/>
        <v>3.3580272918196887</v>
      </c>
      <c r="H23" s="46">
        <v>3937</v>
      </c>
      <c r="I23" s="47">
        <f t="shared" si="4"/>
        <v>14.916834009017544</v>
      </c>
      <c r="J23" s="48">
        <v>2434</v>
      </c>
      <c r="K23" s="47">
        <f t="shared" si="5"/>
        <v>11.35949969664442</v>
      </c>
      <c r="L23" s="49">
        <v>0</v>
      </c>
      <c r="M23" s="50">
        <f t="shared" si="6"/>
        <v>6371</v>
      </c>
      <c r="N23" s="51">
        <f t="shared" si="7"/>
        <v>13.322877457130907</v>
      </c>
      <c r="O23" s="46">
        <v>3848</v>
      </c>
      <c r="P23" s="47">
        <f t="shared" si="8"/>
        <v>14.902021532026954</v>
      </c>
      <c r="Q23" s="48">
        <v>2374</v>
      </c>
      <c r="R23" s="47">
        <f t="shared" si="9"/>
        <v>11.417303900351079</v>
      </c>
      <c r="S23" s="49">
        <v>0</v>
      </c>
      <c r="T23" s="50">
        <f t="shared" si="10"/>
        <v>6222</v>
      </c>
      <c r="U23" s="51">
        <f t="shared" si="11"/>
        <v>13.347634881475919</v>
      </c>
      <c r="V23" s="46">
        <v>3722</v>
      </c>
      <c r="W23" s="47">
        <f t="shared" si="12"/>
        <v>14.918433604553288</v>
      </c>
      <c r="X23" s="48">
        <v>2297</v>
      </c>
      <c r="Y23" s="47">
        <f t="shared" si="13"/>
        <v>11.520714214063597</v>
      </c>
      <c r="Z23" s="49">
        <v>0</v>
      </c>
      <c r="AA23" s="50">
        <f t="shared" si="14"/>
        <v>6019</v>
      </c>
      <c r="AB23" s="51">
        <f t="shared" si="15"/>
        <v>13.409227616013544</v>
      </c>
      <c r="AC23" s="46">
        <v>3575</v>
      </c>
      <c r="AD23" s="47">
        <f t="shared" si="16"/>
        <v>14.973194840006702</v>
      </c>
      <c r="AE23" s="48">
        <v>2175</v>
      </c>
      <c r="AF23" s="47">
        <f t="shared" si="17"/>
        <v>11.579003407155025</v>
      </c>
      <c r="AG23" s="49">
        <v>0</v>
      </c>
      <c r="AH23" s="50">
        <f t="shared" si="18"/>
        <v>5750</v>
      </c>
      <c r="AI23" s="51">
        <f t="shared" si="19"/>
        <v>13.478668541959681</v>
      </c>
      <c r="AJ23" s="46">
        <v>3370</v>
      </c>
      <c r="AK23" s="47">
        <f t="shared" si="20"/>
        <v>14.9944382647386</v>
      </c>
      <c r="AL23" s="48">
        <v>2037</v>
      </c>
      <c r="AM23" s="47">
        <f t="shared" si="21"/>
        <v>11.721042637666148</v>
      </c>
      <c r="AN23" s="49">
        <v>0</v>
      </c>
      <c r="AO23" s="50">
        <f t="shared" si="22"/>
        <v>5407</v>
      </c>
      <c r="AP23" s="51">
        <f t="shared" si="23"/>
        <v>13.567019621618909</v>
      </c>
      <c r="AQ23" s="46">
        <v>3091</v>
      </c>
      <c r="AR23" s="47">
        <f t="shared" si="24"/>
        <v>15.078048780487805</v>
      </c>
      <c r="AS23" s="48">
        <v>1849</v>
      </c>
      <c r="AT23" s="47">
        <f t="shared" si="25"/>
        <v>11.97849183726354</v>
      </c>
      <c r="AU23" s="49">
        <v>0</v>
      </c>
      <c r="AV23" s="50">
        <f t="shared" si="26"/>
        <v>4940</v>
      </c>
      <c r="AW23" s="51">
        <f t="shared" si="27"/>
        <v>13.746660730186999</v>
      </c>
      <c r="AX23" s="52">
        <v>2711</v>
      </c>
      <c r="AY23" s="47">
        <f t="shared" si="28"/>
        <v>15.187675070028012</v>
      </c>
      <c r="AZ23" s="48">
        <v>1569</v>
      </c>
      <c r="BA23" s="47">
        <f t="shared" si="29"/>
        <v>12.129880170081176</v>
      </c>
      <c r="BB23" s="49">
        <v>0</v>
      </c>
      <c r="BC23" s="50">
        <f t="shared" si="30"/>
        <v>4280</v>
      </c>
      <c r="BD23" s="51">
        <f t="shared" si="31"/>
        <v>13.902874776676951</v>
      </c>
      <c r="BE23" s="52">
        <v>2211</v>
      </c>
      <c r="BF23" s="47">
        <f t="shared" si="32"/>
        <v>15.629860031104197</v>
      </c>
      <c r="BG23" s="48">
        <v>1233</v>
      </c>
      <c r="BH23" s="47">
        <f t="shared" si="33"/>
        <v>12.640967808078738</v>
      </c>
      <c r="BI23" s="49">
        <v>0</v>
      </c>
      <c r="BJ23" s="50">
        <f t="shared" si="34"/>
        <v>3444</v>
      </c>
      <c r="BK23" s="51">
        <f t="shared" si="35"/>
        <v>14.410041841004183</v>
      </c>
      <c r="BL23" s="52">
        <v>1532</v>
      </c>
      <c r="BM23" s="47">
        <f t="shared" si="36"/>
        <v>16.10766480916833</v>
      </c>
      <c r="BN23" s="48">
        <v>832</v>
      </c>
      <c r="BO23" s="47">
        <f t="shared" si="37"/>
        <v>13.548282038755902</v>
      </c>
      <c r="BP23" s="49">
        <v>0</v>
      </c>
      <c r="BQ23" s="50">
        <f t="shared" si="38"/>
        <v>2364</v>
      </c>
      <c r="BR23" s="51">
        <f t="shared" si="39"/>
        <v>15.103501150012777</v>
      </c>
      <c r="BS23" s="52">
        <v>751</v>
      </c>
      <c r="BT23" s="47">
        <f t="shared" si="40"/>
        <v>16.276549631556133</v>
      </c>
      <c r="BU23" s="48">
        <v>398</v>
      </c>
      <c r="BV23" s="47">
        <f t="shared" si="41"/>
        <v>13.950227830354015</v>
      </c>
      <c r="BW23" s="49">
        <v>0</v>
      </c>
      <c r="BX23" s="50">
        <f t="shared" si="42"/>
        <v>1149</v>
      </c>
      <c r="BY23" s="51">
        <f t="shared" si="43"/>
        <v>15.387705905986341</v>
      </c>
      <c r="BZ23" s="52">
        <v>224</v>
      </c>
      <c r="CA23" s="47">
        <f t="shared" si="44"/>
        <v>15.943060498220641</v>
      </c>
      <c r="CB23" s="48">
        <v>116</v>
      </c>
      <c r="CC23" s="47">
        <f t="shared" si="45"/>
        <v>12.817679558011049</v>
      </c>
      <c r="CD23" s="49">
        <v>0</v>
      </c>
      <c r="CE23" s="50">
        <f t="shared" si="46"/>
        <v>340</v>
      </c>
      <c r="CF23" s="51">
        <f t="shared" si="47"/>
        <v>14.71861471861472</v>
      </c>
      <c r="CG23" s="52">
        <v>33</v>
      </c>
      <c r="CH23" s="47">
        <f t="shared" si="48"/>
        <v>13.043478260869565</v>
      </c>
      <c r="CI23" s="48">
        <v>19</v>
      </c>
      <c r="CJ23" s="47">
        <f t="shared" si="49"/>
        <v>9.8445595854922274</v>
      </c>
      <c r="CK23" s="49">
        <v>0</v>
      </c>
      <c r="CL23" s="50">
        <f t="shared" si="50"/>
        <v>52</v>
      </c>
      <c r="CM23" s="51">
        <f t="shared" si="51"/>
        <v>11.659192825112108</v>
      </c>
      <c r="CN23" s="52">
        <v>2</v>
      </c>
      <c r="CO23" s="47">
        <f t="shared" si="52"/>
        <v>6.25</v>
      </c>
      <c r="CP23" s="48">
        <v>3</v>
      </c>
      <c r="CQ23" s="47">
        <f t="shared" si="53"/>
        <v>20</v>
      </c>
      <c r="CR23" s="49">
        <v>0</v>
      </c>
      <c r="CS23" s="50">
        <f t="shared" si="54"/>
        <v>5</v>
      </c>
      <c r="CT23" s="51">
        <f t="shared" si="55"/>
        <v>10.638297872340425</v>
      </c>
      <c r="CU23" s="21">
        <v>1</v>
      </c>
      <c r="CV23" s="47">
        <f t="shared" si="56"/>
        <v>33.333333333333329</v>
      </c>
      <c r="CW23" s="21">
        <v>2</v>
      </c>
      <c r="CX23" s="47">
        <f t="shared" si="57"/>
        <v>66.666666666666657</v>
      </c>
      <c r="CY23" s="49">
        <v>0</v>
      </c>
      <c r="CZ23" s="50">
        <f t="shared" si="58"/>
        <v>3</v>
      </c>
      <c r="DA23" s="51">
        <f t="shared" si="59"/>
        <v>50</v>
      </c>
      <c r="DB23" s="21">
        <v>1</v>
      </c>
      <c r="DC23" s="47">
        <f t="shared" si="60"/>
        <v>100</v>
      </c>
      <c r="DD23" s="21">
        <v>0</v>
      </c>
      <c r="DE23" s="47"/>
      <c r="DF23" s="49">
        <v>0</v>
      </c>
      <c r="DG23" s="50">
        <f t="shared" si="61"/>
        <v>1</v>
      </c>
      <c r="DH23" s="51">
        <f t="shared" si="62"/>
        <v>100</v>
      </c>
      <c r="DI23" s="21">
        <v>1</v>
      </c>
      <c r="DJ23" s="47">
        <f t="shared" si="63"/>
        <v>100</v>
      </c>
      <c r="DK23" s="21">
        <v>0</v>
      </c>
      <c r="DL23" s="47"/>
      <c r="DM23" s="49">
        <v>0</v>
      </c>
      <c r="DN23" s="50">
        <f t="shared" si="64"/>
        <v>1</v>
      </c>
      <c r="DO23" s="51">
        <f t="shared" si="65"/>
        <v>100</v>
      </c>
      <c r="DP23" s="21">
        <v>1</v>
      </c>
      <c r="DQ23" s="47">
        <f t="shared" si="66"/>
        <v>100</v>
      </c>
      <c r="DR23" s="21">
        <v>0</v>
      </c>
      <c r="DS23" s="47"/>
      <c r="DT23" s="49">
        <v>0</v>
      </c>
      <c r="DU23" s="50">
        <f t="shared" si="67"/>
        <v>1</v>
      </c>
      <c r="DV23" s="51">
        <f t="shared" si="68"/>
        <v>100</v>
      </c>
    </row>
    <row r="24" spans="1:126" x14ac:dyDescent="0.2">
      <c r="A24" s="41" t="s">
        <v>48</v>
      </c>
      <c r="B24" s="42">
        <v>655504</v>
      </c>
      <c r="C24" s="43">
        <f t="shared" si="0"/>
        <v>2.2437048375863688</v>
      </c>
      <c r="D24" s="44">
        <v>836293</v>
      </c>
      <c r="E24" s="43">
        <f t="shared" si="1"/>
        <v>2.7969143585882246</v>
      </c>
      <c r="F24" s="44">
        <f t="shared" si="2"/>
        <v>1491797</v>
      </c>
      <c r="G24" s="45">
        <f t="shared" si="3"/>
        <v>2.5235161714525467</v>
      </c>
      <c r="H24" s="46">
        <v>5217</v>
      </c>
      <c r="I24" s="47">
        <f t="shared" si="4"/>
        <v>19.766604781570869</v>
      </c>
      <c r="J24" s="48">
        <v>3860</v>
      </c>
      <c r="K24" s="47">
        <f t="shared" si="5"/>
        <v>18.014654407989919</v>
      </c>
      <c r="L24" s="49">
        <v>0</v>
      </c>
      <c r="M24" s="50">
        <f t="shared" si="6"/>
        <v>9077</v>
      </c>
      <c r="N24" s="51">
        <f t="shared" si="7"/>
        <v>18.981597657883732</v>
      </c>
      <c r="O24" s="46">
        <v>5103</v>
      </c>
      <c r="P24" s="47">
        <f t="shared" si="8"/>
        <v>19.762218263496241</v>
      </c>
      <c r="Q24" s="48">
        <v>3742</v>
      </c>
      <c r="R24" s="47">
        <f t="shared" si="9"/>
        <v>17.99644110998894</v>
      </c>
      <c r="S24" s="49">
        <v>0</v>
      </c>
      <c r="T24" s="50">
        <f t="shared" si="10"/>
        <v>8845</v>
      </c>
      <c r="U24" s="51">
        <f t="shared" si="11"/>
        <v>18.974578998176554</v>
      </c>
      <c r="V24" s="46">
        <v>4908</v>
      </c>
      <c r="W24" s="47">
        <f t="shared" si="12"/>
        <v>19.672131147540984</v>
      </c>
      <c r="X24" s="48">
        <v>3589</v>
      </c>
      <c r="Y24" s="47">
        <f t="shared" si="13"/>
        <v>18.000802487711905</v>
      </c>
      <c r="Z24" s="49">
        <v>0</v>
      </c>
      <c r="AA24" s="50">
        <f t="shared" si="14"/>
        <v>8497</v>
      </c>
      <c r="AB24" s="51">
        <f t="shared" si="15"/>
        <v>18.929756945217992</v>
      </c>
      <c r="AC24" s="46">
        <v>4695</v>
      </c>
      <c r="AD24" s="47">
        <f t="shared" si="16"/>
        <v>19.664097838833975</v>
      </c>
      <c r="AE24" s="48">
        <v>3393</v>
      </c>
      <c r="AF24" s="47">
        <f t="shared" si="17"/>
        <v>18.06324531516184</v>
      </c>
      <c r="AG24" s="49">
        <v>0</v>
      </c>
      <c r="AH24" s="50">
        <f t="shared" si="18"/>
        <v>8088</v>
      </c>
      <c r="AI24" s="51">
        <f t="shared" si="19"/>
        <v>18.959212376933895</v>
      </c>
      <c r="AJ24" s="46">
        <v>4402</v>
      </c>
      <c r="AK24" s="47">
        <f t="shared" si="20"/>
        <v>19.586206896551726</v>
      </c>
      <c r="AL24" s="48">
        <v>3153</v>
      </c>
      <c r="AM24" s="47">
        <f t="shared" si="21"/>
        <v>18.142585879509753</v>
      </c>
      <c r="AN24" s="49">
        <v>0</v>
      </c>
      <c r="AO24" s="50">
        <f t="shared" si="22"/>
        <v>7555</v>
      </c>
      <c r="AP24" s="51">
        <f t="shared" si="23"/>
        <v>18.956691925528176</v>
      </c>
      <c r="AQ24" s="46">
        <v>4017</v>
      </c>
      <c r="AR24" s="47">
        <f t="shared" si="24"/>
        <v>19.595121951219515</v>
      </c>
      <c r="AS24" s="48">
        <v>2834</v>
      </c>
      <c r="AT24" s="47">
        <f t="shared" si="25"/>
        <v>18.359678673231407</v>
      </c>
      <c r="AU24" s="49">
        <v>0</v>
      </c>
      <c r="AV24" s="50">
        <f t="shared" si="26"/>
        <v>6851</v>
      </c>
      <c r="AW24" s="51">
        <f t="shared" si="27"/>
        <v>19.064447907390917</v>
      </c>
      <c r="AX24" s="52">
        <v>3474</v>
      </c>
      <c r="AY24" s="47">
        <f t="shared" si="28"/>
        <v>19.462184873949582</v>
      </c>
      <c r="AZ24" s="48">
        <v>2396</v>
      </c>
      <c r="BA24" s="47">
        <f t="shared" si="29"/>
        <v>18.523386161577115</v>
      </c>
      <c r="BB24" s="49">
        <v>0</v>
      </c>
      <c r="BC24" s="50">
        <f t="shared" si="30"/>
        <v>5870</v>
      </c>
      <c r="BD24" s="51">
        <f t="shared" si="31"/>
        <v>19.067727789507877</v>
      </c>
      <c r="BE24" s="52">
        <v>2773</v>
      </c>
      <c r="BF24" s="47">
        <f t="shared" si="32"/>
        <v>19.602714548282201</v>
      </c>
      <c r="BG24" s="48">
        <v>1777</v>
      </c>
      <c r="BH24" s="47">
        <f t="shared" si="33"/>
        <v>18.218166905884765</v>
      </c>
      <c r="BI24" s="49">
        <v>0</v>
      </c>
      <c r="BJ24" s="50">
        <f t="shared" si="34"/>
        <v>4550</v>
      </c>
      <c r="BK24" s="51">
        <f t="shared" si="35"/>
        <v>19.03765690376569</v>
      </c>
      <c r="BL24" s="52">
        <v>1871</v>
      </c>
      <c r="BM24" s="47">
        <f t="shared" si="36"/>
        <v>19.671958784565241</v>
      </c>
      <c r="BN24" s="48">
        <v>1126</v>
      </c>
      <c r="BO24" s="47">
        <f t="shared" si="37"/>
        <v>18.335775932258592</v>
      </c>
      <c r="BP24" s="49">
        <v>0</v>
      </c>
      <c r="BQ24" s="50">
        <f t="shared" si="38"/>
        <v>2997</v>
      </c>
      <c r="BR24" s="51">
        <f t="shared" si="39"/>
        <v>19.147712752363915</v>
      </c>
      <c r="BS24" s="52">
        <v>915</v>
      </c>
      <c r="BT24" s="47">
        <f t="shared" si="40"/>
        <v>19.830949284785433</v>
      </c>
      <c r="BU24" s="48">
        <v>524</v>
      </c>
      <c r="BV24" s="47">
        <f t="shared" si="41"/>
        <v>18.366631615842969</v>
      </c>
      <c r="BW24" s="49">
        <v>0</v>
      </c>
      <c r="BX24" s="50">
        <f t="shared" si="42"/>
        <v>1439</v>
      </c>
      <c r="BY24" s="51">
        <f t="shared" si="43"/>
        <v>19.271461095486806</v>
      </c>
      <c r="BZ24" s="52">
        <v>274</v>
      </c>
      <c r="CA24" s="47">
        <f t="shared" si="44"/>
        <v>19.501779359430603</v>
      </c>
      <c r="CB24" s="48">
        <v>156</v>
      </c>
      <c r="CC24" s="47">
        <f t="shared" si="45"/>
        <v>17.237569060773481</v>
      </c>
      <c r="CD24" s="49">
        <v>0</v>
      </c>
      <c r="CE24" s="50">
        <f t="shared" si="46"/>
        <v>430</v>
      </c>
      <c r="CF24" s="51">
        <f t="shared" si="47"/>
        <v>18.614718614718615</v>
      </c>
      <c r="CG24" s="52">
        <v>47</v>
      </c>
      <c r="CH24" s="47">
        <f t="shared" si="48"/>
        <v>18.57707509881423</v>
      </c>
      <c r="CI24" s="48">
        <v>34</v>
      </c>
      <c r="CJ24" s="47">
        <f t="shared" si="49"/>
        <v>17.616580310880828</v>
      </c>
      <c r="CK24" s="49">
        <v>0</v>
      </c>
      <c r="CL24" s="50">
        <f t="shared" si="50"/>
        <v>81</v>
      </c>
      <c r="CM24" s="51">
        <f t="shared" si="51"/>
        <v>18.161434977578477</v>
      </c>
      <c r="CN24" s="52">
        <v>7</v>
      </c>
      <c r="CO24" s="47">
        <f t="shared" si="52"/>
        <v>21.875</v>
      </c>
      <c r="CP24" s="48">
        <v>1</v>
      </c>
      <c r="CQ24" s="47">
        <f t="shared" si="53"/>
        <v>6.666666666666667</v>
      </c>
      <c r="CR24" s="49">
        <v>0</v>
      </c>
      <c r="CS24" s="50">
        <f t="shared" si="54"/>
        <v>8</v>
      </c>
      <c r="CT24" s="51">
        <f t="shared" si="55"/>
        <v>17.021276595744681</v>
      </c>
      <c r="CU24" s="21">
        <v>1</v>
      </c>
      <c r="CV24" s="47">
        <f t="shared" si="56"/>
        <v>33.333333333333329</v>
      </c>
      <c r="CW24" s="21">
        <v>0</v>
      </c>
      <c r="CX24" s="47">
        <f t="shared" si="57"/>
        <v>0</v>
      </c>
      <c r="CY24" s="49">
        <v>0</v>
      </c>
      <c r="CZ24" s="50">
        <f t="shared" si="58"/>
        <v>1</v>
      </c>
      <c r="DA24" s="51">
        <f t="shared" si="59"/>
        <v>16.666666666666664</v>
      </c>
      <c r="DB24" s="21">
        <v>0</v>
      </c>
      <c r="DC24" s="47">
        <f t="shared" si="60"/>
        <v>0</v>
      </c>
      <c r="DD24" s="21">
        <v>0</v>
      </c>
      <c r="DE24" s="47"/>
      <c r="DF24" s="49">
        <v>0</v>
      </c>
      <c r="DG24" s="50">
        <f t="shared" si="61"/>
        <v>0</v>
      </c>
      <c r="DH24" s="51">
        <f t="shared" si="62"/>
        <v>0</v>
      </c>
      <c r="DI24" s="21">
        <v>0</v>
      </c>
      <c r="DJ24" s="47">
        <f t="shared" si="63"/>
        <v>0</v>
      </c>
      <c r="DK24" s="21">
        <v>0</v>
      </c>
      <c r="DL24" s="47"/>
      <c r="DM24" s="49">
        <v>0</v>
      </c>
      <c r="DN24" s="50">
        <f t="shared" si="64"/>
        <v>0</v>
      </c>
      <c r="DO24" s="51">
        <f t="shared" si="65"/>
        <v>0</v>
      </c>
      <c r="DP24" s="21">
        <v>0</v>
      </c>
      <c r="DQ24" s="47">
        <f t="shared" si="66"/>
        <v>0</v>
      </c>
      <c r="DR24" s="21">
        <v>0</v>
      </c>
      <c r="DS24" s="47"/>
      <c r="DT24" s="49">
        <v>0</v>
      </c>
      <c r="DU24" s="50">
        <f t="shared" si="67"/>
        <v>0</v>
      </c>
      <c r="DV24" s="51">
        <f t="shared" si="68"/>
        <v>0</v>
      </c>
    </row>
    <row r="25" spans="1:126" x14ac:dyDescent="0.2">
      <c r="A25" s="41" t="s">
        <v>49</v>
      </c>
      <c r="B25" s="42">
        <v>362168</v>
      </c>
      <c r="C25" s="43">
        <f t="shared" si="0"/>
        <v>1.2396539054208364</v>
      </c>
      <c r="D25" s="44">
        <v>556269</v>
      </c>
      <c r="E25" s="43">
        <f t="shared" si="1"/>
        <v>1.8603967190177522</v>
      </c>
      <c r="F25" s="44">
        <f t="shared" si="2"/>
        <v>918437</v>
      </c>
      <c r="G25" s="45">
        <f t="shared" si="3"/>
        <v>1.5536233294210691</v>
      </c>
      <c r="H25" s="46">
        <v>5079</v>
      </c>
      <c r="I25" s="47">
        <f t="shared" si="4"/>
        <v>19.243738870154967</v>
      </c>
      <c r="J25" s="48">
        <v>4714</v>
      </c>
      <c r="K25" s="47">
        <f t="shared" si="5"/>
        <v>22.000280020534841</v>
      </c>
      <c r="L25" s="49">
        <v>0</v>
      </c>
      <c r="M25" s="50">
        <f t="shared" si="6"/>
        <v>9793</v>
      </c>
      <c r="N25" s="51">
        <f t="shared" si="7"/>
        <v>20.4788791300711</v>
      </c>
      <c r="O25" s="46">
        <v>4967</v>
      </c>
      <c r="P25" s="47">
        <f t="shared" si="8"/>
        <v>19.235535589807139</v>
      </c>
      <c r="Q25" s="48">
        <v>4561</v>
      </c>
      <c r="R25" s="47">
        <f t="shared" si="9"/>
        <v>21.935266676285288</v>
      </c>
      <c r="S25" s="49">
        <v>0</v>
      </c>
      <c r="T25" s="50">
        <f t="shared" si="10"/>
        <v>9528</v>
      </c>
      <c r="U25" s="51">
        <f t="shared" si="11"/>
        <v>20.439772605384533</v>
      </c>
      <c r="V25" s="46">
        <v>4787</v>
      </c>
      <c r="W25" s="47">
        <f t="shared" si="12"/>
        <v>19.187141769209187</v>
      </c>
      <c r="X25" s="48">
        <v>4356</v>
      </c>
      <c r="Y25" s="47">
        <f t="shared" si="13"/>
        <v>21.847727956665665</v>
      </c>
      <c r="Z25" s="49">
        <v>0</v>
      </c>
      <c r="AA25" s="50">
        <f t="shared" si="14"/>
        <v>9143</v>
      </c>
      <c r="AB25" s="51">
        <f t="shared" si="15"/>
        <v>20.368926415220443</v>
      </c>
      <c r="AC25" s="46">
        <v>4532</v>
      </c>
      <c r="AD25" s="47">
        <f t="shared" si="16"/>
        <v>18.98140392025465</v>
      </c>
      <c r="AE25" s="48">
        <v>4091</v>
      </c>
      <c r="AF25" s="47">
        <f t="shared" si="17"/>
        <v>21.779173764906304</v>
      </c>
      <c r="AG25" s="49">
        <v>0</v>
      </c>
      <c r="AH25" s="50">
        <f t="shared" si="18"/>
        <v>8623</v>
      </c>
      <c r="AI25" s="51">
        <f t="shared" si="19"/>
        <v>20.213314580403189</v>
      </c>
      <c r="AJ25" s="46">
        <v>4240</v>
      </c>
      <c r="AK25" s="47">
        <f t="shared" si="20"/>
        <v>18.865406006674082</v>
      </c>
      <c r="AL25" s="48">
        <v>3746</v>
      </c>
      <c r="AM25" s="47">
        <f t="shared" si="21"/>
        <v>21.554749985614823</v>
      </c>
      <c r="AN25" s="49">
        <v>0</v>
      </c>
      <c r="AO25" s="50">
        <f t="shared" si="22"/>
        <v>7986</v>
      </c>
      <c r="AP25" s="51">
        <f t="shared" si="23"/>
        <v>20.038139208109602</v>
      </c>
      <c r="AQ25" s="46">
        <v>3849</v>
      </c>
      <c r="AR25" s="47">
        <f t="shared" si="24"/>
        <v>18.775609756097563</v>
      </c>
      <c r="AS25" s="48">
        <v>3248</v>
      </c>
      <c r="AT25" s="47">
        <f t="shared" si="25"/>
        <v>21.041720653018917</v>
      </c>
      <c r="AU25" s="49">
        <v>0</v>
      </c>
      <c r="AV25" s="50">
        <f t="shared" si="26"/>
        <v>7097</v>
      </c>
      <c r="AW25" s="51">
        <f t="shared" si="27"/>
        <v>19.748998219056098</v>
      </c>
      <c r="AX25" s="52">
        <v>3319</v>
      </c>
      <c r="AY25" s="47">
        <f t="shared" si="28"/>
        <v>18.593837535014003</v>
      </c>
      <c r="AZ25" s="48">
        <v>2672</v>
      </c>
      <c r="BA25" s="47">
        <f t="shared" si="29"/>
        <v>20.657131812910706</v>
      </c>
      <c r="BB25" s="49">
        <v>0</v>
      </c>
      <c r="BC25" s="50">
        <f t="shared" si="30"/>
        <v>5991</v>
      </c>
      <c r="BD25" s="51">
        <f t="shared" si="31"/>
        <v>19.460776352119538</v>
      </c>
      <c r="BE25" s="52">
        <v>2548</v>
      </c>
      <c r="BF25" s="47">
        <f t="shared" si="32"/>
        <v>18.012158914180688</v>
      </c>
      <c r="BG25" s="48">
        <v>1981</v>
      </c>
      <c r="BH25" s="47">
        <f t="shared" si="33"/>
        <v>20.309616567562024</v>
      </c>
      <c r="BI25" s="49">
        <v>0</v>
      </c>
      <c r="BJ25" s="50">
        <f t="shared" si="34"/>
        <v>4529</v>
      </c>
      <c r="BK25" s="51">
        <f t="shared" si="35"/>
        <v>18.94979079497908</v>
      </c>
      <c r="BL25" s="52">
        <v>1658</v>
      </c>
      <c r="BM25" s="47">
        <f t="shared" si="36"/>
        <v>17.432446640731783</v>
      </c>
      <c r="BN25" s="48">
        <v>1154</v>
      </c>
      <c r="BO25" s="47">
        <f t="shared" si="37"/>
        <v>18.791727731639799</v>
      </c>
      <c r="BP25" s="49">
        <v>0</v>
      </c>
      <c r="BQ25" s="50">
        <f t="shared" si="38"/>
        <v>2812</v>
      </c>
      <c r="BR25" s="51">
        <f t="shared" si="39"/>
        <v>17.965755175057502</v>
      </c>
      <c r="BS25" s="52">
        <v>759</v>
      </c>
      <c r="BT25" s="47">
        <f t="shared" si="40"/>
        <v>16.449934980494149</v>
      </c>
      <c r="BU25" s="48">
        <v>528</v>
      </c>
      <c r="BV25" s="47">
        <f t="shared" si="41"/>
        <v>18.506834910620398</v>
      </c>
      <c r="BW25" s="49">
        <v>0</v>
      </c>
      <c r="BX25" s="50">
        <f t="shared" si="42"/>
        <v>1287</v>
      </c>
      <c r="BY25" s="51">
        <f t="shared" si="43"/>
        <v>17.235837685817597</v>
      </c>
      <c r="BZ25" s="52">
        <v>238</v>
      </c>
      <c r="CA25" s="47">
        <f t="shared" si="44"/>
        <v>16.939501779359432</v>
      </c>
      <c r="CB25" s="48">
        <v>188</v>
      </c>
      <c r="CC25" s="47">
        <f t="shared" si="45"/>
        <v>20.773480662983427</v>
      </c>
      <c r="CD25" s="49">
        <v>0</v>
      </c>
      <c r="CE25" s="50">
        <f t="shared" si="46"/>
        <v>426</v>
      </c>
      <c r="CF25" s="51">
        <f t="shared" si="47"/>
        <v>18.441558441558442</v>
      </c>
      <c r="CG25" s="52">
        <v>52</v>
      </c>
      <c r="CH25" s="47">
        <f t="shared" si="48"/>
        <v>20.553359683794469</v>
      </c>
      <c r="CI25" s="48">
        <v>40</v>
      </c>
      <c r="CJ25" s="47">
        <f t="shared" si="49"/>
        <v>20.725388601036268</v>
      </c>
      <c r="CK25" s="49">
        <v>0</v>
      </c>
      <c r="CL25" s="50">
        <f t="shared" si="50"/>
        <v>92</v>
      </c>
      <c r="CM25" s="51">
        <f t="shared" si="51"/>
        <v>20.627802690582961</v>
      </c>
      <c r="CN25" s="52">
        <v>7</v>
      </c>
      <c r="CO25" s="47">
        <f t="shared" si="52"/>
        <v>21.875</v>
      </c>
      <c r="CP25" s="48">
        <v>1</v>
      </c>
      <c r="CQ25" s="47">
        <f t="shared" si="53"/>
        <v>6.666666666666667</v>
      </c>
      <c r="CR25" s="49">
        <v>0</v>
      </c>
      <c r="CS25" s="50">
        <f t="shared" si="54"/>
        <v>8</v>
      </c>
      <c r="CT25" s="51">
        <f t="shared" si="55"/>
        <v>17.021276595744681</v>
      </c>
      <c r="CU25" s="21">
        <v>0</v>
      </c>
      <c r="CV25" s="47">
        <f t="shared" si="56"/>
        <v>0</v>
      </c>
      <c r="CW25" s="21">
        <v>0</v>
      </c>
      <c r="CX25" s="47">
        <f t="shared" si="57"/>
        <v>0</v>
      </c>
      <c r="CY25" s="49">
        <v>0</v>
      </c>
      <c r="CZ25" s="50">
        <f t="shared" si="58"/>
        <v>0</v>
      </c>
      <c r="DA25" s="51">
        <f t="shared" si="59"/>
        <v>0</v>
      </c>
      <c r="DB25" s="21">
        <v>0</v>
      </c>
      <c r="DC25" s="47">
        <f t="shared" si="60"/>
        <v>0</v>
      </c>
      <c r="DD25" s="21">
        <v>0</v>
      </c>
      <c r="DE25" s="47"/>
      <c r="DF25" s="49">
        <v>0</v>
      </c>
      <c r="DG25" s="50">
        <f t="shared" si="61"/>
        <v>0</v>
      </c>
      <c r="DH25" s="51">
        <f t="shared" si="62"/>
        <v>0</v>
      </c>
      <c r="DI25" s="21">
        <v>0</v>
      </c>
      <c r="DJ25" s="47">
        <f t="shared" si="63"/>
        <v>0</v>
      </c>
      <c r="DK25" s="21">
        <v>0</v>
      </c>
      <c r="DL25" s="47"/>
      <c r="DM25" s="49">
        <v>0</v>
      </c>
      <c r="DN25" s="50">
        <f t="shared" si="64"/>
        <v>0</v>
      </c>
      <c r="DO25" s="51">
        <f t="shared" si="65"/>
        <v>0</v>
      </c>
      <c r="DP25" s="21">
        <v>0</v>
      </c>
      <c r="DQ25" s="47">
        <f t="shared" si="66"/>
        <v>0</v>
      </c>
      <c r="DR25" s="21">
        <v>0</v>
      </c>
      <c r="DS25" s="47"/>
      <c r="DT25" s="49">
        <v>0</v>
      </c>
      <c r="DU25" s="50">
        <f t="shared" si="67"/>
        <v>0</v>
      </c>
      <c r="DV25" s="51">
        <f t="shared" si="68"/>
        <v>0</v>
      </c>
    </row>
    <row r="26" spans="1:126" x14ac:dyDescent="0.2">
      <c r="A26" s="41" t="s">
        <v>50</v>
      </c>
      <c r="B26" s="42">
        <v>167009</v>
      </c>
      <c r="C26" s="43">
        <f t="shared" si="0"/>
        <v>0.57165006044274613</v>
      </c>
      <c r="D26" s="44">
        <v>361950</v>
      </c>
      <c r="E26" s="43">
        <f t="shared" si="1"/>
        <v>1.2105125262210825</v>
      </c>
      <c r="F26" s="44">
        <f t="shared" si="2"/>
        <v>528959</v>
      </c>
      <c r="G26" s="45">
        <f t="shared" si="3"/>
        <v>0.89478433763800824</v>
      </c>
      <c r="H26" s="46">
        <v>4197</v>
      </c>
      <c r="I26" s="47">
        <f t="shared" si="4"/>
        <v>15.901943697192436</v>
      </c>
      <c r="J26" s="48">
        <v>6154</v>
      </c>
      <c r="K26" s="47">
        <f t="shared" si="5"/>
        <v>28.720772856676156</v>
      </c>
      <c r="L26" s="49">
        <v>0</v>
      </c>
      <c r="M26" s="50">
        <f t="shared" si="6"/>
        <v>10351</v>
      </c>
      <c r="N26" s="51">
        <f t="shared" si="7"/>
        <v>21.645754914261815</v>
      </c>
      <c r="O26" s="46">
        <v>4080</v>
      </c>
      <c r="P26" s="47">
        <f t="shared" si="8"/>
        <v>15.80048021067307</v>
      </c>
      <c r="Q26" s="48">
        <v>5966</v>
      </c>
      <c r="R26" s="47">
        <f t="shared" si="9"/>
        <v>28.692348386476219</v>
      </c>
      <c r="S26" s="49">
        <v>0</v>
      </c>
      <c r="T26" s="50">
        <f t="shared" si="10"/>
        <v>10046</v>
      </c>
      <c r="U26" s="51">
        <f t="shared" si="11"/>
        <v>21.551002896063498</v>
      </c>
      <c r="V26" s="46">
        <v>3910</v>
      </c>
      <c r="W26" s="47">
        <f t="shared" si="12"/>
        <v>15.671970820473765</v>
      </c>
      <c r="X26" s="48">
        <v>5691</v>
      </c>
      <c r="Y26" s="47">
        <f t="shared" si="13"/>
        <v>28.543484802888958</v>
      </c>
      <c r="Z26" s="49">
        <v>0</v>
      </c>
      <c r="AA26" s="50">
        <f t="shared" si="14"/>
        <v>9601</v>
      </c>
      <c r="AB26" s="51">
        <f t="shared" si="15"/>
        <v>21.389266380020942</v>
      </c>
      <c r="AC26" s="46">
        <v>3716</v>
      </c>
      <c r="AD26" s="47">
        <f t="shared" si="16"/>
        <v>15.563746021109063</v>
      </c>
      <c r="AE26" s="48">
        <v>5285</v>
      </c>
      <c r="AF26" s="47">
        <f t="shared" si="17"/>
        <v>28.135647359454858</v>
      </c>
      <c r="AG26" s="49">
        <v>0</v>
      </c>
      <c r="AH26" s="50">
        <f t="shared" si="18"/>
        <v>9001</v>
      </c>
      <c r="AI26" s="51">
        <f t="shared" si="19"/>
        <v>21.099390529770275</v>
      </c>
      <c r="AJ26" s="46">
        <v>3448</v>
      </c>
      <c r="AK26" s="47">
        <f t="shared" si="20"/>
        <v>15.341490545050055</v>
      </c>
      <c r="AL26" s="48">
        <v>4797</v>
      </c>
      <c r="AM26" s="47">
        <f t="shared" si="21"/>
        <v>27.602278612118074</v>
      </c>
      <c r="AN26" s="49">
        <v>0</v>
      </c>
      <c r="AO26" s="50">
        <f t="shared" si="22"/>
        <v>8245</v>
      </c>
      <c r="AP26" s="51">
        <f t="shared" si="23"/>
        <v>20.688011241029759</v>
      </c>
      <c r="AQ26" s="46">
        <v>3079</v>
      </c>
      <c r="AR26" s="47">
        <f t="shared" si="24"/>
        <v>15.019512195121951</v>
      </c>
      <c r="AS26" s="48">
        <v>4139</v>
      </c>
      <c r="AT26" s="47">
        <f t="shared" si="25"/>
        <v>26.813941435605077</v>
      </c>
      <c r="AU26" s="49">
        <v>0</v>
      </c>
      <c r="AV26" s="50">
        <f t="shared" si="26"/>
        <v>7218</v>
      </c>
      <c r="AW26" s="51">
        <f t="shared" si="27"/>
        <v>20.085707925200357</v>
      </c>
      <c r="AX26" s="52">
        <v>2571</v>
      </c>
      <c r="AY26" s="47">
        <f t="shared" si="28"/>
        <v>14.403361344537815</v>
      </c>
      <c r="AZ26" s="48">
        <v>3321</v>
      </c>
      <c r="BA26" s="47">
        <f t="shared" si="29"/>
        <v>25.674526478546579</v>
      </c>
      <c r="BB26" s="49">
        <v>0</v>
      </c>
      <c r="BC26" s="50">
        <f t="shared" si="30"/>
        <v>5892</v>
      </c>
      <c r="BD26" s="51">
        <f t="shared" si="31"/>
        <v>19.139191164528178</v>
      </c>
      <c r="BE26" s="52">
        <v>1926</v>
      </c>
      <c r="BF26" s="47">
        <f t="shared" si="32"/>
        <v>13.615156227908951</v>
      </c>
      <c r="BG26" s="48">
        <v>2336</v>
      </c>
      <c r="BH26" s="47">
        <f t="shared" si="33"/>
        <v>23.949149067049415</v>
      </c>
      <c r="BI26" s="49">
        <v>0</v>
      </c>
      <c r="BJ26" s="50">
        <f t="shared" si="34"/>
        <v>4262</v>
      </c>
      <c r="BK26" s="51">
        <f t="shared" si="35"/>
        <v>17.832635983263597</v>
      </c>
      <c r="BL26" s="52">
        <v>1210</v>
      </c>
      <c r="BM26" s="47">
        <f t="shared" si="36"/>
        <v>12.722111239617284</v>
      </c>
      <c r="BN26" s="48">
        <v>1349</v>
      </c>
      <c r="BO26" s="47">
        <f t="shared" si="37"/>
        <v>21.967106334473215</v>
      </c>
      <c r="BP26" s="49">
        <v>0</v>
      </c>
      <c r="BQ26" s="50">
        <f t="shared" si="38"/>
        <v>2559</v>
      </c>
      <c r="BR26" s="51">
        <f t="shared" si="39"/>
        <v>16.34934832609251</v>
      </c>
      <c r="BS26" s="52">
        <v>570</v>
      </c>
      <c r="BT26" s="47">
        <f t="shared" si="40"/>
        <v>12.353706111833549</v>
      </c>
      <c r="BU26" s="48">
        <v>567</v>
      </c>
      <c r="BV26" s="47">
        <f t="shared" si="41"/>
        <v>19.873817034700316</v>
      </c>
      <c r="BW26" s="49">
        <v>0</v>
      </c>
      <c r="BX26" s="50">
        <f t="shared" si="42"/>
        <v>1137</v>
      </c>
      <c r="BY26" s="51">
        <f t="shared" si="43"/>
        <v>15.226998794696664</v>
      </c>
      <c r="BZ26" s="52">
        <v>181</v>
      </c>
      <c r="CA26" s="47">
        <f t="shared" si="44"/>
        <v>12.882562277580071</v>
      </c>
      <c r="CB26" s="48">
        <v>166</v>
      </c>
      <c r="CC26" s="47">
        <f t="shared" si="45"/>
        <v>18.342541436464089</v>
      </c>
      <c r="CD26" s="49">
        <v>0</v>
      </c>
      <c r="CE26" s="50">
        <f t="shared" si="46"/>
        <v>347</v>
      </c>
      <c r="CF26" s="51">
        <f t="shared" si="47"/>
        <v>15.021645021645021</v>
      </c>
      <c r="CG26" s="52">
        <v>38</v>
      </c>
      <c r="CH26" s="47">
        <f t="shared" si="48"/>
        <v>15.019762845849801</v>
      </c>
      <c r="CI26" s="48">
        <v>39</v>
      </c>
      <c r="CJ26" s="47">
        <f t="shared" si="49"/>
        <v>20.207253886010363</v>
      </c>
      <c r="CK26" s="49">
        <v>0</v>
      </c>
      <c r="CL26" s="50">
        <f t="shared" si="50"/>
        <v>77</v>
      </c>
      <c r="CM26" s="51">
        <f t="shared" si="51"/>
        <v>17.264573991031391</v>
      </c>
      <c r="CN26" s="52">
        <v>5</v>
      </c>
      <c r="CO26" s="47">
        <f t="shared" si="52"/>
        <v>15.625</v>
      </c>
      <c r="CP26" s="48">
        <v>3</v>
      </c>
      <c r="CQ26" s="47">
        <f t="shared" si="53"/>
        <v>20</v>
      </c>
      <c r="CR26" s="49">
        <v>0</v>
      </c>
      <c r="CS26" s="50">
        <f t="shared" si="54"/>
        <v>8</v>
      </c>
      <c r="CT26" s="51">
        <f t="shared" si="55"/>
        <v>17.021276595744681</v>
      </c>
      <c r="CU26" s="21">
        <v>0</v>
      </c>
      <c r="CV26" s="47">
        <f t="shared" si="56"/>
        <v>0</v>
      </c>
      <c r="CW26" s="21">
        <v>1</v>
      </c>
      <c r="CX26" s="47">
        <f t="shared" si="57"/>
        <v>33.333333333333329</v>
      </c>
      <c r="CY26" s="49">
        <v>0</v>
      </c>
      <c r="CZ26" s="50">
        <f t="shared" si="58"/>
        <v>1</v>
      </c>
      <c r="DA26" s="51">
        <f t="shared" si="59"/>
        <v>16.666666666666664</v>
      </c>
      <c r="DB26" s="21">
        <v>0</v>
      </c>
      <c r="DC26" s="47">
        <f t="shared" si="60"/>
        <v>0</v>
      </c>
      <c r="DD26" s="21">
        <v>0</v>
      </c>
      <c r="DE26" s="47"/>
      <c r="DF26" s="49">
        <v>0</v>
      </c>
      <c r="DG26" s="50">
        <f t="shared" si="61"/>
        <v>0</v>
      </c>
      <c r="DH26" s="51">
        <f t="shared" si="62"/>
        <v>0</v>
      </c>
      <c r="DI26" s="21">
        <v>0</v>
      </c>
      <c r="DJ26" s="47">
        <f t="shared" si="63"/>
        <v>0</v>
      </c>
      <c r="DK26" s="21">
        <v>0</v>
      </c>
      <c r="DL26" s="47"/>
      <c r="DM26" s="49">
        <v>0</v>
      </c>
      <c r="DN26" s="50">
        <f t="shared" si="64"/>
        <v>0</v>
      </c>
      <c r="DO26" s="51">
        <f t="shared" si="65"/>
        <v>0</v>
      </c>
      <c r="DP26" s="21">
        <v>0</v>
      </c>
      <c r="DQ26" s="47">
        <f t="shared" si="66"/>
        <v>0</v>
      </c>
      <c r="DR26" s="21">
        <v>0</v>
      </c>
      <c r="DS26" s="47"/>
      <c r="DT26" s="49">
        <v>0</v>
      </c>
      <c r="DU26" s="50">
        <f t="shared" si="67"/>
        <v>0</v>
      </c>
      <c r="DV26" s="51">
        <f t="shared" si="68"/>
        <v>0</v>
      </c>
    </row>
    <row r="27" spans="1:126" x14ac:dyDescent="0.2">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row>
    <row r="28" spans="1:126" x14ac:dyDescent="0.2">
      <c r="A28" s="62" t="s">
        <v>51</v>
      </c>
      <c r="B28" s="42">
        <f t="shared" ref="B28:AG28" si="69">SUM(B8:B26)</f>
        <v>29215251</v>
      </c>
      <c r="C28" s="63">
        <f t="shared" si="69"/>
        <v>99.999999999999986</v>
      </c>
      <c r="D28" s="44">
        <f t="shared" si="69"/>
        <v>29900558</v>
      </c>
      <c r="E28" s="63">
        <f t="shared" si="69"/>
        <v>100</v>
      </c>
      <c r="F28" s="44">
        <f t="shared" si="69"/>
        <v>59115809</v>
      </c>
      <c r="G28" s="64">
        <f t="shared" si="69"/>
        <v>100</v>
      </c>
      <c r="H28" s="65">
        <f t="shared" si="69"/>
        <v>26393</v>
      </c>
      <c r="I28" s="66">
        <f t="shared" si="69"/>
        <v>100.00000000000001</v>
      </c>
      <c r="J28" s="65">
        <f t="shared" si="69"/>
        <v>21427</v>
      </c>
      <c r="K28" s="67">
        <f t="shared" si="69"/>
        <v>100</v>
      </c>
      <c r="L28" s="68">
        <f t="shared" si="69"/>
        <v>0</v>
      </c>
      <c r="M28" s="65">
        <f t="shared" si="69"/>
        <v>47820</v>
      </c>
      <c r="N28" s="69">
        <f t="shared" si="69"/>
        <v>100</v>
      </c>
      <c r="O28" s="65">
        <f t="shared" si="69"/>
        <v>25822</v>
      </c>
      <c r="P28" s="66">
        <f t="shared" si="69"/>
        <v>100</v>
      </c>
      <c r="Q28" s="65">
        <f t="shared" si="69"/>
        <v>20793</v>
      </c>
      <c r="R28" s="67">
        <f t="shared" si="69"/>
        <v>100</v>
      </c>
      <c r="S28" s="68">
        <f t="shared" si="69"/>
        <v>0</v>
      </c>
      <c r="T28" s="65">
        <f t="shared" si="69"/>
        <v>46615</v>
      </c>
      <c r="U28" s="69">
        <f t="shared" si="69"/>
        <v>100</v>
      </c>
      <c r="V28" s="65">
        <f t="shared" si="69"/>
        <v>24949</v>
      </c>
      <c r="W28" s="66">
        <f t="shared" si="69"/>
        <v>100</v>
      </c>
      <c r="X28" s="65">
        <f t="shared" si="69"/>
        <v>19938</v>
      </c>
      <c r="Y28" s="67">
        <f t="shared" si="69"/>
        <v>100</v>
      </c>
      <c r="Z28" s="68">
        <f t="shared" si="69"/>
        <v>0</v>
      </c>
      <c r="AA28" s="65">
        <f t="shared" si="69"/>
        <v>44887</v>
      </c>
      <c r="AB28" s="69">
        <f t="shared" si="69"/>
        <v>100</v>
      </c>
      <c r="AC28" s="65">
        <f t="shared" si="69"/>
        <v>23876</v>
      </c>
      <c r="AD28" s="66">
        <f t="shared" si="69"/>
        <v>100</v>
      </c>
      <c r="AE28" s="65">
        <f t="shared" si="69"/>
        <v>18784</v>
      </c>
      <c r="AF28" s="67">
        <f t="shared" si="69"/>
        <v>100</v>
      </c>
      <c r="AG28" s="68">
        <f t="shared" si="69"/>
        <v>0</v>
      </c>
      <c r="AH28" s="65">
        <f t="shared" ref="AH28:BM28" si="70">SUM(AH8:AH26)</f>
        <v>42660</v>
      </c>
      <c r="AI28" s="69">
        <f t="shared" si="70"/>
        <v>100</v>
      </c>
      <c r="AJ28" s="65">
        <f t="shared" si="70"/>
        <v>22475</v>
      </c>
      <c r="AK28" s="66">
        <f t="shared" si="70"/>
        <v>99.999999999999986</v>
      </c>
      <c r="AL28" s="65">
        <f t="shared" si="70"/>
        <v>17379</v>
      </c>
      <c r="AM28" s="67">
        <f t="shared" si="70"/>
        <v>100</v>
      </c>
      <c r="AN28" s="68">
        <f t="shared" si="70"/>
        <v>0</v>
      </c>
      <c r="AO28" s="65">
        <f t="shared" si="70"/>
        <v>39854</v>
      </c>
      <c r="AP28" s="69">
        <f t="shared" si="70"/>
        <v>100</v>
      </c>
      <c r="AQ28" s="65">
        <f t="shared" si="70"/>
        <v>20500</v>
      </c>
      <c r="AR28" s="66">
        <f t="shared" si="70"/>
        <v>100</v>
      </c>
      <c r="AS28" s="65">
        <f t="shared" si="70"/>
        <v>15436</v>
      </c>
      <c r="AT28" s="67">
        <f t="shared" si="70"/>
        <v>100</v>
      </c>
      <c r="AU28" s="68">
        <f t="shared" si="70"/>
        <v>0</v>
      </c>
      <c r="AV28" s="65">
        <f t="shared" si="70"/>
        <v>35936</v>
      </c>
      <c r="AW28" s="69">
        <f t="shared" si="70"/>
        <v>100</v>
      </c>
      <c r="AX28" s="70">
        <f t="shared" si="70"/>
        <v>17850</v>
      </c>
      <c r="AY28" s="66">
        <f t="shared" si="70"/>
        <v>100</v>
      </c>
      <c r="AZ28" s="65">
        <f t="shared" si="70"/>
        <v>12935</v>
      </c>
      <c r="BA28" s="67">
        <f t="shared" si="70"/>
        <v>100</v>
      </c>
      <c r="BB28" s="68">
        <f t="shared" si="70"/>
        <v>0</v>
      </c>
      <c r="BC28" s="65">
        <f t="shared" si="70"/>
        <v>30785</v>
      </c>
      <c r="BD28" s="69">
        <f t="shared" si="70"/>
        <v>100</v>
      </c>
      <c r="BE28" s="70">
        <f t="shared" si="70"/>
        <v>14146</v>
      </c>
      <c r="BF28" s="66">
        <f t="shared" si="70"/>
        <v>100.00000000000001</v>
      </c>
      <c r="BG28" s="65">
        <f t="shared" si="70"/>
        <v>9754</v>
      </c>
      <c r="BH28" s="67">
        <f t="shared" si="70"/>
        <v>100</v>
      </c>
      <c r="BI28" s="68">
        <f t="shared" si="70"/>
        <v>0</v>
      </c>
      <c r="BJ28" s="65">
        <f t="shared" si="70"/>
        <v>23900</v>
      </c>
      <c r="BK28" s="69">
        <f t="shared" si="70"/>
        <v>100</v>
      </c>
      <c r="BL28" s="70">
        <f t="shared" si="70"/>
        <v>9511</v>
      </c>
      <c r="BM28" s="66">
        <f t="shared" si="70"/>
        <v>100</v>
      </c>
      <c r="BN28" s="65">
        <f t="shared" ref="BN28:CS28" si="71">SUM(BN8:BN26)</f>
        <v>6141</v>
      </c>
      <c r="BO28" s="67">
        <f t="shared" si="71"/>
        <v>100</v>
      </c>
      <c r="BP28" s="68">
        <f t="shared" si="71"/>
        <v>0</v>
      </c>
      <c r="BQ28" s="65">
        <f t="shared" si="71"/>
        <v>15652</v>
      </c>
      <c r="BR28" s="69">
        <f t="shared" si="71"/>
        <v>99.999999999999986</v>
      </c>
      <c r="BS28" s="70">
        <f t="shared" si="71"/>
        <v>4614</v>
      </c>
      <c r="BT28" s="66">
        <f t="shared" si="71"/>
        <v>100</v>
      </c>
      <c r="BU28" s="65">
        <f t="shared" si="71"/>
        <v>2853</v>
      </c>
      <c r="BV28" s="67">
        <f t="shared" si="71"/>
        <v>100</v>
      </c>
      <c r="BW28" s="68">
        <f t="shared" si="71"/>
        <v>0</v>
      </c>
      <c r="BX28" s="65">
        <f t="shared" si="71"/>
        <v>7467</v>
      </c>
      <c r="BY28" s="69">
        <f t="shared" si="71"/>
        <v>100.00000000000001</v>
      </c>
      <c r="BZ28" s="70">
        <f t="shared" si="71"/>
        <v>1405</v>
      </c>
      <c r="CA28" s="66">
        <f t="shared" si="71"/>
        <v>100</v>
      </c>
      <c r="CB28" s="65">
        <f t="shared" si="71"/>
        <v>905</v>
      </c>
      <c r="CC28" s="67">
        <f t="shared" si="71"/>
        <v>100</v>
      </c>
      <c r="CD28" s="68">
        <f t="shared" si="71"/>
        <v>0</v>
      </c>
      <c r="CE28" s="65">
        <f t="shared" si="71"/>
        <v>2310</v>
      </c>
      <c r="CF28" s="69">
        <f t="shared" si="71"/>
        <v>100</v>
      </c>
      <c r="CG28" s="70">
        <f t="shared" si="71"/>
        <v>253</v>
      </c>
      <c r="CH28" s="66">
        <f t="shared" si="71"/>
        <v>100</v>
      </c>
      <c r="CI28" s="65">
        <f t="shared" si="71"/>
        <v>193</v>
      </c>
      <c r="CJ28" s="67">
        <f t="shared" si="71"/>
        <v>100</v>
      </c>
      <c r="CK28" s="68">
        <f t="shared" si="71"/>
        <v>0</v>
      </c>
      <c r="CL28" s="65">
        <f t="shared" si="71"/>
        <v>446</v>
      </c>
      <c r="CM28" s="69">
        <f t="shared" si="71"/>
        <v>100</v>
      </c>
      <c r="CN28" s="70">
        <f t="shared" si="71"/>
        <v>32</v>
      </c>
      <c r="CO28" s="66">
        <f t="shared" si="71"/>
        <v>100</v>
      </c>
      <c r="CP28" s="65">
        <f t="shared" si="71"/>
        <v>15</v>
      </c>
      <c r="CQ28" s="67">
        <f t="shared" si="71"/>
        <v>100.00000000000001</v>
      </c>
      <c r="CR28" s="68">
        <f t="shared" si="71"/>
        <v>0</v>
      </c>
      <c r="CS28" s="65">
        <f t="shared" si="71"/>
        <v>47</v>
      </c>
      <c r="CT28" s="69">
        <f t="shared" ref="CT28:DD28" si="72">SUM(CT8:CT26)</f>
        <v>100</v>
      </c>
      <c r="CU28" s="70">
        <f t="shared" si="72"/>
        <v>3</v>
      </c>
      <c r="CV28" s="66">
        <f t="shared" si="72"/>
        <v>99.999999999999986</v>
      </c>
      <c r="CW28" s="65">
        <f t="shared" si="72"/>
        <v>3</v>
      </c>
      <c r="CX28" s="67">
        <f t="shared" si="72"/>
        <v>99.999999999999986</v>
      </c>
      <c r="CY28" s="68">
        <f t="shared" si="72"/>
        <v>0</v>
      </c>
      <c r="CZ28" s="65">
        <f t="shared" si="72"/>
        <v>6</v>
      </c>
      <c r="DA28" s="69">
        <f t="shared" si="72"/>
        <v>99.999999999999972</v>
      </c>
      <c r="DB28" s="70">
        <f t="shared" si="72"/>
        <v>1</v>
      </c>
      <c r="DC28" s="66">
        <f t="shared" si="72"/>
        <v>100</v>
      </c>
      <c r="DD28" s="65">
        <f t="shared" si="72"/>
        <v>0</v>
      </c>
      <c r="DE28" s="67"/>
      <c r="DF28" s="68">
        <f t="shared" ref="DF28:DK28" si="73">SUM(DF8:DF26)</f>
        <v>0</v>
      </c>
      <c r="DG28" s="65">
        <f t="shared" si="73"/>
        <v>1</v>
      </c>
      <c r="DH28" s="69">
        <f t="shared" si="73"/>
        <v>100</v>
      </c>
      <c r="DI28" s="70">
        <f t="shared" si="73"/>
        <v>1</v>
      </c>
      <c r="DJ28" s="66">
        <f t="shared" si="73"/>
        <v>100</v>
      </c>
      <c r="DK28" s="65">
        <f t="shared" si="73"/>
        <v>0</v>
      </c>
      <c r="DL28" s="67"/>
      <c r="DM28" s="68">
        <f t="shared" ref="DM28:DR28" si="74">SUM(DM8:DM26)</f>
        <v>0</v>
      </c>
      <c r="DN28" s="65">
        <f t="shared" si="74"/>
        <v>1</v>
      </c>
      <c r="DO28" s="69">
        <f t="shared" si="74"/>
        <v>100</v>
      </c>
      <c r="DP28" s="70">
        <f t="shared" si="74"/>
        <v>1</v>
      </c>
      <c r="DQ28" s="66">
        <f t="shared" si="74"/>
        <v>100</v>
      </c>
      <c r="DR28" s="65">
        <f t="shared" si="74"/>
        <v>0</v>
      </c>
      <c r="DS28" s="67"/>
      <c r="DT28" s="68">
        <f>SUM(DT8:DT26)</f>
        <v>0</v>
      </c>
      <c r="DU28" s="65">
        <f>SUM(DU8:DU26)</f>
        <v>1</v>
      </c>
      <c r="DV28" s="69">
        <f>SUM(DV8:DV26)</f>
        <v>100</v>
      </c>
    </row>
    <row r="29" spans="1:126" x14ac:dyDescent="0.2">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row>
    <row r="30" spans="1:126" x14ac:dyDescent="0.2">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row>
    <row r="31" spans="1:126" x14ac:dyDescent="0.2">
      <c r="A31" s="35" t="s">
        <v>52</v>
      </c>
      <c r="B31" s="82">
        <f>B28+B30</f>
        <v>29215251</v>
      </c>
      <c r="C31" s="82"/>
      <c r="D31" s="82">
        <f>D28+D30</f>
        <v>29900558</v>
      </c>
      <c r="E31" s="82"/>
      <c r="F31" s="83">
        <f>F28+F30</f>
        <v>59115809</v>
      </c>
      <c r="G31" s="82"/>
      <c r="H31" s="84">
        <f>H28+H30</f>
        <v>26393</v>
      </c>
      <c r="I31" s="85"/>
      <c r="J31" s="85">
        <f>J28+J30</f>
        <v>21427</v>
      </c>
      <c r="K31" s="85"/>
      <c r="L31" s="86">
        <f>L28+L30</f>
        <v>0</v>
      </c>
      <c r="M31" s="86">
        <f>M28+M30</f>
        <v>47820</v>
      </c>
      <c r="N31" s="87"/>
      <c r="O31" s="84">
        <f>O28+O30</f>
        <v>25822</v>
      </c>
      <c r="P31" s="85"/>
      <c r="Q31" s="85">
        <f>Q28+Q30</f>
        <v>20793</v>
      </c>
      <c r="R31" s="85"/>
      <c r="S31" s="86">
        <f>S28+S30</f>
        <v>0</v>
      </c>
      <c r="T31" s="86">
        <f>T28+T30</f>
        <v>46615</v>
      </c>
      <c r="U31" s="87"/>
      <c r="V31" s="84">
        <f>V28+V30</f>
        <v>24949</v>
      </c>
      <c r="W31" s="85"/>
      <c r="X31" s="85">
        <f>X28+X30</f>
        <v>19938</v>
      </c>
      <c r="Y31" s="85"/>
      <c r="Z31" s="86">
        <f>Z28+Z30</f>
        <v>0</v>
      </c>
      <c r="AA31" s="86">
        <f>AA28+AA30</f>
        <v>44887</v>
      </c>
      <c r="AB31" s="87"/>
      <c r="AC31" s="84">
        <f>AC28+AC30</f>
        <v>23876</v>
      </c>
      <c r="AD31" s="85"/>
      <c r="AE31" s="85">
        <f>AE28+AE30</f>
        <v>18784</v>
      </c>
      <c r="AF31" s="85"/>
      <c r="AG31" s="86">
        <f>AG28+AG30</f>
        <v>0</v>
      </c>
      <c r="AH31" s="86">
        <f>AH28+AH30</f>
        <v>42660</v>
      </c>
      <c r="AI31" s="87"/>
      <c r="AJ31" s="84">
        <f>AJ28+AJ30</f>
        <v>22475</v>
      </c>
      <c r="AK31" s="85"/>
      <c r="AL31" s="85">
        <f>AL28+AL30</f>
        <v>17379</v>
      </c>
      <c r="AM31" s="85"/>
      <c r="AN31" s="86">
        <f>AN28+AN30</f>
        <v>0</v>
      </c>
      <c r="AO31" s="86">
        <f>AO28+AO30</f>
        <v>39854</v>
      </c>
      <c r="AP31" s="87"/>
      <c r="AQ31" s="84">
        <f>AQ28+AQ30</f>
        <v>20500</v>
      </c>
      <c r="AR31" s="85"/>
      <c r="AS31" s="85">
        <f>AS28+AS30</f>
        <v>15436</v>
      </c>
      <c r="AT31" s="85"/>
      <c r="AU31" s="86">
        <f>AU28+AU30</f>
        <v>0</v>
      </c>
      <c r="AV31" s="86">
        <f>AV28+AV30</f>
        <v>35936</v>
      </c>
      <c r="AW31" s="87"/>
      <c r="AX31" s="84">
        <f>AX28+AX30</f>
        <v>17850</v>
      </c>
      <c r="AY31" s="85"/>
      <c r="AZ31" s="85">
        <f>AZ28+AZ30</f>
        <v>12935</v>
      </c>
      <c r="BA31" s="85"/>
      <c r="BB31" s="86">
        <f>BB28+BB30</f>
        <v>0</v>
      </c>
      <c r="BC31" s="86">
        <f>BC28+BC30</f>
        <v>30785</v>
      </c>
      <c r="BD31" s="87"/>
      <c r="BE31" s="84">
        <f>BE28+BE30</f>
        <v>14146</v>
      </c>
      <c r="BF31" s="85"/>
      <c r="BG31" s="85">
        <f>BG28+BG30</f>
        <v>9754</v>
      </c>
      <c r="BH31" s="85"/>
      <c r="BI31" s="86">
        <f>BI28+BI30</f>
        <v>0</v>
      </c>
      <c r="BJ31" s="86">
        <f>BJ28+BJ30</f>
        <v>23900</v>
      </c>
      <c r="BK31" s="87"/>
      <c r="BL31" s="84">
        <f>BL28+BL30</f>
        <v>9511</v>
      </c>
      <c r="BM31" s="85"/>
      <c r="BN31" s="85">
        <f>BN28+BN30</f>
        <v>6141</v>
      </c>
      <c r="BO31" s="85"/>
      <c r="BP31" s="86">
        <f>BP28+BP30</f>
        <v>0</v>
      </c>
      <c r="BQ31" s="86">
        <f>BQ28+BQ30</f>
        <v>15652</v>
      </c>
      <c r="BR31" s="87"/>
      <c r="BS31" s="84">
        <f>BS28+BS30</f>
        <v>4614</v>
      </c>
      <c r="BT31" s="85"/>
      <c r="BU31" s="85">
        <f>BU28+BU30</f>
        <v>2853</v>
      </c>
      <c r="BV31" s="85"/>
      <c r="BW31" s="86">
        <f>BW28+BW30</f>
        <v>0</v>
      </c>
      <c r="BX31" s="86">
        <f>BX28+BX30</f>
        <v>7467</v>
      </c>
      <c r="BY31" s="87"/>
      <c r="BZ31" s="84">
        <f>BZ28+BZ30</f>
        <v>1405</v>
      </c>
      <c r="CA31" s="85"/>
      <c r="CB31" s="85">
        <f>CB28+CB30</f>
        <v>905</v>
      </c>
      <c r="CC31" s="85"/>
      <c r="CD31" s="86">
        <f>CD28+CD30</f>
        <v>0</v>
      </c>
      <c r="CE31" s="86">
        <f>CE28+CE30</f>
        <v>2310</v>
      </c>
      <c r="CF31" s="87"/>
      <c r="CG31" s="84">
        <f>CG28+CG30</f>
        <v>253</v>
      </c>
      <c r="CH31" s="85"/>
      <c r="CI31" s="85">
        <f>CI28+CI30</f>
        <v>193</v>
      </c>
      <c r="CJ31" s="85"/>
      <c r="CK31" s="86">
        <f>CK28+CK30</f>
        <v>0</v>
      </c>
      <c r="CL31" s="86">
        <f>CL28+CL30</f>
        <v>446</v>
      </c>
      <c r="CM31" s="87"/>
      <c r="CN31" s="84">
        <f>CN28+CN30</f>
        <v>32</v>
      </c>
      <c r="CO31" s="85"/>
      <c r="CP31" s="85">
        <f>CP28+CP30</f>
        <v>15</v>
      </c>
      <c r="CQ31" s="85"/>
      <c r="CR31" s="86">
        <f>CR28+CR30</f>
        <v>0</v>
      </c>
      <c r="CS31" s="86">
        <f>CS28+CS30</f>
        <v>47</v>
      </c>
      <c r="CT31" s="87"/>
      <c r="CU31" s="84">
        <f>CU28+CU30</f>
        <v>3</v>
      </c>
      <c r="CV31" s="85"/>
      <c r="CW31" s="85">
        <f>CW28+CW30</f>
        <v>3</v>
      </c>
      <c r="CX31" s="85"/>
      <c r="CY31" s="86">
        <f>CY28+CY30</f>
        <v>0</v>
      </c>
      <c r="CZ31" s="86">
        <f>CZ28+CZ30</f>
        <v>6</v>
      </c>
      <c r="DA31" s="87"/>
      <c r="DB31" s="84">
        <f>DB28+DB30</f>
        <v>1</v>
      </c>
      <c r="DC31" s="85"/>
      <c r="DD31" s="85">
        <f>DD28+DD30</f>
        <v>0</v>
      </c>
      <c r="DE31" s="85"/>
      <c r="DF31" s="86">
        <f>DF28+DF30</f>
        <v>0</v>
      </c>
      <c r="DG31" s="86">
        <f>DG28+DG30</f>
        <v>1</v>
      </c>
      <c r="DH31" s="87"/>
      <c r="DI31" s="84">
        <f>DI28+DI30</f>
        <v>1</v>
      </c>
      <c r="DJ31" s="85"/>
      <c r="DK31" s="85">
        <f>DK28+DK30</f>
        <v>0</v>
      </c>
      <c r="DL31" s="85"/>
      <c r="DM31" s="86">
        <f>DM28+DM30</f>
        <v>0</v>
      </c>
      <c r="DN31" s="86">
        <f>DN28+DN30</f>
        <v>1</v>
      </c>
      <c r="DO31" s="87"/>
      <c r="DP31" s="84">
        <f>DP28+DP30</f>
        <v>1</v>
      </c>
      <c r="DQ31" s="85"/>
      <c r="DR31" s="85">
        <f>DR28+DR30</f>
        <v>0</v>
      </c>
      <c r="DS31" s="85"/>
      <c r="DT31" s="86">
        <f>DT28+DT30</f>
        <v>0</v>
      </c>
      <c r="DU31" s="86">
        <f>DU28+DU30</f>
        <v>1</v>
      </c>
      <c r="DV31" s="87"/>
    </row>
    <row r="32" spans="1:126" x14ac:dyDescent="0.2">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row>
    <row r="33" spans="1:1024"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88"/>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row>
    <row r="34" spans="1:1024" s="23" customFormat="1" ht="15.75" x14ac:dyDescent="0.2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x14ac:dyDescent="0.2">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x14ac:dyDescent="0.2">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x14ac:dyDescent="0.2">
      <c r="A37" s="23" t="s">
        <v>56</v>
      </c>
      <c r="B37" s="91" t="s">
        <v>5</v>
      </c>
    </row>
    <row r="38" spans="1:1024" x14ac:dyDescent="0.2">
      <c r="A38" s="23" t="s">
        <v>57</v>
      </c>
      <c r="B38" s="21" t="s">
        <v>61</v>
      </c>
    </row>
  </sheetData>
  <mergeCells count="19">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140" zoomScaleNormal="140" workbookViewId="0">
      <pane xSplit="1" ySplit="7" topLeftCell="B8" activePane="bottomRight" state="frozen"/>
      <selection pane="topRight" activeCell="DE1" sqref="DE1"/>
      <selection pane="bottomLeft" activeCell="A8" sqref="A8"/>
      <selection pane="bottomRight" activeCell="E17" sqref="E17"/>
    </sheetView>
  </sheetViews>
  <sheetFormatPr baseColWidth="10" defaultColWidth="9.140625" defaultRowHeight="12.75" x14ac:dyDescent="0.2"/>
  <cols>
    <col min="1" max="1" width="10.85546875" style="96" customWidth="1"/>
    <col min="2" max="2" width="24.28515625" style="96" customWidth="1"/>
    <col min="3" max="3" width="10.85546875" style="23" customWidth="1"/>
    <col min="4" max="57" width="13.140625" style="23" customWidth="1"/>
    <col min="58" max="1014" width="10.85546875" style="23" customWidth="1"/>
    <col min="1015" max="1025" width="10.85546875" customWidth="1"/>
  </cols>
  <sheetData>
    <row r="1" spans="1:1024" ht="15.75" x14ac:dyDescent="0.25">
      <c r="A1" s="97" t="s">
        <v>62</v>
      </c>
      <c r="B1" s="97"/>
    </row>
    <row r="2" spans="1:1024" s="25" customFormat="1" ht="18.75" x14ac:dyDescent="0.3">
      <c r="A2" s="98" t="s">
        <v>20</v>
      </c>
      <c r="B2" s="25" t="s">
        <v>63</v>
      </c>
    </row>
    <row r="3" spans="1:1024" s="15" customFormat="1" ht="15.75" x14ac:dyDescent="0.25">
      <c r="A3" s="97" t="s">
        <v>22</v>
      </c>
      <c r="B3" s="97"/>
    </row>
    <row r="4" spans="1:1024" s="15" customFormat="1" ht="15.75" x14ac:dyDescent="0.25">
      <c r="A4" s="97" t="s">
        <v>64</v>
      </c>
      <c r="B4" s="97"/>
    </row>
    <row r="5" spans="1:1024" x14ac:dyDescent="0.2">
      <c r="A5" s="99"/>
      <c r="B5" s="5" t="s">
        <v>26</v>
      </c>
      <c r="C5" s="4" t="s">
        <v>65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row>
    <row r="6" spans="1:1024" s="33" customFormat="1" ht="25.5" x14ac:dyDescent="0.2">
      <c r="A6" s="100" t="s">
        <v>25</v>
      </c>
      <c r="B6" s="5"/>
      <c r="C6" s="101" t="s">
        <v>66</v>
      </c>
      <c r="D6" s="102" t="s">
        <v>67</v>
      </c>
      <c r="E6" s="103">
        <v>44002</v>
      </c>
      <c r="F6" s="103">
        <v>44001</v>
      </c>
      <c r="G6" s="103">
        <v>44000</v>
      </c>
      <c r="H6" s="103">
        <v>43999</v>
      </c>
      <c r="I6" s="103">
        <v>43998</v>
      </c>
      <c r="J6" s="104">
        <v>43997</v>
      </c>
      <c r="K6" s="105">
        <v>43996</v>
      </c>
      <c r="L6" s="105">
        <v>43995</v>
      </c>
      <c r="M6" s="106">
        <v>43994</v>
      </c>
      <c r="N6" s="106">
        <v>43993</v>
      </c>
      <c r="O6" s="106">
        <v>43992</v>
      </c>
      <c r="P6" s="106">
        <v>43991</v>
      </c>
      <c r="Q6" s="106">
        <v>43990</v>
      </c>
      <c r="R6" s="106">
        <v>43989</v>
      </c>
      <c r="S6" s="106">
        <v>43988</v>
      </c>
      <c r="T6" s="106">
        <v>43987</v>
      </c>
      <c r="U6" s="106">
        <v>43986</v>
      </c>
      <c r="V6" s="106">
        <v>43985</v>
      </c>
      <c r="W6" s="106">
        <v>43984</v>
      </c>
      <c r="X6" s="106">
        <v>43983</v>
      </c>
      <c r="Y6" s="106">
        <v>43982</v>
      </c>
      <c r="Z6" s="106">
        <v>43981</v>
      </c>
      <c r="AA6" s="106">
        <v>43980</v>
      </c>
      <c r="AB6" s="106">
        <v>43979</v>
      </c>
      <c r="AC6" s="106">
        <v>43978</v>
      </c>
      <c r="AD6" s="106">
        <v>43977</v>
      </c>
      <c r="AE6" s="106">
        <v>43976</v>
      </c>
      <c r="AF6" s="106">
        <v>43975</v>
      </c>
      <c r="AG6" s="106">
        <v>43974</v>
      </c>
      <c r="AH6" s="106">
        <v>43973</v>
      </c>
      <c r="AI6" s="106">
        <v>43972</v>
      </c>
      <c r="AJ6" s="106">
        <v>43971</v>
      </c>
      <c r="AK6" s="106">
        <v>43970</v>
      </c>
      <c r="AL6" s="106">
        <v>43969</v>
      </c>
      <c r="AM6" s="106">
        <v>43968</v>
      </c>
      <c r="AN6" s="106">
        <v>43967</v>
      </c>
      <c r="AO6" s="106">
        <v>43966</v>
      </c>
      <c r="AP6" s="106">
        <v>43965</v>
      </c>
      <c r="AQ6" s="106">
        <v>43964</v>
      </c>
      <c r="AR6" s="106">
        <v>43963</v>
      </c>
      <c r="AS6" s="106">
        <v>43962</v>
      </c>
      <c r="AT6" s="106">
        <v>43961</v>
      </c>
      <c r="AU6" s="106">
        <v>43960</v>
      </c>
      <c r="AV6" s="106">
        <v>43959</v>
      </c>
      <c r="AW6" s="106">
        <v>43958</v>
      </c>
      <c r="AX6" s="106">
        <v>43957</v>
      </c>
      <c r="AY6" s="106">
        <v>43956</v>
      </c>
      <c r="AZ6" s="106">
        <v>43955</v>
      </c>
      <c r="BA6" s="106">
        <v>43954</v>
      </c>
      <c r="BB6" s="106">
        <v>43953</v>
      </c>
      <c r="BC6" s="106">
        <v>43952</v>
      </c>
      <c r="BD6" s="106">
        <v>43951</v>
      </c>
      <c r="BE6" s="106">
        <v>43950</v>
      </c>
      <c r="BF6" s="106">
        <v>43949</v>
      </c>
      <c r="BG6" s="106">
        <v>43948</v>
      </c>
      <c r="BH6" s="106">
        <v>43947</v>
      </c>
      <c r="BI6" s="106">
        <v>43946</v>
      </c>
      <c r="BJ6" s="106">
        <v>43945</v>
      </c>
      <c r="BK6" s="106">
        <v>43944</v>
      </c>
      <c r="BL6" s="106">
        <v>43943</v>
      </c>
      <c r="BM6" s="106">
        <v>43942</v>
      </c>
      <c r="BN6" s="106">
        <v>43941</v>
      </c>
      <c r="BO6" s="106">
        <v>43940</v>
      </c>
      <c r="BP6" s="106">
        <v>43939</v>
      </c>
      <c r="BQ6" s="106">
        <v>43938</v>
      </c>
      <c r="BR6" s="106">
        <v>43937</v>
      </c>
      <c r="BS6" s="106">
        <v>43936</v>
      </c>
      <c r="BT6" s="106">
        <v>43935</v>
      </c>
      <c r="BU6" s="106">
        <v>43934</v>
      </c>
      <c r="BV6" s="106">
        <v>43933</v>
      </c>
      <c r="BW6" s="106">
        <v>43932</v>
      </c>
      <c r="BX6" s="106">
        <v>43931</v>
      </c>
      <c r="BY6" s="106">
        <v>43930</v>
      </c>
      <c r="BZ6" s="106">
        <v>43929</v>
      </c>
      <c r="CA6" s="106">
        <v>43928</v>
      </c>
      <c r="CB6" s="106">
        <v>43927</v>
      </c>
      <c r="CC6" s="106">
        <v>43926</v>
      </c>
      <c r="CD6" s="106">
        <v>43925</v>
      </c>
      <c r="CE6" s="106">
        <v>43924</v>
      </c>
      <c r="CF6" s="106">
        <v>43923</v>
      </c>
      <c r="CG6" s="106">
        <v>43922</v>
      </c>
      <c r="CH6" s="106">
        <v>43921</v>
      </c>
      <c r="CI6" s="106">
        <v>43920</v>
      </c>
      <c r="CJ6" s="106">
        <v>43919</v>
      </c>
      <c r="CK6" s="106">
        <v>43918</v>
      </c>
      <c r="CL6" s="106">
        <v>43917</v>
      </c>
      <c r="CM6" s="106">
        <v>43916</v>
      </c>
      <c r="CN6" s="106">
        <v>43915</v>
      </c>
      <c r="CO6" s="106">
        <v>43914</v>
      </c>
      <c r="CP6" s="106">
        <v>43913</v>
      </c>
      <c r="CQ6" s="106">
        <v>43912</v>
      </c>
      <c r="CR6" s="106">
        <v>43911</v>
      </c>
      <c r="CS6" s="106">
        <v>43910</v>
      </c>
      <c r="CT6" s="106">
        <v>43909</v>
      </c>
      <c r="CU6" s="106">
        <v>43908</v>
      </c>
      <c r="CV6" s="106">
        <v>43907</v>
      </c>
      <c r="CW6" s="106">
        <v>43906</v>
      </c>
      <c r="CX6" s="106">
        <v>43905</v>
      </c>
      <c r="CY6" s="106">
        <v>43904</v>
      </c>
      <c r="CZ6" s="106">
        <v>43903</v>
      </c>
      <c r="DA6" s="106">
        <v>43902</v>
      </c>
      <c r="DB6" s="106">
        <v>43901</v>
      </c>
      <c r="DC6" s="106">
        <v>43900</v>
      </c>
      <c r="DD6" s="106">
        <v>43899</v>
      </c>
      <c r="DE6" s="106">
        <v>43898</v>
      </c>
      <c r="DF6" s="106">
        <v>43897</v>
      </c>
      <c r="DG6" s="106">
        <v>43896</v>
      </c>
      <c r="DH6" s="106">
        <v>43895</v>
      </c>
      <c r="DI6" s="106">
        <v>43894</v>
      </c>
      <c r="DJ6" s="106">
        <v>43893</v>
      </c>
      <c r="DK6" s="106">
        <v>43892</v>
      </c>
      <c r="DL6" s="106">
        <v>43891</v>
      </c>
      <c r="AMA6" s="107"/>
      <c r="AMB6" s="107"/>
      <c r="AMC6" s="107"/>
      <c r="AMD6" s="107"/>
      <c r="AME6" s="107"/>
      <c r="AMF6" s="107"/>
      <c r="AMG6" s="107"/>
      <c r="AMH6" s="107"/>
      <c r="AMI6" s="107"/>
      <c r="AMJ6" s="107"/>
    </row>
    <row r="7" spans="1:1024" x14ac:dyDescent="0.2">
      <c r="A7" s="108"/>
      <c r="B7" s="5"/>
      <c r="C7" s="109"/>
      <c r="D7" s="110" t="s">
        <v>30</v>
      </c>
      <c r="E7" s="110" t="s">
        <v>30</v>
      </c>
      <c r="F7" s="110" t="s">
        <v>30</v>
      </c>
      <c r="G7" s="110" t="s">
        <v>30</v>
      </c>
      <c r="H7" s="110" t="s">
        <v>30</v>
      </c>
      <c r="I7" s="110" t="s">
        <v>30</v>
      </c>
      <c r="J7" s="111" t="s">
        <v>30</v>
      </c>
      <c r="K7" s="112" t="s">
        <v>30</v>
      </c>
      <c r="L7" s="112" t="s">
        <v>30</v>
      </c>
      <c r="M7" s="113" t="s">
        <v>30</v>
      </c>
      <c r="N7" s="113" t="s">
        <v>30</v>
      </c>
      <c r="O7" s="113" t="s">
        <v>30</v>
      </c>
      <c r="P7" s="113" t="s">
        <v>30</v>
      </c>
      <c r="Q7" s="113" t="s">
        <v>30</v>
      </c>
      <c r="R7" s="113" t="s">
        <v>30</v>
      </c>
      <c r="S7" s="113" t="s">
        <v>30</v>
      </c>
      <c r="T7" s="113" t="s">
        <v>30</v>
      </c>
      <c r="U7" s="113" t="s">
        <v>30</v>
      </c>
      <c r="V7" s="113" t="s">
        <v>30</v>
      </c>
      <c r="W7" s="113" t="s">
        <v>30</v>
      </c>
      <c r="X7" s="113" t="s">
        <v>30</v>
      </c>
      <c r="Y7" s="113" t="s">
        <v>30</v>
      </c>
      <c r="Z7" s="113" t="s">
        <v>30</v>
      </c>
      <c r="AA7" s="113" t="s">
        <v>30</v>
      </c>
      <c r="AB7" s="113" t="s">
        <v>30</v>
      </c>
      <c r="AC7" s="113" t="s">
        <v>30</v>
      </c>
      <c r="AD7" s="113" t="s">
        <v>30</v>
      </c>
      <c r="AE7" s="113" t="s">
        <v>30</v>
      </c>
      <c r="AF7" s="113" t="s">
        <v>30</v>
      </c>
      <c r="AG7" s="113" t="s">
        <v>30</v>
      </c>
      <c r="AH7" s="113" t="s">
        <v>30</v>
      </c>
      <c r="AI7" s="113" t="s">
        <v>30</v>
      </c>
      <c r="AJ7" s="113" t="s">
        <v>30</v>
      </c>
      <c r="AK7" s="113" t="s">
        <v>30</v>
      </c>
      <c r="AL7" s="113" t="s">
        <v>30</v>
      </c>
      <c r="AM7" s="113" t="s">
        <v>30</v>
      </c>
      <c r="AN7" s="113" t="s">
        <v>30</v>
      </c>
      <c r="AO7" s="113" t="s">
        <v>30</v>
      </c>
      <c r="AP7" s="113" t="s">
        <v>30</v>
      </c>
      <c r="AQ7" s="113" t="s">
        <v>30</v>
      </c>
      <c r="AR7" s="113" t="s">
        <v>30</v>
      </c>
      <c r="AS7" s="113" t="s">
        <v>30</v>
      </c>
      <c r="AT7" s="113" t="s">
        <v>30</v>
      </c>
      <c r="AU7" s="113" t="s">
        <v>30</v>
      </c>
      <c r="AV7" s="113" t="s">
        <v>30</v>
      </c>
      <c r="AW7" s="113" t="s">
        <v>30</v>
      </c>
      <c r="AX7" s="113" t="s">
        <v>30</v>
      </c>
      <c r="AY7" s="113" t="s">
        <v>30</v>
      </c>
      <c r="AZ7" s="113" t="s">
        <v>30</v>
      </c>
      <c r="BA7" s="113" t="s">
        <v>30</v>
      </c>
      <c r="BB7" s="113" t="s">
        <v>30</v>
      </c>
      <c r="BC7" s="113" t="s">
        <v>30</v>
      </c>
      <c r="BD7" s="113" t="s">
        <v>30</v>
      </c>
      <c r="BE7" s="113" t="s">
        <v>30</v>
      </c>
      <c r="BF7" s="113" t="s">
        <v>30</v>
      </c>
      <c r="BG7" s="113" t="s">
        <v>30</v>
      </c>
      <c r="BH7" s="113" t="s">
        <v>30</v>
      </c>
      <c r="BI7" s="113" t="s">
        <v>30</v>
      </c>
      <c r="BJ7" s="113" t="s">
        <v>30</v>
      </c>
      <c r="BK7" s="113" t="s">
        <v>30</v>
      </c>
      <c r="BL7" s="113" t="s">
        <v>30</v>
      </c>
      <c r="BM7" s="113" t="s">
        <v>30</v>
      </c>
      <c r="BN7" s="113" t="s">
        <v>30</v>
      </c>
      <c r="BO7" s="113" t="s">
        <v>30</v>
      </c>
      <c r="BP7" s="113" t="s">
        <v>30</v>
      </c>
      <c r="BQ7" s="113" t="s">
        <v>30</v>
      </c>
      <c r="BR7" s="113" t="s">
        <v>30</v>
      </c>
      <c r="BS7" s="113" t="s">
        <v>30</v>
      </c>
      <c r="BT7" s="113" t="s">
        <v>30</v>
      </c>
      <c r="BU7" s="113" t="s">
        <v>30</v>
      </c>
      <c r="BV7" s="113" t="s">
        <v>30</v>
      </c>
      <c r="BW7" s="113" t="s">
        <v>30</v>
      </c>
      <c r="BX7" s="113" t="s">
        <v>30</v>
      </c>
      <c r="BY7" s="113" t="s">
        <v>30</v>
      </c>
      <c r="BZ7" s="113" t="s">
        <v>30</v>
      </c>
      <c r="CA7" s="113" t="s">
        <v>30</v>
      </c>
      <c r="CB7" s="113" t="s">
        <v>30</v>
      </c>
      <c r="CC7" s="113" t="s">
        <v>30</v>
      </c>
      <c r="CD7" s="113" t="s">
        <v>30</v>
      </c>
      <c r="CE7" s="113" t="s">
        <v>30</v>
      </c>
      <c r="CF7" s="113" t="s">
        <v>30</v>
      </c>
      <c r="CG7" s="113" t="s">
        <v>30</v>
      </c>
      <c r="CH7" s="113" t="s">
        <v>30</v>
      </c>
      <c r="CI7" s="113" t="s">
        <v>30</v>
      </c>
      <c r="CJ7" s="113" t="s">
        <v>30</v>
      </c>
      <c r="CK7" s="113" t="s">
        <v>30</v>
      </c>
      <c r="CL7" s="113" t="s">
        <v>30</v>
      </c>
      <c r="CM7" s="113" t="s">
        <v>30</v>
      </c>
      <c r="CN7" s="113" t="s">
        <v>30</v>
      </c>
      <c r="CO7" s="113" t="s">
        <v>30</v>
      </c>
      <c r="CP7" s="113" t="s">
        <v>30</v>
      </c>
      <c r="CQ7" s="113" t="s">
        <v>30</v>
      </c>
      <c r="CR7" s="113" t="s">
        <v>30</v>
      </c>
      <c r="CS7" s="113" t="s">
        <v>30</v>
      </c>
      <c r="CT7" s="113" t="s">
        <v>30</v>
      </c>
      <c r="CU7" s="113" t="s">
        <v>30</v>
      </c>
      <c r="CV7" s="113" t="s">
        <v>30</v>
      </c>
      <c r="CW7" s="113" t="s">
        <v>30</v>
      </c>
      <c r="CX7" s="113" t="s">
        <v>30</v>
      </c>
      <c r="CY7" s="113" t="s">
        <v>30</v>
      </c>
      <c r="CZ7" s="113" t="s">
        <v>30</v>
      </c>
      <c r="DA7" s="113" t="s">
        <v>30</v>
      </c>
      <c r="DB7" s="113" t="s">
        <v>30</v>
      </c>
      <c r="DC7" s="113" t="s">
        <v>30</v>
      </c>
      <c r="DD7" s="113" t="s">
        <v>30</v>
      </c>
      <c r="DE7" s="113" t="s">
        <v>30</v>
      </c>
      <c r="DF7" s="113" t="s">
        <v>30</v>
      </c>
      <c r="DG7" s="113" t="s">
        <v>30</v>
      </c>
      <c r="DH7" s="113" t="s">
        <v>30</v>
      </c>
      <c r="DI7" s="113" t="s">
        <v>30</v>
      </c>
      <c r="DJ7" s="113" t="s">
        <v>30</v>
      </c>
      <c r="DK7" s="113" t="s">
        <v>30</v>
      </c>
      <c r="DL7" s="113" t="s">
        <v>30</v>
      </c>
    </row>
    <row r="8" spans="1:1024" x14ac:dyDescent="0.2">
      <c r="A8" s="114" t="s">
        <v>68</v>
      </c>
      <c r="B8" s="23">
        <v>13241287</v>
      </c>
      <c r="C8" s="115">
        <f>SUM(D8:DL8)</f>
        <v>20</v>
      </c>
      <c r="D8" s="116">
        <v>0</v>
      </c>
      <c r="E8" s="116">
        <v>0</v>
      </c>
      <c r="F8" s="116">
        <v>0</v>
      </c>
      <c r="G8" s="116">
        <v>0</v>
      </c>
      <c r="H8" s="116">
        <v>0</v>
      </c>
      <c r="I8" s="116">
        <v>0</v>
      </c>
      <c r="J8" s="117">
        <v>1</v>
      </c>
      <c r="K8" s="118">
        <v>0</v>
      </c>
      <c r="L8" s="118">
        <v>0</v>
      </c>
      <c r="M8" s="115">
        <v>0</v>
      </c>
      <c r="N8" s="115">
        <v>0</v>
      </c>
      <c r="O8" s="115">
        <v>0</v>
      </c>
      <c r="P8" s="115">
        <v>0</v>
      </c>
      <c r="Q8" s="115">
        <v>0</v>
      </c>
      <c r="R8" s="115">
        <v>1</v>
      </c>
      <c r="S8" s="115">
        <v>0</v>
      </c>
      <c r="T8" s="115">
        <v>0</v>
      </c>
      <c r="U8" s="115">
        <v>0</v>
      </c>
      <c r="V8" s="115">
        <v>0</v>
      </c>
      <c r="W8" s="115">
        <v>0</v>
      </c>
      <c r="X8" s="115">
        <v>1</v>
      </c>
      <c r="Y8" s="115">
        <v>0</v>
      </c>
      <c r="Z8" s="115">
        <v>0</v>
      </c>
      <c r="AA8" s="115">
        <v>0</v>
      </c>
      <c r="AB8" s="115">
        <v>0</v>
      </c>
      <c r="AC8" s="115">
        <v>0</v>
      </c>
      <c r="AD8" s="115">
        <v>0</v>
      </c>
      <c r="AE8" s="115">
        <v>0</v>
      </c>
      <c r="AF8" s="115">
        <v>0</v>
      </c>
      <c r="AG8" s="115">
        <v>0</v>
      </c>
      <c r="AH8" s="115">
        <v>0</v>
      </c>
      <c r="AI8" s="115">
        <v>0</v>
      </c>
      <c r="AJ8" s="115">
        <v>0</v>
      </c>
      <c r="AK8" s="115">
        <v>0</v>
      </c>
      <c r="AL8" s="115">
        <v>1</v>
      </c>
      <c r="AM8" s="119">
        <v>1</v>
      </c>
      <c r="AN8" s="119">
        <v>0</v>
      </c>
      <c r="AO8" s="119">
        <v>1</v>
      </c>
      <c r="AP8" s="119">
        <v>0</v>
      </c>
      <c r="AQ8" s="119">
        <v>1</v>
      </c>
      <c r="AR8" s="119">
        <v>0</v>
      </c>
      <c r="AS8" s="119">
        <v>0</v>
      </c>
      <c r="AT8" s="119">
        <v>0</v>
      </c>
      <c r="AU8" s="119">
        <v>0</v>
      </c>
      <c r="AV8" s="119">
        <v>0</v>
      </c>
      <c r="AW8" s="119">
        <v>0</v>
      </c>
      <c r="AX8" s="119">
        <v>0</v>
      </c>
      <c r="AY8" s="119">
        <v>0</v>
      </c>
      <c r="AZ8" s="119">
        <v>0</v>
      </c>
      <c r="BA8" s="119">
        <v>1</v>
      </c>
      <c r="BB8" s="119">
        <v>0</v>
      </c>
      <c r="BC8" s="119">
        <v>0</v>
      </c>
      <c r="BD8" s="119">
        <v>0</v>
      </c>
      <c r="BE8" s="119">
        <v>0</v>
      </c>
      <c r="BF8" s="119">
        <v>0</v>
      </c>
      <c r="BG8" s="119">
        <v>0</v>
      </c>
      <c r="BH8" s="119">
        <v>0</v>
      </c>
      <c r="BI8" s="119">
        <v>0</v>
      </c>
      <c r="BJ8" s="119">
        <v>0</v>
      </c>
      <c r="BK8" s="119">
        <v>0</v>
      </c>
      <c r="BL8" s="119">
        <v>0</v>
      </c>
      <c r="BM8" s="119">
        <v>0</v>
      </c>
      <c r="BN8" s="119">
        <v>1</v>
      </c>
      <c r="BO8" s="119">
        <v>0</v>
      </c>
      <c r="BP8" s="119">
        <v>0</v>
      </c>
      <c r="BQ8" s="119">
        <v>0</v>
      </c>
      <c r="BR8" s="119">
        <v>0</v>
      </c>
      <c r="BS8" s="119">
        <v>0</v>
      </c>
      <c r="BT8" s="119">
        <v>0</v>
      </c>
      <c r="BU8" s="119">
        <v>0</v>
      </c>
      <c r="BV8" s="119">
        <v>1</v>
      </c>
      <c r="BW8" s="119">
        <v>1</v>
      </c>
      <c r="BX8" s="119">
        <v>0</v>
      </c>
      <c r="BY8" s="119">
        <v>1</v>
      </c>
      <c r="BZ8" s="119">
        <v>1</v>
      </c>
      <c r="CA8" s="119">
        <v>0</v>
      </c>
      <c r="CB8" s="119">
        <v>0</v>
      </c>
      <c r="CC8" s="119">
        <v>0</v>
      </c>
      <c r="CD8" s="119">
        <v>1</v>
      </c>
      <c r="CE8" s="119">
        <v>0</v>
      </c>
      <c r="CF8" s="119">
        <v>1</v>
      </c>
      <c r="CG8" s="119">
        <v>0</v>
      </c>
      <c r="CH8" s="119">
        <v>1</v>
      </c>
      <c r="CI8" s="119">
        <v>0</v>
      </c>
      <c r="CJ8" s="119">
        <v>1</v>
      </c>
      <c r="CK8" s="119">
        <v>0</v>
      </c>
      <c r="CL8" s="119">
        <v>0</v>
      </c>
      <c r="CM8" s="119">
        <v>1</v>
      </c>
      <c r="CN8" s="119">
        <v>0</v>
      </c>
      <c r="CO8" s="119">
        <v>1</v>
      </c>
      <c r="CP8" s="119">
        <v>0</v>
      </c>
      <c r="CQ8" s="119">
        <v>0</v>
      </c>
      <c r="CR8" s="119">
        <v>0</v>
      </c>
      <c r="CS8" s="119">
        <v>0</v>
      </c>
      <c r="CT8" s="119">
        <v>0</v>
      </c>
      <c r="CU8" s="119">
        <v>1</v>
      </c>
      <c r="CV8" s="119">
        <v>0</v>
      </c>
      <c r="CW8" s="119">
        <v>0</v>
      </c>
      <c r="CX8" s="119">
        <v>0</v>
      </c>
      <c r="CY8" s="119">
        <v>0</v>
      </c>
      <c r="CZ8" s="119">
        <v>0</v>
      </c>
      <c r="DA8" s="119">
        <v>0</v>
      </c>
      <c r="DB8" s="119">
        <v>0</v>
      </c>
      <c r="DC8" s="119">
        <v>0</v>
      </c>
      <c r="DD8" s="119">
        <v>0</v>
      </c>
      <c r="DE8" s="119">
        <v>0</v>
      </c>
      <c r="DF8" s="119">
        <v>0</v>
      </c>
      <c r="DG8" s="119">
        <v>0</v>
      </c>
      <c r="DH8" s="119">
        <v>0</v>
      </c>
      <c r="DI8" s="119">
        <v>0</v>
      </c>
      <c r="DJ8" s="119">
        <v>0</v>
      </c>
      <c r="DK8" s="119">
        <v>0</v>
      </c>
      <c r="DL8" s="119">
        <v>0</v>
      </c>
    </row>
    <row r="9" spans="1:1024" x14ac:dyDescent="0.2">
      <c r="A9" s="114" t="s">
        <v>69</v>
      </c>
      <c r="B9" s="23">
        <v>14833658</v>
      </c>
      <c r="C9" s="115">
        <f>SUM(D9:DL9)</f>
        <v>208</v>
      </c>
      <c r="D9" s="116">
        <v>0</v>
      </c>
      <c r="E9" s="116">
        <v>0</v>
      </c>
      <c r="F9" s="116">
        <v>0</v>
      </c>
      <c r="G9" s="116">
        <v>0</v>
      </c>
      <c r="H9" s="116">
        <v>1</v>
      </c>
      <c r="I9" s="116">
        <v>1</v>
      </c>
      <c r="J9" s="117">
        <v>0</v>
      </c>
      <c r="K9" s="118">
        <v>1</v>
      </c>
      <c r="L9" s="118">
        <v>1</v>
      </c>
      <c r="M9" s="115">
        <v>1</v>
      </c>
      <c r="N9" s="115">
        <v>2</v>
      </c>
      <c r="O9" s="115">
        <v>3</v>
      </c>
      <c r="P9" s="115">
        <v>0</v>
      </c>
      <c r="Q9" s="115">
        <v>1</v>
      </c>
      <c r="R9" s="115">
        <v>0</v>
      </c>
      <c r="S9" s="115">
        <v>3</v>
      </c>
      <c r="T9" s="115">
        <v>0</v>
      </c>
      <c r="U9" s="115">
        <v>0</v>
      </c>
      <c r="V9" s="115">
        <v>1</v>
      </c>
      <c r="W9" s="115">
        <v>0</v>
      </c>
      <c r="X9" s="115">
        <v>1</v>
      </c>
      <c r="Y9" s="115">
        <v>1</v>
      </c>
      <c r="Z9" s="115">
        <v>1</v>
      </c>
      <c r="AA9" s="115">
        <v>1</v>
      </c>
      <c r="AB9" s="115">
        <v>0</v>
      </c>
      <c r="AC9" s="115">
        <v>1</v>
      </c>
      <c r="AD9" s="115">
        <v>1</v>
      </c>
      <c r="AE9" s="115">
        <v>0</v>
      </c>
      <c r="AF9" s="115">
        <v>0</v>
      </c>
      <c r="AG9" s="115">
        <v>0</v>
      </c>
      <c r="AH9" s="115">
        <v>0</v>
      </c>
      <c r="AI9" s="115">
        <v>1</v>
      </c>
      <c r="AJ9" s="115">
        <v>0</v>
      </c>
      <c r="AK9" s="115">
        <v>0</v>
      </c>
      <c r="AL9" s="115">
        <v>1</v>
      </c>
      <c r="AM9" s="119">
        <v>0</v>
      </c>
      <c r="AN9" s="119">
        <v>0</v>
      </c>
      <c r="AO9" s="119">
        <v>0</v>
      </c>
      <c r="AP9" s="119">
        <v>0</v>
      </c>
      <c r="AQ9" s="119">
        <v>2</v>
      </c>
      <c r="AR9" s="119">
        <v>4</v>
      </c>
      <c r="AS9" s="119">
        <v>0</v>
      </c>
      <c r="AT9" s="119">
        <v>3</v>
      </c>
      <c r="AU9" s="119">
        <v>2</v>
      </c>
      <c r="AV9" s="119">
        <v>1</v>
      </c>
      <c r="AW9" s="119">
        <v>1</v>
      </c>
      <c r="AX9" s="119">
        <v>3</v>
      </c>
      <c r="AY9" s="119">
        <v>0</v>
      </c>
      <c r="AZ9" s="119">
        <v>3</v>
      </c>
      <c r="BA9" s="119">
        <v>1</v>
      </c>
      <c r="BB9" s="119">
        <v>3</v>
      </c>
      <c r="BC9" s="119">
        <v>2</v>
      </c>
      <c r="BD9" s="119">
        <v>2</v>
      </c>
      <c r="BE9" s="119">
        <v>2</v>
      </c>
      <c r="BF9" s="119">
        <v>0</v>
      </c>
      <c r="BG9" s="119">
        <v>3</v>
      </c>
      <c r="BH9" s="119">
        <v>3</v>
      </c>
      <c r="BI9" s="119">
        <v>4</v>
      </c>
      <c r="BJ9" s="119">
        <v>3</v>
      </c>
      <c r="BK9" s="119">
        <v>2</v>
      </c>
      <c r="BL9" s="119">
        <v>4</v>
      </c>
      <c r="BM9" s="119">
        <v>4</v>
      </c>
      <c r="BN9" s="119">
        <v>6</v>
      </c>
      <c r="BO9" s="119">
        <v>3</v>
      </c>
      <c r="BP9" s="119">
        <v>5</v>
      </c>
      <c r="BQ9" s="119">
        <v>3</v>
      </c>
      <c r="BR9" s="119">
        <v>4</v>
      </c>
      <c r="BS9" s="119">
        <v>2</v>
      </c>
      <c r="BT9" s="119">
        <v>3</v>
      </c>
      <c r="BU9" s="119">
        <v>2</v>
      </c>
      <c r="BV9" s="119">
        <v>9</v>
      </c>
      <c r="BW9" s="119">
        <v>9</v>
      </c>
      <c r="BX9" s="119">
        <v>3</v>
      </c>
      <c r="BY9" s="119">
        <v>5</v>
      </c>
      <c r="BZ9" s="119">
        <v>10</v>
      </c>
      <c r="CA9" s="119">
        <v>8</v>
      </c>
      <c r="CB9" s="119">
        <v>3</v>
      </c>
      <c r="CC9" s="119">
        <v>7</v>
      </c>
      <c r="CD9" s="119">
        <v>1</v>
      </c>
      <c r="CE9" s="119">
        <v>5</v>
      </c>
      <c r="CF9" s="119">
        <v>5</v>
      </c>
      <c r="CG9" s="119">
        <v>5</v>
      </c>
      <c r="CH9" s="119">
        <v>5</v>
      </c>
      <c r="CI9" s="119">
        <v>3</v>
      </c>
      <c r="CJ9" s="119">
        <v>2</v>
      </c>
      <c r="CK9" s="119">
        <v>3</v>
      </c>
      <c r="CL9" s="119">
        <v>2</v>
      </c>
      <c r="CM9" s="119">
        <v>4</v>
      </c>
      <c r="CN9" s="119">
        <v>5</v>
      </c>
      <c r="CO9" s="119">
        <v>1</v>
      </c>
      <c r="CP9" s="119">
        <v>3</v>
      </c>
      <c r="CQ9" s="119">
        <v>1</v>
      </c>
      <c r="CR9" s="119">
        <v>2</v>
      </c>
      <c r="CS9" s="119">
        <v>1</v>
      </c>
      <c r="CT9" s="119">
        <v>1</v>
      </c>
      <c r="CU9" s="119">
        <v>1</v>
      </c>
      <c r="CV9" s="119">
        <v>0</v>
      </c>
      <c r="CW9" s="119">
        <v>0</v>
      </c>
      <c r="CX9" s="119">
        <v>0</v>
      </c>
      <c r="CY9" s="119">
        <v>1</v>
      </c>
      <c r="CZ9" s="119">
        <v>0</v>
      </c>
      <c r="DA9" s="119">
        <v>0</v>
      </c>
      <c r="DB9" s="119">
        <v>0</v>
      </c>
      <c r="DC9" s="119">
        <v>0</v>
      </c>
      <c r="DD9" s="119">
        <v>0</v>
      </c>
      <c r="DE9" s="119">
        <v>0</v>
      </c>
      <c r="DF9" s="119">
        <v>0</v>
      </c>
      <c r="DG9" s="119">
        <v>0</v>
      </c>
      <c r="DH9" s="119">
        <v>0</v>
      </c>
      <c r="DI9" s="119">
        <v>0</v>
      </c>
      <c r="DJ9" s="119">
        <v>0</v>
      </c>
      <c r="DK9" s="119">
        <v>0</v>
      </c>
      <c r="DL9" s="119">
        <v>0</v>
      </c>
    </row>
    <row r="10" spans="1:1024" x14ac:dyDescent="0.2">
      <c r="A10" s="114" t="s">
        <v>70</v>
      </c>
      <c r="B10" s="23">
        <v>14678606</v>
      </c>
      <c r="C10" s="115">
        <f>SUM(D10:DL10)</f>
        <v>2206</v>
      </c>
      <c r="D10" s="116">
        <v>0</v>
      </c>
      <c r="E10" s="116">
        <v>0</v>
      </c>
      <c r="F10" s="116">
        <v>0</v>
      </c>
      <c r="G10" s="116">
        <v>1</v>
      </c>
      <c r="H10" s="116">
        <v>3</v>
      </c>
      <c r="I10" s="116">
        <v>8</v>
      </c>
      <c r="J10" s="117">
        <v>2</v>
      </c>
      <c r="K10" s="118">
        <v>2</v>
      </c>
      <c r="L10" s="118">
        <v>0</v>
      </c>
      <c r="M10" s="115">
        <v>3</v>
      </c>
      <c r="N10" s="115">
        <v>4</v>
      </c>
      <c r="O10" s="115">
        <v>3</v>
      </c>
      <c r="P10" s="115">
        <v>6</v>
      </c>
      <c r="Q10" s="115">
        <v>6</v>
      </c>
      <c r="R10" s="115">
        <v>0</v>
      </c>
      <c r="S10" s="115">
        <v>8</v>
      </c>
      <c r="T10" s="115">
        <v>2</v>
      </c>
      <c r="U10" s="115">
        <v>5</v>
      </c>
      <c r="V10" s="115">
        <v>4</v>
      </c>
      <c r="W10" s="115">
        <v>14</v>
      </c>
      <c r="X10" s="115">
        <v>6</v>
      </c>
      <c r="Y10" s="115">
        <v>2</v>
      </c>
      <c r="Z10" s="115">
        <v>4</v>
      </c>
      <c r="AA10" s="115">
        <v>11</v>
      </c>
      <c r="AB10" s="115">
        <v>8</v>
      </c>
      <c r="AC10" s="115">
        <v>10</v>
      </c>
      <c r="AD10" s="115">
        <v>9</v>
      </c>
      <c r="AE10" s="115">
        <v>9</v>
      </c>
      <c r="AF10" s="115">
        <v>7</v>
      </c>
      <c r="AG10" s="115">
        <v>12</v>
      </c>
      <c r="AH10" s="115">
        <v>4</v>
      </c>
      <c r="AI10" s="115">
        <v>8</v>
      </c>
      <c r="AJ10" s="115">
        <v>7</v>
      </c>
      <c r="AK10" s="115">
        <v>7</v>
      </c>
      <c r="AL10" s="115">
        <v>10</v>
      </c>
      <c r="AM10" s="119">
        <v>14</v>
      </c>
      <c r="AN10" s="119">
        <v>18</v>
      </c>
      <c r="AO10" s="119">
        <v>6</v>
      </c>
      <c r="AP10" s="119">
        <v>18</v>
      </c>
      <c r="AQ10" s="119">
        <v>11</v>
      </c>
      <c r="AR10" s="119">
        <v>16</v>
      </c>
      <c r="AS10" s="119">
        <v>13</v>
      </c>
      <c r="AT10" s="119">
        <v>11</v>
      </c>
      <c r="AU10" s="119">
        <v>12</v>
      </c>
      <c r="AV10" s="119">
        <v>12</v>
      </c>
      <c r="AW10" s="119">
        <v>12</v>
      </c>
      <c r="AX10" s="119">
        <v>17</v>
      </c>
      <c r="AY10" s="119">
        <v>24</v>
      </c>
      <c r="AZ10" s="119">
        <v>17</v>
      </c>
      <c r="BA10" s="119">
        <v>15</v>
      </c>
      <c r="BB10" s="119">
        <v>20</v>
      </c>
      <c r="BC10" s="119">
        <v>17</v>
      </c>
      <c r="BD10" s="119">
        <v>26</v>
      </c>
      <c r="BE10" s="119">
        <v>21</v>
      </c>
      <c r="BF10" s="119">
        <v>29</v>
      </c>
      <c r="BG10" s="119">
        <v>31</v>
      </c>
      <c r="BH10" s="119">
        <v>27</v>
      </c>
      <c r="BI10" s="119">
        <v>33</v>
      </c>
      <c r="BJ10" s="119">
        <v>33</v>
      </c>
      <c r="BK10" s="119">
        <v>47</v>
      </c>
      <c r="BL10" s="119">
        <v>51</v>
      </c>
      <c r="BM10" s="119">
        <v>48</v>
      </c>
      <c r="BN10" s="119">
        <v>50</v>
      </c>
      <c r="BO10" s="119">
        <v>39</v>
      </c>
      <c r="BP10" s="119">
        <v>51</v>
      </c>
      <c r="BQ10" s="119">
        <v>52</v>
      </c>
      <c r="BR10" s="119">
        <v>46</v>
      </c>
      <c r="BS10" s="119">
        <v>54</v>
      </c>
      <c r="BT10" s="119">
        <v>66</v>
      </c>
      <c r="BU10" s="119">
        <v>61</v>
      </c>
      <c r="BV10" s="119">
        <v>57</v>
      </c>
      <c r="BW10" s="119">
        <v>74</v>
      </c>
      <c r="BX10" s="119">
        <v>69</v>
      </c>
      <c r="BY10" s="119">
        <v>71</v>
      </c>
      <c r="BZ10" s="119">
        <v>69</v>
      </c>
      <c r="CA10" s="119">
        <v>64</v>
      </c>
      <c r="CB10" s="119">
        <v>56</v>
      </c>
      <c r="CC10" s="119">
        <v>50</v>
      </c>
      <c r="CD10" s="119">
        <v>59</v>
      </c>
      <c r="CE10" s="119">
        <v>51</v>
      </c>
      <c r="CF10" s="119">
        <v>47</v>
      </c>
      <c r="CG10" s="119">
        <v>49</v>
      </c>
      <c r="CH10" s="119">
        <v>35</v>
      </c>
      <c r="CI10" s="119">
        <v>39</v>
      </c>
      <c r="CJ10" s="119">
        <v>38</v>
      </c>
      <c r="CK10" s="119">
        <v>29</v>
      </c>
      <c r="CL10" s="119">
        <v>30</v>
      </c>
      <c r="CM10" s="119">
        <v>26</v>
      </c>
      <c r="CN10" s="119">
        <v>19</v>
      </c>
      <c r="CO10" s="119">
        <v>11</v>
      </c>
      <c r="CP10" s="119">
        <v>10</v>
      </c>
      <c r="CQ10" s="119">
        <v>11</v>
      </c>
      <c r="CR10" s="119">
        <v>8</v>
      </c>
      <c r="CS10" s="119">
        <v>12</v>
      </c>
      <c r="CT10" s="119">
        <v>5</v>
      </c>
      <c r="CU10" s="119">
        <v>4</v>
      </c>
      <c r="CV10" s="119">
        <v>1</v>
      </c>
      <c r="CW10" s="119">
        <v>3</v>
      </c>
      <c r="CX10" s="119">
        <v>1</v>
      </c>
      <c r="CY10" s="119">
        <v>2</v>
      </c>
      <c r="CZ10" s="119">
        <v>0</v>
      </c>
      <c r="DA10" s="119">
        <v>0</v>
      </c>
      <c r="DB10" s="119">
        <v>1</v>
      </c>
      <c r="DC10" s="119">
        <v>0</v>
      </c>
      <c r="DD10" s="119">
        <v>1</v>
      </c>
      <c r="DE10" s="119">
        <v>0</v>
      </c>
      <c r="DF10" s="119">
        <v>0</v>
      </c>
      <c r="DG10" s="119">
        <v>0</v>
      </c>
      <c r="DH10" s="119">
        <v>1</v>
      </c>
      <c r="DI10" s="119">
        <v>0</v>
      </c>
      <c r="DJ10" s="119">
        <v>0</v>
      </c>
      <c r="DK10" s="119">
        <v>0</v>
      </c>
      <c r="DL10" s="119">
        <v>0</v>
      </c>
    </row>
    <row r="11" spans="1:1024" x14ac:dyDescent="0.2">
      <c r="A11" s="114" t="s">
        <v>71</v>
      </c>
      <c r="B11" s="23">
        <v>10454893</v>
      </c>
      <c r="C11" s="115">
        <f>SUM(D11:DL11)</f>
        <v>10766</v>
      </c>
      <c r="D11" s="116">
        <v>0</v>
      </c>
      <c r="E11" s="116">
        <v>2</v>
      </c>
      <c r="F11" s="116">
        <v>6</v>
      </c>
      <c r="G11" s="116">
        <v>18</v>
      </c>
      <c r="H11" s="116">
        <v>16</v>
      </c>
      <c r="I11" s="116">
        <v>17</v>
      </c>
      <c r="J11" s="117">
        <v>16</v>
      </c>
      <c r="K11" s="118">
        <v>24</v>
      </c>
      <c r="L11" s="118">
        <v>13</v>
      </c>
      <c r="M11" s="115">
        <v>11</v>
      </c>
      <c r="N11" s="115">
        <v>11</v>
      </c>
      <c r="O11" s="115">
        <v>24</v>
      </c>
      <c r="P11" s="115">
        <v>19</v>
      </c>
      <c r="Q11" s="115">
        <v>23</v>
      </c>
      <c r="R11" s="115">
        <v>31</v>
      </c>
      <c r="S11" s="115">
        <v>27</v>
      </c>
      <c r="T11" s="115">
        <v>30</v>
      </c>
      <c r="U11" s="115">
        <v>24</v>
      </c>
      <c r="V11" s="115">
        <v>40</v>
      </c>
      <c r="W11" s="115">
        <v>38</v>
      </c>
      <c r="X11" s="115">
        <v>22</v>
      </c>
      <c r="Y11" s="115">
        <v>26</v>
      </c>
      <c r="Z11" s="115">
        <v>37</v>
      </c>
      <c r="AA11" s="115">
        <v>37</v>
      </c>
      <c r="AB11" s="115">
        <v>34</v>
      </c>
      <c r="AC11" s="115">
        <v>50</v>
      </c>
      <c r="AD11" s="115">
        <v>48</v>
      </c>
      <c r="AE11" s="115">
        <v>49</v>
      </c>
      <c r="AF11" s="115">
        <v>36</v>
      </c>
      <c r="AG11" s="115">
        <v>41</v>
      </c>
      <c r="AH11" s="115">
        <v>30</v>
      </c>
      <c r="AI11" s="115">
        <v>56</v>
      </c>
      <c r="AJ11" s="115">
        <v>48</v>
      </c>
      <c r="AK11" s="115">
        <v>45</v>
      </c>
      <c r="AL11" s="115">
        <v>65</v>
      </c>
      <c r="AM11" s="119">
        <v>44</v>
      </c>
      <c r="AN11" s="119">
        <v>54</v>
      </c>
      <c r="AO11" s="119">
        <v>63</v>
      </c>
      <c r="AP11" s="119">
        <v>53</v>
      </c>
      <c r="AQ11" s="119">
        <v>56</v>
      </c>
      <c r="AR11" s="119">
        <v>71</v>
      </c>
      <c r="AS11" s="119">
        <v>52</v>
      </c>
      <c r="AT11" s="119">
        <v>60</v>
      </c>
      <c r="AU11" s="119">
        <v>66</v>
      </c>
      <c r="AV11" s="119">
        <v>80</v>
      </c>
      <c r="AW11" s="119">
        <v>93</v>
      </c>
      <c r="AX11" s="119">
        <v>109</v>
      </c>
      <c r="AY11" s="119">
        <v>94</v>
      </c>
      <c r="AZ11" s="119">
        <v>91</v>
      </c>
      <c r="BA11" s="119">
        <v>90</v>
      </c>
      <c r="BB11" s="119">
        <v>99</v>
      </c>
      <c r="BC11" s="119">
        <v>123</v>
      </c>
      <c r="BD11" s="119">
        <v>105</v>
      </c>
      <c r="BE11" s="119">
        <v>113</v>
      </c>
      <c r="BF11" s="119">
        <v>127</v>
      </c>
      <c r="BG11" s="119">
        <v>123</v>
      </c>
      <c r="BH11" s="119">
        <v>137</v>
      </c>
      <c r="BI11" s="119">
        <v>155</v>
      </c>
      <c r="BJ11" s="119">
        <v>170</v>
      </c>
      <c r="BK11" s="119">
        <v>170</v>
      </c>
      <c r="BL11" s="119">
        <v>191</v>
      </c>
      <c r="BM11" s="119">
        <v>163</v>
      </c>
      <c r="BN11" s="119">
        <v>203</v>
      </c>
      <c r="BO11" s="119">
        <v>183</v>
      </c>
      <c r="BP11" s="119">
        <v>191</v>
      </c>
      <c r="BQ11" s="119">
        <v>241</v>
      </c>
      <c r="BR11" s="119">
        <v>252</v>
      </c>
      <c r="BS11" s="119">
        <v>257</v>
      </c>
      <c r="BT11" s="119">
        <v>242</v>
      </c>
      <c r="BU11" s="119">
        <v>273</v>
      </c>
      <c r="BV11" s="119">
        <v>275</v>
      </c>
      <c r="BW11" s="119">
        <v>318</v>
      </c>
      <c r="BX11" s="119">
        <v>296</v>
      </c>
      <c r="BY11" s="119">
        <v>331</v>
      </c>
      <c r="BZ11" s="119">
        <v>354</v>
      </c>
      <c r="CA11" s="119">
        <v>348</v>
      </c>
      <c r="CB11" s="119">
        <v>294</v>
      </c>
      <c r="CC11" s="119">
        <v>288</v>
      </c>
      <c r="CD11" s="119">
        <v>327</v>
      </c>
      <c r="CE11" s="119">
        <v>294</v>
      </c>
      <c r="CF11" s="119">
        <v>247</v>
      </c>
      <c r="CG11" s="119">
        <v>263</v>
      </c>
      <c r="CH11" s="119">
        <v>258</v>
      </c>
      <c r="CI11" s="119">
        <v>178</v>
      </c>
      <c r="CJ11" s="119">
        <v>178</v>
      </c>
      <c r="CK11" s="119">
        <v>146</v>
      </c>
      <c r="CL11" s="119">
        <v>140</v>
      </c>
      <c r="CM11" s="119">
        <v>133</v>
      </c>
      <c r="CN11" s="119">
        <v>110</v>
      </c>
      <c r="CO11" s="119">
        <v>77</v>
      </c>
      <c r="CP11" s="119">
        <v>66</v>
      </c>
      <c r="CQ11" s="119">
        <v>50</v>
      </c>
      <c r="CR11" s="119">
        <v>41</v>
      </c>
      <c r="CS11" s="119">
        <v>30</v>
      </c>
      <c r="CT11" s="119">
        <v>21</v>
      </c>
      <c r="CU11" s="119">
        <v>20</v>
      </c>
      <c r="CV11" s="119">
        <v>13</v>
      </c>
      <c r="CW11" s="119">
        <v>12</v>
      </c>
      <c r="CX11" s="119">
        <v>17</v>
      </c>
      <c r="CY11" s="119">
        <v>11</v>
      </c>
      <c r="CZ11" s="119">
        <v>6</v>
      </c>
      <c r="DA11" s="119">
        <v>3</v>
      </c>
      <c r="DB11" s="119">
        <v>4</v>
      </c>
      <c r="DC11" s="119">
        <v>0</v>
      </c>
      <c r="DD11" s="119">
        <v>2</v>
      </c>
      <c r="DE11" s="119">
        <v>4</v>
      </c>
      <c r="DF11" s="119">
        <v>0</v>
      </c>
      <c r="DG11" s="119">
        <v>1</v>
      </c>
      <c r="DH11" s="119">
        <v>1</v>
      </c>
      <c r="DI11" s="119">
        <v>0</v>
      </c>
      <c r="DJ11" s="119">
        <v>1</v>
      </c>
      <c r="DK11" s="119">
        <v>0</v>
      </c>
      <c r="DL11" s="119">
        <v>0</v>
      </c>
    </row>
    <row r="12" spans="1:1024" x14ac:dyDescent="0.2">
      <c r="A12" s="114" t="s">
        <v>72</v>
      </c>
      <c r="B12" s="23">
        <v>2768734</v>
      </c>
      <c r="C12" s="115">
        <f>SUM(D12:DL12)</f>
        <v>15117</v>
      </c>
      <c r="D12" s="116">
        <v>0</v>
      </c>
      <c r="E12" s="116">
        <v>5</v>
      </c>
      <c r="F12" s="116">
        <v>16</v>
      </c>
      <c r="G12" s="116">
        <v>17</v>
      </c>
      <c r="H12" s="116">
        <v>22</v>
      </c>
      <c r="I12" s="116">
        <v>24</v>
      </c>
      <c r="J12" s="117">
        <v>31</v>
      </c>
      <c r="K12" s="118">
        <v>28</v>
      </c>
      <c r="L12" s="118">
        <v>24</v>
      </c>
      <c r="M12" s="115">
        <v>32</v>
      </c>
      <c r="N12" s="115">
        <v>31</v>
      </c>
      <c r="O12" s="115">
        <v>42</v>
      </c>
      <c r="P12" s="115">
        <v>38</v>
      </c>
      <c r="Q12" s="115">
        <v>36</v>
      </c>
      <c r="R12" s="115">
        <v>43</v>
      </c>
      <c r="S12" s="115">
        <v>42</v>
      </c>
      <c r="T12" s="115">
        <v>50</v>
      </c>
      <c r="U12" s="115">
        <v>53</v>
      </c>
      <c r="V12" s="115">
        <v>61</v>
      </c>
      <c r="W12" s="115">
        <v>55</v>
      </c>
      <c r="X12" s="115">
        <v>63</v>
      </c>
      <c r="Y12" s="115">
        <v>52</v>
      </c>
      <c r="Z12" s="115">
        <v>49</v>
      </c>
      <c r="AA12" s="115">
        <v>67</v>
      </c>
      <c r="AB12" s="115">
        <v>80</v>
      </c>
      <c r="AC12" s="115">
        <v>59</v>
      </c>
      <c r="AD12" s="115">
        <v>79</v>
      </c>
      <c r="AE12" s="115">
        <v>75</v>
      </c>
      <c r="AF12" s="115">
        <v>71</v>
      </c>
      <c r="AG12" s="115">
        <v>75</v>
      </c>
      <c r="AH12" s="115">
        <v>87</v>
      </c>
      <c r="AI12" s="115">
        <v>83</v>
      </c>
      <c r="AJ12" s="115">
        <v>97</v>
      </c>
      <c r="AK12" s="115">
        <v>91</v>
      </c>
      <c r="AL12" s="115">
        <v>77</v>
      </c>
      <c r="AM12" s="119">
        <v>78</v>
      </c>
      <c r="AN12" s="119">
        <v>95</v>
      </c>
      <c r="AO12" s="119">
        <v>100</v>
      </c>
      <c r="AP12" s="119">
        <v>106</v>
      </c>
      <c r="AQ12" s="119">
        <v>91</v>
      </c>
      <c r="AR12" s="119">
        <v>92</v>
      </c>
      <c r="AS12" s="119">
        <v>101</v>
      </c>
      <c r="AT12" s="119">
        <v>121</v>
      </c>
      <c r="AU12" s="119">
        <v>122</v>
      </c>
      <c r="AV12" s="119">
        <v>120</v>
      </c>
      <c r="AW12" s="119">
        <v>149</v>
      </c>
      <c r="AX12" s="119">
        <v>137</v>
      </c>
      <c r="AY12" s="119">
        <v>132</v>
      </c>
      <c r="AZ12" s="119">
        <v>148</v>
      </c>
      <c r="BA12" s="119">
        <v>144</v>
      </c>
      <c r="BB12" s="119">
        <v>146</v>
      </c>
      <c r="BC12" s="119">
        <v>164</v>
      </c>
      <c r="BD12" s="119">
        <v>179</v>
      </c>
      <c r="BE12" s="119">
        <v>186</v>
      </c>
      <c r="BF12" s="119">
        <v>184</v>
      </c>
      <c r="BG12" s="119">
        <v>186</v>
      </c>
      <c r="BH12" s="119">
        <v>213</v>
      </c>
      <c r="BI12" s="119">
        <v>192</v>
      </c>
      <c r="BJ12" s="119">
        <v>231</v>
      </c>
      <c r="BK12" s="119">
        <v>232</v>
      </c>
      <c r="BL12" s="119">
        <v>255</v>
      </c>
      <c r="BM12" s="119">
        <v>268</v>
      </c>
      <c r="BN12" s="119">
        <v>305</v>
      </c>
      <c r="BO12" s="119">
        <v>297</v>
      </c>
      <c r="BP12" s="119">
        <v>323</v>
      </c>
      <c r="BQ12" s="119">
        <v>313</v>
      </c>
      <c r="BR12" s="119">
        <v>336</v>
      </c>
      <c r="BS12" s="119">
        <v>372</v>
      </c>
      <c r="BT12" s="119">
        <v>337</v>
      </c>
      <c r="BU12" s="119">
        <v>362</v>
      </c>
      <c r="BV12" s="119">
        <v>376</v>
      </c>
      <c r="BW12" s="119">
        <v>377</v>
      </c>
      <c r="BX12" s="119">
        <v>371</v>
      </c>
      <c r="BY12" s="119">
        <v>382</v>
      </c>
      <c r="BZ12" s="119">
        <v>465</v>
      </c>
      <c r="CA12" s="119">
        <v>392</v>
      </c>
      <c r="CB12" s="119">
        <v>373</v>
      </c>
      <c r="CC12" s="119">
        <v>398</v>
      </c>
      <c r="CD12" s="119">
        <v>389</v>
      </c>
      <c r="CE12" s="119">
        <v>347</v>
      </c>
      <c r="CF12" s="119">
        <v>344</v>
      </c>
      <c r="CG12" s="119">
        <v>328</v>
      </c>
      <c r="CH12" s="119">
        <v>275</v>
      </c>
      <c r="CI12" s="119">
        <v>276</v>
      </c>
      <c r="CJ12" s="119">
        <v>219</v>
      </c>
      <c r="CK12" s="119">
        <v>181</v>
      </c>
      <c r="CL12" s="119">
        <v>178</v>
      </c>
      <c r="CM12" s="119">
        <v>161</v>
      </c>
      <c r="CN12" s="119">
        <v>130</v>
      </c>
      <c r="CO12" s="119">
        <v>115</v>
      </c>
      <c r="CP12" s="119">
        <v>80</v>
      </c>
      <c r="CQ12" s="119">
        <v>87</v>
      </c>
      <c r="CR12" s="119">
        <v>52</v>
      </c>
      <c r="CS12" s="119">
        <v>62</v>
      </c>
      <c r="CT12" s="119">
        <v>36</v>
      </c>
      <c r="CU12" s="119">
        <v>39</v>
      </c>
      <c r="CV12" s="119">
        <v>32</v>
      </c>
      <c r="CW12" s="119">
        <v>25</v>
      </c>
      <c r="CX12" s="119">
        <v>10</v>
      </c>
      <c r="CY12" s="119">
        <v>9</v>
      </c>
      <c r="CZ12" s="119">
        <v>14</v>
      </c>
      <c r="DA12" s="119">
        <v>11</v>
      </c>
      <c r="DB12" s="119">
        <v>5</v>
      </c>
      <c r="DC12" s="119">
        <v>1</v>
      </c>
      <c r="DD12" s="119">
        <v>1</v>
      </c>
      <c r="DE12" s="119">
        <v>1</v>
      </c>
      <c r="DF12" s="119">
        <v>0</v>
      </c>
      <c r="DG12" s="119">
        <v>1</v>
      </c>
      <c r="DH12" s="119">
        <v>0</v>
      </c>
      <c r="DI12" s="119">
        <v>0</v>
      </c>
      <c r="DJ12" s="119">
        <v>1</v>
      </c>
      <c r="DK12" s="119">
        <v>1</v>
      </c>
      <c r="DL12" s="119">
        <v>0</v>
      </c>
    </row>
    <row r="13" spans="1:1024" x14ac:dyDescent="0.2">
      <c r="A13" s="114"/>
      <c r="B13" s="114"/>
      <c r="C13" s="115"/>
      <c r="D13" s="116"/>
      <c r="E13" s="116"/>
      <c r="F13" s="116"/>
      <c r="G13" s="116"/>
      <c r="H13" s="116"/>
      <c r="I13" s="116"/>
      <c r="J13" s="117"/>
      <c r="K13" s="118"/>
      <c r="L13" s="118"/>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row>
    <row r="14" spans="1:1024" x14ac:dyDescent="0.2">
      <c r="A14" s="62" t="s">
        <v>51</v>
      </c>
      <c r="B14" s="62">
        <v>55977178</v>
      </c>
      <c r="C14" s="115">
        <f>SUM(D14:DL14)</f>
        <v>28317</v>
      </c>
      <c r="D14" s="116">
        <v>0</v>
      </c>
      <c r="E14" s="116">
        <f t="shared" ref="E14:AJ14" si="0">SUM(E8:E13)</f>
        <v>7</v>
      </c>
      <c r="F14" s="116">
        <f t="shared" si="0"/>
        <v>22</v>
      </c>
      <c r="G14" s="116">
        <f t="shared" si="0"/>
        <v>36</v>
      </c>
      <c r="H14" s="116">
        <f t="shared" si="0"/>
        <v>42</v>
      </c>
      <c r="I14" s="116">
        <f t="shared" si="0"/>
        <v>50</v>
      </c>
      <c r="J14" s="117">
        <f t="shared" si="0"/>
        <v>50</v>
      </c>
      <c r="K14" s="118">
        <f t="shared" si="0"/>
        <v>55</v>
      </c>
      <c r="L14" s="118">
        <f t="shared" si="0"/>
        <v>38</v>
      </c>
      <c r="M14" s="115">
        <f t="shared" si="0"/>
        <v>47</v>
      </c>
      <c r="N14" s="115">
        <f t="shared" si="0"/>
        <v>48</v>
      </c>
      <c r="O14" s="115">
        <f t="shared" si="0"/>
        <v>72</v>
      </c>
      <c r="P14" s="115">
        <f t="shared" si="0"/>
        <v>63</v>
      </c>
      <c r="Q14" s="115">
        <f t="shared" si="0"/>
        <v>66</v>
      </c>
      <c r="R14" s="115">
        <f t="shared" si="0"/>
        <v>75</v>
      </c>
      <c r="S14" s="115">
        <f t="shared" si="0"/>
        <v>80</v>
      </c>
      <c r="T14" s="115">
        <f t="shared" si="0"/>
        <v>82</v>
      </c>
      <c r="U14" s="115">
        <f t="shared" si="0"/>
        <v>82</v>
      </c>
      <c r="V14" s="115">
        <f t="shared" si="0"/>
        <v>106</v>
      </c>
      <c r="W14" s="115">
        <f t="shared" si="0"/>
        <v>107</v>
      </c>
      <c r="X14" s="115">
        <f t="shared" si="0"/>
        <v>93</v>
      </c>
      <c r="Y14" s="115">
        <f t="shared" si="0"/>
        <v>81</v>
      </c>
      <c r="Z14" s="115">
        <f t="shared" si="0"/>
        <v>91</v>
      </c>
      <c r="AA14" s="115">
        <f t="shared" si="0"/>
        <v>116</v>
      </c>
      <c r="AB14" s="115">
        <f t="shared" si="0"/>
        <v>122</v>
      </c>
      <c r="AC14" s="115">
        <f t="shared" si="0"/>
        <v>120</v>
      </c>
      <c r="AD14" s="115">
        <f t="shared" si="0"/>
        <v>137</v>
      </c>
      <c r="AE14" s="115">
        <f t="shared" si="0"/>
        <v>133</v>
      </c>
      <c r="AF14" s="115">
        <f t="shared" si="0"/>
        <v>114</v>
      </c>
      <c r="AG14" s="115">
        <f t="shared" si="0"/>
        <v>128</v>
      </c>
      <c r="AH14" s="115">
        <f t="shared" si="0"/>
        <v>121</v>
      </c>
      <c r="AI14" s="115">
        <f t="shared" si="0"/>
        <v>148</v>
      </c>
      <c r="AJ14" s="115">
        <f t="shared" si="0"/>
        <v>152</v>
      </c>
      <c r="AK14" s="115">
        <f t="shared" ref="AK14:BP14" si="1">SUM(AK8:AK13)</f>
        <v>143</v>
      </c>
      <c r="AL14" s="115">
        <f t="shared" si="1"/>
        <v>154</v>
      </c>
      <c r="AM14" s="115">
        <f t="shared" si="1"/>
        <v>137</v>
      </c>
      <c r="AN14" s="115">
        <f t="shared" si="1"/>
        <v>167</v>
      </c>
      <c r="AO14" s="115">
        <f t="shared" si="1"/>
        <v>170</v>
      </c>
      <c r="AP14" s="115">
        <f t="shared" si="1"/>
        <v>177</v>
      </c>
      <c r="AQ14" s="115">
        <f t="shared" si="1"/>
        <v>161</v>
      </c>
      <c r="AR14" s="115">
        <f t="shared" si="1"/>
        <v>183</v>
      </c>
      <c r="AS14" s="115">
        <f t="shared" si="1"/>
        <v>166</v>
      </c>
      <c r="AT14" s="115">
        <f t="shared" si="1"/>
        <v>195</v>
      </c>
      <c r="AU14" s="115">
        <f t="shared" si="1"/>
        <v>202</v>
      </c>
      <c r="AV14" s="115">
        <f t="shared" si="1"/>
        <v>213</v>
      </c>
      <c r="AW14" s="115">
        <f t="shared" si="1"/>
        <v>255</v>
      </c>
      <c r="AX14" s="115">
        <f t="shared" si="1"/>
        <v>266</v>
      </c>
      <c r="AY14" s="115">
        <f t="shared" si="1"/>
        <v>250</v>
      </c>
      <c r="AZ14" s="115">
        <f t="shared" si="1"/>
        <v>259</v>
      </c>
      <c r="BA14" s="115">
        <f t="shared" si="1"/>
        <v>251</v>
      </c>
      <c r="BB14" s="115">
        <f t="shared" si="1"/>
        <v>268</v>
      </c>
      <c r="BC14" s="115">
        <f t="shared" si="1"/>
        <v>306</v>
      </c>
      <c r="BD14" s="115">
        <f t="shared" si="1"/>
        <v>312</v>
      </c>
      <c r="BE14" s="115">
        <f t="shared" si="1"/>
        <v>322</v>
      </c>
      <c r="BF14" s="115">
        <f t="shared" si="1"/>
        <v>340</v>
      </c>
      <c r="BG14" s="115">
        <f t="shared" si="1"/>
        <v>343</v>
      </c>
      <c r="BH14" s="115">
        <f t="shared" si="1"/>
        <v>380</v>
      </c>
      <c r="BI14" s="115">
        <f t="shared" si="1"/>
        <v>384</v>
      </c>
      <c r="BJ14" s="115">
        <f t="shared" si="1"/>
        <v>437</v>
      </c>
      <c r="BK14" s="115">
        <f t="shared" si="1"/>
        <v>451</v>
      </c>
      <c r="BL14" s="115">
        <f t="shared" si="1"/>
        <v>501</v>
      </c>
      <c r="BM14" s="115">
        <f t="shared" si="1"/>
        <v>483</v>
      </c>
      <c r="BN14" s="115">
        <f t="shared" si="1"/>
        <v>565</v>
      </c>
      <c r="BO14" s="115">
        <f t="shared" si="1"/>
        <v>522</v>
      </c>
      <c r="BP14" s="115">
        <f t="shared" si="1"/>
        <v>570</v>
      </c>
      <c r="BQ14" s="115">
        <f t="shared" ref="BQ14:CV14" si="2">SUM(BQ8:BQ13)</f>
        <v>609</v>
      </c>
      <c r="BR14" s="115">
        <f t="shared" si="2"/>
        <v>638</v>
      </c>
      <c r="BS14" s="115">
        <f t="shared" si="2"/>
        <v>685</v>
      </c>
      <c r="BT14" s="115">
        <f t="shared" si="2"/>
        <v>648</v>
      </c>
      <c r="BU14" s="115">
        <f t="shared" si="2"/>
        <v>698</v>
      </c>
      <c r="BV14" s="115">
        <f t="shared" si="2"/>
        <v>718</v>
      </c>
      <c r="BW14" s="115">
        <f t="shared" si="2"/>
        <v>779</v>
      </c>
      <c r="BX14" s="115">
        <f t="shared" si="2"/>
        <v>739</v>
      </c>
      <c r="BY14" s="115">
        <f t="shared" si="2"/>
        <v>790</v>
      </c>
      <c r="BZ14" s="115">
        <f t="shared" si="2"/>
        <v>899</v>
      </c>
      <c r="CA14" s="115">
        <f t="shared" si="2"/>
        <v>812</v>
      </c>
      <c r="CB14" s="115">
        <f t="shared" si="2"/>
        <v>726</v>
      </c>
      <c r="CC14" s="115">
        <f t="shared" si="2"/>
        <v>743</v>
      </c>
      <c r="CD14" s="115">
        <f t="shared" si="2"/>
        <v>777</v>
      </c>
      <c r="CE14" s="115">
        <f t="shared" si="2"/>
        <v>697</v>
      </c>
      <c r="CF14" s="115">
        <f t="shared" si="2"/>
        <v>644</v>
      </c>
      <c r="CG14" s="115">
        <f t="shared" si="2"/>
        <v>645</v>
      </c>
      <c r="CH14" s="115">
        <f t="shared" si="2"/>
        <v>574</v>
      </c>
      <c r="CI14" s="115">
        <f t="shared" si="2"/>
        <v>496</v>
      </c>
      <c r="CJ14" s="115">
        <f t="shared" si="2"/>
        <v>438</v>
      </c>
      <c r="CK14" s="115">
        <f t="shared" si="2"/>
        <v>359</v>
      </c>
      <c r="CL14" s="115">
        <f t="shared" si="2"/>
        <v>350</v>
      </c>
      <c r="CM14" s="115">
        <f t="shared" si="2"/>
        <v>325</v>
      </c>
      <c r="CN14" s="115">
        <f t="shared" si="2"/>
        <v>264</v>
      </c>
      <c r="CO14" s="115">
        <f t="shared" si="2"/>
        <v>205</v>
      </c>
      <c r="CP14" s="115">
        <f t="shared" si="2"/>
        <v>159</v>
      </c>
      <c r="CQ14" s="115">
        <f t="shared" si="2"/>
        <v>149</v>
      </c>
      <c r="CR14" s="115">
        <f t="shared" si="2"/>
        <v>103</v>
      </c>
      <c r="CS14" s="115">
        <f t="shared" si="2"/>
        <v>105</v>
      </c>
      <c r="CT14" s="115">
        <f t="shared" si="2"/>
        <v>63</v>
      </c>
      <c r="CU14" s="115">
        <f t="shared" si="2"/>
        <v>65</v>
      </c>
      <c r="CV14" s="115">
        <f t="shared" si="2"/>
        <v>46</v>
      </c>
      <c r="CW14" s="115">
        <f t="shared" ref="CW14:EB14" si="3">SUM(CW8:CW13)</f>
        <v>40</v>
      </c>
      <c r="CX14" s="115">
        <f t="shared" si="3"/>
        <v>28</v>
      </c>
      <c r="CY14" s="115">
        <f t="shared" si="3"/>
        <v>23</v>
      </c>
      <c r="CZ14" s="115">
        <f t="shared" si="3"/>
        <v>20</v>
      </c>
      <c r="DA14" s="115">
        <f t="shared" si="3"/>
        <v>14</v>
      </c>
      <c r="DB14" s="115">
        <f t="shared" si="3"/>
        <v>10</v>
      </c>
      <c r="DC14" s="115">
        <f t="shared" si="3"/>
        <v>1</v>
      </c>
      <c r="DD14" s="115">
        <f t="shared" si="3"/>
        <v>4</v>
      </c>
      <c r="DE14" s="115">
        <f t="shared" si="3"/>
        <v>5</v>
      </c>
      <c r="DF14" s="115">
        <f t="shared" si="3"/>
        <v>0</v>
      </c>
      <c r="DG14" s="115">
        <f t="shared" si="3"/>
        <v>2</v>
      </c>
      <c r="DH14" s="115">
        <f t="shared" si="3"/>
        <v>2</v>
      </c>
      <c r="DI14" s="115">
        <f t="shared" si="3"/>
        <v>0</v>
      </c>
      <c r="DJ14" s="115">
        <f t="shared" si="3"/>
        <v>2</v>
      </c>
      <c r="DK14" s="115">
        <f t="shared" si="3"/>
        <v>1</v>
      </c>
      <c r="DL14" s="115">
        <f t="shared" si="3"/>
        <v>0</v>
      </c>
    </row>
    <row r="15" spans="1:1024" x14ac:dyDescent="0.2">
      <c r="A15" s="114"/>
      <c r="B15" s="114"/>
      <c r="C15" s="115"/>
      <c r="D15" s="116"/>
      <c r="E15" s="116"/>
      <c r="F15" s="116"/>
      <c r="G15" s="116"/>
      <c r="H15" s="116"/>
      <c r="I15" s="116"/>
      <c r="J15" s="117"/>
      <c r="K15" s="118"/>
      <c r="L15" s="118"/>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5"/>
      <c r="BR15" s="115"/>
      <c r="BS15" s="115"/>
      <c r="BT15" s="115"/>
      <c r="BU15" s="115"/>
      <c r="BV15" s="115"/>
      <c r="BW15" s="115"/>
      <c r="BX15" s="115"/>
      <c r="BY15" s="115"/>
      <c r="BZ15" s="115"/>
      <c r="CA15" s="115"/>
      <c r="CB15" s="115"/>
      <c r="CC15" s="115"/>
      <c r="CD15" s="115"/>
      <c r="CE15" s="115"/>
      <c r="CF15" s="115"/>
      <c r="CG15" s="115"/>
      <c r="CH15" s="115"/>
      <c r="CI15" s="115"/>
      <c r="CJ15" s="115"/>
      <c r="CK15" s="115"/>
      <c r="CL15" s="115"/>
      <c r="CM15" s="115"/>
      <c r="CN15" s="115"/>
      <c r="CO15" s="115"/>
      <c r="CP15" s="115"/>
      <c r="CQ15" s="115"/>
      <c r="CR15" s="115"/>
      <c r="CS15" s="115"/>
      <c r="CT15" s="115"/>
      <c r="CU15" s="115"/>
      <c r="CV15" s="115"/>
      <c r="CW15" s="115"/>
      <c r="CX15" s="115"/>
      <c r="CY15" s="115"/>
      <c r="CZ15" s="115"/>
      <c r="DA15" s="115"/>
      <c r="DB15" s="115"/>
      <c r="DC15" s="115"/>
      <c r="DD15" s="115"/>
      <c r="DE15" s="115"/>
      <c r="DF15" s="115"/>
      <c r="DG15" s="115"/>
      <c r="DH15" s="115"/>
      <c r="DI15" s="115"/>
      <c r="DJ15" s="115"/>
      <c r="DK15" s="115"/>
      <c r="DL15" s="115"/>
    </row>
    <row r="16" spans="1:1024" x14ac:dyDescent="0.2">
      <c r="A16" s="76" t="s">
        <v>31</v>
      </c>
      <c r="B16" s="120">
        <v>0</v>
      </c>
      <c r="C16" s="121">
        <f>SUM(D16:DL16)</f>
        <v>0</v>
      </c>
      <c r="D16" s="122">
        <v>0</v>
      </c>
      <c r="E16" s="122">
        <v>0</v>
      </c>
      <c r="F16" s="122">
        <v>0</v>
      </c>
      <c r="G16" s="122">
        <v>0</v>
      </c>
      <c r="H16" s="122">
        <v>0</v>
      </c>
      <c r="I16" s="122">
        <v>0</v>
      </c>
      <c r="J16" s="123">
        <v>0</v>
      </c>
      <c r="K16" s="124">
        <v>0</v>
      </c>
      <c r="L16" s="124">
        <v>0</v>
      </c>
      <c r="M16" s="125">
        <v>0</v>
      </c>
      <c r="N16" s="125">
        <v>0</v>
      </c>
      <c r="O16" s="125">
        <v>0</v>
      </c>
      <c r="P16" s="125">
        <v>0</v>
      </c>
      <c r="Q16" s="125">
        <v>0</v>
      </c>
      <c r="R16" s="125">
        <v>0</v>
      </c>
      <c r="S16" s="125">
        <v>0</v>
      </c>
      <c r="T16" s="125">
        <v>0</v>
      </c>
      <c r="U16" s="125">
        <v>0</v>
      </c>
      <c r="V16" s="125">
        <v>0</v>
      </c>
      <c r="W16" s="125">
        <v>0</v>
      </c>
      <c r="X16" s="125">
        <v>0</v>
      </c>
      <c r="Y16" s="125">
        <v>0</v>
      </c>
      <c r="Z16" s="125">
        <v>0</v>
      </c>
      <c r="AA16" s="125">
        <v>0</v>
      </c>
      <c r="AB16" s="125">
        <v>0</v>
      </c>
      <c r="AC16" s="125">
        <v>0</v>
      </c>
      <c r="AD16" s="125">
        <v>0</v>
      </c>
      <c r="AE16" s="125">
        <v>0</v>
      </c>
      <c r="AF16" s="125">
        <v>0</v>
      </c>
      <c r="AG16" s="125">
        <v>0</v>
      </c>
      <c r="AH16" s="125">
        <v>0</v>
      </c>
      <c r="AI16" s="125">
        <v>0</v>
      </c>
      <c r="AJ16" s="125">
        <v>0</v>
      </c>
      <c r="AK16" s="125">
        <v>0</v>
      </c>
      <c r="AL16" s="125">
        <v>0</v>
      </c>
      <c r="AM16" s="125">
        <v>0</v>
      </c>
      <c r="AN16" s="125">
        <v>0</v>
      </c>
      <c r="AO16" s="125">
        <v>0</v>
      </c>
      <c r="AP16" s="125">
        <v>0</v>
      </c>
      <c r="AQ16" s="125">
        <v>0</v>
      </c>
      <c r="AR16" s="125">
        <v>0</v>
      </c>
      <c r="AS16" s="125">
        <v>0</v>
      </c>
      <c r="AT16" s="125">
        <v>0</v>
      </c>
      <c r="AU16" s="125">
        <v>0</v>
      </c>
      <c r="AV16" s="125">
        <v>0</v>
      </c>
      <c r="AW16" s="125">
        <v>0</v>
      </c>
      <c r="AX16" s="125">
        <v>0</v>
      </c>
      <c r="AY16" s="125">
        <v>0</v>
      </c>
      <c r="AZ16" s="125">
        <v>0</v>
      </c>
      <c r="BA16" s="125">
        <v>0</v>
      </c>
      <c r="BB16" s="125">
        <v>0</v>
      </c>
      <c r="BC16" s="125">
        <v>0</v>
      </c>
      <c r="BD16" s="125">
        <v>0</v>
      </c>
      <c r="BE16" s="125">
        <v>0</v>
      </c>
      <c r="BF16" s="125">
        <v>0</v>
      </c>
      <c r="BG16" s="125">
        <v>0</v>
      </c>
      <c r="BH16" s="125">
        <v>0</v>
      </c>
      <c r="BI16" s="125">
        <v>0</v>
      </c>
      <c r="BJ16" s="125">
        <v>0</v>
      </c>
      <c r="BK16" s="125">
        <v>0</v>
      </c>
      <c r="BL16" s="125">
        <v>0</v>
      </c>
      <c r="BM16" s="125">
        <v>0</v>
      </c>
      <c r="BN16" s="125">
        <v>0</v>
      </c>
      <c r="BO16" s="125">
        <v>0</v>
      </c>
      <c r="BP16" s="125">
        <v>0</v>
      </c>
      <c r="BQ16" s="125">
        <v>0</v>
      </c>
      <c r="BR16" s="125">
        <v>0</v>
      </c>
      <c r="BS16" s="125">
        <v>0</v>
      </c>
      <c r="BT16" s="125">
        <v>0</v>
      </c>
      <c r="BU16" s="125">
        <v>0</v>
      </c>
      <c r="BV16" s="125">
        <v>0</v>
      </c>
      <c r="BW16" s="125">
        <v>0</v>
      </c>
      <c r="BX16" s="125">
        <v>0</v>
      </c>
      <c r="BY16" s="125">
        <v>0</v>
      </c>
      <c r="BZ16" s="125">
        <v>0</v>
      </c>
      <c r="CA16" s="125">
        <v>0</v>
      </c>
      <c r="CB16" s="125">
        <v>0</v>
      </c>
      <c r="CC16" s="125">
        <v>0</v>
      </c>
      <c r="CD16" s="125">
        <v>0</v>
      </c>
      <c r="CE16" s="125">
        <v>0</v>
      </c>
      <c r="CF16" s="125">
        <v>0</v>
      </c>
      <c r="CG16" s="125">
        <v>0</v>
      </c>
      <c r="CH16" s="125">
        <v>0</v>
      </c>
      <c r="CI16" s="125">
        <v>0</v>
      </c>
      <c r="CJ16" s="125">
        <v>0</v>
      </c>
      <c r="CK16" s="125">
        <v>0</v>
      </c>
      <c r="CL16" s="125">
        <v>0</v>
      </c>
      <c r="CM16" s="125">
        <v>0</v>
      </c>
      <c r="CN16" s="125">
        <v>0</v>
      </c>
      <c r="CO16" s="125">
        <v>0</v>
      </c>
      <c r="CP16" s="125">
        <v>0</v>
      </c>
      <c r="CQ16" s="125">
        <v>0</v>
      </c>
      <c r="CR16" s="125">
        <v>0</v>
      </c>
      <c r="CS16" s="125">
        <v>0</v>
      </c>
      <c r="CT16" s="125">
        <v>0</v>
      </c>
      <c r="CU16" s="125">
        <v>0</v>
      </c>
      <c r="CV16" s="125">
        <v>0</v>
      </c>
      <c r="CW16" s="125">
        <v>0</v>
      </c>
      <c r="CX16" s="125">
        <v>0</v>
      </c>
      <c r="CY16" s="125">
        <v>0</v>
      </c>
      <c r="CZ16" s="125">
        <v>0</v>
      </c>
      <c r="DA16" s="125">
        <v>0</v>
      </c>
      <c r="DB16" s="125">
        <v>0</v>
      </c>
      <c r="DC16" s="125">
        <v>0</v>
      </c>
      <c r="DD16" s="125">
        <v>0</v>
      </c>
      <c r="DE16" s="125">
        <v>0</v>
      </c>
      <c r="DF16" s="125">
        <v>0</v>
      </c>
      <c r="DG16" s="125">
        <v>0</v>
      </c>
      <c r="DH16" s="125">
        <v>0</v>
      </c>
      <c r="DI16" s="125">
        <v>0</v>
      </c>
      <c r="DJ16" s="125">
        <v>0</v>
      </c>
      <c r="DK16" s="125">
        <v>0</v>
      </c>
      <c r="DL16" s="125">
        <v>0</v>
      </c>
    </row>
    <row r="17" spans="1:1024" ht="12.75" customHeight="1" x14ac:dyDescent="0.2">
      <c r="A17" s="126" t="s">
        <v>66</v>
      </c>
      <c r="B17" s="127">
        <v>55977178</v>
      </c>
      <c r="C17" s="128">
        <f>SUM(D17:DL17)</f>
        <v>28317</v>
      </c>
      <c r="D17" s="129">
        <f t="shared" ref="D17:AI17" si="4">SUM(D8:D12)</f>
        <v>0</v>
      </c>
      <c r="E17" s="129">
        <f t="shared" si="4"/>
        <v>7</v>
      </c>
      <c r="F17" s="129">
        <f t="shared" si="4"/>
        <v>22</v>
      </c>
      <c r="G17" s="129">
        <f t="shared" si="4"/>
        <v>36</v>
      </c>
      <c r="H17" s="129">
        <f t="shared" si="4"/>
        <v>42</v>
      </c>
      <c r="I17" s="129">
        <f t="shared" si="4"/>
        <v>50</v>
      </c>
      <c r="J17" s="130">
        <f t="shared" si="4"/>
        <v>50</v>
      </c>
      <c r="K17" s="131">
        <f t="shared" si="4"/>
        <v>55</v>
      </c>
      <c r="L17" s="131">
        <f t="shared" si="4"/>
        <v>38</v>
      </c>
      <c r="M17" s="132">
        <f t="shared" si="4"/>
        <v>47</v>
      </c>
      <c r="N17" s="132">
        <f t="shared" si="4"/>
        <v>48</v>
      </c>
      <c r="O17" s="132">
        <f t="shared" si="4"/>
        <v>72</v>
      </c>
      <c r="P17" s="132">
        <f t="shared" si="4"/>
        <v>63</v>
      </c>
      <c r="Q17" s="132">
        <f t="shared" si="4"/>
        <v>66</v>
      </c>
      <c r="R17" s="132">
        <f t="shared" si="4"/>
        <v>75</v>
      </c>
      <c r="S17" s="132">
        <f t="shared" si="4"/>
        <v>80</v>
      </c>
      <c r="T17" s="132">
        <f t="shared" si="4"/>
        <v>82</v>
      </c>
      <c r="U17" s="132">
        <f t="shared" si="4"/>
        <v>82</v>
      </c>
      <c r="V17" s="132">
        <f t="shared" si="4"/>
        <v>106</v>
      </c>
      <c r="W17" s="132">
        <f t="shared" si="4"/>
        <v>107</v>
      </c>
      <c r="X17" s="132">
        <f t="shared" si="4"/>
        <v>93</v>
      </c>
      <c r="Y17" s="132">
        <f t="shared" si="4"/>
        <v>81</v>
      </c>
      <c r="Z17" s="132">
        <f t="shared" si="4"/>
        <v>91</v>
      </c>
      <c r="AA17" s="132">
        <f t="shared" si="4"/>
        <v>116</v>
      </c>
      <c r="AB17" s="132">
        <f t="shared" si="4"/>
        <v>122</v>
      </c>
      <c r="AC17" s="132">
        <f t="shared" si="4"/>
        <v>120</v>
      </c>
      <c r="AD17" s="132">
        <f t="shared" si="4"/>
        <v>137</v>
      </c>
      <c r="AE17" s="132">
        <f t="shared" si="4"/>
        <v>133</v>
      </c>
      <c r="AF17" s="132">
        <f t="shared" si="4"/>
        <v>114</v>
      </c>
      <c r="AG17" s="132">
        <f t="shared" si="4"/>
        <v>128</v>
      </c>
      <c r="AH17" s="132">
        <f t="shared" si="4"/>
        <v>121</v>
      </c>
      <c r="AI17" s="132">
        <f t="shared" si="4"/>
        <v>148</v>
      </c>
      <c r="AJ17" s="132">
        <f t="shared" ref="AJ17:BO17" si="5">SUM(AJ8:AJ12)</f>
        <v>152</v>
      </c>
      <c r="AK17" s="132">
        <f t="shared" si="5"/>
        <v>143</v>
      </c>
      <c r="AL17" s="132">
        <f t="shared" si="5"/>
        <v>154</v>
      </c>
      <c r="AM17" s="132">
        <f t="shared" si="5"/>
        <v>137</v>
      </c>
      <c r="AN17" s="132">
        <f t="shared" si="5"/>
        <v>167</v>
      </c>
      <c r="AO17" s="133">
        <f t="shared" si="5"/>
        <v>170</v>
      </c>
      <c r="AP17" s="133">
        <f t="shared" si="5"/>
        <v>177</v>
      </c>
      <c r="AQ17" s="133">
        <f t="shared" si="5"/>
        <v>161</v>
      </c>
      <c r="AR17" s="133">
        <f t="shared" si="5"/>
        <v>183</v>
      </c>
      <c r="AS17" s="133">
        <f t="shared" si="5"/>
        <v>166</v>
      </c>
      <c r="AT17" s="133">
        <f t="shared" si="5"/>
        <v>195</v>
      </c>
      <c r="AU17" s="133">
        <f t="shared" si="5"/>
        <v>202</v>
      </c>
      <c r="AV17" s="133">
        <f t="shared" si="5"/>
        <v>213</v>
      </c>
      <c r="AW17" s="133">
        <f t="shared" si="5"/>
        <v>255</v>
      </c>
      <c r="AX17" s="133">
        <f t="shared" si="5"/>
        <v>266</v>
      </c>
      <c r="AY17" s="133">
        <f t="shared" si="5"/>
        <v>250</v>
      </c>
      <c r="AZ17" s="133">
        <f t="shared" si="5"/>
        <v>259</v>
      </c>
      <c r="BA17" s="133">
        <f t="shared" si="5"/>
        <v>251</v>
      </c>
      <c r="BB17" s="133">
        <f t="shared" si="5"/>
        <v>268</v>
      </c>
      <c r="BC17" s="133">
        <f t="shared" si="5"/>
        <v>306</v>
      </c>
      <c r="BD17" s="133">
        <f t="shared" si="5"/>
        <v>312</v>
      </c>
      <c r="BE17" s="133">
        <f t="shared" si="5"/>
        <v>322</v>
      </c>
      <c r="BF17" s="133">
        <f t="shared" si="5"/>
        <v>340</v>
      </c>
      <c r="BG17" s="133">
        <f t="shared" si="5"/>
        <v>343</v>
      </c>
      <c r="BH17" s="133">
        <f t="shared" si="5"/>
        <v>380</v>
      </c>
      <c r="BI17" s="133">
        <f t="shared" si="5"/>
        <v>384</v>
      </c>
      <c r="BJ17" s="133">
        <f t="shared" si="5"/>
        <v>437</v>
      </c>
      <c r="BK17" s="133">
        <f t="shared" si="5"/>
        <v>451</v>
      </c>
      <c r="BL17" s="133">
        <f t="shared" si="5"/>
        <v>501</v>
      </c>
      <c r="BM17" s="133">
        <f t="shared" si="5"/>
        <v>483</v>
      </c>
      <c r="BN17" s="133">
        <f t="shared" si="5"/>
        <v>565</v>
      </c>
      <c r="BO17" s="133">
        <f t="shared" si="5"/>
        <v>522</v>
      </c>
      <c r="BP17" s="133">
        <f t="shared" ref="BP17:CU17" si="6">SUM(BP8:BP12)</f>
        <v>570</v>
      </c>
      <c r="BQ17" s="133">
        <f t="shared" si="6"/>
        <v>609</v>
      </c>
      <c r="BR17" s="133">
        <f t="shared" si="6"/>
        <v>638</v>
      </c>
      <c r="BS17" s="133">
        <f t="shared" si="6"/>
        <v>685</v>
      </c>
      <c r="BT17" s="133">
        <f t="shared" si="6"/>
        <v>648</v>
      </c>
      <c r="BU17" s="133">
        <f t="shared" si="6"/>
        <v>698</v>
      </c>
      <c r="BV17" s="133">
        <f t="shared" si="6"/>
        <v>718</v>
      </c>
      <c r="BW17" s="133">
        <f t="shared" si="6"/>
        <v>779</v>
      </c>
      <c r="BX17" s="133">
        <f t="shared" si="6"/>
        <v>739</v>
      </c>
      <c r="BY17" s="133">
        <f t="shared" si="6"/>
        <v>790</v>
      </c>
      <c r="BZ17" s="133">
        <f t="shared" si="6"/>
        <v>899</v>
      </c>
      <c r="CA17" s="133">
        <f t="shared" si="6"/>
        <v>812</v>
      </c>
      <c r="CB17" s="133">
        <f t="shared" si="6"/>
        <v>726</v>
      </c>
      <c r="CC17" s="133">
        <f t="shared" si="6"/>
        <v>743</v>
      </c>
      <c r="CD17" s="133">
        <f t="shared" si="6"/>
        <v>777</v>
      </c>
      <c r="CE17" s="133">
        <f t="shared" si="6"/>
        <v>697</v>
      </c>
      <c r="CF17" s="133">
        <f t="shared" si="6"/>
        <v>644</v>
      </c>
      <c r="CG17" s="133">
        <f t="shared" si="6"/>
        <v>645</v>
      </c>
      <c r="CH17" s="133">
        <f t="shared" si="6"/>
        <v>574</v>
      </c>
      <c r="CI17" s="133">
        <f t="shared" si="6"/>
        <v>496</v>
      </c>
      <c r="CJ17" s="133">
        <f t="shared" si="6"/>
        <v>438</v>
      </c>
      <c r="CK17" s="133">
        <f t="shared" si="6"/>
        <v>359</v>
      </c>
      <c r="CL17" s="133">
        <f t="shared" si="6"/>
        <v>350</v>
      </c>
      <c r="CM17" s="133">
        <f t="shared" si="6"/>
        <v>325</v>
      </c>
      <c r="CN17" s="133">
        <f t="shared" si="6"/>
        <v>264</v>
      </c>
      <c r="CO17" s="133">
        <f t="shared" si="6"/>
        <v>205</v>
      </c>
      <c r="CP17" s="133">
        <f t="shared" si="6"/>
        <v>159</v>
      </c>
      <c r="CQ17" s="133">
        <f t="shared" si="6"/>
        <v>149</v>
      </c>
      <c r="CR17" s="133">
        <f t="shared" si="6"/>
        <v>103</v>
      </c>
      <c r="CS17" s="133">
        <f t="shared" si="6"/>
        <v>105</v>
      </c>
      <c r="CT17" s="133">
        <f t="shared" si="6"/>
        <v>63</v>
      </c>
      <c r="CU17" s="133">
        <f t="shared" si="6"/>
        <v>65</v>
      </c>
      <c r="CV17" s="133">
        <f t="shared" ref="CV17:DL17" si="7">SUM(CV8:CV12)</f>
        <v>46</v>
      </c>
      <c r="CW17" s="133">
        <f t="shared" si="7"/>
        <v>40</v>
      </c>
      <c r="CX17" s="133">
        <f t="shared" si="7"/>
        <v>28</v>
      </c>
      <c r="CY17" s="133">
        <f t="shared" si="7"/>
        <v>23</v>
      </c>
      <c r="CZ17" s="133">
        <f t="shared" si="7"/>
        <v>20</v>
      </c>
      <c r="DA17" s="133">
        <f t="shared" si="7"/>
        <v>14</v>
      </c>
      <c r="DB17" s="133">
        <f t="shared" si="7"/>
        <v>10</v>
      </c>
      <c r="DC17" s="133">
        <f t="shared" si="7"/>
        <v>1</v>
      </c>
      <c r="DD17" s="133">
        <f t="shared" si="7"/>
        <v>4</v>
      </c>
      <c r="DE17" s="133">
        <f t="shared" si="7"/>
        <v>5</v>
      </c>
      <c r="DF17" s="133">
        <f t="shared" si="7"/>
        <v>0</v>
      </c>
      <c r="DG17" s="133">
        <f t="shared" si="7"/>
        <v>2</v>
      </c>
      <c r="DH17" s="133">
        <f t="shared" si="7"/>
        <v>2</v>
      </c>
      <c r="DI17" s="133">
        <f t="shared" si="7"/>
        <v>0</v>
      </c>
      <c r="DJ17" s="133">
        <f t="shared" si="7"/>
        <v>2</v>
      </c>
      <c r="DK17" s="133">
        <f t="shared" si="7"/>
        <v>1</v>
      </c>
      <c r="DL17" s="133">
        <f t="shared" si="7"/>
        <v>0</v>
      </c>
    </row>
    <row r="18" spans="1:1024" x14ac:dyDescent="0.2">
      <c r="A18" s="134"/>
      <c r="B18" s="134"/>
      <c r="C18" s="135"/>
      <c r="D18" s="136"/>
      <c r="E18" s="136"/>
      <c r="F18" s="136"/>
      <c r="G18" s="136"/>
      <c r="H18" s="136"/>
      <c r="I18" s="136"/>
      <c r="J18" s="136"/>
      <c r="K18" s="136"/>
      <c r="L18" s="136"/>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5"/>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row>
    <row r="19" spans="1:1024" x14ac:dyDescent="0.2">
      <c r="A19" s="134"/>
      <c r="B19" s="13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row>
    <row r="20" spans="1:1024" x14ac:dyDescent="0.2">
      <c r="A20" s="134"/>
      <c r="B20" s="13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row>
    <row r="21" spans="1:1024" x14ac:dyDescent="0.2">
      <c r="A21" s="99"/>
      <c r="B21" s="3" t="s">
        <v>26</v>
      </c>
      <c r="C21" s="4" t="s">
        <v>73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row>
    <row r="22" spans="1:1024" s="33" customFormat="1" ht="25.5" x14ac:dyDescent="0.2">
      <c r="A22" s="100" t="s">
        <v>25</v>
      </c>
      <c r="B22" s="3"/>
      <c r="C22" s="101" t="s">
        <v>66</v>
      </c>
      <c r="D22" s="138" t="s">
        <v>67</v>
      </c>
      <c r="E22" s="103">
        <v>44002</v>
      </c>
      <c r="F22" s="103">
        <v>44001</v>
      </c>
      <c r="G22" s="103">
        <v>44000</v>
      </c>
      <c r="H22" s="103">
        <v>43999</v>
      </c>
      <c r="I22" s="103">
        <v>43998</v>
      </c>
      <c r="J22" s="104">
        <v>43997</v>
      </c>
      <c r="K22" s="105">
        <v>43996</v>
      </c>
      <c r="L22" s="105">
        <v>43995</v>
      </c>
      <c r="M22" s="106">
        <v>43994</v>
      </c>
      <c r="N22" s="106">
        <v>43993</v>
      </c>
      <c r="O22" s="106">
        <v>43992</v>
      </c>
      <c r="P22" s="106">
        <v>43991</v>
      </c>
      <c r="Q22" s="106">
        <v>43990</v>
      </c>
      <c r="R22" s="106">
        <v>43989</v>
      </c>
      <c r="S22" s="106">
        <v>43988</v>
      </c>
      <c r="T22" s="106">
        <v>43987</v>
      </c>
      <c r="U22" s="106">
        <v>43986</v>
      </c>
      <c r="V22" s="106">
        <v>43985</v>
      </c>
      <c r="W22" s="106">
        <v>43984</v>
      </c>
      <c r="X22" s="106">
        <v>43983</v>
      </c>
      <c r="Y22" s="106">
        <v>43982</v>
      </c>
      <c r="Z22" s="106">
        <v>43981</v>
      </c>
      <c r="AA22" s="106">
        <v>43980</v>
      </c>
      <c r="AB22" s="106">
        <v>43979</v>
      </c>
      <c r="AC22" s="106">
        <v>43978</v>
      </c>
      <c r="AD22" s="106">
        <v>43977</v>
      </c>
      <c r="AE22" s="106">
        <v>43976</v>
      </c>
      <c r="AF22" s="106">
        <v>43975</v>
      </c>
      <c r="AG22" s="106">
        <v>43974</v>
      </c>
      <c r="AH22" s="106">
        <v>43973</v>
      </c>
      <c r="AI22" s="106">
        <v>43972</v>
      </c>
      <c r="AJ22" s="106">
        <v>43971</v>
      </c>
      <c r="AK22" s="106">
        <v>43970</v>
      </c>
      <c r="AL22" s="106">
        <v>43969</v>
      </c>
      <c r="AM22" s="106">
        <v>43968</v>
      </c>
      <c r="AN22" s="106">
        <v>43967</v>
      </c>
      <c r="AO22" s="106">
        <v>43966</v>
      </c>
      <c r="AP22" s="106">
        <v>43965</v>
      </c>
      <c r="AQ22" s="106">
        <v>43964</v>
      </c>
      <c r="AR22" s="106">
        <v>43963</v>
      </c>
      <c r="AS22" s="106">
        <v>43962</v>
      </c>
      <c r="AT22" s="106">
        <v>43961</v>
      </c>
      <c r="AU22" s="106">
        <v>43960</v>
      </c>
      <c r="AV22" s="106">
        <v>43959</v>
      </c>
      <c r="AW22" s="106">
        <v>43958</v>
      </c>
      <c r="AX22" s="106">
        <v>43957</v>
      </c>
      <c r="AY22" s="106">
        <v>43956</v>
      </c>
      <c r="AZ22" s="106">
        <v>43955</v>
      </c>
      <c r="BA22" s="106">
        <v>43954</v>
      </c>
      <c r="BB22" s="106">
        <v>43953</v>
      </c>
      <c r="BC22" s="106">
        <v>43952</v>
      </c>
      <c r="BD22" s="106">
        <v>43951</v>
      </c>
      <c r="BE22" s="106">
        <v>43950</v>
      </c>
      <c r="BF22" s="106">
        <v>43949</v>
      </c>
      <c r="BG22" s="106">
        <v>43948</v>
      </c>
      <c r="BH22" s="106">
        <v>43947</v>
      </c>
      <c r="BI22" s="106">
        <v>43946</v>
      </c>
      <c r="BJ22" s="106">
        <v>43945</v>
      </c>
      <c r="BK22" s="106">
        <v>43944</v>
      </c>
      <c r="BL22" s="139">
        <v>43943</v>
      </c>
      <c r="BM22" s="139">
        <v>43942</v>
      </c>
      <c r="BN22" s="139">
        <v>43941</v>
      </c>
      <c r="BO22" s="139">
        <v>43940</v>
      </c>
      <c r="BP22" s="139">
        <v>43939</v>
      </c>
      <c r="BQ22" s="139">
        <v>43938</v>
      </c>
      <c r="BR22" s="139">
        <v>43937</v>
      </c>
      <c r="BS22" s="139">
        <v>43936</v>
      </c>
      <c r="BT22" s="139">
        <v>43935</v>
      </c>
      <c r="BU22" s="139">
        <v>43934</v>
      </c>
      <c r="BV22" s="139">
        <v>43933</v>
      </c>
      <c r="BW22" s="139">
        <v>43932</v>
      </c>
      <c r="BX22" s="139">
        <v>43931</v>
      </c>
      <c r="BY22" s="139">
        <v>43930</v>
      </c>
      <c r="BZ22" s="139">
        <v>43929</v>
      </c>
      <c r="CA22" s="139">
        <v>43928</v>
      </c>
      <c r="CB22" s="139">
        <v>43927</v>
      </c>
      <c r="CC22" s="139">
        <v>43926</v>
      </c>
      <c r="CD22" s="139">
        <v>43925</v>
      </c>
      <c r="CE22" s="139">
        <v>43924</v>
      </c>
      <c r="CF22" s="139">
        <v>43923</v>
      </c>
      <c r="CG22" s="139">
        <v>43922</v>
      </c>
      <c r="CH22" s="139">
        <v>43921</v>
      </c>
      <c r="CI22" s="139">
        <v>43920</v>
      </c>
      <c r="CJ22" s="139">
        <v>43919</v>
      </c>
      <c r="CK22" s="139">
        <v>43918</v>
      </c>
      <c r="CL22" s="139">
        <v>43917</v>
      </c>
      <c r="CM22" s="139">
        <v>43916</v>
      </c>
      <c r="CN22" s="139">
        <v>43915</v>
      </c>
      <c r="CO22" s="139">
        <v>43914</v>
      </c>
      <c r="CP22" s="139">
        <v>43913</v>
      </c>
      <c r="CQ22" s="139">
        <v>43912</v>
      </c>
      <c r="CR22" s="139">
        <v>43911</v>
      </c>
      <c r="CS22" s="139">
        <v>43910</v>
      </c>
      <c r="CT22" s="139">
        <v>43909</v>
      </c>
      <c r="CU22" s="139">
        <v>43908</v>
      </c>
      <c r="CV22" s="139">
        <v>43907</v>
      </c>
      <c r="CW22" s="139">
        <v>43906</v>
      </c>
      <c r="CX22" s="139">
        <v>43905</v>
      </c>
      <c r="CY22" s="139">
        <v>43904</v>
      </c>
      <c r="CZ22" s="139">
        <v>43903</v>
      </c>
      <c r="DA22" s="139">
        <v>43902</v>
      </c>
      <c r="DB22" s="139">
        <v>43901</v>
      </c>
      <c r="DC22" s="139">
        <v>43900</v>
      </c>
      <c r="DD22" s="139">
        <v>43899</v>
      </c>
      <c r="DE22" s="139">
        <v>43898</v>
      </c>
      <c r="DF22" s="139">
        <v>43897</v>
      </c>
      <c r="DG22" s="139">
        <v>43896</v>
      </c>
      <c r="DH22" s="139">
        <v>43895</v>
      </c>
      <c r="DI22" s="139">
        <v>43894</v>
      </c>
      <c r="DJ22" s="139">
        <v>43893</v>
      </c>
      <c r="DK22" s="139">
        <v>43892</v>
      </c>
      <c r="DL22" s="139">
        <v>43891</v>
      </c>
      <c r="AMA22" s="107"/>
      <c r="AMB22" s="107"/>
      <c r="AMC22" s="107"/>
      <c r="AMD22" s="107"/>
      <c r="AME22" s="107"/>
      <c r="AMF22" s="107"/>
      <c r="AMG22" s="107"/>
      <c r="AMH22" s="107"/>
      <c r="AMI22" s="107"/>
      <c r="AMJ22" s="107"/>
    </row>
    <row r="23" spans="1:1024" x14ac:dyDescent="0.2">
      <c r="A23" s="108"/>
      <c r="B23" s="3"/>
      <c r="C23" s="109"/>
      <c r="D23" s="110" t="s">
        <v>30</v>
      </c>
      <c r="E23" s="110" t="s">
        <v>30</v>
      </c>
      <c r="F23" s="110" t="s">
        <v>30</v>
      </c>
      <c r="G23" s="110" t="s">
        <v>30</v>
      </c>
      <c r="H23" s="110" t="s">
        <v>30</v>
      </c>
      <c r="I23" s="110" t="s">
        <v>30</v>
      </c>
      <c r="J23" s="111" t="s">
        <v>30</v>
      </c>
      <c r="K23" s="112" t="s">
        <v>30</v>
      </c>
      <c r="L23" s="112" t="s">
        <v>30</v>
      </c>
      <c r="M23" s="113" t="s">
        <v>30</v>
      </c>
      <c r="N23" s="113" t="s">
        <v>30</v>
      </c>
      <c r="O23" s="113" t="s">
        <v>30</v>
      </c>
      <c r="P23" s="113" t="s">
        <v>30</v>
      </c>
      <c r="Q23" s="113" t="s">
        <v>30</v>
      </c>
      <c r="R23" s="113" t="s">
        <v>30</v>
      </c>
      <c r="S23" s="113" t="s">
        <v>30</v>
      </c>
      <c r="T23" s="113" t="s">
        <v>30</v>
      </c>
      <c r="U23" s="113" t="s">
        <v>30</v>
      </c>
      <c r="V23" s="113" t="s">
        <v>30</v>
      </c>
      <c r="W23" s="113" t="s">
        <v>30</v>
      </c>
      <c r="X23" s="113" t="s">
        <v>30</v>
      </c>
      <c r="Y23" s="113" t="s">
        <v>30</v>
      </c>
      <c r="Z23" s="113" t="s">
        <v>30</v>
      </c>
      <c r="AA23" s="113" t="s">
        <v>30</v>
      </c>
      <c r="AB23" s="113" t="s">
        <v>30</v>
      </c>
      <c r="AC23" s="113" t="s">
        <v>30</v>
      </c>
      <c r="AD23" s="113" t="s">
        <v>30</v>
      </c>
      <c r="AE23" s="113" t="s">
        <v>30</v>
      </c>
      <c r="AF23" s="113" t="s">
        <v>30</v>
      </c>
      <c r="AG23" s="113" t="s">
        <v>30</v>
      </c>
      <c r="AH23" s="113" t="s">
        <v>30</v>
      </c>
      <c r="AI23" s="113" t="s">
        <v>30</v>
      </c>
      <c r="AJ23" s="113" t="s">
        <v>30</v>
      </c>
      <c r="AK23" s="113" t="s">
        <v>30</v>
      </c>
      <c r="AL23" s="113" t="s">
        <v>30</v>
      </c>
      <c r="AM23" s="113" t="s">
        <v>30</v>
      </c>
      <c r="AN23" s="113" t="s">
        <v>30</v>
      </c>
      <c r="AO23" s="113" t="s">
        <v>30</v>
      </c>
      <c r="AP23" s="113" t="s">
        <v>30</v>
      </c>
      <c r="AQ23" s="113" t="s">
        <v>30</v>
      </c>
      <c r="AR23" s="113" t="s">
        <v>30</v>
      </c>
      <c r="AS23" s="113" t="s">
        <v>30</v>
      </c>
      <c r="AT23" s="113" t="s">
        <v>30</v>
      </c>
      <c r="AU23" s="113" t="s">
        <v>30</v>
      </c>
      <c r="AV23" s="113" t="s">
        <v>30</v>
      </c>
      <c r="AW23" s="113" t="s">
        <v>30</v>
      </c>
      <c r="AX23" s="113" t="s">
        <v>30</v>
      </c>
      <c r="AY23" s="113" t="s">
        <v>30</v>
      </c>
      <c r="AZ23" s="113" t="s">
        <v>30</v>
      </c>
      <c r="BA23" s="113" t="s">
        <v>30</v>
      </c>
      <c r="BB23" s="113" t="s">
        <v>30</v>
      </c>
      <c r="BC23" s="113" t="s">
        <v>30</v>
      </c>
      <c r="BD23" s="113" t="s">
        <v>30</v>
      </c>
      <c r="BE23" s="113" t="s">
        <v>30</v>
      </c>
      <c r="BF23" s="113" t="s">
        <v>30</v>
      </c>
      <c r="BG23" s="113" t="s">
        <v>30</v>
      </c>
      <c r="BH23" s="113" t="s">
        <v>30</v>
      </c>
      <c r="BI23" s="113" t="s">
        <v>30</v>
      </c>
      <c r="BJ23" s="113" t="s">
        <v>30</v>
      </c>
      <c r="BK23" s="113" t="s">
        <v>30</v>
      </c>
      <c r="BL23" s="113" t="s">
        <v>30</v>
      </c>
      <c r="BM23" s="113" t="s">
        <v>30</v>
      </c>
      <c r="BN23" s="113" t="s">
        <v>30</v>
      </c>
      <c r="BO23" s="113" t="s">
        <v>30</v>
      </c>
      <c r="BP23" s="113" t="s">
        <v>30</v>
      </c>
      <c r="BQ23" s="113" t="s">
        <v>30</v>
      </c>
      <c r="BR23" s="113" t="s">
        <v>30</v>
      </c>
      <c r="BS23" s="113" t="s">
        <v>30</v>
      </c>
      <c r="BT23" s="113" t="s">
        <v>30</v>
      </c>
      <c r="BU23" s="113" t="s">
        <v>30</v>
      </c>
      <c r="BV23" s="113" t="s">
        <v>30</v>
      </c>
      <c r="BW23" s="113" t="s">
        <v>30</v>
      </c>
      <c r="BX23" s="113" t="s">
        <v>30</v>
      </c>
      <c r="BY23" s="113" t="s">
        <v>30</v>
      </c>
      <c r="BZ23" s="113" t="s">
        <v>30</v>
      </c>
      <c r="CA23" s="113" t="s">
        <v>30</v>
      </c>
      <c r="CB23" s="113" t="s">
        <v>30</v>
      </c>
      <c r="CC23" s="113" t="s">
        <v>30</v>
      </c>
      <c r="CD23" s="113" t="s">
        <v>30</v>
      </c>
      <c r="CE23" s="113" t="s">
        <v>30</v>
      </c>
      <c r="CF23" s="113" t="s">
        <v>30</v>
      </c>
      <c r="CG23" s="113" t="s">
        <v>30</v>
      </c>
      <c r="CH23" s="113" t="s">
        <v>30</v>
      </c>
      <c r="CI23" s="113" t="s">
        <v>30</v>
      </c>
      <c r="CJ23" s="113" t="s">
        <v>30</v>
      </c>
      <c r="CK23" s="113" t="s">
        <v>30</v>
      </c>
      <c r="CL23" s="113" t="s">
        <v>30</v>
      </c>
      <c r="CM23" s="113" t="s">
        <v>30</v>
      </c>
      <c r="CN23" s="113" t="s">
        <v>30</v>
      </c>
      <c r="CO23" s="113" t="s">
        <v>30</v>
      </c>
      <c r="CP23" s="113" t="s">
        <v>30</v>
      </c>
      <c r="CQ23" s="113" t="s">
        <v>30</v>
      </c>
      <c r="CR23" s="113" t="s">
        <v>30</v>
      </c>
      <c r="CS23" s="113" t="s">
        <v>30</v>
      </c>
      <c r="CT23" s="113" t="s">
        <v>30</v>
      </c>
      <c r="CU23" s="113" t="s">
        <v>30</v>
      </c>
      <c r="CV23" s="113" t="s">
        <v>30</v>
      </c>
      <c r="CW23" s="113" t="s">
        <v>30</v>
      </c>
      <c r="CX23" s="113" t="s">
        <v>30</v>
      </c>
      <c r="CY23" s="113" t="s">
        <v>30</v>
      </c>
      <c r="CZ23" s="113" t="s">
        <v>30</v>
      </c>
      <c r="DA23" s="113" t="s">
        <v>30</v>
      </c>
      <c r="DB23" s="113" t="s">
        <v>30</v>
      </c>
      <c r="DC23" s="113" t="s">
        <v>30</v>
      </c>
      <c r="DD23" s="113" t="s">
        <v>30</v>
      </c>
      <c r="DE23" s="113" t="s">
        <v>30</v>
      </c>
      <c r="DF23" s="113" t="s">
        <v>30</v>
      </c>
      <c r="DG23" s="113" t="s">
        <v>30</v>
      </c>
      <c r="DH23" s="113" t="s">
        <v>30</v>
      </c>
      <c r="DI23" s="113" t="s">
        <v>30</v>
      </c>
      <c r="DJ23" s="113" t="s">
        <v>30</v>
      </c>
      <c r="DK23" s="113" t="s">
        <v>30</v>
      </c>
      <c r="DL23" s="113" t="s">
        <v>30</v>
      </c>
    </row>
    <row r="24" spans="1:1024" x14ac:dyDescent="0.2">
      <c r="A24" s="140" t="s">
        <v>68</v>
      </c>
      <c r="B24" s="23">
        <v>13241287</v>
      </c>
      <c r="C24" s="115">
        <f>D24+E24</f>
        <v>20</v>
      </c>
      <c r="D24" s="116">
        <v>0</v>
      </c>
      <c r="E24" s="116">
        <v>20</v>
      </c>
      <c r="F24" s="116">
        <v>20</v>
      </c>
      <c r="G24" s="116">
        <v>20</v>
      </c>
      <c r="H24" s="116">
        <v>20</v>
      </c>
      <c r="I24" s="116">
        <v>20</v>
      </c>
      <c r="J24" s="117">
        <v>20</v>
      </c>
      <c r="K24" s="118">
        <v>19</v>
      </c>
      <c r="L24" s="118">
        <v>19</v>
      </c>
      <c r="M24" s="115">
        <v>19</v>
      </c>
      <c r="N24" s="115">
        <v>19</v>
      </c>
      <c r="O24" s="115">
        <v>19</v>
      </c>
      <c r="P24" s="115">
        <v>19</v>
      </c>
      <c r="Q24" s="115">
        <v>19</v>
      </c>
      <c r="R24" s="115">
        <v>19</v>
      </c>
      <c r="S24" s="115">
        <v>18</v>
      </c>
      <c r="T24" s="115">
        <v>18</v>
      </c>
      <c r="U24" s="115">
        <v>18</v>
      </c>
      <c r="V24" s="115">
        <v>18</v>
      </c>
      <c r="W24" s="115">
        <v>18</v>
      </c>
      <c r="X24" s="115">
        <v>18</v>
      </c>
      <c r="Y24" s="115">
        <v>17</v>
      </c>
      <c r="Z24" s="115">
        <v>17</v>
      </c>
      <c r="AA24" s="115">
        <v>17</v>
      </c>
      <c r="AB24" s="115">
        <v>17</v>
      </c>
      <c r="AC24" s="115">
        <v>17</v>
      </c>
      <c r="AD24" s="115">
        <v>17</v>
      </c>
      <c r="AE24" s="115">
        <v>17</v>
      </c>
      <c r="AF24" s="115">
        <v>17</v>
      </c>
      <c r="AG24" s="115">
        <v>17</v>
      </c>
      <c r="AH24" s="115">
        <v>17</v>
      </c>
      <c r="AI24" s="115">
        <v>17</v>
      </c>
      <c r="AJ24" s="115">
        <v>17</v>
      </c>
      <c r="AK24" s="115">
        <v>17</v>
      </c>
      <c r="AL24" s="115">
        <v>17</v>
      </c>
      <c r="AM24" s="141">
        <v>16</v>
      </c>
      <c r="AN24" s="141">
        <v>15</v>
      </c>
      <c r="AO24" s="141">
        <v>15</v>
      </c>
      <c r="AP24" s="141">
        <v>14</v>
      </c>
      <c r="AQ24" s="141">
        <v>14</v>
      </c>
      <c r="AR24" s="141">
        <v>13</v>
      </c>
      <c r="AS24" s="141">
        <v>13</v>
      </c>
      <c r="AT24" s="141">
        <v>13</v>
      </c>
      <c r="AU24" s="141">
        <v>13</v>
      </c>
      <c r="AV24" s="141">
        <v>13</v>
      </c>
      <c r="AW24" s="141">
        <v>13</v>
      </c>
      <c r="AX24" s="141">
        <v>13</v>
      </c>
      <c r="AY24" s="141">
        <v>13</v>
      </c>
      <c r="AZ24" s="141">
        <v>13</v>
      </c>
      <c r="BA24" s="141">
        <v>13</v>
      </c>
      <c r="BB24" s="141">
        <v>12</v>
      </c>
      <c r="BC24" s="141">
        <v>12</v>
      </c>
      <c r="BD24" s="141">
        <v>12</v>
      </c>
      <c r="BE24" s="141">
        <v>12</v>
      </c>
      <c r="BF24" s="141">
        <v>12</v>
      </c>
      <c r="BG24" s="141">
        <v>12</v>
      </c>
      <c r="BH24" s="141">
        <v>12</v>
      </c>
      <c r="BI24" s="141">
        <v>12</v>
      </c>
      <c r="BJ24" s="141">
        <v>12</v>
      </c>
      <c r="BK24" s="141">
        <v>12</v>
      </c>
      <c r="BL24" s="141">
        <v>12</v>
      </c>
      <c r="BM24" s="141">
        <v>12</v>
      </c>
      <c r="BN24" s="141">
        <v>12</v>
      </c>
      <c r="BO24" s="141">
        <v>11</v>
      </c>
      <c r="BP24" s="141">
        <v>11</v>
      </c>
      <c r="BQ24" s="141">
        <v>11</v>
      </c>
      <c r="BR24" s="141">
        <v>11</v>
      </c>
      <c r="BS24" s="141">
        <v>11</v>
      </c>
      <c r="BT24" s="141">
        <v>11</v>
      </c>
      <c r="BU24" s="141">
        <v>11</v>
      </c>
      <c r="BV24" s="141">
        <v>11</v>
      </c>
      <c r="BW24" s="141">
        <v>10</v>
      </c>
      <c r="BX24" s="141">
        <v>9</v>
      </c>
      <c r="BY24" s="141">
        <v>9</v>
      </c>
      <c r="BZ24" s="141">
        <v>8</v>
      </c>
      <c r="CA24" s="141">
        <v>7</v>
      </c>
      <c r="CB24" s="141">
        <v>7</v>
      </c>
      <c r="CC24" s="141">
        <v>7</v>
      </c>
      <c r="CD24" s="141">
        <v>7</v>
      </c>
      <c r="CE24" s="141">
        <v>6</v>
      </c>
      <c r="CF24" s="141">
        <v>6</v>
      </c>
      <c r="CG24" s="141">
        <v>5</v>
      </c>
      <c r="CH24" s="141">
        <v>5</v>
      </c>
      <c r="CI24" s="141">
        <v>4</v>
      </c>
      <c r="CJ24" s="141">
        <v>4</v>
      </c>
      <c r="CK24" s="141">
        <v>3</v>
      </c>
      <c r="CL24" s="141">
        <v>3</v>
      </c>
      <c r="CM24" s="141">
        <v>3</v>
      </c>
      <c r="CN24" s="141">
        <v>2</v>
      </c>
      <c r="CO24" s="141">
        <v>2</v>
      </c>
      <c r="CP24" s="141">
        <v>1</v>
      </c>
      <c r="CQ24" s="141">
        <v>1</v>
      </c>
      <c r="CR24" s="141">
        <v>1</v>
      </c>
      <c r="CS24" s="141">
        <v>1</v>
      </c>
      <c r="CT24" s="141">
        <v>1</v>
      </c>
      <c r="CU24" s="141">
        <v>1</v>
      </c>
      <c r="CV24" s="141">
        <v>0</v>
      </c>
      <c r="CW24" s="141">
        <v>0</v>
      </c>
      <c r="CX24" s="141">
        <v>0</v>
      </c>
      <c r="CY24" s="141">
        <v>0</v>
      </c>
      <c r="CZ24" s="141">
        <v>0</v>
      </c>
      <c r="DA24" s="141">
        <v>0</v>
      </c>
      <c r="DB24" s="141">
        <v>0</v>
      </c>
      <c r="DC24" s="141">
        <v>0</v>
      </c>
      <c r="DD24" s="141">
        <v>0</v>
      </c>
      <c r="DE24" s="141">
        <v>0</v>
      </c>
      <c r="DF24" s="141">
        <v>0</v>
      </c>
      <c r="DG24" s="141">
        <v>0</v>
      </c>
      <c r="DH24" s="141">
        <v>0</v>
      </c>
      <c r="DI24" s="141">
        <v>0</v>
      </c>
      <c r="DJ24" s="141">
        <v>0</v>
      </c>
      <c r="DK24" s="141">
        <v>0</v>
      </c>
      <c r="DL24" s="141">
        <v>0</v>
      </c>
    </row>
    <row r="25" spans="1:1024" x14ac:dyDescent="0.2">
      <c r="A25" s="140" t="s">
        <v>69</v>
      </c>
      <c r="B25" s="23">
        <v>14833658</v>
      </c>
      <c r="C25" s="115">
        <f>D25+E25</f>
        <v>208</v>
      </c>
      <c r="D25" s="116">
        <v>0</v>
      </c>
      <c r="E25" s="116">
        <v>208</v>
      </c>
      <c r="F25" s="116">
        <v>208</v>
      </c>
      <c r="G25" s="116">
        <v>208</v>
      </c>
      <c r="H25" s="116">
        <v>208</v>
      </c>
      <c r="I25" s="116">
        <v>207</v>
      </c>
      <c r="J25" s="117">
        <v>206</v>
      </c>
      <c r="K25" s="118">
        <v>206</v>
      </c>
      <c r="L25" s="118">
        <v>205</v>
      </c>
      <c r="M25" s="115">
        <v>204</v>
      </c>
      <c r="N25" s="115">
        <v>203</v>
      </c>
      <c r="O25" s="115">
        <v>201</v>
      </c>
      <c r="P25" s="115">
        <v>198</v>
      </c>
      <c r="Q25" s="115">
        <v>198</v>
      </c>
      <c r="R25" s="115">
        <v>197</v>
      </c>
      <c r="S25" s="115">
        <v>197</v>
      </c>
      <c r="T25" s="115">
        <v>194</v>
      </c>
      <c r="U25" s="115">
        <v>194</v>
      </c>
      <c r="V25" s="115">
        <v>194</v>
      </c>
      <c r="W25" s="115">
        <v>193</v>
      </c>
      <c r="X25" s="115">
        <v>193</v>
      </c>
      <c r="Y25" s="115">
        <v>192</v>
      </c>
      <c r="Z25" s="115">
        <v>191</v>
      </c>
      <c r="AA25" s="115">
        <v>190</v>
      </c>
      <c r="AB25" s="115">
        <v>189</v>
      </c>
      <c r="AC25" s="115">
        <v>189</v>
      </c>
      <c r="AD25" s="115">
        <v>188</v>
      </c>
      <c r="AE25" s="115">
        <v>187</v>
      </c>
      <c r="AF25" s="115">
        <v>187</v>
      </c>
      <c r="AG25" s="115">
        <v>187</v>
      </c>
      <c r="AH25" s="115">
        <v>187</v>
      </c>
      <c r="AI25" s="115">
        <v>187</v>
      </c>
      <c r="AJ25" s="115">
        <v>186</v>
      </c>
      <c r="AK25" s="115">
        <v>186</v>
      </c>
      <c r="AL25" s="115">
        <v>186</v>
      </c>
      <c r="AM25" s="141">
        <v>185</v>
      </c>
      <c r="AN25" s="141">
        <v>185</v>
      </c>
      <c r="AO25" s="141">
        <v>185</v>
      </c>
      <c r="AP25" s="141">
        <v>185</v>
      </c>
      <c r="AQ25" s="141">
        <v>185</v>
      </c>
      <c r="AR25" s="141">
        <v>183</v>
      </c>
      <c r="AS25" s="141">
        <v>179</v>
      </c>
      <c r="AT25" s="141">
        <v>179</v>
      </c>
      <c r="AU25" s="141">
        <v>176</v>
      </c>
      <c r="AV25" s="141">
        <v>174</v>
      </c>
      <c r="AW25" s="141">
        <v>173</v>
      </c>
      <c r="AX25" s="141">
        <v>172</v>
      </c>
      <c r="AY25" s="141">
        <v>169</v>
      </c>
      <c r="AZ25" s="141">
        <v>169</v>
      </c>
      <c r="BA25" s="141">
        <v>166</v>
      </c>
      <c r="BB25" s="141">
        <v>165</v>
      </c>
      <c r="BC25" s="141">
        <v>162</v>
      </c>
      <c r="BD25" s="141">
        <v>160</v>
      </c>
      <c r="BE25" s="141">
        <v>158</v>
      </c>
      <c r="BF25" s="141">
        <v>156</v>
      </c>
      <c r="BG25" s="141">
        <v>156</v>
      </c>
      <c r="BH25" s="141">
        <v>153</v>
      </c>
      <c r="BI25" s="141">
        <v>150</v>
      </c>
      <c r="BJ25" s="141">
        <v>146</v>
      </c>
      <c r="BK25" s="141">
        <v>143</v>
      </c>
      <c r="BL25" s="141">
        <v>141</v>
      </c>
      <c r="BM25" s="141">
        <v>137</v>
      </c>
      <c r="BN25" s="141">
        <v>133</v>
      </c>
      <c r="BO25" s="141">
        <v>127</v>
      </c>
      <c r="BP25" s="141">
        <v>124</v>
      </c>
      <c r="BQ25" s="141">
        <v>119</v>
      </c>
      <c r="BR25" s="141">
        <v>116</v>
      </c>
      <c r="BS25" s="141">
        <v>112</v>
      </c>
      <c r="BT25" s="141">
        <v>110</v>
      </c>
      <c r="BU25" s="141">
        <v>107</v>
      </c>
      <c r="BV25" s="141">
        <v>105</v>
      </c>
      <c r="BW25" s="141">
        <v>96</v>
      </c>
      <c r="BX25" s="141">
        <v>87</v>
      </c>
      <c r="BY25" s="141">
        <v>84</v>
      </c>
      <c r="BZ25" s="141">
        <v>79</v>
      </c>
      <c r="CA25" s="141">
        <v>69</v>
      </c>
      <c r="CB25" s="141">
        <v>61</v>
      </c>
      <c r="CC25" s="141">
        <v>58</v>
      </c>
      <c r="CD25" s="141">
        <v>51</v>
      </c>
      <c r="CE25" s="141">
        <v>50</v>
      </c>
      <c r="CF25" s="141">
        <v>45</v>
      </c>
      <c r="CG25" s="141">
        <v>40</v>
      </c>
      <c r="CH25" s="141">
        <v>35</v>
      </c>
      <c r="CI25" s="141">
        <v>30</v>
      </c>
      <c r="CJ25" s="141">
        <v>27</v>
      </c>
      <c r="CK25" s="141">
        <v>25</v>
      </c>
      <c r="CL25" s="141">
        <v>22</v>
      </c>
      <c r="CM25" s="141">
        <v>20</v>
      </c>
      <c r="CN25" s="141">
        <v>16</v>
      </c>
      <c r="CO25" s="141">
        <v>11</v>
      </c>
      <c r="CP25" s="141">
        <v>10</v>
      </c>
      <c r="CQ25" s="141">
        <v>7</v>
      </c>
      <c r="CR25" s="141">
        <v>6</v>
      </c>
      <c r="CS25" s="141">
        <v>4</v>
      </c>
      <c r="CT25" s="141">
        <v>3</v>
      </c>
      <c r="CU25" s="141">
        <v>2</v>
      </c>
      <c r="CV25" s="141">
        <v>1</v>
      </c>
      <c r="CW25" s="141">
        <v>1</v>
      </c>
      <c r="CX25" s="141">
        <v>1</v>
      </c>
      <c r="CY25" s="141">
        <v>1</v>
      </c>
      <c r="CZ25" s="141">
        <v>0</v>
      </c>
      <c r="DA25" s="141">
        <v>0</v>
      </c>
      <c r="DB25" s="141">
        <v>0</v>
      </c>
      <c r="DC25" s="141">
        <v>0</v>
      </c>
      <c r="DD25" s="141">
        <v>0</v>
      </c>
      <c r="DE25" s="141">
        <v>0</v>
      </c>
      <c r="DF25" s="141">
        <v>0</v>
      </c>
      <c r="DG25" s="141">
        <v>0</v>
      </c>
      <c r="DH25" s="141">
        <v>0</v>
      </c>
      <c r="DI25" s="141">
        <v>0</v>
      </c>
      <c r="DJ25" s="141">
        <v>0</v>
      </c>
      <c r="DK25" s="141">
        <v>0</v>
      </c>
      <c r="DL25" s="141">
        <v>0</v>
      </c>
    </row>
    <row r="26" spans="1:1024" x14ac:dyDescent="0.2">
      <c r="A26" s="140" t="s">
        <v>70</v>
      </c>
      <c r="B26" s="23">
        <v>14678606</v>
      </c>
      <c r="C26" s="115">
        <f>D26+E26</f>
        <v>2206</v>
      </c>
      <c r="D26" s="116">
        <v>0</v>
      </c>
      <c r="E26" s="116">
        <v>2206</v>
      </c>
      <c r="F26" s="116">
        <v>2206</v>
      </c>
      <c r="G26" s="116">
        <v>2206</v>
      </c>
      <c r="H26" s="116">
        <v>2205</v>
      </c>
      <c r="I26" s="116">
        <v>2202</v>
      </c>
      <c r="J26" s="117">
        <v>2194</v>
      </c>
      <c r="K26" s="118">
        <v>2192</v>
      </c>
      <c r="L26" s="118">
        <v>2190</v>
      </c>
      <c r="M26" s="115">
        <v>2190</v>
      </c>
      <c r="N26" s="115">
        <v>2187</v>
      </c>
      <c r="O26" s="115">
        <v>2183</v>
      </c>
      <c r="P26" s="115">
        <v>2180</v>
      </c>
      <c r="Q26" s="115">
        <v>2174</v>
      </c>
      <c r="R26" s="115">
        <v>2168</v>
      </c>
      <c r="S26" s="115">
        <v>2168</v>
      </c>
      <c r="T26" s="115">
        <v>2160</v>
      </c>
      <c r="U26" s="115">
        <v>2158</v>
      </c>
      <c r="V26" s="115">
        <v>2153</v>
      </c>
      <c r="W26" s="115">
        <v>2149</v>
      </c>
      <c r="X26" s="115">
        <v>2135</v>
      </c>
      <c r="Y26" s="115">
        <v>2129</v>
      </c>
      <c r="Z26" s="115">
        <v>2127</v>
      </c>
      <c r="AA26" s="115">
        <v>2123</v>
      </c>
      <c r="AB26" s="115">
        <v>2112</v>
      </c>
      <c r="AC26" s="115">
        <v>2104</v>
      </c>
      <c r="AD26" s="115">
        <v>2094</v>
      </c>
      <c r="AE26" s="115">
        <v>2085</v>
      </c>
      <c r="AF26" s="115">
        <v>2076</v>
      </c>
      <c r="AG26" s="115">
        <v>2069</v>
      </c>
      <c r="AH26" s="115">
        <v>2057</v>
      </c>
      <c r="AI26" s="115">
        <v>2053</v>
      </c>
      <c r="AJ26" s="115">
        <v>2045</v>
      </c>
      <c r="AK26" s="115">
        <v>2038</v>
      </c>
      <c r="AL26" s="115">
        <v>2031</v>
      </c>
      <c r="AM26" s="141">
        <v>2021</v>
      </c>
      <c r="AN26" s="141">
        <v>2007</v>
      </c>
      <c r="AO26" s="141">
        <v>1989</v>
      </c>
      <c r="AP26" s="141">
        <v>1983</v>
      </c>
      <c r="AQ26" s="141">
        <v>1965</v>
      </c>
      <c r="AR26" s="141">
        <v>1954</v>
      </c>
      <c r="AS26" s="141">
        <v>1938</v>
      </c>
      <c r="AT26" s="141">
        <v>1925</v>
      </c>
      <c r="AU26" s="141">
        <v>1914</v>
      </c>
      <c r="AV26" s="141">
        <v>1902</v>
      </c>
      <c r="AW26" s="141">
        <v>1890</v>
      </c>
      <c r="AX26" s="141">
        <v>1878</v>
      </c>
      <c r="AY26" s="141">
        <v>1861</v>
      </c>
      <c r="AZ26" s="141">
        <v>1837</v>
      </c>
      <c r="BA26" s="141">
        <v>1820</v>
      </c>
      <c r="BB26" s="141">
        <v>1805</v>
      </c>
      <c r="BC26" s="141">
        <v>1785</v>
      </c>
      <c r="BD26" s="141">
        <v>1768</v>
      </c>
      <c r="BE26" s="141">
        <v>1742</v>
      </c>
      <c r="BF26" s="141">
        <v>1721</v>
      </c>
      <c r="BG26" s="141">
        <v>1692</v>
      </c>
      <c r="BH26" s="141">
        <v>1661</v>
      </c>
      <c r="BI26" s="141">
        <v>1634</v>
      </c>
      <c r="BJ26" s="141">
        <v>1601</v>
      </c>
      <c r="BK26" s="141">
        <v>1568</v>
      </c>
      <c r="BL26" s="141">
        <v>1521</v>
      </c>
      <c r="BM26" s="141">
        <v>1470</v>
      </c>
      <c r="BN26" s="141">
        <v>1422</v>
      </c>
      <c r="BO26" s="141">
        <v>1372</v>
      </c>
      <c r="BP26" s="141">
        <v>1333</v>
      </c>
      <c r="BQ26" s="141">
        <v>1282</v>
      </c>
      <c r="BR26" s="141">
        <v>1230</v>
      </c>
      <c r="BS26" s="141">
        <v>1184</v>
      </c>
      <c r="BT26" s="141">
        <v>1130</v>
      </c>
      <c r="BU26" s="141">
        <v>1064</v>
      </c>
      <c r="BV26" s="141">
        <v>1003</v>
      </c>
      <c r="BW26" s="141">
        <v>946</v>
      </c>
      <c r="BX26" s="141">
        <v>872</v>
      </c>
      <c r="BY26" s="141">
        <v>803</v>
      </c>
      <c r="BZ26" s="141">
        <v>732</v>
      </c>
      <c r="CA26" s="141">
        <v>663</v>
      </c>
      <c r="CB26" s="141">
        <v>599</v>
      </c>
      <c r="CC26" s="141">
        <v>543</v>
      </c>
      <c r="CD26" s="141">
        <v>493</v>
      </c>
      <c r="CE26" s="141">
        <v>434</v>
      </c>
      <c r="CF26" s="141">
        <v>383</v>
      </c>
      <c r="CG26" s="141">
        <v>336</v>
      </c>
      <c r="CH26" s="141">
        <v>287</v>
      </c>
      <c r="CI26" s="141">
        <v>252</v>
      </c>
      <c r="CJ26" s="141">
        <v>213</v>
      </c>
      <c r="CK26" s="141">
        <v>175</v>
      </c>
      <c r="CL26" s="141">
        <v>146</v>
      </c>
      <c r="CM26" s="141">
        <v>116</v>
      </c>
      <c r="CN26" s="141">
        <v>90</v>
      </c>
      <c r="CO26" s="141">
        <v>71</v>
      </c>
      <c r="CP26" s="141">
        <v>60</v>
      </c>
      <c r="CQ26" s="141">
        <v>50</v>
      </c>
      <c r="CR26" s="141">
        <v>39</v>
      </c>
      <c r="CS26" s="141">
        <v>31</v>
      </c>
      <c r="CT26" s="141">
        <v>19</v>
      </c>
      <c r="CU26" s="141">
        <v>14</v>
      </c>
      <c r="CV26" s="141">
        <v>10</v>
      </c>
      <c r="CW26" s="141">
        <v>9</v>
      </c>
      <c r="CX26" s="141">
        <v>6</v>
      </c>
      <c r="CY26" s="141">
        <v>5</v>
      </c>
      <c r="CZ26" s="141">
        <v>3</v>
      </c>
      <c r="DA26" s="141">
        <v>3</v>
      </c>
      <c r="DB26" s="141">
        <v>3</v>
      </c>
      <c r="DC26" s="141">
        <v>2</v>
      </c>
      <c r="DD26" s="141">
        <v>2</v>
      </c>
      <c r="DE26" s="141">
        <v>1</v>
      </c>
      <c r="DF26" s="141">
        <v>1</v>
      </c>
      <c r="DG26" s="141">
        <v>1</v>
      </c>
      <c r="DH26" s="141">
        <v>1</v>
      </c>
      <c r="DI26" s="141">
        <v>0</v>
      </c>
      <c r="DJ26" s="141">
        <v>0</v>
      </c>
      <c r="DK26" s="141">
        <v>0</v>
      </c>
      <c r="DL26" s="141">
        <v>0</v>
      </c>
    </row>
    <row r="27" spans="1:1024" x14ac:dyDescent="0.2">
      <c r="A27" s="140" t="s">
        <v>71</v>
      </c>
      <c r="B27" s="23">
        <v>10454893</v>
      </c>
      <c r="C27" s="115">
        <f>D27+E27</f>
        <v>10766</v>
      </c>
      <c r="D27" s="116">
        <v>0</v>
      </c>
      <c r="E27" s="116">
        <v>10766</v>
      </c>
      <c r="F27" s="116">
        <v>10764</v>
      </c>
      <c r="G27" s="116">
        <v>10758</v>
      </c>
      <c r="H27" s="116">
        <v>10740</v>
      </c>
      <c r="I27" s="116">
        <v>10724</v>
      </c>
      <c r="J27" s="117">
        <v>10707</v>
      </c>
      <c r="K27" s="118">
        <v>10691</v>
      </c>
      <c r="L27" s="118">
        <v>10667</v>
      </c>
      <c r="M27" s="115">
        <v>10654</v>
      </c>
      <c r="N27" s="115">
        <v>10643</v>
      </c>
      <c r="O27" s="115">
        <v>10632</v>
      </c>
      <c r="P27" s="115">
        <v>10608</v>
      </c>
      <c r="Q27" s="115">
        <v>10589</v>
      </c>
      <c r="R27" s="115">
        <v>10566</v>
      </c>
      <c r="S27" s="115">
        <v>10535</v>
      </c>
      <c r="T27" s="115">
        <v>10508</v>
      </c>
      <c r="U27" s="115">
        <v>10478</v>
      </c>
      <c r="V27" s="115">
        <v>10454</v>
      </c>
      <c r="W27" s="115">
        <v>10414</v>
      </c>
      <c r="X27" s="115">
        <v>10376</v>
      </c>
      <c r="Y27" s="115">
        <v>10354</v>
      </c>
      <c r="Z27" s="115">
        <v>10328</v>
      </c>
      <c r="AA27" s="115">
        <v>10291</v>
      </c>
      <c r="AB27" s="115">
        <v>10254</v>
      </c>
      <c r="AC27" s="115">
        <v>10220</v>
      </c>
      <c r="AD27" s="115">
        <v>10170</v>
      </c>
      <c r="AE27" s="115">
        <v>10122</v>
      </c>
      <c r="AF27" s="115">
        <v>10073</v>
      </c>
      <c r="AG27" s="115">
        <v>10037</v>
      </c>
      <c r="AH27" s="115">
        <v>9996</v>
      </c>
      <c r="AI27" s="115">
        <v>9966</v>
      </c>
      <c r="AJ27" s="115">
        <v>9910</v>
      </c>
      <c r="AK27" s="115">
        <v>9862</v>
      </c>
      <c r="AL27" s="115">
        <v>9817</v>
      </c>
      <c r="AM27" s="141">
        <v>9752</v>
      </c>
      <c r="AN27" s="141">
        <v>9708</v>
      </c>
      <c r="AO27" s="141">
        <v>9654</v>
      </c>
      <c r="AP27" s="141">
        <v>9591</v>
      </c>
      <c r="AQ27" s="141">
        <v>9538</v>
      </c>
      <c r="AR27" s="141">
        <v>9482</v>
      </c>
      <c r="AS27" s="141">
        <v>9411</v>
      </c>
      <c r="AT27" s="141">
        <v>9359</v>
      </c>
      <c r="AU27" s="141">
        <v>9299</v>
      </c>
      <c r="AV27" s="141">
        <v>9233</v>
      </c>
      <c r="AW27" s="141">
        <v>9153</v>
      </c>
      <c r="AX27" s="141">
        <v>9060</v>
      </c>
      <c r="AY27" s="141">
        <v>8951</v>
      </c>
      <c r="AZ27" s="141">
        <v>8857</v>
      </c>
      <c r="BA27" s="141">
        <v>8766</v>
      </c>
      <c r="BB27" s="141">
        <v>8676</v>
      </c>
      <c r="BC27" s="141">
        <v>8577</v>
      </c>
      <c r="BD27" s="141">
        <v>8454</v>
      </c>
      <c r="BE27" s="141">
        <v>8349</v>
      </c>
      <c r="BF27" s="141">
        <v>8236</v>
      </c>
      <c r="BG27" s="141">
        <v>8109</v>
      </c>
      <c r="BH27" s="141">
        <v>7986</v>
      </c>
      <c r="BI27" s="141">
        <v>7849</v>
      </c>
      <c r="BJ27" s="141">
        <v>7694</v>
      </c>
      <c r="BK27" s="141">
        <v>7524</v>
      </c>
      <c r="BL27" s="141">
        <v>7354</v>
      </c>
      <c r="BM27" s="141">
        <v>7163</v>
      </c>
      <c r="BN27" s="141">
        <v>7000</v>
      </c>
      <c r="BO27" s="141">
        <v>6797</v>
      </c>
      <c r="BP27" s="141">
        <v>6614</v>
      </c>
      <c r="BQ27" s="141">
        <v>6423</v>
      </c>
      <c r="BR27" s="141">
        <v>6182</v>
      </c>
      <c r="BS27" s="141">
        <v>5930</v>
      </c>
      <c r="BT27" s="141">
        <v>5673</v>
      </c>
      <c r="BU27" s="141">
        <v>5431</v>
      </c>
      <c r="BV27" s="141">
        <v>5158</v>
      </c>
      <c r="BW27" s="141">
        <v>4883</v>
      </c>
      <c r="BX27" s="141">
        <v>4565</v>
      </c>
      <c r="BY27" s="141">
        <v>4269</v>
      </c>
      <c r="BZ27" s="141">
        <v>3938</v>
      </c>
      <c r="CA27" s="141">
        <v>3584</v>
      </c>
      <c r="CB27" s="141">
        <v>3236</v>
      </c>
      <c r="CC27" s="141">
        <v>2942</v>
      </c>
      <c r="CD27" s="141">
        <v>2654</v>
      </c>
      <c r="CE27" s="141">
        <v>2327</v>
      </c>
      <c r="CF27" s="141">
        <v>2033</v>
      </c>
      <c r="CG27" s="141">
        <v>1786</v>
      </c>
      <c r="CH27" s="141">
        <v>1523</v>
      </c>
      <c r="CI27" s="141">
        <v>1265</v>
      </c>
      <c r="CJ27" s="141">
        <v>1087</v>
      </c>
      <c r="CK27" s="141">
        <v>909</v>
      </c>
      <c r="CL27" s="141">
        <v>763</v>
      </c>
      <c r="CM27" s="141">
        <v>623</v>
      </c>
      <c r="CN27" s="141">
        <v>490</v>
      </c>
      <c r="CO27" s="141">
        <v>380</v>
      </c>
      <c r="CP27" s="141">
        <v>303</v>
      </c>
      <c r="CQ27" s="141">
        <v>237</v>
      </c>
      <c r="CR27" s="141">
        <v>187</v>
      </c>
      <c r="CS27" s="141">
        <v>146</v>
      </c>
      <c r="CT27" s="141">
        <v>116</v>
      </c>
      <c r="CU27" s="141">
        <v>95</v>
      </c>
      <c r="CV27" s="141">
        <v>75</v>
      </c>
      <c r="CW27" s="141">
        <v>62</v>
      </c>
      <c r="CX27" s="141">
        <v>50</v>
      </c>
      <c r="CY27" s="141">
        <v>33</v>
      </c>
      <c r="CZ27" s="141">
        <v>22</v>
      </c>
      <c r="DA27" s="141">
        <v>16</v>
      </c>
      <c r="DB27" s="141">
        <v>13</v>
      </c>
      <c r="DC27" s="141">
        <v>9</v>
      </c>
      <c r="DD27" s="141">
        <v>9</v>
      </c>
      <c r="DE27" s="141">
        <v>7</v>
      </c>
      <c r="DF27" s="141">
        <v>3</v>
      </c>
      <c r="DG27" s="141">
        <v>3</v>
      </c>
      <c r="DH27" s="141">
        <v>2</v>
      </c>
      <c r="DI27" s="141">
        <v>1</v>
      </c>
      <c r="DJ27" s="141">
        <v>1</v>
      </c>
      <c r="DK27" s="141">
        <v>0</v>
      </c>
      <c r="DL27" s="141">
        <v>0</v>
      </c>
    </row>
    <row r="28" spans="1:1024" x14ac:dyDescent="0.2">
      <c r="A28" s="140" t="s">
        <v>72</v>
      </c>
      <c r="B28" s="23">
        <v>2768734</v>
      </c>
      <c r="C28" s="115">
        <f>D28+E28</f>
        <v>15117</v>
      </c>
      <c r="D28" s="116">
        <v>0</v>
      </c>
      <c r="E28" s="116">
        <v>15117</v>
      </c>
      <c r="F28" s="116">
        <v>15112</v>
      </c>
      <c r="G28" s="116">
        <v>15096</v>
      </c>
      <c r="H28" s="116">
        <v>15079</v>
      </c>
      <c r="I28" s="116">
        <v>15057</v>
      </c>
      <c r="J28" s="117">
        <v>15033</v>
      </c>
      <c r="K28" s="118">
        <v>15002</v>
      </c>
      <c r="L28" s="118">
        <v>14974</v>
      </c>
      <c r="M28" s="115">
        <v>14950</v>
      </c>
      <c r="N28" s="115">
        <v>14918</v>
      </c>
      <c r="O28" s="115">
        <v>14887</v>
      </c>
      <c r="P28" s="115">
        <v>14845</v>
      </c>
      <c r="Q28" s="115">
        <v>14807</v>
      </c>
      <c r="R28" s="115">
        <v>14771</v>
      </c>
      <c r="S28" s="115">
        <v>14728</v>
      </c>
      <c r="T28" s="115">
        <v>14686</v>
      </c>
      <c r="U28" s="115">
        <v>14636</v>
      </c>
      <c r="V28" s="115">
        <v>14583</v>
      </c>
      <c r="W28" s="115">
        <v>14522</v>
      </c>
      <c r="X28" s="115">
        <v>14467</v>
      </c>
      <c r="Y28" s="115">
        <v>14404</v>
      </c>
      <c r="Z28" s="115">
        <v>14352</v>
      </c>
      <c r="AA28" s="115">
        <v>14303</v>
      </c>
      <c r="AB28" s="115">
        <v>14236</v>
      </c>
      <c r="AC28" s="115">
        <v>14156</v>
      </c>
      <c r="AD28" s="115">
        <v>14097</v>
      </c>
      <c r="AE28" s="115">
        <v>14018</v>
      </c>
      <c r="AF28" s="115">
        <v>13943</v>
      </c>
      <c r="AG28" s="115">
        <v>13872</v>
      </c>
      <c r="AH28" s="115">
        <v>13797</v>
      </c>
      <c r="AI28" s="115">
        <v>13710</v>
      </c>
      <c r="AJ28" s="115">
        <v>13627</v>
      </c>
      <c r="AK28" s="115">
        <v>13530</v>
      </c>
      <c r="AL28" s="115">
        <v>13439</v>
      </c>
      <c r="AM28" s="141">
        <v>13362</v>
      </c>
      <c r="AN28" s="141">
        <v>13284</v>
      </c>
      <c r="AO28" s="141">
        <v>13189</v>
      </c>
      <c r="AP28" s="141">
        <v>13089</v>
      </c>
      <c r="AQ28" s="141">
        <v>12983</v>
      </c>
      <c r="AR28" s="141">
        <v>12892</v>
      </c>
      <c r="AS28" s="141">
        <v>12800</v>
      </c>
      <c r="AT28" s="141">
        <v>12699</v>
      </c>
      <c r="AU28" s="141">
        <v>12578</v>
      </c>
      <c r="AV28" s="141">
        <v>12456</v>
      </c>
      <c r="AW28" s="141">
        <v>12336</v>
      </c>
      <c r="AX28" s="141">
        <v>12187</v>
      </c>
      <c r="AY28" s="141">
        <v>12050</v>
      </c>
      <c r="AZ28" s="141">
        <v>11918</v>
      </c>
      <c r="BA28" s="141">
        <v>11770</v>
      </c>
      <c r="BB28" s="141">
        <v>11626</v>
      </c>
      <c r="BC28" s="141">
        <v>11480</v>
      </c>
      <c r="BD28" s="141">
        <v>11316</v>
      </c>
      <c r="BE28" s="141">
        <v>11137</v>
      </c>
      <c r="BF28" s="141">
        <v>10951</v>
      </c>
      <c r="BG28" s="141">
        <v>10767</v>
      </c>
      <c r="BH28" s="141">
        <v>10581</v>
      </c>
      <c r="BI28" s="141">
        <v>10368</v>
      </c>
      <c r="BJ28" s="141">
        <v>10176</v>
      </c>
      <c r="BK28" s="141">
        <v>9945</v>
      </c>
      <c r="BL28" s="141">
        <v>9713</v>
      </c>
      <c r="BM28" s="141">
        <v>9458</v>
      </c>
      <c r="BN28" s="141">
        <v>9190</v>
      </c>
      <c r="BO28" s="141">
        <v>8885</v>
      </c>
      <c r="BP28" s="141">
        <v>8588</v>
      </c>
      <c r="BQ28" s="141">
        <v>8265</v>
      </c>
      <c r="BR28" s="141">
        <v>7952</v>
      </c>
      <c r="BS28" s="141">
        <v>7616</v>
      </c>
      <c r="BT28" s="141">
        <v>7244</v>
      </c>
      <c r="BU28" s="141">
        <v>6907</v>
      </c>
      <c r="BV28" s="141">
        <v>6545</v>
      </c>
      <c r="BW28" s="141">
        <v>6169</v>
      </c>
      <c r="BX28" s="141">
        <v>5792</v>
      </c>
      <c r="BY28" s="141">
        <v>5421</v>
      </c>
      <c r="BZ28" s="141">
        <v>5039</v>
      </c>
      <c r="CA28" s="141">
        <v>4574</v>
      </c>
      <c r="CB28" s="141">
        <v>4182</v>
      </c>
      <c r="CC28" s="141">
        <v>3809</v>
      </c>
      <c r="CD28" s="141">
        <v>3411</v>
      </c>
      <c r="CE28" s="141">
        <v>3022</v>
      </c>
      <c r="CF28" s="141">
        <v>2675</v>
      </c>
      <c r="CG28" s="141">
        <v>2331</v>
      </c>
      <c r="CH28" s="141">
        <v>2003</v>
      </c>
      <c r="CI28" s="141">
        <v>1728</v>
      </c>
      <c r="CJ28" s="141">
        <v>1452</v>
      </c>
      <c r="CK28" s="141">
        <v>1233</v>
      </c>
      <c r="CL28" s="141">
        <v>1052</v>
      </c>
      <c r="CM28" s="141">
        <v>874</v>
      </c>
      <c r="CN28" s="141">
        <v>713</v>
      </c>
      <c r="CO28" s="141">
        <v>583</v>
      </c>
      <c r="CP28" s="141">
        <v>468</v>
      </c>
      <c r="CQ28" s="141">
        <v>388</v>
      </c>
      <c r="CR28" s="141">
        <v>301</v>
      </c>
      <c r="CS28" s="141">
        <v>249</v>
      </c>
      <c r="CT28" s="141">
        <v>187</v>
      </c>
      <c r="CU28" s="141">
        <v>151</v>
      </c>
      <c r="CV28" s="141">
        <v>112</v>
      </c>
      <c r="CW28" s="141">
        <v>80</v>
      </c>
      <c r="CX28" s="141">
        <v>55</v>
      </c>
      <c r="CY28" s="141">
        <v>45</v>
      </c>
      <c r="CZ28" s="141">
        <v>36</v>
      </c>
      <c r="DA28" s="141">
        <v>22</v>
      </c>
      <c r="DB28" s="141">
        <v>11</v>
      </c>
      <c r="DC28" s="141">
        <v>6</v>
      </c>
      <c r="DD28" s="141">
        <v>5</v>
      </c>
      <c r="DE28" s="141">
        <v>4</v>
      </c>
      <c r="DF28" s="141">
        <v>3</v>
      </c>
      <c r="DG28" s="141">
        <v>3</v>
      </c>
      <c r="DH28" s="141">
        <v>2</v>
      </c>
      <c r="DI28" s="141">
        <v>2</v>
      </c>
      <c r="DJ28" s="141">
        <v>2</v>
      </c>
      <c r="DK28" s="141">
        <v>1</v>
      </c>
      <c r="DL28" s="141">
        <v>0</v>
      </c>
    </row>
    <row r="29" spans="1:1024" x14ac:dyDescent="0.2">
      <c r="A29" s="114"/>
      <c r="B29" s="114"/>
      <c r="C29" s="115"/>
      <c r="D29" s="116"/>
      <c r="E29" s="116"/>
      <c r="F29" s="116"/>
      <c r="G29" s="116"/>
      <c r="H29" s="116"/>
      <c r="I29" s="116"/>
      <c r="J29" s="117"/>
      <c r="K29" s="118"/>
      <c r="L29" s="118"/>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15"/>
      <c r="BS29" s="115"/>
      <c r="BT29" s="115"/>
      <c r="BU29" s="115"/>
      <c r="BV29" s="115"/>
      <c r="BW29" s="115"/>
      <c r="BX29" s="115"/>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row>
    <row r="30" spans="1:1024" x14ac:dyDescent="0.2">
      <c r="A30" s="62" t="s">
        <v>51</v>
      </c>
      <c r="B30" s="62">
        <f>SUM(B24:B28)</f>
        <v>55977178</v>
      </c>
      <c r="C30" s="115">
        <f>D30+E30</f>
        <v>28317</v>
      </c>
      <c r="D30" s="116">
        <v>0</v>
      </c>
      <c r="E30" s="116">
        <f t="shared" ref="E30:AJ30" si="8">SUM(E24:E29)</f>
        <v>28317</v>
      </c>
      <c r="F30" s="116">
        <f t="shared" si="8"/>
        <v>28310</v>
      </c>
      <c r="G30" s="116">
        <f t="shared" si="8"/>
        <v>28288</v>
      </c>
      <c r="H30" s="116">
        <f t="shared" si="8"/>
        <v>28252</v>
      </c>
      <c r="I30" s="116">
        <f t="shared" si="8"/>
        <v>28210</v>
      </c>
      <c r="J30" s="117">
        <f t="shared" si="8"/>
        <v>28160</v>
      </c>
      <c r="K30" s="118">
        <f t="shared" si="8"/>
        <v>28110</v>
      </c>
      <c r="L30" s="118">
        <f t="shared" si="8"/>
        <v>28055</v>
      </c>
      <c r="M30" s="115">
        <f t="shared" si="8"/>
        <v>28017</v>
      </c>
      <c r="N30" s="115">
        <f t="shared" si="8"/>
        <v>27970</v>
      </c>
      <c r="O30" s="115">
        <f t="shared" si="8"/>
        <v>27922</v>
      </c>
      <c r="P30" s="115">
        <f t="shared" si="8"/>
        <v>27850</v>
      </c>
      <c r="Q30" s="115">
        <f t="shared" si="8"/>
        <v>27787</v>
      </c>
      <c r="R30" s="115">
        <f t="shared" si="8"/>
        <v>27721</v>
      </c>
      <c r="S30" s="115">
        <f t="shared" si="8"/>
        <v>27646</v>
      </c>
      <c r="T30" s="115">
        <f t="shared" si="8"/>
        <v>27566</v>
      </c>
      <c r="U30" s="115">
        <f t="shared" si="8"/>
        <v>27484</v>
      </c>
      <c r="V30" s="115">
        <f t="shared" si="8"/>
        <v>27402</v>
      </c>
      <c r="W30" s="115">
        <f t="shared" si="8"/>
        <v>27296</v>
      </c>
      <c r="X30" s="115">
        <f t="shared" si="8"/>
        <v>27189</v>
      </c>
      <c r="Y30" s="115">
        <f t="shared" si="8"/>
        <v>27096</v>
      </c>
      <c r="Z30" s="115">
        <f t="shared" si="8"/>
        <v>27015</v>
      </c>
      <c r="AA30" s="115">
        <f t="shared" si="8"/>
        <v>26924</v>
      </c>
      <c r="AB30" s="115">
        <f t="shared" si="8"/>
        <v>26808</v>
      </c>
      <c r="AC30" s="115">
        <f t="shared" si="8"/>
        <v>26686</v>
      </c>
      <c r="AD30" s="115">
        <f t="shared" si="8"/>
        <v>26566</v>
      </c>
      <c r="AE30" s="115">
        <f t="shared" si="8"/>
        <v>26429</v>
      </c>
      <c r="AF30" s="115">
        <f t="shared" si="8"/>
        <v>26296</v>
      </c>
      <c r="AG30" s="115">
        <f t="shared" si="8"/>
        <v>26182</v>
      </c>
      <c r="AH30" s="115">
        <f t="shared" si="8"/>
        <v>26054</v>
      </c>
      <c r="AI30" s="115">
        <f t="shared" si="8"/>
        <v>25933</v>
      </c>
      <c r="AJ30" s="115">
        <f t="shared" si="8"/>
        <v>25785</v>
      </c>
      <c r="AK30" s="115">
        <f t="shared" ref="AK30:BP30" si="9">SUM(AK24:AK29)</f>
        <v>25633</v>
      </c>
      <c r="AL30" s="115">
        <f t="shared" si="9"/>
        <v>25490</v>
      </c>
      <c r="AM30" s="115">
        <f t="shared" si="9"/>
        <v>25336</v>
      </c>
      <c r="AN30" s="115">
        <f t="shared" si="9"/>
        <v>25199</v>
      </c>
      <c r="AO30" s="115">
        <f t="shared" si="9"/>
        <v>25032</v>
      </c>
      <c r="AP30" s="115">
        <f t="shared" si="9"/>
        <v>24862</v>
      </c>
      <c r="AQ30" s="115">
        <f t="shared" si="9"/>
        <v>24685</v>
      </c>
      <c r="AR30" s="115">
        <f t="shared" si="9"/>
        <v>24524</v>
      </c>
      <c r="AS30" s="115">
        <f t="shared" si="9"/>
        <v>24341</v>
      </c>
      <c r="AT30" s="115">
        <f t="shared" si="9"/>
        <v>24175</v>
      </c>
      <c r="AU30" s="115">
        <f t="shared" si="9"/>
        <v>23980</v>
      </c>
      <c r="AV30" s="115">
        <f t="shared" si="9"/>
        <v>23778</v>
      </c>
      <c r="AW30" s="115">
        <f t="shared" si="9"/>
        <v>23565</v>
      </c>
      <c r="AX30" s="115">
        <f t="shared" si="9"/>
        <v>23310</v>
      </c>
      <c r="AY30" s="115">
        <f t="shared" si="9"/>
        <v>23044</v>
      </c>
      <c r="AZ30" s="115">
        <f t="shared" si="9"/>
        <v>22794</v>
      </c>
      <c r="BA30" s="115">
        <f t="shared" si="9"/>
        <v>22535</v>
      </c>
      <c r="BB30" s="115">
        <f t="shared" si="9"/>
        <v>22284</v>
      </c>
      <c r="BC30" s="115">
        <f t="shared" si="9"/>
        <v>22016</v>
      </c>
      <c r="BD30" s="115">
        <f t="shared" si="9"/>
        <v>21710</v>
      </c>
      <c r="BE30" s="115">
        <f t="shared" si="9"/>
        <v>21398</v>
      </c>
      <c r="BF30" s="115">
        <f t="shared" si="9"/>
        <v>21076</v>
      </c>
      <c r="BG30" s="115">
        <f t="shared" si="9"/>
        <v>20736</v>
      </c>
      <c r="BH30" s="115">
        <f t="shared" si="9"/>
        <v>20393</v>
      </c>
      <c r="BI30" s="115">
        <f t="shared" si="9"/>
        <v>20013</v>
      </c>
      <c r="BJ30" s="115">
        <f t="shared" si="9"/>
        <v>19629</v>
      </c>
      <c r="BK30" s="115">
        <f t="shared" si="9"/>
        <v>19192</v>
      </c>
      <c r="BL30" s="115">
        <f t="shared" si="9"/>
        <v>18741</v>
      </c>
      <c r="BM30" s="115">
        <f t="shared" si="9"/>
        <v>18240</v>
      </c>
      <c r="BN30" s="115">
        <f t="shared" si="9"/>
        <v>17757</v>
      </c>
      <c r="BO30" s="115">
        <f t="shared" si="9"/>
        <v>17192</v>
      </c>
      <c r="BP30" s="115">
        <f t="shared" si="9"/>
        <v>16670</v>
      </c>
      <c r="BQ30" s="115">
        <f t="shared" ref="BQ30:CV30" si="10">SUM(BQ24:BQ29)</f>
        <v>16100</v>
      </c>
      <c r="BR30" s="115">
        <f t="shared" si="10"/>
        <v>15491</v>
      </c>
      <c r="BS30" s="115">
        <f t="shared" si="10"/>
        <v>14853</v>
      </c>
      <c r="BT30" s="115">
        <f t="shared" si="10"/>
        <v>14168</v>
      </c>
      <c r="BU30" s="115">
        <f t="shared" si="10"/>
        <v>13520</v>
      </c>
      <c r="BV30" s="115">
        <f t="shared" si="10"/>
        <v>12822</v>
      </c>
      <c r="BW30" s="115">
        <f t="shared" si="10"/>
        <v>12104</v>
      </c>
      <c r="BX30" s="115">
        <f t="shared" si="10"/>
        <v>11325</v>
      </c>
      <c r="BY30" s="115">
        <f t="shared" si="10"/>
        <v>10586</v>
      </c>
      <c r="BZ30" s="115">
        <f t="shared" si="10"/>
        <v>9796</v>
      </c>
      <c r="CA30" s="115">
        <f t="shared" si="10"/>
        <v>8897</v>
      </c>
      <c r="CB30" s="115">
        <f t="shared" si="10"/>
        <v>8085</v>
      </c>
      <c r="CC30" s="115">
        <f t="shared" si="10"/>
        <v>7359</v>
      </c>
      <c r="CD30" s="115">
        <f t="shared" si="10"/>
        <v>6616</v>
      </c>
      <c r="CE30" s="115">
        <f t="shared" si="10"/>
        <v>5839</v>
      </c>
      <c r="CF30" s="115">
        <f t="shared" si="10"/>
        <v>5142</v>
      </c>
      <c r="CG30" s="115">
        <f t="shared" si="10"/>
        <v>4498</v>
      </c>
      <c r="CH30" s="115">
        <f t="shared" si="10"/>
        <v>3853</v>
      </c>
      <c r="CI30" s="115">
        <f t="shared" si="10"/>
        <v>3279</v>
      </c>
      <c r="CJ30" s="115">
        <f t="shared" si="10"/>
        <v>2783</v>
      </c>
      <c r="CK30" s="115">
        <f t="shared" si="10"/>
        <v>2345</v>
      </c>
      <c r="CL30" s="115">
        <f t="shared" si="10"/>
        <v>1986</v>
      </c>
      <c r="CM30" s="115">
        <f t="shared" si="10"/>
        <v>1636</v>
      </c>
      <c r="CN30" s="115">
        <f t="shared" si="10"/>
        <v>1311</v>
      </c>
      <c r="CO30" s="115">
        <f t="shared" si="10"/>
        <v>1047</v>
      </c>
      <c r="CP30" s="115">
        <f t="shared" si="10"/>
        <v>842</v>
      </c>
      <c r="CQ30" s="115">
        <f t="shared" si="10"/>
        <v>683</v>
      </c>
      <c r="CR30" s="115">
        <f t="shared" si="10"/>
        <v>534</v>
      </c>
      <c r="CS30" s="115">
        <f t="shared" si="10"/>
        <v>431</v>
      </c>
      <c r="CT30" s="115">
        <f t="shared" si="10"/>
        <v>326</v>
      </c>
      <c r="CU30" s="115">
        <f t="shared" si="10"/>
        <v>263</v>
      </c>
      <c r="CV30" s="115">
        <f t="shared" si="10"/>
        <v>198</v>
      </c>
      <c r="CW30" s="115">
        <f t="shared" ref="CW30:EB30" si="11">SUM(CW24:CW29)</f>
        <v>152</v>
      </c>
      <c r="CX30" s="115">
        <f t="shared" si="11"/>
        <v>112</v>
      </c>
      <c r="CY30" s="115">
        <f t="shared" si="11"/>
        <v>84</v>
      </c>
      <c r="CZ30" s="115">
        <f t="shared" si="11"/>
        <v>61</v>
      </c>
      <c r="DA30" s="115">
        <f t="shared" si="11"/>
        <v>41</v>
      </c>
      <c r="DB30" s="115">
        <f t="shared" si="11"/>
        <v>27</v>
      </c>
      <c r="DC30" s="115">
        <f t="shared" si="11"/>
        <v>17</v>
      </c>
      <c r="DD30" s="115">
        <f t="shared" si="11"/>
        <v>16</v>
      </c>
      <c r="DE30" s="115">
        <f t="shared" si="11"/>
        <v>12</v>
      </c>
      <c r="DF30" s="115">
        <f t="shared" si="11"/>
        <v>7</v>
      </c>
      <c r="DG30" s="115">
        <f t="shared" si="11"/>
        <v>7</v>
      </c>
      <c r="DH30" s="115">
        <f t="shared" si="11"/>
        <v>5</v>
      </c>
      <c r="DI30" s="115">
        <f t="shared" si="11"/>
        <v>3</v>
      </c>
      <c r="DJ30" s="115">
        <f t="shared" si="11"/>
        <v>3</v>
      </c>
      <c r="DK30" s="115">
        <f t="shared" si="11"/>
        <v>1</v>
      </c>
      <c r="DL30" s="115">
        <f t="shared" si="11"/>
        <v>0</v>
      </c>
    </row>
    <row r="31" spans="1:1024" x14ac:dyDescent="0.2">
      <c r="A31" s="114"/>
      <c r="B31" s="114"/>
      <c r="C31" s="115"/>
      <c r="D31" s="116"/>
      <c r="E31" s="116"/>
      <c r="F31" s="116"/>
      <c r="G31" s="116"/>
      <c r="H31" s="116"/>
      <c r="I31" s="116"/>
      <c r="J31" s="117"/>
      <c r="K31" s="118"/>
      <c r="L31" s="118"/>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15"/>
      <c r="BQ31" s="115"/>
      <c r="BR31" s="115"/>
      <c r="BS31" s="115"/>
      <c r="BT31" s="115"/>
      <c r="BU31" s="115"/>
      <c r="BV31" s="115"/>
      <c r="BW31" s="115"/>
      <c r="BX31" s="115"/>
      <c r="BY31" s="115"/>
      <c r="BZ31" s="115"/>
      <c r="CA31" s="115"/>
      <c r="CB31" s="115"/>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row>
    <row r="32" spans="1:1024" x14ac:dyDescent="0.2">
      <c r="A32" s="76" t="s">
        <v>31</v>
      </c>
      <c r="B32" s="120">
        <v>0</v>
      </c>
      <c r="C32" s="121">
        <f>D32+I32</f>
        <v>0</v>
      </c>
      <c r="D32" s="122">
        <v>0</v>
      </c>
      <c r="E32" s="122">
        <v>0</v>
      </c>
      <c r="F32" s="122">
        <v>0</v>
      </c>
      <c r="G32" s="122">
        <v>0</v>
      </c>
      <c r="H32" s="122">
        <v>0</v>
      </c>
      <c r="I32" s="122">
        <v>0</v>
      </c>
      <c r="J32" s="123">
        <v>0</v>
      </c>
      <c r="K32" s="124">
        <v>0</v>
      </c>
      <c r="L32" s="124">
        <v>0</v>
      </c>
      <c r="M32" s="125">
        <v>0</v>
      </c>
      <c r="N32" s="125">
        <v>0</v>
      </c>
      <c r="O32" s="125">
        <v>0</v>
      </c>
      <c r="P32" s="125">
        <v>0</v>
      </c>
      <c r="Q32" s="125">
        <v>0</v>
      </c>
      <c r="R32" s="125">
        <v>0</v>
      </c>
      <c r="S32" s="125">
        <v>0</v>
      </c>
      <c r="T32" s="125">
        <v>0</v>
      </c>
      <c r="U32" s="125">
        <v>0</v>
      </c>
      <c r="V32" s="125">
        <v>0</v>
      </c>
      <c r="W32" s="125">
        <v>0</v>
      </c>
      <c r="X32" s="125">
        <v>0</v>
      </c>
      <c r="Y32" s="125">
        <v>0</v>
      </c>
      <c r="Z32" s="125">
        <v>0</v>
      </c>
      <c r="AA32" s="125">
        <v>0</v>
      </c>
      <c r="AB32" s="125">
        <v>0</v>
      </c>
      <c r="AC32" s="125">
        <v>0</v>
      </c>
      <c r="AD32" s="125">
        <v>0</v>
      </c>
      <c r="AE32" s="125">
        <v>0</v>
      </c>
      <c r="AF32" s="125">
        <v>0</v>
      </c>
      <c r="AG32" s="125">
        <v>0</v>
      </c>
      <c r="AH32" s="125">
        <v>0</v>
      </c>
      <c r="AI32" s="125">
        <v>0</v>
      </c>
      <c r="AJ32" s="125">
        <v>0</v>
      </c>
      <c r="AK32" s="125">
        <v>0</v>
      </c>
      <c r="AL32" s="125">
        <v>0</v>
      </c>
      <c r="AM32" s="125">
        <v>0</v>
      </c>
      <c r="AN32" s="125">
        <v>0</v>
      </c>
      <c r="AO32" s="125">
        <v>0</v>
      </c>
      <c r="AP32" s="125">
        <v>0</v>
      </c>
      <c r="AQ32" s="125">
        <v>0</v>
      </c>
      <c r="AR32" s="125">
        <v>0</v>
      </c>
      <c r="AS32" s="125">
        <v>0</v>
      </c>
      <c r="AT32" s="125">
        <v>0</v>
      </c>
      <c r="AU32" s="125">
        <v>0</v>
      </c>
      <c r="AV32" s="125">
        <v>0</v>
      </c>
      <c r="AW32" s="125">
        <v>0</v>
      </c>
      <c r="AX32" s="125">
        <v>0</v>
      </c>
      <c r="AY32" s="125">
        <v>0</v>
      </c>
      <c r="AZ32" s="125">
        <v>0</v>
      </c>
      <c r="BA32" s="125">
        <v>0</v>
      </c>
      <c r="BB32" s="125">
        <v>0</v>
      </c>
      <c r="BC32" s="125">
        <v>0</v>
      </c>
      <c r="BD32" s="125">
        <v>0</v>
      </c>
      <c r="BE32" s="125">
        <v>0</v>
      </c>
      <c r="BF32" s="125">
        <v>0</v>
      </c>
      <c r="BG32" s="125">
        <v>0</v>
      </c>
      <c r="BH32" s="125">
        <v>0</v>
      </c>
      <c r="BI32" s="125">
        <v>0</v>
      </c>
      <c r="BJ32" s="125">
        <v>0</v>
      </c>
      <c r="BK32" s="125">
        <v>0</v>
      </c>
      <c r="BL32" s="125">
        <v>0</v>
      </c>
      <c r="BM32" s="125">
        <v>0</v>
      </c>
      <c r="BN32" s="125">
        <v>0</v>
      </c>
      <c r="BO32" s="125">
        <v>0</v>
      </c>
      <c r="BP32" s="125">
        <v>0</v>
      </c>
      <c r="BQ32" s="125">
        <v>0</v>
      </c>
      <c r="BR32" s="125">
        <v>0</v>
      </c>
      <c r="BS32" s="125">
        <v>0</v>
      </c>
      <c r="BT32" s="125">
        <v>0</v>
      </c>
      <c r="BU32" s="125">
        <v>0</v>
      </c>
      <c r="BV32" s="125">
        <v>0</v>
      </c>
      <c r="BW32" s="125">
        <v>0</v>
      </c>
      <c r="BX32" s="125">
        <v>0</v>
      </c>
      <c r="BY32" s="125">
        <v>0</v>
      </c>
      <c r="BZ32" s="125">
        <v>0</v>
      </c>
      <c r="CA32" s="125">
        <v>0</v>
      </c>
      <c r="CB32" s="125">
        <v>0</v>
      </c>
      <c r="CC32" s="125">
        <v>0</v>
      </c>
      <c r="CD32" s="125">
        <v>0</v>
      </c>
      <c r="CE32" s="125">
        <v>0</v>
      </c>
      <c r="CF32" s="125">
        <v>0</v>
      </c>
      <c r="CG32" s="125">
        <v>0</v>
      </c>
      <c r="CH32" s="125">
        <v>0</v>
      </c>
      <c r="CI32" s="125">
        <v>0</v>
      </c>
      <c r="CJ32" s="125">
        <v>0</v>
      </c>
      <c r="CK32" s="125">
        <v>0</v>
      </c>
      <c r="CL32" s="125">
        <v>0</v>
      </c>
      <c r="CM32" s="125">
        <v>0</v>
      </c>
      <c r="CN32" s="125">
        <v>0</v>
      </c>
      <c r="CO32" s="125">
        <v>0</v>
      </c>
      <c r="CP32" s="125">
        <v>0</v>
      </c>
      <c r="CQ32" s="125">
        <v>0</v>
      </c>
      <c r="CR32" s="125">
        <v>0</v>
      </c>
      <c r="CS32" s="125">
        <v>0</v>
      </c>
      <c r="CT32" s="125">
        <v>0</v>
      </c>
      <c r="CU32" s="125">
        <v>0</v>
      </c>
      <c r="CV32" s="125">
        <v>0</v>
      </c>
      <c r="CW32" s="125">
        <v>0</v>
      </c>
      <c r="CX32" s="125">
        <v>0</v>
      </c>
      <c r="CY32" s="125">
        <v>0</v>
      </c>
      <c r="CZ32" s="125">
        <v>0</v>
      </c>
      <c r="DA32" s="125">
        <v>0</v>
      </c>
      <c r="DB32" s="125">
        <v>0</v>
      </c>
      <c r="DC32" s="125">
        <v>0</v>
      </c>
      <c r="DD32" s="125">
        <v>0</v>
      </c>
      <c r="DE32" s="125">
        <v>0</v>
      </c>
      <c r="DF32" s="125">
        <v>0</v>
      </c>
      <c r="DG32" s="125">
        <v>0</v>
      </c>
      <c r="DH32" s="125">
        <v>0</v>
      </c>
      <c r="DI32" s="125">
        <v>0</v>
      </c>
      <c r="DJ32" s="125">
        <v>0</v>
      </c>
      <c r="DK32" s="125">
        <v>0</v>
      </c>
      <c r="DL32" s="125">
        <v>0</v>
      </c>
    </row>
    <row r="33" spans="1:117" x14ac:dyDescent="0.2">
      <c r="A33" s="142" t="s">
        <v>66</v>
      </c>
      <c r="B33" s="127">
        <f>B30+B32</f>
        <v>55977178</v>
      </c>
      <c r="C33" s="143">
        <f>D33+E33</f>
        <v>28317</v>
      </c>
      <c r="D33" s="144">
        <f>SUM(D24:D28)</f>
        <v>0</v>
      </c>
      <c r="E33" s="144">
        <f t="shared" ref="E33:AJ33" si="12">E30+E32</f>
        <v>28317</v>
      </c>
      <c r="F33" s="144">
        <f t="shared" si="12"/>
        <v>28310</v>
      </c>
      <c r="G33" s="144">
        <f t="shared" si="12"/>
        <v>28288</v>
      </c>
      <c r="H33" s="144">
        <f t="shared" si="12"/>
        <v>28252</v>
      </c>
      <c r="I33" s="144">
        <f t="shared" si="12"/>
        <v>28210</v>
      </c>
      <c r="J33" s="145">
        <f t="shared" si="12"/>
        <v>28160</v>
      </c>
      <c r="K33" s="146">
        <f t="shared" si="12"/>
        <v>28110</v>
      </c>
      <c r="L33" s="146">
        <f t="shared" si="12"/>
        <v>28055</v>
      </c>
      <c r="M33" s="133">
        <f t="shared" si="12"/>
        <v>28017</v>
      </c>
      <c r="N33" s="133">
        <f t="shared" si="12"/>
        <v>27970</v>
      </c>
      <c r="O33" s="133">
        <f t="shared" si="12"/>
        <v>27922</v>
      </c>
      <c r="P33" s="133">
        <f t="shared" si="12"/>
        <v>27850</v>
      </c>
      <c r="Q33" s="133">
        <f t="shared" si="12"/>
        <v>27787</v>
      </c>
      <c r="R33" s="133">
        <f t="shared" si="12"/>
        <v>27721</v>
      </c>
      <c r="S33" s="133">
        <f t="shared" si="12"/>
        <v>27646</v>
      </c>
      <c r="T33" s="133">
        <f t="shared" si="12"/>
        <v>27566</v>
      </c>
      <c r="U33" s="133">
        <f t="shared" si="12"/>
        <v>27484</v>
      </c>
      <c r="V33" s="133">
        <f t="shared" si="12"/>
        <v>27402</v>
      </c>
      <c r="W33" s="133">
        <f t="shared" si="12"/>
        <v>27296</v>
      </c>
      <c r="X33" s="133">
        <f t="shared" si="12"/>
        <v>27189</v>
      </c>
      <c r="Y33" s="133">
        <f t="shared" si="12"/>
        <v>27096</v>
      </c>
      <c r="Z33" s="133">
        <f t="shared" si="12"/>
        <v>27015</v>
      </c>
      <c r="AA33" s="133">
        <f t="shared" si="12"/>
        <v>26924</v>
      </c>
      <c r="AB33" s="133">
        <f t="shared" si="12"/>
        <v>26808</v>
      </c>
      <c r="AC33" s="133">
        <f t="shared" si="12"/>
        <v>26686</v>
      </c>
      <c r="AD33" s="133">
        <f t="shared" si="12"/>
        <v>26566</v>
      </c>
      <c r="AE33" s="133">
        <f t="shared" si="12"/>
        <v>26429</v>
      </c>
      <c r="AF33" s="133">
        <f t="shared" si="12"/>
        <v>26296</v>
      </c>
      <c r="AG33" s="133">
        <f t="shared" si="12"/>
        <v>26182</v>
      </c>
      <c r="AH33" s="133">
        <f t="shared" si="12"/>
        <v>26054</v>
      </c>
      <c r="AI33" s="133">
        <f t="shared" si="12"/>
        <v>25933</v>
      </c>
      <c r="AJ33" s="133">
        <f t="shared" si="12"/>
        <v>25785</v>
      </c>
      <c r="AK33" s="133">
        <f t="shared" ref="AK33:BP33" si="13">AK30+AK32</f>
        <v>25633</v>
      </c>
      <c r="AL33" s="133">
        <f t="shared" si="13"/>
        <v>25490</v>
      </c>
      <c r="AM33" s="133">
        <f t="shared" si="13"/>
        <v>25336</v>
      </c>
      <c r="AN33" s="133">
        <f t="shared" si="13"/>
        <v>25199</v>
      </c>
      <c r="AO33" s="133">
        <f t="shared" si="13"/>
        <v>25032</v>
      </c>
      <c r="AP33" s="133">
        <f t="shared" si="13"/>
        <v>24862</v>
      </c>
      <c r="AQ33" s="133">
        <f t="shared" si="13"/>
        <v>24685</v>
      </c>
      <c r="AR33" s="133">
        <f t="shared" si="13"/>
        <v>24524</v>
      </c>
      <c r="AS33" s="133">
        <f t="shared" si="13"/>
        <v>24341</v>
      </c>
      <c r="AT33" s="133">
        <f t="shared" si="13"/>
        <v>24175</v>
      </c>
      <c r="AU33" s="133">
        <f t="shared" si="13"/>
        <v>23980</v>
      </c>
      <c r="AV33" s="133">
        <f t="shared" si="13"/>
        <v>23778</v>
      </c>
      <c r="AW33" s="133">
        <f t="shared" si="13"/>
        <v>23565</v>
      </c>
      <c r="AX33" s="133">
        <f t="shared" si="13"/>
        <v>23310</v>
      </c>
      <c r="AY33" s="133">
        <f t="shared" si="13"/>
        <v>23044</v>
      </c>
      <c r="AZ33" s="133">
        <f t="shared" si="13"/>
        <v>22794</v>
      </c>
      <c r="BA33" s="133">
        <f t="shared" si="13"/>
        <v>22535</v>
      </c>
      <c r="BB33" s="133">
        <f t="shared" si="13"/>
        <v>22284</v>
      </c>
      <c r="BC33" s="133">
        <f t="shared" si="13"/>
        <v>22016</v>
      </c>
      <c r="BD33" s="133">
        <f t="shared" si="13"/>
        <v>21710</v>
      </c>
      <c r="BE33" s="133">
        <f t="shared" si="13"/>
        <v>21398</v>
      </c>
      <c r="BF33" s="133">
        <f t="shared" si="13"/>
        <v>21076</v>
      </c>
      <c r="BG33" s="133">
        <f t="shared" si="13"/>
        <v>20736</v>
      </c>
      <c r="BH33" s="133">
        <f t="shared" si="13"/>
        <v>20393</v>
      </c>
      <c r="BI33" s="133">
        <f t="shared" si="13"/>
        <v>20013</v>
      </c>
      <c r="BJ33" s="133">
        <f t="shared" si="13"/>
        <v>19629</v>
      </c>
      <c r="BK33" s="133">
        <f t="shared" si="13"/>
        <v>19192</v>
      </c>
      <c r="BL33" s="133">
        <f t="shared" si="13"/>
        <v>18741</v>
      </c>
      <c r="BM33" s="133">
        <f t="shared" si="13"/>
        <v>18240</v>
      </c>
      <c r="BN33" s="133">
        <f t="shared" si="13"/>
        <v>17757</v>
      </c>
      <c r="BO33" s="133">
        <f t="shared" si="13"/>
        <v>17192</v>
      </c>
      <c r="BP33" s="133">
        <f t="shared" si="13"/>
        <v>16670</v>
      </c>
      <c r="BQ33" s="133">
        <f t="shared" ref="BQ33:CV33" si="14">BQ30+BQ32</f>
        <v>16100</v>
      </c>
      <c r="BR33" s="133">
        <f t="shared" si="14"/>
        <v>15491</v>
      </c>
      <c r="BS33" s="133">
        <f t="shared" si="14"/>
        <v>14853</v>
      </c>
      <c r="BT33" s="133">
        <f t="shared" si="14"/>
        <v>14168</v>
      </c>
      <c r="BU33" s="133">
        <f t="shared" si="14"/>
        <v>13520</v>
      </c>
      <c r="BV33" s="133">
        <f t="shared" si="14"/>
        <v>12822</v>
      </c>
      <c r="BW33" s="133">
        <f t="shared" si="14"/>
        <v>12104</v>
      </c>
      <c r="BX33" s="133">
        <f t="shared" si="14"/>
        <v>11325</v>
      </c>
      <c r="BY33" s="133">
        <f t="shared" si="14"/>
        <v>10586</v>
      </c>
      <c r="BZ33" s="133">
        <f t="shared" si="14"/>
        <v>9796</v>
      </c>
      <c r="CA33" s="133">
        <f t="shared" si="14"/>
        <v>8897</v>
      </c>
      <c r="CB33" s="133">
        <f t="shared" si="14"/>
        <v>8085</v>
      </c>
      <c r="CC33" s="133">
        <f t="shared" si="14"/>
        <v>7359</v>
      </c>
      <c r="CD33" s="133">
        <f t="shared" si="14"/>
        <v>6616</v>
      </c>
      <c r="CE33" s="133">
        <f t="shared" si="14"/>
        <v>5839</v>
      </c>
      <c r="CF33" s="133">
        <f t="shared" si="14"/>
        <v>5142</v>
      </c>
      <c r="CG33" s="133">
        <f t="shared" si="14"/>
        <v>4498</v>
      </c>
      <c r="CH33" s="133">
        <f t="shared" si="14"/>
        <v>3853</v>
      </c>
      <c r="CI33" s="133">
        <f t="shared" si="14"/>
        <v>3279</v>
      </c>
      <c r="CJ33" s="133">
        <f t="shared" si="14"/>
        <v>2783</v>
      </c>
      <c r="CK33" s="133">
        <f t="shared" si="14"/>
        <v>2345</v>
      </c>
      <c r="CL33" s="133">
        <f t="shared" si="14"/>
        <v>1986</v>
      </c>
      <c r="CM33" s="133">
        <f t="shared" si="14"/>
        <v>1636</v>
      </c>
      <c r="CN33" s="133">
        <f t="shared" si="14"/>
        <v>1311</v>
      </c>
      <c r="CO33" s="133">
        <f t="shared" si="14"/>
        <v>1047</v>
      </c>
      <c r="CP33" s="133">
        <f t="shared" si="14"/>
        <v>842</v>
      </c>
      <c r="CQ33" s="133">
        <f t="shared" si="14"/>
        <v>683</v>
      </c>
      <c r="CR33" s="133">
        <f t="shared" si="14"/>
        <v>534</v>
      </c>
      <c r="CS33" s="133">
        <f t="shared" si="14"/>
        <v>431</v>
      </c>
      <c r="CT33" s="133">
        <f t="shared" si="14"/>
        <v>326</v>
      </c>
      <c r="CU33" s="133">
        <f t="shared" si="14"/>
        <v>263</v>
      </c>
      <c r="CV33" s="133">
        <f t="shared" si="14"/>
        <v>198</v>
      </c>
      <c r="CW33" s="133">
        <f t="shared" ref="CW33:EB33" si="15">CW30+CW32</f>
        <v>152</v>
      </c>
      <c r="CX33" s="133">
        <f t="shared" si="15"/>
        <v>112</v>
      </c>
      <c r="CY33" s="133">
        <f t="shared" si="15"/>
        <v>84</v>
      </c>
      <c r="CZ33" s="133">
        <f t="shared" si="15"/>
        <v>61</v>
      </c>
      <c r="DA33" s="133">
        <f t="shared" si="15"/>
        <v>41</v>
      </c>
      <c r="DB33" s="133">
        <f t="shared" si="15"/>
        <v>27</v>
      </c>
      <c r="DC33" s="133">
        <f t="shared" si="15"/>
        <v>17</v>
      </c>
      <c r="DD33" s="133">
        <f t="shared" si="15"/>
        <v>16</v>
      </c>
      <c r="DE33" s="133">
        <f t="shared" si="15"/>
        <v>12</v>
      </c>
      <c r="DF33" s="133">
        <f t="shared" si="15"/>
        <v>7</v>
      </c>
      <c r="DG33" s="133">
        <f t="shared" si="15"/>
        <v>7</v>
      </c>
      <c r="DH33" s="133">
        <f t="shared" si="15"/>
        <v>5</v>
      </c>
      <c r="DI33" s="133">
        <f t="shared" si="15"/>
        <v>3</v>
      </c>
      <c r="DJ33" s="133">
        <f t="shared" si="15"/>
        <v>3</v>
      </c>
      <c r="DK33" s="133">
        <f t="shared" si="15"/>
        <v>1</v>
      </c>
      <c r="DL33" s="133">
        <f t="shared" si="15"/>
        <v>0</v>
      </c>
    </row>
    <row r="35" spans="1:117" s="21" customFormat="1" x14ac:dyDescent="0.2">
      <c r="A35" s="147"/>
      <c r="B35" s="147"/>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row>
    <row r="36" spans="1:117" s="27" customFormat="1" ht="15.75" x14ac:dyDescent="0.25">
      <c r="A36" s="28" t="s">
        <v>3</v>
      </c>
      <c r="B36" s="28"/>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8"/>
      <c r="BG36" s="18"/>
      <c r="BH36" s="18"/>
      <c r="BI36" s="18"/>
      <c r="BJ36" s="18"/>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row>
    <row r="37" spans="1:117" s="27" customFormat="1" ht="15.75" x14ac:dyDescent="0.25">
      <c r="A37" s="148" t="s">
        <v>74</v>
      </c>
      <c r="B37" s="148"/>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row>
    <row r="38" spans="1:117" s="15" customFormat="1" ht="15.75" x14ac:dyDescent="0.25">
      <c r="A38" s="15" t="s">
        <v>56</v>
      </c>
      <c r="B38" s="149" t="s">
        <v>11</v>
      </c>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row>
    <row r="39" spans="1:117" s="27" customFormat="1" ht="15.75" x14ac:dyDescent="0.25">
      <c r="A39" s="15" t="s">
        <v>57</v>
      </c>
      <c r="B39" s="27" t="s">
        <v>75</v>
      </c>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row>
    <row r="40" spans="1:117" x14ac:dyDescent="0.2">
      <c r="A40" s="89" t="s">
        <v>53</v>
      </c>
      <c r="B40" s="21" t="s">
        <v>76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90"/>
      <c r="BB40" s="90"/>
    </row>
    <row r="41" spans="1:117" x14ac:dyDescent="0.2">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90"/>
      <c r="BB41" s="90"/>
    </row>
    <row r="42" spans="1:117" s="21" customFormat="1" ht="13.5" customHeight="1" x14ac:dyDescent="0.25">
      <c r="A42" s="150" t="s">
        <v>77</v>
      </c>
      <c r="B42" s="150"/>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row>
    <row r="43" spans="1:117" s="21" customFormat="1" ht="14.1" customHeight="1" x14ac:dyDescent="0.25">
      <c r="A43" s="2" t="s">
        <v>78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row>
  </sheetData>
  <mergeCells count="5">
    <mergeCell ref="B5:B7"/>
    <mergeCell ref="C5:DL5"/>
    <mergeCell ref="B21:B23"/>
    <mergeCell ref="C21:DL21"/>
    <mergeCell ref="A43:BU43"/>
  </mergeCells>
  <conditionalFormatting sqref="O18:AM18">
    <cfRule type="expression" dxfId="1" priority="2">
      <formula>TODAY()-O$14&lt;6</formula>
    </cfRule>
  </conditionalFormatting>
  <conditionalFormatting sqref="D18:N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5"/>
  <sheetViews>
    <sheetView tabSelected="1" topLeftCell="A5" zoomScale="90" zoomScaleNormal="90" workbookViewId="0">
      <pane xSplit="2" topLeftCell="C1" activePane="topRight" state="frozen"/>
      <selection activeCell="A2" sqref="A2"/>
      <selection pane="topRight" activeCell="K26" sqref="K26"/>
    </sheetView>
  </sheetViews>
  <sheetFormatPr baseColWidth="10" defaultColWidth="9.140625" defaultRowHeight="12.75" x14ac:dyDescent="0.2"/>
  <cols>
    <col min="1" max="1" width="14.28515625" style="23" customWidth="1"/>
    <col min="2" max="2" width="9" style="23" customWidth="1"/>
    <col min="3" max="7" width="8.5703125" style="23" customWidth="1"/>
    <col min="8" max="8" width="11.42578125" style="23"/>
    <col min="9" max="12" width="10.42578125" style="23" customWidth="1"/>
    <col min="13" max="17" width="8.5703125" style="23" customWidth="1"/>
    <col min="18" max="18" width="12" style="23" customWidth="1"/>
    <col min="19" max="21" width="10.42578125" style="23" customWidth="1"/>
    <col min="22" max="22" width="8.85546875" style="23" customWidth="1"/>
    <col min="23" max="23" width="8.85546875" style="21" customWidth="1"/>
    <col min="24" max="24" width="8.5703125" style="21" customWidth="1"/>
    <col min="25" max="912" width="8.85546875" customWidth="1"/>
    <col min="913" max="1025" width="11.5703125"/>
  </cols>
  <sheetData>
    <row r="1" spans="1:24" ht="15.75" x14ac:dyDescent="0.25">
      <c r="A1" s="18" t="s">
        <v>79</v>
      </c>
      <c r="B1" s="15"/>
      <c r="C1" s="15"/>
      <c r="D1" s="15"/>
      <c r="E1" s="15"/>
      <c r="F1" s="15"/>
      <c r="G1" s="15"/>
      <c r="H1" s="15"/>
      <c r="I1" s="15"/>
      <c r="J1" s="15"/>
      <c r="K1" s="15"/>
      <c r="L1" s="15"/>
      <c r="M1" s="15"/>
      <c r="N1" s="15"/>
      <c r="O1" s="15"/>
      <c r="P1" s="15"/>
      <c r="Q1" s="15"/>
      <c r="R1" s="15"/>
      <c r="S1" s="15"/>
      <c r="T1" s="15"/>
      <c r="U1" s="15"/>
      <c r="V1" s="15"/>
      <c r="W1" s="15"/>
      <c r="X1" s="15"/>
    </row>
    <row r="2" spans="1:24" ht="99.75" customHeight="1" x14ac:dyDescent="0.3">
      <c r="A2" s="151" t="s">
        <v>80</v>
      </c>
      <c r="B2" s="1" t="s">
        <v>81</v>
      </c>
      <c r="C2" s="1"/>
      <c r="D2" s="1"/>
      <c r="E2" s="1"/>
      <c r="F2" s="1"/>
      <c r="G2" s="1"/>
      <c r="H2" s="1"/>
      <c r="I2" s="1"/>
      <c r="J2" s="1"/>
      <c r="K2" s="1"/>
      <c r="L2" s="1"/>
      <c r="M2" s="1"/>
      <c r="N2" s="1"/>
      <c r="O2" s="1"/>
      <c r="P2" s="1"/>
      <c r="Q2" s="1"/>
      <c r="R2" s="1"/>
      <c r="S2" s="1"/>
      <c r="T2" s="1"/>
      <c r="U2" s="1"/>
      <c r="V2" s="25"/>
      <c r="W2" s="25"/>
      <c r="X2" s="25"/>
    </row>
    <row r="3" spans="1:24" ht="15.75" x14ac:dyDescent="0.25">
      <c r="A3" s="18" t="s">
        <v>22</v>
      </c>
      <c r="B3" s="15"/>
      <c r="C3" s="15"/>
      <c r="D3" s="15"/>
      <c r="E3" s="15"/>
      <c r="F3" s="15"/>
      <c r="G3" s="15"/>
      <c r="H3" s="15"/>
      <c r="I3" s="15"/>
      <c r="J3" s="15"/>
      <c r="K3" s="15"/>
      <c r="L3" s="15"/>
      <c r="M3" s="15"/>
      <c r="N3" s="15"/>
      <c r="O3" s="15"/>
      <c r="P3" s="15"/>
      <c r="Q3" s="15"/>
      <c r="R3" s="15"/>
      <c r="S3" s="15"/>
      <c r="T3" s="15"/>
      <c r="U3" s="15"/>
      <c r="V3" s="15"/>
      <c r="W3" s="15"/>
      <c r="X3" s="15"/>
    </row>
    <row r="4" spans="1:24" ht="15.75" x14ac:dyDescent="0.25">
      <c r="A4" s="28" t="s">
        <v>82</v>
      </c>
      <c r="B4" s="15"/>
      <c r="C4" s="15"/>
      <c r="D4" s="15"/>
      <c r="E4" s="15"/>
      <c r="F4" s="15"/>
      <c r="G4" s="15"/>
      <c r="H4" s="15"/>
      <c r="I4" s="15"/>
      <c r="J4" s="15"/>
      <c r="K4" s="15"/>
      <c r="L4" s="15"/>
      <c r="M4" s="15"/>
      <c r="N4" s="15"/>
      <c r="O4" s="15"/>
      <c r="P4" s="15"/>
      <c r="Q4" s="15"/>
      <c r="R4" s="15"/>
      <c r="S4" s="15"/>
      <c r="T4" s="15"/>
      <c r="U4" s="15"/>
      <c r="V4" s="15"/>
      <c r="W4" s="15"/>
      <c r="X4" s="15"/>
    </row>
    <row r="5" spans="1:24" x14ac:dyDescent="0.2">
      <c r="A5" s="152"/>
    </row>
    <row r="6" spans="1:24" x14ac:dyDescent="0.2">
      <c r="A6" s="153"/>
      <c r="B6" s="135"/>
      <c r="C6" s="233" t="s">
        <v>83</v>
      </c>
      <c r="D6" s="233"/>
      <c r="E6" s="233"/>
      <c r="F6" s="233"/>
      <c r="G6" s="233"/>
      <c r="H6" s="233"/>
      <c r="I6" s="233"/>
      <c r="J6" s="233"/>
      <c r="K6" s="233"/>
      <c r="L6" s="233"/>
      <c r="M6" s="234" t="s">
        <v>84</v>
      </c>
      <c r="N6" s="234"/>
      <c r="O6" s="234"/>
      <c r="P6" s="234"/>
      <c r="Q6" s="234"/>
      <c r="R6" s="234"/>
      <c r="S6" s="234"/>
      <c r="T6" s="234"/>
      <c r="U6" s="234"/>
    </row>
    <row r="7" spans="1:24" x14ac:dyDescent="0.2">
      <c r="A7" s="42"/>
      <c r="B7" s="44"/>
      <c r="C7" s="235" t="s">
        <v>85</v>
      </c>
      <c r="D7" s="235"/>
      <c r="E7" s="235"/>
      <c r="F7" s="235"/>
      <c r="G7" s="235"/>
      <c r="H7" s="235"/>
      <c r="I7" s="236"/>
      <c r="J7" s="236"/>
      <c r="K7" s="236"/>
      <c r="L7" s="154"/>
      <c r="M7" s="235" t="s">
        <v>85</v>
      </c>
      <c r="N7" s="235"/>
      <c r="O7" s="235"/>
      <c r="P7" s="235"/>
      <c r="Q7" s="235"/>
      <c r="R7" s="235"/>
      <c r="S7" s="237"/>
      <c r="T7" s="237"/>
      <c r="U7" s="237"/>
    </row>
    <row r="8" spans="1:24" ht="39.950000000000003" customHeight="1" x14ac:dyDescent="0.2">
      <c r="A8" s="238" t="s">
        <v>86</v>
      </c>
      <c r="B8" s="239" t="s">
        <v>87</v>
      </c>
      <c r="C8" s="240" t="s">
        <v>88</v>
      </c>
      <c r="D8" s="240"/>
      <c r="E8" s="240"/>
      <c r="F8" s="240"/>
      <c r="G8" s="240"/>
      <c r="H8" s="241" t="s">
        <v>89</v>
      </c>
      <c r="I8" s="242" t="s">
        <v>90</v>
      </c>
      <c r="J8" s="242" t="s">
        <v>91</v>
      </c>
      <c r="K8" s="243" t="s">
        <v>92</v>
      </c>
      <c r="L8" s="244" t="s">
        <v>93</v>
      </c>
      <c r="M8" s="240" t="s">
        <v>88</v>
      </c>
      <c r="N8" s="240"/>
      <c r="O8" s="240"/>
      <c r="P8" s="240"/>
      <c r="Q8" s="240"/>
      <c r="R8" s="241" t="s">
        <v>89</v>
      </c>
      <c r="S8" s="245" t="s">
        <v>90</v>
      </c>
      <c r="T8" s="242" t="s">
        <v>91</v>
      </c>
      <c r="U8" s="244" t="s">
        <v>92</v>
      </c>
      <c r="V8" s="155"/>
      <c r="W8" s="155"/>
      <c r="X8" s="155"/>
    </row>
    <row r="9" spans="1:24" ht="13.35" customHeight="1" x14ac:dyDescent="0.2">
      <c r="A9" s="238"/>
      <c r="B9" s="239"/>
      <c r="C9" s="156" t="s">
        <v>94</v>
      </c>
      <c r="D9" s="157" t="s">
        <v>95</v>
      </c>
      <c r="E9" s="157" t="s">
        <v>96</v>
      </c>
      <c r="F9" s="157" t="s">
        <v>97</v>
      </c>
      <c r="G9" s="158" t="s">
        <v>66</v>
      </c>
      <c r="H9" s="241"/>
      <c r="I9" s="241"/>
      <c r="J9" s="241"/>
      <c r="K9" s="243"/>
      <c r="L9" s="244"/>
      <c r="M9" s="156" t="s">
        <v>94</v>
      </c>
      <c r="N9" s="157" t="s">
        <v>95</v>
      </c>
      <c r="O9" s="157" t="s">
        <v>96</v>
      </c>
      <c r="P9" s="157" t="s">
        <v>97</v>
      </c>
      <c r="Q9" s="158" t="s">
        <v>66</v>
      </c>
      <c r="R9" s="241"/>
      <c r="S9" s="245"/>
      <c r="T9" s="242"/>
      <c r="U9" s="244"/>
      <c r="V9" s="155"/>
      <c r="W9" s="155"/>
      <c r="X9" s="155"/>
    </row>
    <row r="10" spans="1:24" ht="12.95" customHeight="1" x14ac:dyDescent="0.2">
      <c r="A10" s="159" t="s">
        <v>98</v>
      </c>
      <c r="B10" s="160"/>
      <c r="C10" s="161"/>
      <c r="D10" s="162"/>
      <c r="E10" s="162"/>
      <c r="F10" s="162"/>
      <c r="G10" s="163"/>
      <c r="H10" s="164"/>
      <c r="I10" s="165">
        <v>0</v>
      </c>
      <c r="J10" s="165"/>
      <c r="K10" s="165">
        <f t="shared" ref="K10:K41" si="0">I10+J10</f>
        <v>0</v>
      </c>
      <c r="L10" s="166"/>
      <c r="M10" s="161"/>
      <c r="N10" s="162"/>
      <c r="O10" s="162"/>
      <c r="P10" s="162"/>
      <c r="Q10" s="163"/>
      <c r="R10" s="164"/>
      <c r="S10" s="167">
        <f>I10</f>
        <v>0</v>
      </c>
      <c r="T10" s="165"/>
      <c r="U10" s="168">
        <f>S10+T10</f>
        <v>0</v>
      </c>
      <c r="V10" s="169"/>
      <c r="W10" s="169"/>
      <c r="X10" s="169"/>
    </row>
    <row r="11" spans="1:24" ht="12.95" customHeight="1" x14ac:dyDescent="0.2">
      <c r="A11" s="170">
        <v>44002</v>
      </c>
      <c r="B11" s="171" t="s">
        <v>99</v>
      </c>
      <c r="C11" s="175"/>
      <c r="D11" s="176"/>
      <c r="E11" s="176"/>
      <c r="F11" s="176"/>
      <c r="G11" s="177"/>
      <c r="H11" s="178"/>
      <c r="I11" s="179">
        <v>7</v>
      </c>
      <c r="J11" s="179">
        <v>0</v>
      </c>
      <c r="K11" s="56">
        <f t="shared" si="0"/>
        <v>7</v>
      </c>
      <c r="L11" s="180"/>
      <c r="M11" s="175"/>
      <c r="N11" s="176"/>
      <c r="O11" s="176"/>
      <c r="P11" s="176"/>
      <c r="Q11" s="177"/>
      <c r="R11" s="178"/>
      <c r="S11" s="172">
        <f t="shared" ref="S11:S42" si="1">S12+I11</f>
        <v>28317</v>
      </c>
      <c r="T11" s="173">
        <f t="shared" ref="T11:T42" si="2">T12+J11</f>
        <v>1477</v>
      </c>
      <c r="U11" s="174">
        <f t="shared" ref="U11:U42" si="3">U12+K11</f>
        <v>29794</v>
      </c>
      <c r="V11" s="169"/>
      <c r="W11" s="169"/>
      <c r="X11" s="169"/>
    </row>
    <row r="12" spans="1:24" ht="12.95" customHeight="1" x14ac:dyDescent="0.2">
      <c r="A12" s="170">
        <v>44001</v>
      </c>
      <c r="B12" s="171" t="s">
        <v>99</v>
      </c>
      <c r="C12" s="175"/>
      <c r="D12" s="176"/>
      <c r="E12" s="176"/>
      <c r="F12" s="176"/>
      <c r="G12" s="177"/>
      <c r="H12" s="178"/>
      <c r="I12" s="179">
        <v>22</v>
      </c>
      <c r="J12" s="179">
        <v>1</v>
      </c>
      <c r="K12" s="56">
        <f t="shared" si="0"/>
        <v>23</v>
      </c>
      <c r="L12" s="180"/>
      <c r="M12" s="175"/>
      <c r="N12" s="176"/>
      <c r="O12" s="176"/>
      <c r="P12" s="176"/>
      <c r="Q12" s="177"/>
      <c r="R12" s="178"/>
      <c r="S12" s="172">
        <f t="shared" si="1"/>
        <v>28310</v>
      </c>
      <c r="T12" s="173">
        <f t="shared" si="2"/>
        <v>1477</v>
      </c>
      <c r="U12" s="174">
        <f t="shared" si="3"/>
        <v>29787</v>
      </c>
      <c r="V12" s="169"/>
      <c r="W12" s="169"/>
      <c r="X12" s="169"/>
    </row>
    <row r="13" spans="1:24" ht="12.95" customHeight="1" x14ac:dyDescent="0.2">
      <c r="A13" s="170">
        <v>44000</v>
      </c>
      <c r="B13" s="171" t="s">
        <v>99</v>
      </c>
      <c r="C13" s="175"/>
      <c r="D13" s="176"/>
      <c r="E13" s="176"/>
      <c r="F13" s="176"/>
      <c r="G13" s="177"/>
      <c r="H13" s="178"/>
      <c r="I13" s="179">
        <v>36</v>
      </c>
      <c r="J13" s="179">
        <v>0</v>
      </c>
      <c r="K13" s="56">
        <f t="shared" si="0"/>
        <v>36</v>
      </c>
      <c r="L13" s="180"/>
      <c r="M13" s="175"/>
      <c r="N13" s="176"/>
      <c r="O13" s="176"/>
      <c r="P13" s="176"/>
      <c r="Q13" s="177"/>
      <c r="R13" s="178"/>
      <c r="S13" s="172">
        <f t="shared" si="1"/>
        <v>28288</v>
      </c>
      <c r="T13" s="173">
        <f t="shared" si="2"/>
        <v>1476</v>
      </c>
      <c r="U13" s="174">
        <f t="shared" si="3"/>
        <v>29764</v>
      </c>
      <c r="V13" s="169"/>
      <c r="W13" s="169"/>
      <c r="X13" s="169"/>
    </row>
    <row r="14" spans="1:24" ht="12.95" customHeight="1" x14ac:dyDescent="0.2">
      <c r="A14" s="170">
        <v>43999</v>
      </c>
      <c r="B14" s="171" t="s">
        <v>99</v>
      </c>
      <c r="C14" s="175"/>
      <c r="D14" s="176"/>
      <c r="E14" s="176"/>
      <c r="F14" s="176"/>
      <c r="G14" s="177"/>
      <c r="H14" s="178"/>
      <c r="I14" s="179">
        <v>42</v>
      </c>
      <c r="J14" s="179">
        <v>1</v>
      </c>
      <c r="K14" s="56">
        <f t="shared" si="0"/>
        <v>43</v>
      </c>
      <c r="L14" s="180"/>
      <c r="M14" s="175"/>
      <c r="N14" s="176"/>
      <c r="O14" s="176"/>
      <c r="P14" s="176"/>
      <c r="Q14" s="177"/>
      <c r="R14" s="178"/>
      <c r="S14" s="172">
        <f t="shared" si="1"/>
        <v>28252</v>
      </c>
      <c r="T14" s="173">
        <f t="shared" si="2"/>
        <v>1476</v>
      </c>
      <c r="U14" s="174">
        <f t="shared" si="3"/>
        <v>29728</v>
      </c>
      <c r="V14" s="169"/>
      <c r="W14" s="169"/>
      <c r="X14" s="169"/>
    </row>
    <row r="15" spans="1:24" ht="12.95" customHeight="1" x14ac:dyDescent="0.2">
      <c r="A15" s="170">
        <v>43998</v>
      </c>
      <c r="B15" s="171" t="s">
        <v>99</v>
      </c>
      <c r="C15" s="175"/>
      <c r="D15" s="176"/>
      <c r="E15" s="176"/>
      <c r="F15" s="176"/>
      <c r="G15" s="177"/>
      <c r="H15" s="178"/>
      <c r="I15" s="179">
        <v>50</v>
      </c>
      <c r="J15" s="179">
        <v>7</v>
      </c>
      <c r="K15" s="56">
        <f t="shared" si="0"/>
        <v>57</v>
      </c>
      <c r="L15" s="180"/>
      <c r="M15" s="175"/>
      <c r="N15" s="176"/>
      <c r="O15" s="176"/>
      <c r="P15" s="176"/>
      <c r="Q15" s="177"/>
      <c r="R15" s="178"/>
      <c r="S15" s="172">
        <f t="shared" si="1"/>
        <v>28210</v>
      </c>
      <c r="T15" s="173">
        <f t="shared" si="2"/>
        <v>1475</v>
      </c>
      <c r="U15" s="174">
        <f t="shared" si="3"/>
        <v>29685</v>
      </c>
      <c r="V15" s="169"/>
      <c r="W15" s="169"/>
      <c r="X15" s="169"/>
    </row>
    <row r="16" spans="1:24" ht="12.95" customHeight="1" x14ac:dyDescent="0.2">
      <c r="A16" s="170">
        <v>43997</v>
      </c>
      <c r="B16" s="171" t="s">
        <v>99</v>
      </c>
      <c r="C16" s="175"/>
      <c r="D16" s="176"/>
      <c r="E16" s="176"/>
      <c r="F16" s="176"/>
      <c r="G16" s="177"/>
      <c r="H16" s="178"/>
      <c r="I16" s="179">
        <v>50</v>
      </c>
      <c r="J16" s="179">
        <v>6</v>
      </c>
      <c r="K16" s="56">
        <f t="shared" si="0"/>
        <v>56</v>
      </c>
      <c r="L16" s="180"/>
      <c r="M16" s="175"/>
      <c r="N16" s="176"/>
      <c r="O16" s="176"/>
      <c r="P16" s="176"/>
      <c r="Q16" s="177"/>
      <c r="R16" s="178"/>
      <c r="S16" s="172">
        <f t="shared" si="1"/>
        <v>28160</v>
      </c>
      <c r="T16" s="173">
        <f t="shared" si="2"/>
        <v>1468</v>
      </c>
      <c r="U16" s="174">
        <f t="shared" si="3"/>
        <v>29628</v>
      </c>
      <c r="V16" s="169"/>
      <c r="W16" s="169"/>
      <c r="X16" s="169"/>
    </row>
    <row r="17" spans="1:24" ht="12.95" customHeight="1" x14ac:dyDescent="0.2">
      <c r="A17" s="170">
        <v>43996</v>
      </c>
      <c r="B17" s="171" t="s">
        <v>99</v>
      </c>
      <c r="C17" s="175"/>
      <c r="D17" s="176"/>
      <c r="E17" s="176"/>
      <c r="F17" s="176"/>
      <c r="G17" s="177"/>
      <c r="H17" s="178"/>
      <c r="I17" s="179">
        <v>55</v>
      </c>
      <c r="J17" s="179">
        <v>7</v>
      </c>
      <c r="K17" s="56">
        <f t="shared" si="0"/>
        <v>62</v>
      </c>
      <c r="L17" s="180"/>
      <c r="M17" s="175"/>
      <c r="N17" s="176"/>
      <c r="O17" s="176"/>
      <c r="P17" s="176"/>
      <c r="Q17" s="177"/>
      <c r="R17" s="178"/>
      <c r="S17" s="172">
        <f t="shared" si="1"/>
        <v>28110</v>
      </c>
      <c r="T17" s="173">
        <f t="shared" si="2"/>
        <v>1462</v>
      </c>
      <c r="U17" s="174">
        <f t="shared" si="3"/>
        <v>29572</v>
      </c>
      <c r="V17" s="169"/>
      <c r="W17" s="169"/>
      <c r="X17" s="169"/>
    </row>
    <row r="18" spans="1:24" ht="12.95" customHeight="1" x14ac:dyDescent="0.2">
      <c r="A18" s="170">
        <v>43995</v>
      </c>
      <c r="B18" s="171" t="s">
        <v>99</v>
      </c>
      <c r="C18" s="181"/>
      <c r="D18" s="176"/>
      <c r="E18" s="176"/>
      <c r="F18" s="176"/>
      <c r="G18" s="177"/>
      <c r="H18" s="178"/>
      <c r="I18" s="179">
        <v>38</v>
      </c>
      <c r="J18" s="179">
        <v>6</v>
      </c>
      <c r="K18" s="56">
        <f t="shared" si="0"/>
        <v>44</v>
      </c>
      <c r="L18" s="180"/>
      <c r="M18" s="175"/>
      <c r="N18" s="176"/>
      <c r="O18" s="176"/>
      <c r="P18" s="176"/>
      <c r="Q18" s="177"/>
      <c r="R18" s="178"/>
      <c r="S18" s="172">
        <f t="shared" si="1"/>
        <v>28055</v>
      </c>
      <c r="T18" s="173">
        <f t="shared" si="2"/>
        <v>1455</v>
      </c>
      <c r="U18" s="174">
        <f t="shared" si="3"/>
        <v>29510</v>
      </c>
      <c r="V18" s="169"/>
      <c r="W18" s="169"/>
      <c r="X18" s="169"/>
    </row>
    <row r="19" spans="1:24" ht="12.95" customHeight="1" x14ac:dyDescent="0.2">
      <c r="A19" s="170">
        <v>43994</v>
      </c>
      <c r="B19" s="171" t="s">
        <v>99</v>
      </c>
      <c r="C19" s="181"/>
      <c r="D19" s="176"/>
      <c r="E19" s="176"/>
      <c r="F19" s="176"/>
      <c r="G19" s="177"/>
      <c r="H19" s="178"/>
      <c r="I19" s="179">
        <v>47</v>
      </c>
      <c r="J19" s="179">
        <v>4</v>
      </c>
      <c r="K19" s="56">
        <f t="shared" si="0"/>
        <v>51</v>
      </c>
      <c r="L19" s="180"/>
      <c r="M19" s="175"/>
      <c r="N19" s="176"/>
      <c r="O19" s="176"/>
      <c r="P19" s="176"/>
      <c r="Q19" s="177"/>
      <c r="R19" s="178"/>
      <c r="S19" s="172">
        <f t="shared" si="1"/>
        <v>28017</v>
      </c>
      <c r="T19" s="173">
        <f t="shared" si="2"/>
        <v>1449</v>
      </c>
      <c r="U19" s="174">
        <f t="shared" si="3"/>
        <v>29466</v>
      </c>
      <c r="V19" s="169"/>
      <c r="W19" s="169"/>
      <c r="X19" s="169"/>
    </row>
    <row r="20" spans="1:24" ht="12.95" customHeight="1" x14ac:dyDescent="0.2">
      <c r="A20" s="170">
        <v>43993</v>
      </c>
      <c r="B20" s="171" t="s">
        <v>99</v>
      </c>
      <c r="C20" s="181"/>
      <c r="D20" s="176"/>
      <c r="E20" s="176"/>
      <c r="F20" s="176"/>
      <c r="G20" s="177"/>
      <c r="H20" s="178"/>
      <c r="I20" s="179">
        <v>48</v>
      </c>
      <c r="J20" s="179">
        <v>5</v>
      </c>
      <c r="K20" s="56">
        <f t="shared" si="0"/>
        <v>53</v>
      </c>
      <c r="L20" s="180"/>
      <c r="M20" s="175"/>
      <c r="N20" s="176"/>
      <c r="O20" s="176"/>
      <c r="P20" s="176"/>
      <c r="Q20" s="177"/>
      <c r="R20" s="178"/>
      <c r="S20" s="172">
        <f t="shared" si="1"/>
        <v>27970</v>
      </c>
      <c r="T20" s="173">
        <f t="shared" si="2"/>
        <v>1445</v>
      </c>
      <c r="U20" s="174">
        <f t="shared" si="3"/>
        <v>29415</v>
      </c>
      <c r="V20" s="169"/>
      <c r="W20" s="169"/>
      <c r="X20" s="169"/>
    </row>
    <row r="21" spans="1:24" ht="12.95" customHeight="1" x14ac:dyDescent="0.2">
      <c r="A21" s="170">
        <v>43992</v>
      </c>
      <c r="B21" s="171" t="s">
        <v>99</v>
      </c>
      <c r="C21" s="181"/>
      <c r="D21" s="176"/>
      <c r="E21" s="176"/>
      <c r="F21" s="176"/>
      <c r="G21" s="177"/>
      <c r="H21" s="178"/>
      <c r="I21" s="179">
        <v>72</v>
      </c>
      <c r="J21" s="179">
        <v>7</v>
      </c>
      <c r="K21" s="56">
        <f t="shared" si="0"/>
        <v>79</v>
      </c>
      <c r="L21" s="180"/>
      <c r="M21" s="175"/>
      <c r="N21" s="176"/>
      <c r="O21" s="176"/>
      <c r="P21" s="176"/>
      <c r="Q21" s="177"/>
      <c r="R21" s="178"/>
      <c r="S21" s="172">
        <f t="shared" si="1"/>
        <v>27922</v>
      </c>
      <c r="T21" s="173">
        <f t="shared" si="2"/>
        <v>1440</v>
      </c>
      <c r="U21" s="174">
        <f t="shared" si="3"/>
        <v>29362</v>
      </c>
      <c r="V21" s="169"/>
      <c r="W21" s="169"/>
      <c r="X21" s="169"/>
    </row>
    <row r="22" spans="1:24" ht="12.95" customHeight="1" x14ac:dyDescent="0.2">
      <c r="A22" s="170">
        <v>43991</v>
      </c>
      <c r="B22" s="171" t="s">
        <v>99</v>
      </c>
      <c r="C22" s="181"/>
      <c r="D22" s="176"/>
      <c r="E22" s="176"/>
      <c r="F22" s="176"/>
      <c r="G22" s="177"/>
      <c r="H22" s="178"/>
      <c r="I22" s="179">
        <v>63</v>
      </c>
      <c r="J22" s="179">
        <v>4</v>
      </c>
      <c r="K22" s="56">
        <f t="shared" si="0"/>
        <v>67</v>
      </c>
      <c r="L22" s="180"/>
      <c r="M22" s="175"/>
      <c r="N22" s="176"/>
      <c r="O22" s="176"/>
      <c r="P22" s="176"/>
      <c r="Q22" s="177"/>
      <c r="R22" s="178"/>
      <c r="S22" s="172">
        <f t="shared" si="1"/>
        <v>27850</v>
      </c>
      <c r="T22" s="173">
        <f t="shared" si="2"/>
        <v>1433</v>
      </c>
      <c r="U22" s="174">
        <f t="shared" si="3"/>
        <v>29283</v>
      </c>
      <c r="V22" s="169"/>
      <c r="W22" s="169"/>
      <c r="X22" s="169"/>
    </row>
    <row r="23" spans="1:24" ht="12.95" customHeight="1" x14ac:dyDescent="0.2">
      <c r="A23" s="170">
        <v>43990</v>
      </c>
      <c r="B23" s="171" t="s">
        <v>99</v>
      </c>
      <c r="C23" s="181"/>
      <c r="D23" s="176"/>
      <c r="E23" s="176"/>
      <c r="F23" s="176"/>
      <c r="G23" s="177"/>
      <c r="H23" s="178"/>
      <c r="I23" s="179">
        <v>66</v>
      </c>
      <c r="J23" s="179">
        <v>7</v>
      </c>
      <c r="K23" s="56">
        <f t="shared" si="0"/>
        <v>73</v>
      </c>
      <c r="L23" s="180"/>
      <c r="M23" s="175"/>
      <c r="N23" s="176"/>
      <c r="O23" s="176"/>
      <c r="P23" s="176"/>
      <c r="Q23" s="177"/>
      <c r="R23" s="178"/>
      <c r="S23" s="172">
        <f t="shared" si="1"/>
        <v>27787</v>
      </c>
      <c r="T23" s="173">
        <f t="shared" si="2"/>
        <v>1429</v>
      </c>
      <c r="U23" s="174">
        <f t="shared" si="3"/>
        <v>29216</v>
      </c>
      <c r="V23" s="169"/>
      <c r="W23" s="169"/>
      <c r="X23" s="169"/>
    </row>
    <row r="24" spans="1:24" ht="12.95" customHeight="1" x14ac:dyDescent="0.2">
      <c r="A24" s="170">
        <v>43989</v>
      </c>
      <c r="B24" s="171" t="s">
        <v>99</v>
      </c>
      <c r="C24" s="175"/>
      <c r="D24" s="176"/>
      <c r="E24" s="176"/>
      <c r="F24" s="176"/>
      <c r="G24" s="177"/>
      <c r="H24" s="178"/>
      <c r="I24" s="179">
        <v>75</v>
      </c>
      <c r="J24" s="179">
        <v>8</v>
      </c>
      <c r="K24" s="56">
        <f t="shared" si="0"/>
        <v>83</v>
      </c>
      <c r="L24" s="180"/>
      <c r="M24" s="175"/>
      <c r="N24" s="176"/>
      <c r="O24" s="176"/>
      <c r="P24" s="176"/>
      <c r="Q24" s="177"/>
      <c r="R24" s="178"/>
      <c r="S24" s="172">
        <f t="shared" si="1"/>
        <v>27721</v>
      </c>
      <c r="T24" s="173">
        <f t="shared" si="2"/>
        <v>1422</v>
      </c>
      <c r="U24" s="174">
        <f t="shared" si="3"/>
        <v>29143</v>
      </c>
      <c r="V24" s="169"/>
      <c r="W24" s="169"/>
      <c r="X24" s="169"/>
    </row>
    <row r="25" spans="1:24" ht="12.95" customHeight="1" x14ac:dyDescent="0.2">
      <c r="A25" s="170">
        <v>43988</v>
      </c>
      <c r="B25" s="171" t="s">
        <v>99</v>
      </c>
      <c r="C25" s="182"/>
      <c r="D25" s="176"/>
      <c r="E25" s="176"/>
      <c r="F25" s="176"/>
      <c r="G25" s="177"/>
      <c r="H25" s="178"/>
      <c r="I25" s="179">
        <v>80</v>
      </c>
      <c r="J25" s="179">
        <v>9</v>
      </c>
      <c r="K25" s="56">
        <f t="shared" si="0"/>
        <v>89</v>
      </c>
      <c r="L25" s="180"/>
      <c r="M25" s="175"/>
      <c r="N25" s="176"/>
      <c r="O25" s="176"/>
      <c r="P25" s="176"/>
      <c r="Q25" s="177"/>
      <c r="R25" s="178"/>
      <c r="S25" s="172">
        <f t="shared" si="1"/>
        <v>27646</v>
      </c>
      <c r="T25" s="173">
        <f t="shared" si="2"/>
        <v>1414</v>
      </c>
      <c r="U25" s="174">
        <f t="shared" si="3"/>
        <v>29060</v>
      </c>
      <c r="V25" s="169"/>
      <c r="W25" s="169"/>
      <c r="X25" s="169"/>
    </row>
    <row r="26" spans="1:24" ht="12.95" customHeight="1" x14ac:dyDescent="0.2">
      <c r="A26" s="170">
        <v>43987</v>
      </c>
      <c r="B26" s="171" t="s">
        <v>99</v>
      </c>
      <c r="C26" s="183">
        <v>77</v>
      </c>
      <c r="D26" s="184">
        <v>909</v>
      </c>
      <c r="E26" s="184">
        <v>599</v>
      </c>
      <c r="F26" s="184">
        <v>3</v>
      </c>
      <c r="G26" s="185">
        <f>ONS_WeeklyRegistratedDeaths!M31-ONS_WeeklyRegistratedDeaths!T31</f>
        <v>1588</v>
      </c>
      <c r="H26" s="179">
        <f>ONS_WeeklyOccurrenceDeaths!M31-ONS_WeeklyOccurrenceDeaths!T31</f>
        <v>1205</v>
      </c>
      <c r="I26" s="179">
        <v>82</v>
      </c>
      <c r="J26" s="179">
        <v>4</v>
      </c>
      <c r="K26" s="56">
        <f t="shared" si="0"/>
        <v>86</v>
      </c>
      <c r="L26" s="186">
        <f>SUM(K26:K32)</f>
        <v>695</v>
      </c>
      <c r="M26" s="187">
        <f t="shared" ref="M26:R26" si="4">M33+C26</f>
        <v>2117</v>
      </c>
      <c r="N26" s="187">
        <f t="shared" si="4"/>
        <v>29963</v>
      </c>
      <c r="O26" s="187">
        <f t="shared" si="4"/>
        <v>14843</v>
      </c>
      <c r="P26" s="187">
        <f t="shared" si="4"/>
        <v>181</v>
      </c>
      <c r="Q26" s="187">
        <f t="shared" si="4"/>
        <v>47104</v>
      </c>
      <c r="R26" s="184">
        <f t="shared" si="4"/>
        <v>47820</v>
      </c>
      <c r="S26" s="172">
        <f t="shared" si="1"/>
        <v>27566</v>
      </c>
      <c r="T26" s="173">
        <f t="shared" si="2"/>
        <v>1405</v>
      </c>
      <c r="U26" s="174">
        <f t="shared" si="3"/>
        <v>28971</v>
      </c>
      <c r="V26" s="169"/>
      <c r="W26" s="169"/>
      <c r="X26" s="169"/>
    </row>
    <row r="27" spans="1:24" ht="12.95" customHeight="1" x14ac:dyDescent="0.2">
      <c r="A27" s="170">
        <v>43986</v>
      </c>
      <c r="B27" s="171" t="s">
        <v>99</v>
      </c>
      <c r="C27" s="182"/>
      <c r="D27" s="176"/>
      <c r="E27" s="176"/>
      <c r="F27" s="176"/>
      <c r="G27" s="177"/>
      <c r="H27" s="178"/>
      <c r="I27" s="179">
        <v>82</v>
      </c>
      <c r="J27" s="179">
        <v>12</v>
      </c>
      <c r="K27" s="56">
        <f t="shared" si="0"/>
        <v>94</v>
      </c>
      <c r="L27" s="180"/>
      <c r="M27" s="175"/>
      <c r="N27" s="176"/>
      <c r="O27" s="176"/>
      <c r="P27" s="176"/>
      <c r="Q27" s="177"/>
      <c r="R27" s="178"/>
      <c r="S27" s="172">
        <f t="shared" si="1"/>
        <v>27484</v>
      </c>
      <c r="T27" s="173">
        <f t="shared" si="2"/>
        <v>1401</v>
      </c>
      <c r="U27" s="174">
        <f t="shared" si="3"/>
        <v>28885</v>
      </c>
      <c r="V27" s="169"/>
      <c r="W27" s="169"/>
      <c r="X27" s="169"/>
    </row>
    <row r="28" spans="1:24" ht="12.95" customHeight="1" x14ac:dyDescent="0.2">
      <c r="A28" s="170">
        <v>43985</v>
      </c>
      <c r="B28" s="171" t="s">
        <v>99</v>
      </c>
      <c r="C28" s="182"/>
      <c r="D28" s="176"/>
      <c r="E28" s="176"/>
      <c r="F28" s="176"/>
      <c r="G28" s="177"/>
      <c r="H28" s="178"/>
      <c r="I28" s="179">
        <v>106</v>
      </c>
      <c r="J28" s="179">
        <v>7</v>
      </c>
      <c r="K28" s="56">
        <f t="shared" si="0"/>
        <v>113</v>
      </c>
      <c r="L28" s="180"/>
      <c r="M28" s="175"/>
      <c r="N28" s="176"/>
      <c r="O28" s="176"/>
      <c r="P28" s="176"/>
      <c r="Q28" s="177"/>
      <c r="R28" s="178"/>
      <c r="S28" s="172">
        <f t="shared" si="1"/>
        <v>27402</v>
      </c>
      <c r="T28" s="173">
        <f t="shared" si="2"/>
        <v>1389</v>
      </c>
      <c r="U28" s="174">
        <f t="shared" si="3"/>
        <v>28791</v>
      </c>
      <c r="V28" s="169"/>
      <c r="W28" s="169"/>
      <c r="X28" s="169"/>
    </row>
    <row r="29" spans="1:24" ht="12.95" customHeight="1" x14ac:dyDescent="0.2">
      <c r="A29" s="170">
        <v>43984</v>
      </c>
      <c r="B29" s="171" t="s">
        <v>99</v>
      </c>
      <c r="C29" s="182"/>
      <c r="D29" s="176"/>
      <c r="E29" s="176"/>
      <c r="F29" s="176"/>
      <c r="G29" s="177"/>
      <c r="H29" s="178"/>
      <c r="I29" s="179">
        <v>107</v>
      </c>
      <c r="J29" s="179">
        <v>5</v>
      </c>
      <c r="K29" s="56">
        <f t="shared" si="0"/>
        <v>112</v>
      </c>
      <c r="L29" s="180"/>
      <c r="M29" s="175"/>
      <c r="N29" s="176"/>
      <c r="O29" s="176"/>
      <c r="P29" s="176"/>
      <c r="Q29" s="177"/>
      <c r="R29" s="178"/>
      <c r="S29" s="173">
        <f t="shared" si="1"/>
        <v>27296</v>
      </c>
      <c r="T29" s="173">
        <f t="shared" si="2"/>
        <v>1382</v>
      </c>
      <c r="U29" s="174">
        <f t="shared" si="3"/>
        <v>28678</v>
      </c>
      <c r="V29" s="169"/>
      <c r="W29" s="169"/>
      <c r="X29" s="169"/>
    </row>
    <row r="30" spans="1:24" ht="12.95" customHeight="1" x14ac:dyDescent="0.2">
      <c r="A30" s="170">
        <v>43983</v>
      </c>
      <c r="B30" s="171" t="s">
        <v>99</v>
      </c>
      <c r="C30" s="182"/>
      <c r="D30" s="176"/>
      <c r="E30" s="176"/>
      <c r="F30" s="176"/>
      <c r="G30" s="177"/>
      <c r="H30" s="178"/>
      <c r="I30" s="179">
        <v>93</v>
      </c>
      <c r="J30" s="179">
        <v>9</v>
      </c>
      <c r="K30" s="56">
        <f t="shared" si="0"/>
        <v>102</v>
      </c>
      <c r="L30" s="180"/>
      <c r="M30" s="175"/>
      <c r="N30" s="176"/>
      <c r="O30" s="176"/>
      <c r="P30" s="176"/>
      <c r="Q30" s="177"/>
      <c r="R30" s="178"/>
      <c r="S30" s="173">
        <f t="shared" si="1"/>
        <v>27189</v>
      </c>
      <c r="T30" s="173">
        <f t="shared" si="2"/>
        <v>1377</v>
      </c>
      <c r="U30" s="174">
        <f t="shared" si="3"/>
        <v>28566</v>
      </c>
      <c r="V30" s="169"/>
      <c r="W30" s="169"/>
      <c r="X30" s="169"/>
    </row>
    <row r="31" spans="1:24" ht="12.95" customHeight="1" x14ac:dyDescent="0.2">
      <c r="A31" s="170">
        <v>43982</v>
      </c>
      <c r="B31" s="171" t="s">
        <v>99</v>
      </c>
      <c r="C31" s="181"/>
      <c r="D31" s="176"/>
      <c r="E31" s="176"/>
      <c r="F31" s="176"/>
      <c r="G31" s="177"/>
      <c r="H31" s="178"/>
      <c r="I31" s="179">
        <v>81</v>
      </c>
      <c r="J31" s="179">
        <v>7</v>
      </c>
      <c r="K31" s="56">
        <f t="shared" si="0"/>
        <v>88</v>
      </c>
      <c r="L31" s="180"/>
      <c r="M31" s="175"/>
      <c r="N31" s="176"/>
      <c r="O31" s="176"/>
      <c r="P31" s="176"/>
      <c r="Q31" s="177"/>
      <c r="R31" s="178"/>
      <c r="S31" s="173">
        <f t="shared" si="1"/>
        <v>27096</v>
      </c>
      <c r="T31" s="173">
        <f t="shared" si="2"/>
        <v>1368</v>
      </c>
      <c r="U31" s="174">
        <f t="shared" si="3"/>
        <v>28464</v>
      </c>
      <c r="V31" s="169"/>
      <c r="W31" s="169"/>
      <c r="X31" s="169"/>
    </row>
    <row r="32" spans="1:24" ht="12.95" customHeight="1" x14ac:dyDescent="0.2">
      <c r="A32" s="170">
        <v>43981</v>
      </c>
      <c r="B32" s="171" t="s">
        <v>99</v>
      </c>
      <c r="C32" s="182"/>
      <c r="D32" s="176"/>
      <c r="E32" s="176"/>
      <c r="F32" s="176"/>
      <c r="G32" s="177"/>
      <c r="H32" s="178"/>
      <c r="I32" s="179">
        <v>91</v>
      </c>
      <c r="J32" s="179">
        <v>9</v>
      </c>
      <c r="K32" s="56">
        <f t="shared" si="0"/>
        <v>100</v>
      </c>
      <c r="L32" s="180"/>
      <c r="M32" s="175"/>
      <c r="N32" s="176"/>
      <c r="O32" s="176"/>
      <c r="P32" s="176"/>
      <c r="Q32" s="177"/>
      <c r="R32" s="178"/>
      <c r="S32" s="173">
        <f t="shared" si="1"/>
        <v>27015</v>
      </c>
      <c r="T32" s="173">
        <f t="shared" si="2"/>
        <v>1361</v>
      </c>
      <c r="U32" s="174">
        <f t="shared" si="3"/>
        <v>28376</v>
      </c>
      <c r="V32" s="169"/>
      <c r="W32" s="169"/>
      <c r="X32" s="169"/>
    </row>
    <row r="33" spans="1:24" ht="12.95" customHeight="1" x14ac:dyDescent="0.2">
      <c r="A33" s="170">
        <v>43980</v>
      </c>
      <c r="B33" s="171" t="s">
        <v>99</v>
      </c>
      <c r="C33" s="183">
        <v>71</v>
      </c>
      <c r="D33" s="184">
        <v>1004</v>
      </c>
      <c r="E33" s="184">
        <v>741</v>
      </c>
      <c r="F33" s="184">
        <v>6</v>
      </c>
      <c r="G33" s="185">
        <f>ONS_WeeklyRegistratedDeaths!T31-ONS_WeeklyRegistratedDeaths!AA31</f>
        <v>1822</v>
      </c>
      <c r="H33" s="179">
        <f>ONS_WeeklyOccurrenceDeaths!T31-ONS_WeeklyOccurrenceDeaths!AA31</f>
        <v>1728</v>
      </c>
      <c r="I33" s="179">
        <v>116</v>
      </c>
      <c r="J33" s="179">
        <v>11</v>
      </c>
      <c r="K33" s="56">
        <f t="shared" si="0"/>
        <v>127</v>
      </c>
      <c r="L33" s="186">
        <f>SUM(K33:K39)</f>
        <v>942</v>
      </c>
      <c r="M33" s="187">
        <f t="shared" ref="M33:R33" si="5">M40+C33</f>
        <v>2040</v>
      </c>
      <c r="N33" s="187">
        <f t="shared" si="5"/>
        <v>29054</v>
      </c>
      <c r="O33" s="187">
        <f t="shared" si="5"/>
        <v>14244</v>
      </c>
      <c r="P33" s="187">
        <f t="shared" si="5"/>
        <v>178</v>
      </c>
      <c r="Q33" s="187">
        <f t="shared" si="5"/>
        <v>45516</v>
      </c>
      <c r="R33" s="184">
        <f t="shared" si="5"/>
        <v>46615</v>
      </c>
      <c r="S33" s="173">
        <f t="shared" si="1"/>
        <v>26924</v>
      </c>
      <c r="T33" s="173">
        <f t="shared" si="2"/>
        <v>1352</v>
      </c>
      <c r="U33" s="174">
        <f t="shared" si="3"/>
        <v>28276</v>
      </c>
      <c r="V33" s="169"/>
      <c r="W33" s="169"/>
      <c r="X33" s="169"/>
    </row>
    <row r="34" spans="1:24" ht="12.95" customHeight="1" x14ac:dyDescent="0.2">
      <c r="A34" s="170">
        <v>43979</v>
      </c>
      <c r="B34" s="171" t="s">
        <v>99</v>
      </c>
      <c r="C34" s="182"/>
      <c r="D34" s="176"/>
      <c r="E34" s="176"/>
      <c r="F34" s="176"/>
      <c r="G34" s="177"/>
      <c r="H34" s="178"/>
      <c r="I34" s="179">
        <v>122</v>
      </c>
      <c r="J34" s="179">
        <v>16</v>
      </c>
      <c r="K34" s="56">
        <f t="shared" si="0"/>
        <v>138</v>
      </c>
      <c r="L34" s="180"/>
      <c r="M34" s="175"/>
      <c r="N34" s="176"/>
      <c r="O34" s="176"/>
      <c r="P34" s="176"/>
      <c r="Q34" s="177"/>
      <c r="R34" s="178"/>
      <c r="S34" s="173">
        <f t="shared" si="1"/>
        <v>26808</v>
      </c>
      <c r="T34" s="173">
        <f t="shared" si="2"/>
        <v>1341</v>
      </c>
      <c r="U34" s="174">
        <f t="shared" si="3"/>
        <v>28149</v>
      </c>
      <c r="V34" s="169"/>
      <c r="W34" s="169"/>
      <c r="X34" s="169"/>
    </row>
    <row r="35" spans="1:24" ht="12.95" customHeight="1" x14ac:dyDescent="0.2">
      <c r="A35" s="170">
        <v>43978</v>
      </c>
      <c r="B35" s="171" t="s">
        <v>99</v>
      </c>
      <c r="C35" s="182"/>
      <c r="D35" s="176"/>
      <c r="E35" s="176"/>
      <c r="F35" s="176"/>
      <c r="G35" s="177"/>
      <c r="H35" s="178"/>
      <c r="I35" s="179">
        <v>120</v>
      </c>
      <c r="J35" s="179">
        <v>6</v>
      </c>
      <c r="K35" s="56">
        <f t="shared" si="0"/>
        <v>126</v>
      </c>
      <c r="L35" s="180"/>
      <c r="M35" s="175"/>
      <c r="N35" s="176"/>
      <c r="O35" s="176"/>
      <c r="P35" s="176"/>
      <c r="Q35" s="177"/>
      <c r="R35" s="178"/>
      <c r="S35" s="173">
        <f t="shared" si="1"/>
        <v>26686</v>
      </c>
      <c r="T35" s="173">
        <f t="shared" si="2"/>
        <v>1325</v>
      </c>
      <c r="U35" s="174">
        <f t="shared" si="3"/>
        <v>28011</v>
      </c>
      <c r="V35" s="169"/>
      <c r="W35" s="169"/>
      <c r="X35" s="169"/>
    </row>
    <row r="36" spans="1:24" ht="12.95" customHeight="1" x14ac:dyDescent="0.2">
      <c r="A36" s="170">
        <v>43977</v>
      </c>
      <c r="B36" s="171" t="s">
        <v>99</v>
      </c>
      <c r="C36" s="182"/>
      <c r="D36" s="176"/>
      <c r="E36" s="176"/>
      <c r="F36" s="176"/>
      <c r="G36" s="177"/>
      <c r="H36" s="178"/>
      <c r="I36" s="179">
        <v>137</v>
      </c>
      <c r="J36" s="179">
        <v>10</v>
      </c>
      <c r="K36" s="56">
        <f t="shared" si="0"/>
        <v>147</v>
      </c>
      <c r="L36" s="180"/>
      <c r="M36" s="175"/>
      <c r="N36" s="176"/>
      <c r="O36" s="176"/>
      <c r="P36" s="176"/>
      <c r="Q36" s="177"/>
      <c r="R36" s="178"/>
      <c r="S36" s="173">
        <f t="shared" si="1"/>
        <v>26566</v>
      </c>
      <c r="T36" s="173">
        <f t="shared" si="2"/>
        <v>1319</v>
      </c>
      <c r="U36" s="174">
        <f t="shared" si="3"/>
        <v>27885</v>
      </c>
      <c r="V36" s="169"/>
      <c r="W36" s="169"/>
      <c r="X36" s="169"/>
    </row>
    <row r="37" spans="1:24" ht="12.95" customHeight="1" x14ac:dyDescent="0.2">
      <c r="A37" s="170">
        <v>43976</v>
      </c>
      <c r="B37" s="171" t="s">
        <v>99</v>
      </c>
      <c r="C37" s="175"/>
      <c r="D37" s="176"/>
      <c r="E37" s="176"/>
      <c r="F37" s="176"/>
      <c r="G37" s="177"/>
      <c r="H37" s="178"/>
      <c r="I37" s="179">
        <v>133</v>
      </c>
      <c r="J37" s="179">
        <v>10</v>
      </c>
      <c r="K37" s="56">
        <f t="shared" si="0"/>
        <v>143</v>
      </c>
      <c r="L37" s="180"/>
      <c r="M37" s="175"/>
      <c r="N37" s="176"/>
      <c r="O37" s="176"/>
      <c r="P37" s="176"/>
      <c r="Q37" s="177"/>
      <c r="R37" s="178"/>
      <c r="S37" s="173">
        <f t="shared" si="1"/>
        <v>26429</v>
      </c>
      <c r="T37" s="173">
        <f t="shared" si="2"/>
        <v>1309</v>
      </c>
      <c r="U37" s="174">
        <f t="shared" si="3"/>
        <v>27738</v>
      </c>
      <c r="V37" s="169"/>
      <c r="W37" s="169"/>
      <c r="X37" s="169"/>
    </row>
    <row r="38" spans="1:24" ht="12.95" customHeight="1" x14ac:dyDescent="0.2">
      <c r="A38" s="170">
        <v>43975</v>
      </c>
      <c r="B38" s="171" t="s">
        <v>99</v>
      </c>
      <c r="C38" s="175"/>
      <c r="D38" s="176"/>
      <c r="E38" s="176"/>
      <c r="F38" s="176"/>
      <c r="G38" s="177"/>
      <c r="H38" s="178"/>
      <c r="I38" s="179">
        <v>114</v>
      </c>
      <c r="J38" s="179">
        <v>12</v>
      </c>
      <c r="K38" s="56">
        <f t="shared" si="0"/>
        <v>126</v>
      </c>
      <c r="L38" s="180"/>
      <c r="M38" s="175"/>
      <c r="N38" s="176"/>
      <c r="O38" s="176"/>
      <c r="P38" s="176"/>
      <c r="Q38" s="177"/>
      <c r="R38" s="178"/>
      <c r="S38" s="173">
        <f t="shared" si="1"/>
        <v>26296</v>
      </c>
      <c r="T38" s="173">
        <f t="shared" si="2"/>
        <v>1299</v>
      </c>
      <c r="U38" s="174">
        <f t="shared" si="3"/>
        <v>27595</v>
      </c>
      <c r="V38" s="169"/>
      <c r="W38" s="169"/>
      <c r="X38" s="169"/>
    </row>
    <row r="39" spans="1:24" ht="12.95" customHeight="1" x14ac:dyDescent="0.2">
      <c r="A39" s="170">
        <v>43974</v>
      </c>
      <c r="B39" s="171" t="s">
        <v>99</v>
      </c>
      <c r="C39" s="175"/>
      <c r="D39" s="176"/>
      <c r="E39" s="176"/>
      <c r="F39" s="176"/>
      <c r="G39" s="177"/>
      <c r="H39" s="178"/>
      <c r="I39" s="179">
        <v>128</v>
      </c>
      <c r="J39" s="179">
        <v>7</v>
      </c>
      <c r="K39" s="56">
        <f t="shared" si="0"/>
        <v>135</v>
      </c>
      <c r="L39" s="180"/>
      <c r="M39" s="175"/>
      <c r="N39" s="176"/>
      <c r="O39" s="176"/>
      <c r="P39" s="176"/>
      <c r="Q39" s="177"/>
      <c r="R39" s="178"/>
      <c r="S39" s="173">
        <f t="shared" si="1"/>
        <v>26182</v>
      </c>
      <c r="T39" s="173">
        <f t="shared" si="2"/>
        <v>1287</v>
      </c>
      <c r="U39" s="174">
        <f t="shared" si="3"/>
        <v>27469</v>
      </c>
      <c r="V39" s="169"/>
      <c r="W39" s="169"/>
      <c r="X39" s="169"/>
    </row>
    <row r="40" spans="1:24" ht="13.35" customHeight="1" x14ac:dyDescent="0.2">
      <c r="A40" s="170">
        <v>43973</v>
      </c>
      <c r="B40" s="171" t="s">
        <v>99</v>
      </c>
      <c r="C40" s="183">
        <v>109</v>
      </c>
      <c r="D40" s="184">
        <v>1320</v>
      </c>
      <c r="E40" s="184">
        <v>1154</v>
      </c>
      <c r="F40" s="184">
        <v>6</v>
      </c>
      <c r="G40" s="185">
        <f>ONS_WeeklyRegistratedDeaths!AA31-ONS_WeeklyRegistratedDeaths!AH31</f>
        <v>2589</v>
      </c>
      <c r="H40" s="179">
        <f>ONS_WeeklyOccurrenceDeaths!AA31-ONS_WeeklyOccurrenceDeaths!AH31</f>
        <v>2227</v>
      </c>
      <c r="I40" s="179">
        <v>121</v>
      </c>
      <c r="J40" s="179">
        <v>10</v>
      </c>
      <c r="K40" s="56">
        <f t="shared" si="0"/>
        <v>131</v>
      </c>
      <c r="L40" s="186">
        <f>SUM(K40:K46)</f>
        <v>1092</v>
      </c>
      <c r="M40" s="187">
        <f t="shared" ref="M40:R40" si="6">M47+C40</f>
        <v>1969</v>
      </c>
      <c r="N40" s="187">
        <f t="shared" si="6"/>
        <v>28050</v>
      </c>
      <c r="O40" s="187">
        <f t="shared" si="6"/>
        <v>13503</v>
      </c>
      <c r="P40" s="187">
        <f t="shared" si="6"/>
        <v>172</v>
      </c>
      <c r="Q40" s="187">
        <f t="shared" si="6"/>
        <v>43694</v>
      </c>
      <c r="R40" s="184">
        <f t="shared" si="6"/>
        <v>44887</v>
      </c>
      <c r="S40" s="173">
        <f t="shared" si="1"/>
        <v>26054</v>
      </c>
      <c r="T40" s="173">
        <f t="shared" si="2"/>
        <v>1280</v>
      </c>
      <c r="U40" s="174">
        <f t="shared" si="3"/>
        <v>27334</v>
      </c>
      <c r="V40" s="169"/>
      <c r="W40" s="169"/>
      <c r="X40" s="169"/>
    </row>
    <row r="41" spans="1:24" ht="13.35" customHeight="1" x14ac:dyDescent="0.2">
      <c r="A41" s="170">
        <v>43972</v>
      </c>
      <c r="B41" s="171" t="s">
        <v>99</v>
      </c>
      <c r="C41" s="175"/>
      <c r="D41" s="176"/>
      <c r="E41" s="176"/>
      <c r="F41" s="176"/>
      <c r="G41" s="177"/>
      <c r="H41" s="178"/>
      <c r="I41" s="179">
        <v>148</v>
      </c>
      <c r="J41" s="179">
        <v>9</v>
      </c>
      <c r="K41" s="56">
        <f t="shared" si="0"/>
        <v>157</v>
      </c>
      <c r="L41" s="180"/>
      <c r="M41" s="175"/>
      <c r="N41" s="176"/>
      <c r="O41" s="176"/>
      <c r="P41" s="176"/>
      <c r="Q41" s="177"/>
      <c r="R41" s="178"/>
      <c r="S41" s="173">
        <f t="shared" si="1"/>
        <v>25933</v>
      </c>
      <c r="T41" s="173">
        <f t="shared" si="2"/>
        <v>1270</v>
      </c>
      <c r="U41" s="174">
        <f t="shared" si="3"/>
        <v>27203</v>
      </c>
      <c r="V41" s="169"/>
      <c r="W41" s="169"/>
      <c r="X41" s="169"/>
    </row>
    <row r="42" spans="1:24" ht="13.35" customHeight="1" x14ac:dyDescent="0.2">
      <c r="A42" s="170">
        <v>43971</v>
      </c>
      <c r="B42" s="171" t="s">
        <v>99</v>
      </c>
      <c r="C42" s="175"/>
      <c r="D42" s="176"/>
      <c r="E42" s="176"/>
      <c r="F42" s="176"/>
      <c r="G42" s="177"/>
      <c r="H42" s="178"/>
      <c r="I42" s="179">
        <v>152</v>
      </c>
      <c r="J42" s="179">
        <v>7</v>
      </c>
      <c r="K42" s="56">
        <f t="shared" ref="K42:K73" si="7">I42+J42</f>
        <v>159</v>
      </c>
      <c r="L42" s="180"/>
      <c r="M42" s="175"/>
      <c r="N42" s="176"/>
      <c r="O42" s="176"/>
      <c r="P42" s="176"/>
      <c r="Q42" s="177"/>
      <c r="R42" s="178"/>
      <c r="S42" s="173">
        <f t="shared" si="1"/>
        <v>25785</v>
      </c>
      <c r="T42" s="173">
        <f t="shared" si="2"/>
        <v>1261</v>
      </c>
      <c r="U42" s="174">
        <f t="shared" si="3"/>
        <v>27046</v>
      </c>
      <c r="V42" s="169"/>
      <c r="W42" s="169"/>
      <c r="X42" s="169"/>
    </row>
    <row r="43" spans="1:24" ht="13.35" customHeight="1" x14ac:dyDescent="0.2">
      <c r="A43" s="170">
        <v>43970</v>
      </c>
      <c r="B43" s="171" t="s">
        <v>99</v>
      </c>
      <c r="C43" s="175"/>
      <c r="D43" s="176"/>
      <c r="E43" s="176"/>
      <c r="F43" s="176"/>
      <c r="G43" s="177"/>
      <c r="H43" s="178"/>
      <c r="I43" s="179">
        <v>143</v>
      </c>
      <c r="J43" s="179">
        <v>11</v>
      </c>
      <c r="K43" s="56">
        <f t="shared" si="7"/>
        <v>154</v>
      </c>
      <c r="L43" s="180"/>
      <c r="M43" s="175"/>
      <c r="N43" s="176"/>
      <c r="O43" s="176"/>
      <c r="P43" s="176"/>
      <c r="Q43" s="177"/>
      <c r="R43" s="178"/>
      <c r="S43" s="173">
        <f t="shared" ref="S43:S74" si="8">S44+I43</f>
        <v>25633</v>
      </c>
      <c r="T43" s="173">
        <f t="shared" ref="T43:T74" si="9">T44+J43</f>
        <v>1254</v>
      </c>
      <c r="U43" s="174">
        <f t="shared" ref="U43:U74" si="10">U44+K43</f>
        <v>26887</v>
      </c>
      <c r="V43" s="155"/>
      <c r="W43" s="155"/>
      <c r="X43" s="155"/>
    </row>
    <row r="44" spans="1:24" ht="13.35" customHeight="1" x14ac:dyDescent="0.2">
      <c r="A44" s="170">
        <v>43969</v>
      </c>
      <c r="B44" s="171" t="s">
        <v>99</v>
      </c>
      <c r="C44" s="175"/>
      <c r="D44" s="176"/>
      <c r="E44" s="176"/>
      <c r="F44" s="176"/>
      <c r="G44" s="177"/>
      <c r="H44" s="178"/>
      <c r="I44" s="179">
        <v>154</v>
      </c>
      <c r="J44" s="179">
        <v>10</v>
      </c>
      <c r="K44" s="56">
        <f t="shared" si="7"/>
        <v>164</v>
      </c>
      <c r="L44" s="180"/>
      <c r="M44" s="175"/>
      <c r="N44" s="176"/>
      <c r="O44" s="176"/>
      <c r="P44" s="176"/>
      <c r="Q44" s="177"/>
      <c r="R44" s="178"/>
      <c r="S44" s="173">
        <f t="shared" si="8"/>
        <v>25490</v>
      </c>
      <c r="T44" s="173">
        <f t="shared" si="9"/>
        <v>1243</v>
      </c>
      <c r="U44" s="174">
        <f t="shared" si="10"/>
        <v>26733</v>
      </c>
      <c r="V44" s="155"/>
      <c r="W44" s="155"/>
      <c r="X44" s="155"/>
    </row>
    <row r="45" spans="1:24" ht="13.35" customHeight="1" x14ac:dyDescent="0.2">
      <c r="A45" s="170">
        <v>43968</v>
      </c>
      <c r="B45" s="171" t="s">
        <v>99</v>
      </c>
      <c r="C45" s="175"/>
      <c r="D45" s="176"/>
      <c r="E45" s="176"/>
      <c r="F45" s="176"/>
      <c r="G45" s="177"/>
      <c r="H45" s="178"/>
      <c r="I45" s="179">
        <v>137</v>
      </c>
      <c r="J45" s="179">
        <v>10</v>
      </c>
      <c r="K45" s="56">
        <f t="shared" si="7"/>
        <v>147</v>
      </c>
      <c r="L45" s="180"/>
      <c r="M45" s="175"/>
      <c r="N45" s="176"/>
      <c r="O45" s="176"/>
      <c r="P45" s="176"/>
      <c r="Q45" s="177"/>
      <c r="R45" s="178"/>
      <c r="S45" s="173">
        <f t="shared" si="8"/>
        <v>25336</v>
      </c>
      <c r="T45" s="173">
        <f t="shared" si="9"/>
        <v>1233</v>
      </c>
      <c r="U45" s="174">
        <f t="shared" si="10"/>
        <v>26569</v>
      </c>
      <c r="V45" s="155"/>
      <c r="W45" s="155"/>
      <c r="X45" s="155"/>
    </row>
    <row r="46" spans="1:24" ht="13.35" customHeight="1" x14ac:dyDescent="0.2">
      <c r="A46" s="170">
        <v>43967</v>
      </c>
      <c r="B46" s="171" t="s">
        <v>99</v>
      </c>
      <c r="C46" s="175"/>
      <c r="D46" s="176"/>
      <c r="E46" s="176"/>
      <c r="F46" s="176"/>
      <c r="G46" s="177"/>
      <c r="H46" s="178"/>
      <c r="I46" s="179">
        <v>167</v>
      </c>
      <c r="J46" s="179">
        <v>13</v>
      </c>
      <c r="K46" s="56">
        <f t="shared" si="7"/>
        <v>180</v>
      </c>
      <c r="L46" s="180"/>
      <c r="M46" s="175"/>
      <c r="N46" s="176"/>
      <c r="O46" s="176"/>
      <c r="P46" s="176"/>
      <c r="Q46" s="177"/>
      <c r="R46" s="178"/>
      <c r="S46" s="173">
        <f t="shared" si="8"/>
        <v>25199</v>
      </c>
      <c r="T46" s="173">
        <f t="shared" si="9"/>
        <v>1223</v>
      </c>
      <c r="U46" s="174">
        <f t="shared" si="10"/>
        <v>26422</v>
      </c>
      <c r="V46" s="155"/>
      <c r="W46" s="155"/>
      <c r="X46" s="155"/>
    </row>
    <row r="47" spans="1:24" ht="13.35" customHeight="1" x14ac:dyDescent="0.2">
      <c r="A47" s="170">
        <v>43966</v>
      </c>
      <c r="B47" s="171" t="s">
        <v>99</v>
      </c>
      <c r="C47" s="183">
        <v>145</v>
      </c>
      <c r="D47" s="184">
        <v>1909</v>
      </c>
      <c r="E47" s="184">
        <v>1745</v>
      </c>
      <c r="F47" s="184">
        <v>11</v>
      </c>
      <c r="G47" s="185">
        <f>ONS_WeeklyRegistratedDeaths!AH31-ONS_WeeklyRegistratedDeaths!AO31</f>
        <v>3810</v>
      </c>
      <c r="H47" s="179">
        <f>ONS_WeeklyOccurrenceDeaths!AH31-ONS_WeeklyOccurrenceDeaths!AO31</f>
        <v>2806</v>
      </c>
      <c r="I47" s="179">
        <v>170</v>
      </c>
      <c r="J47" s="179">
        <v>16</v>
      </c>
      <c r="K47" s="56">
        <f t="shared" si="7"/>
        <v>186</v>
      </c>
      <c r="L47" s="186">
        <f>SUM(K47:K53)</f>
        <v>1341</v>
      </c>
      <c r="M47" s="187">
        <f t="shared" ref="M47:R47" si="11">M54+C47</f>
        <v>1860</v>
      </c>
      <c r="N47" s="187">
        <f t="shared" si="11"/>
        <v>26730</v>
      </c>
      <c r="O47" s="187">
        <f t="shared" si="11"/>
        <v>12349</v>
      </c>
      <c r="P47" s="187">
        <f t="shared" si="11"/>
        <v>166</v>
      </c>
      <c r="Q47" s="187">
        <f t="shared" si="11"/>
        <v>41105</v>
      </c>
      <c r="R47" s="184">
        <f t="shared" si="11"/>
        <v>42660</v>
      </c>
      <c r="S47" s="173">
        <f t="shared" si="8"/>
        <v>25032</v>
      </c>
      <c r="T47" s="173">
        <f t="shared" si="9"/>
        <v>1210</v>
      </c>
      <c r="U47" s="174">
        <f t="shared" si="10"/>
        <v>26242</v>
      </c>
      <c r="V47" s="155"/>
      <c r="W47" s="155"/>
      <c r="X47" s="155"/>
    </row>
    <row r="48" spans="1:24" ht="13.35" customHeight="1" x14ac:dyDescent="0.2">
      <c r="A48" s="170">
        <v>43965</v>
      </c>
      <c r="B48" s="171" t="s">
        <v>99</v>
      </c>
      <c r="C48" s="175"/>
      <c r="D48" s="176"/>
      <c r="E48" s="176"/>
      <c r="F48" s="176"/>
      <c r="G48" s="177"/>
      <c r="H48" s="178"/>
      <c r="I48" s="179">
        <v>177</v>
      </c>
      <c r="J48" s="179">
        <v>12</v>
      </c>
      <c r="K48" s="56">
        <f t="shared" si="7"/>
        <v>189</v>
      </c>
      <c r="L48" s="180"/>
      <c r="M48" s="175"/>
      <c r="N48" s="176"/>
      <c r="O48" s="176"/>
      <c r="P48" s="176"/>
      <c r="Q48" s="177"/>
      <c r="R48" s="178"/>
      <c r="S48" s="172">
        <f t="shared" si="8"/>
        <v>24862</v>
      </c>
      <c r="T48" s="173">
        <f t="shared" si="9"/>
        <v>1194</v>
      </c>
      <c r="U48" s="174">
        <f t="shared" si="10"/>
        <v>26056</v>
      </c>
      <c r="V48" s="155"/>
      <c r="W48" s="155"/>
      <c r="X48" s="155"/>
    </row>
    <row r="49" spans="1:24" ht="13.35" customHeight="1" x14ac:dyDescent="0.2">
      <c r="A49" s="170">
        <v>43964</v>
      </c>
      <c r="B49" s="171" t="s">
        <v>99</v>
      </c>
      <c r="C49" s="175"/>
      <c r="D49" s="176"/>
      <c r="E49" s="176"/>
      <c r="F49" s="176"/>
      <c r="G49" s="177"/>
      <c r="H49" s="178"/>
      <c r="I49" s="179">
        <v>161</v>
      </c>
      <c r="J49" s="179">
        <v>16</v>
      </c>
      <c r="K49" s="56">
        <f t="shared" si="7"/>
        <v>177</v>
      </c>
      <c r="L49" s="180"/>
      <c r="M49" s="175"/>
      <c r="N49" s="176"/>
      <c r="O49" s="176"/>
      <c r="P49" s="176"/>
      <c r="Q49" s="177"/>
      <c r="R49" s="178"/>
      <c r="S49" s="172">
        <f t="shared" si="8"/>
        <v>24685</v>
      </c>
      <c r="T49" s="173">
        <f t="shared" si="9"/>
        <v>1182</v>
      </c>
      <c r="U49" s="174">
        <f t="shared" si="10"/>
        <v>25867</v>
      </c>
      <c r="V49" s="155"/>
      <c r="W49" s="155"/>
      <c r="X49" s="155"/>
    </row>
    <row r="50" spans="1:24" ht="13.35" customHeight="1" x14ac:dyDescent="0.2">
      <c r="A50" s="170">
        <v>43963</v>
      </c>
      <c r="B50" s="171" t="s">
        <v>99</v>
      </c>
      <c r="C50" s="175"/>
      <c r="D50" s="176"/>
      <c r="E50" s="176"/>
      <c r="F50" s="176"/>
      <c r="G50" s="177"/>
      <c r="H50" s="178"/>
      <c r="I50" s="179">
        <v>183</v>
      </c>
      <c r="J50" s="179">
        <v>11</v>
      </c>
      <c r="K50" s="56">
        <f t="shared" si="7"/>
        <v>194</v>
      </c>
      <c r="L50" s="180"/>
      <c r="M50" s="175"/>
      <c r="N50" s="176"/>
      <c r="O50" s="176"/>
      <c r="P50" s="176"/>
      <c r="Q50" s="177"/>
      <c r="R50" s="178"/>
      <c r="S50" s="172">
        <f t="shared" si="8"/>
        <v>24524</v>
      </c>
      <c r="T50" s="173">
        <f t="shared" si="9"/>
        <v>1166</v>
      </c>
      <c r="U50" s="174">
        <f t="shared" si="10"/>
        <v>25690</v>
      </c>
      <c r="V50" s="155"/>
      <c r="W50" s="155"/>
      <c r="X50" s="155"/>
    </row>
    <row r="51" spans="1:24" ht="13.35" customHeight="1" x14ac:dyDescent="0.2">
      <c r="A51" s="170">
        <v>43962</v>
      </c>
      <c r="B51" s="171" t="s">
        <v>99</v>
      </c>
      <c r="C51" s="175"/>
      <c r="D51" s="176"/>
      <c r="E51" s="176"/>
      <c r="F51" s="176"/>
      <c r="G51" s="177"/>
      <c r="H51" s="178"/>
      <c r="I51" s="179">
        <v>166</v>
      </c>
      <c r="J51" s="179">
        <v>15</v>
      </c>
      <c r="K51" s="56">
        <f t="shared" si="7"/>
        <v>181</v>
      </c>
      <c r="L51" s="180"/>
      <c r="M51" s="175"/>
      <c r="N51" s="176"/>
      <c r="O51" s="176"/>
      <c r="P51" s="176"/>
      <c r="Q51" s="177"/>
      <c r="R51" s="178"/>
      <c r="S51" s="172">
        <f t="shared" si="8"/>
        <v>24341</v>
      </c>
      <c r="T51" s="173">
        <f t="shared" si="9"/>
        <v>1155</v>
      </c>
      <c r="U51" s="174">
        <f t="shared" si="10"/>
        <v>25496</v>
      </c>
      <c r="V51" s="155"/>
      <c r="W51" s="155"/>
      <c r="X51" s="155"/>
    </row>
    <row r="52" spans="1:24" ht="13.35" customHeight="1" x14ac:dyDescent="0.2">
      <c r="A52" s="170">
        <v>43961</v>
      </c>
      <c r="B52" s="171" t="s">
        <v>99</v>
      </c>
      <c r="C52" s="175"/>
      <c r="D52" s="176"/>
      <c r="E52" s="176"/>
      <c r="F52" s="176"/>
      <c r="G52" s="177"/>
      <c r="H52" s="178"/>
      <c r="I52" s="179">
        <v>195</v>
      </c>
      <c r="J52" s="179">
        <v>10</v>
      </c>
      <c r="K52" s="56">
        <f t="shared" si="7"/>
        <v>205</v>
      </c>
      <c r="L52" s="180"/>
      <c r="M52" s="175"/>
      <c r="N52" s="176"/>
      <c r="O52" s="176"/>
      <c r="P52" s="176"/>
      <c r="Q52" s="177"/>
      <c r="R52" s="178"/>
      <c r="S52" s="172">
        <f t="shared" si="8"/>
        <v>24175</v>
      </c>
      <c r="T52" s="173">
        <f t="shared" si="9"/>
        <v>1140</v>
      </c>
      <c r="U52" s="174">
        <f t="shared" si="10"/>
        <v>25315</v>
      </c>
      <c r="V52" s="155"/>
      <c r="W52" s="155"/>
      <c r="X52" s="155"/>
    </row>
    <row r="53" spans="1:24" ht="13.35" customHeight="1" x14ac:dyDescent="0.2">
      <c r="A53" s="170">
        <v>43960</v>
      </c>
      <c r="B53" s="171" t="s">
        <v>99</v>
      </c>
      <c r="C53" s="188"/>
      <c r="D53" s="176"/>
      <c r="E53" s="176"/>
      <c r="F53" s="176"/>
      <c r="G53" s="177"/>
      <c r="H53" s="178"/>
      <c r="I53" s="179">
        <v>202</v>
      </c>
      <c r="J53" s="179">
        <v>7</v>
      </c>
      <c r="K53" s="56">
        <f t="shared" si="7"/>
        <v>209</v>
      </c>
      <c r="L53" s="180"/>
      <c r="M53" s="175"/>
      <c r="N53" s="176"/>
      <c r="O53" s="176"/>
      <c r="P53" s="176"/>
      <c r="Q53" s="177"/>
      <c r="R53" s="178"/>
      <c r="S53" s="172">
        <f t="shared" si="8"/>
        <v>23980</v>
      </c>
      <c r="T53" s="173">
        <f t="shared" si="9"/>
        <v>1130</v>
      </c>
      <c r="U53" s="174">
        <f t="shared" si="10"/>
        <v>25110</v>
      </c>
      <c r="V53" s="155"/>
      <c r="W53" s="155"/>
      <c r="X53" s="155"/>
    </row>
    <row r="54" spans="1:24" ht="13.35" customHeight="1" x14ac:dyDescent="0.2">
      <c r="A54" s="170">
        <v>43959</v>
      </c>
      <c r="B54" s="171" t="s">
        <v>99</v>
      </c>
      <c r="C54" s="183">
        <v>156</v>
      </c>
      <c r="D54" s="184">
        <v>1986</v>
      </c>
      <c r="E54" s="184">
        <v>1766</v>
      </c>
      <c r="F54" s="184">
        <v>22</v>
      </c>
      <c r="G54" s="189">
        <f>ONS_WeeklyRegistratedDeaths!AO31-ONS_WeeklyRegistratedDeaths!AV31</f>
        <v>3930</v>
      </c>
      <c r="H54" s="184">
        <f>ONS_WeeklyOccurrenceDeaths!AO31-ONS_WeeklyOccurrenceDeaths!AV31</f>
        <v>3918</v>
      </c>
      <c r="I54" s="179">
        <v>213</v>
      </c>
      <c r="J54" s="179">
        <v>13</v>
      </c>
      <c r="K54" s="56">
        <f t="shared" si="7"/>
        <v>226</v>
      </c>
      <c r="L54" s="186">
        <f>SUM(K54:K60)</f>
        <v>1885</v>
      </c>
      <c r="M54" s="187">
        <f t="shared" ref="M54:R54" si="12">M61+C54</f>
        <v>1715</v>
      </c>
      <c r="N54" s="187">
        <f t="shared" si="12"/>
        <v>24821</v>
      </c>
      <c r="O54" s="187">
        <f t="shared" si="12"/>
        <v>10604</v>
      </c>
      <c r="P54" s="187">
        <f t="shared" si="12"/>
        <v>155</v>
      </c>
      <c r="Q54" s="187">
        <f t="shared" si="12"/>
        <v>37295</v>
      </c>
      <c r="R54" s="184">
        <f t="shared" si="12"/>
        <v>39854</v>
      </c>
      <c r="S54" s="172">
        <f t="shared" si="8"/>
        <v>23778</v>
      </c>
      <c r="T54" s="173">
        <f t="shared" si="9"/>
        <v>1123</v>
      </c>
      <c r="U54" s="174">
        <f t="shared" si="10"/>
        <v>24901</v>
      </c>
      <c r="V54" s="155"/>
      <c r="W54" s="155"/>
      <c r="X54" s="155"/>
    </row>
    <row r="55" spans="1:24" ht="13.35" customHeight="1" x14ac:dyDescent="0.2">
      <c r="A55" s="170">
        <v>43958</v>
      </c>
      <c r="B55" s="171" t="s">
        <v>99</v>
      </c>
      <c r="C55" s="188"/>
      <c r="D55" s="176"/>
      <c r="E55" s="176"/>
      <c r="F55" s="176"/>
      <c r="G55" s="177"/>
      <c r="H55" s="178"/>
      <c r="I55" s="179">
        <v>255</v>
      </c>
      <c r="J55" s="179">
        <v>19</v>
      </c>
      <c r="K55" s="56">
        <f t="shared" si="7"/>
        <v>274</v>
      </c>
      <c r="L55" s="180"/>
      <c r="M55" s="175"/>
      <c r="N55" s="176"/>
      <c r="O55" s="176"/>
      <c r="P55" s="176"/>
      <c r="Q55" s="177"/>
      <c r="R55" s="178"/>
      <c r="S55" s="172">
        <f t="shared" si="8"/>
        <v>23565</v>
      </c>
      <c r="T55" s="173">
        <f t="shared" si="9"/>
        <v>1110</v>
      </c>
      <c r="U55" s="174">
        <f t="shared" si="10"/>
        <v>24675</v>
      </c>
      <c r="V55" s="155"/>
      <c r="W55" s="155"/>
      <c r="X55" s="155"/>
    </row>
    <row r="56" spans="1:24" ht="13.35" customHeight="1" x14ac:dyDescent="0.2">
      <c r="A56" s="170">
        <v>43957</v>
      </c>
      <c r="B56" s="171" t="s">
        <v>99</v>
      </c>
      <c r="C56" s="188"/>
      <c r="D56" s="176"/>
      <c r="E56" s="176"/>
      <c r="F56" s="176"/>
      <c r="G56" s="177"/>
      <c r="H56" s="178"/>
      <c r="I56" s="179">
        <v>266</v>
      </c>
      <c r="J56" s="179">
        <v>23</v>
      </c>
      <c r="K56" s="56">
        <f t="shared" si="7"/>
        <v>289</v>
      </c>
      <c r="L56" s="180"/>
      <c r="M56" s="175"/>
      <c r="N56" s="176"/>
      <c r="O56" s="176"/>
      <c r="P56" s="176"/>
      <c r="Q56" s="177"/>
      <c r="R56" s="178"/>
      <c r="S56" s="172">
        <f t="shared" si="8"/>
        <v>23310</v>
      </c>
      <c r="T56" s="173">
        <f t="shared" si="9"/>
        <v>1091</v>
      </c>
      <c r="U56" s="174">
        <f t="shared" si="10"/>
        <v>24401</v>
      </c>
      <c r="V56" s="155"/>
      <c r="W56" s="155"/>
      <c r="X56" s="155"/>
    </row>
    <row r="57" spans="1:24" ht="13.35" customHeight="1" x14ac:dyDescent="0.2">
      <c r="A57" s="170">
        <v>43956</v>
      </c>
      <c r="B57" s="171" t="s">
        <v>99</v>
      </c>
      <c r="C57" s="188"/>
      <c r="D57" s="176"/>
      <c r="E57" s="176"/>
      <c r="F57" s="176"/>
      <c r="G57" s="177"/>
      <c r="H57" s="178"/>
      <c r="I57" s="179">
        <v>250</v>
      </c>
      <c r="J57" s="179">
        <v>17</v>
      </c>
      <c r="K57" s="56">
        <f t="shared" si="7"/>
        <v>267</v>
      </c>
      <c r="L57" s="180"/>
      <c r="M57" s="175"/>
      <c r="N57" s="176"/>
      <c r="O57" s="176"/>
      <c r="P57" s="176"/>
      <c r="Q57" s="177"/>
      <c r="R57" s="178"/>
      <c r="S57" s="172">
        <f t="shared" si="8"/>
        <v>23044</v>
      </c>
      <c r="T57" s="173">
        <f t="shared" si="9"/>
        <v>1068</v>
      </c>
      <c r="U57" s="174">
        <f t="shared" si="10"/>
        <v>24112</v>
      </c>
      <c r="V57" s="155"/>
      <c r="W57" s="155"/>
      <c r="X57" s="155"/>
    </row>
    <row r="58" spans="1:24" ht="13.35" customHeight="1" x14ac:dyDescent="0.2">
      <c r="A58" s="170">
        <v>43955</v>
      </c>
      <c r="B58" s="171" t="s">
        <v>99</v>
      </c>
      <c r="C58" s="190"/>
      <c r="D58" s="191"/>
      <c r="E58" s="176"/>
      <c r="F58" s="176"/>
      <c r="G58" s="177"/>
      <c r="H58" s="178"/>
      <c r="I58" s="179">
        <v>259</v>
      </c>
      <c r="J58" s="179">
        <v>23</v>
      </c>
      <c r="K58" s="56">
        <f t="shared" si="7"/>
        <v>282</v>
      </c>
      <c r="L58" s="180"/>
      <c r="M58" s="175"/>
      <c r="N58" s="176"/>
      <c r="O58" s="176"/>
      <c r="P58" s="176"/>
      <c r="Q58" s="177"/>
      <c r="R58" s="178"/>
      <c r="S58" s="172">
        <f t="shared" si="8"/>
        <v>22794</v>
      </c>
      <c r="T58" s="173">
        <f t="shared" si="9"/>
        <v>1051</v>
      </c>
      <c r="U58" s="174">
        <f t="shared" si="10"/>
        <v>23845</v>
      </c>
      <c r="V58" s="155"/>
      <c r="W58" s="155"/>
      <c r="X58" s="155"/>
    </row>
    <row r="59" spans="1:24" ht="13.35" customHeight="1" x14ac:dyDescent="0.2">
      <c r="A59" s="192">
        <v>43954</v>
      </c>
      <c r="B59" s="171" t="s">
        <v>99</v>
      </c>
      <c r="C59" s="175"/>
      <c r="D59" s="176"/>
      <c r="E59" s="176"/>
      <c r="F59" s="176"/>
      <c r="G59" s="177"/>
      <c r="H59" s="178"/>
      <c r="I59" s="173">
        <v>251</v>
      </c>
      <c r="J59" s="179">
        <v>14</v>
      </c>
      <c r="K59" s="56">
        <f t="shared" si="7"/>
        <v>265</v>
      </c>
      <c r="L59" s="180"/>
      <c r="M59" s="175"/>
      <c r="N59" s="176"/>
      <c r="O59" s="176"/>
      <c r="P59" s="176"/>
      <c r="Q59" s="177"/>
      <c r="R59" s="178"/>
      <c r="S59" s="172">
        <f t="shared" si="8"/>
        <v>22535</v>
      </c>
      <c r="T59" s="173">
        <f t="shared" si="9"/>
        <v>1028</v>
      </c>
      <c r="U59" s="174">
        <f t="shared" si="10"/>
        <v>23563</v>
      </c>
      <c r="V59" s="155"/>
      <c r="W59" s="155"/>
      <c r="X59" s="155"/>
    </row>
    <row r="60" spans="1:24" ht="13.35" customHeight="1" x14ac:dyDescent="0.2">
      <c r="A60" s="192">
        <v>43953</v>
      </c>
      <c r="B60" s="171" t="s">
        <v>99</v>
      </c>
      <c r="C60" s="193"/>
      <c r="D60" s="194"/>
      <c r="E60" s="195"/>
      <c r="F60" s="195"/>
      <c r="G60" s="177"/>
      <c r="H60" s="178"/>
      <c r="I60" s="173">
        <v>268</v>
      </c>
      <c r="J60" s="196">
        <v>14</v>
      </c>
      <c r="K60" s="56">
        <f t="shared" si="7"/>
        <v>282</v>
      </c>
      <c r="L60" s="180"/>
      <c r="M60" s="175"/>
      <c r="N60" s="176"/>
      <c r="O60" s="176"/>
      <c r="P60" s="176"/>
      <c r="Q60" s="177"/>
      <c r="R60" s="178"/>
      <c r="S60" s="172">
        <f t="shared" si="8"/>
        <v>22284</v>
      </c>
      <c r="T60" s="173">
        <f t="shared" si="9"/>
        <v>1014</v>
      </c>
      <c r="U60" s="174">
        <f t="shared" si="10"/>
        <v>23298</v>
      </c>
      <c r="V60" s="155"/>
      <c r="W60" s="155"/>
      <c r="X60" s="155"/>
    </row>
    <row r="61" spans="1:24" ht="13.35" customHeight="1" x14ac:dyDescent="0.2">
      <c r="A61" s="192">
        <v>43952</v>
      </c>
      <c r="B61" s="171" t="s">
        <v>99</v>
      </c>
      <c r="C61" s="183">
        <v>254</v>
      </c>
      <c r="D61" s="184">
        <v>3214</v>
      </c>
      <c r="E61" s="184">
        <v>2545</v>
      </c>
      <c r="F61" s="184">
        <v>22</v>
      </c>
      <c r="G61" s="189">
        <f>ONS_WeeklyRegistratedDeaths!AV31-ONS_WeeklyRegistratedDeaths!BC31</f>
        <v>6035</v>
      </c>
      <c r="H61" s="184">
        <f>ONS_WeeklyOccurrenceDeaths!AV31-ONS_WeeklyOccurrenceDeaths!BC31</f>
        <v>5151</v>
      </c>
      <c r="I61" s="173">
        <v>306</v>
      </c>
      <c r="J61" s="196">
        <v>29</v>
      </c>
      <c r="K61" s="56">
        <f t="shared" si="7"/>
        <v>335</v>
      </c>
      <c r="L61" s="186">
        <f>SUM(K61:K67)</f>
        <v>2534</v>
      </c>
      <c r="M61" s="187">
        <f t="shared" ref="M61:R61" si="13">M68+C61</f>
        <v>1559</v>
      </c>
      <c r="N61" s="187">
        <f t="shared" si="13"/>
        <v>22835</v>
      </c>
      <c r="O61" s="187">
        <f t="shared" si="13"/>
        <v>8838</v>
      </c>
      <c r="P61" s="187">
        <f t="shared" si="13"/>
        <v>133</v>
      </c>
      <c r="Q61" s="187">
        <f t="shared" si="13"/>
        <v>33365</v>
      </c>
      <c r="R61" s="184">
        <f t="shared" si="13"/>
        <v>35936</v>
      </c>
      <c r="S61" s="172">
        <f t="shared" si="8"/>
        <v>22016</v>
      </c>
      <c r="T61" s="173">
        <f t="shared" si="9"/>
        <v>1000</v>
      </c>
      <c r="U61" s="174">
        <f t="shared" si="10"/>
        <v>23016</v>
      </c>
      <c r="V61" s="155"/>
      <c r="W61" s="155"/>
      <c r="X61" s="155"/>
    </row>
    <row r="62" spans="1:24" ht="13.35" customHeight="1" x14ac:dyDescent="0.2">
      <c r="A62" s="192">
        <v>43951</v>
      </c>
      <c r="B62" s="171" t="s">
        <v>99</v>
      </c>
      <c r="C62" s="175"/>
      <c r="D62" s="190"/>
      <c r="E62" s="176"/>
      <c r="F62" s="176"/>
      <c r="G62" s="177"/>
      <c r="H62" s="178"/>
      <c r="I62" s="173">
        <v>312</v>
      </c>
      <c r="J62" s="196">
        <v>16</v>
      </c>
      <c r="K62" s="56">
        <f t="shared" si="7"/>
        <v>328</v>
      </c>
      <c r="L62" s="180"/>
      <c r="M62" s="175"/>
      <c r="N62" s="176"/>
      <c r="O62" s="176"/>
      <c r="P62" s="176"/>
      <c r="Q62" s="177"/>
      <c r="R62" s="178"/>
      <c r="S62" s="172">
        <f t="shared" si="8"/>
        <v>21710</v>
      </c>
      <c r="T62" s="173">
        <f t="shared" si="9"/>
        <v>971</v>
      </c>
      <c r="U62" s="174">
        <f t="shared" si="10"/>
        <v>22681</v>
      </c>
      <c r="V62" s="155"/>
      <c r="W62" s="155"/>
      <c r="X62" s="155"/>
    </row>
    <row r="63" spans="1:24" ht="13.35" customHeight="1" x14ac:dyDescent="0.2">
      <c r="A63" s="170">
        <v>43950</v>
      </c>
      <c r="B63" s="171" t="s">
        <v>99</v>
      </c>
      <c r="C63" s="175"/>
      <c r="D63" s="190"/>
      <c r="E63" s="197"/>
      <c r="F63" s="197"/>
      <c r="G63" s="198"/>
      <c r="H63" s="178"/>
      <c r="I63" s="173">
        <v>322</v>
      </c>
      <c r="J63" s="196">
        <v>26</v>
      </c>
      <c r="K63" s="199">
        <f t="shared" si="7"/>
        <v>348</v>
      </c>
      <c r="L63" s="180"/>
      <c r="M63" s="175"/>
      <c r="N63" s="197"/>
      <c r="O63" s="197"/>
      <c r="P63" s="197"/>
      <c r="Q63" s="200"/>
      <c r="R63" s="201"/>
      <c r="S63" s="172">
        <f t="shared" si="8"/>
        <v>21398</v>
      </c>
      <c r="T63" s="173">
        <f t="shared" si="9"/>
        <v>955</v>
      </c>
      <c r="U63" s="174">
        <f t="shared" si="10"/>
        <v>22353</v>
      </c>
      <c r="V63" s="155"/>
      <c r="W63" s="155"/>
      <c r="X63" s="155"/>
    </row>
    <row r="64" spans="1:24" ht="13.35" customHeight="1" x14ac:dyDescent="0.2">
      <c r="A64" s="202">
        <v>43949</v>
      </c>
      <c r="B64" s="171" t="s">
        <v>99</v>
      </c>
      <c r="C64" s="175"/>
      <c r="D64" s="190"/>
      <c r="E64" s="197"/>
      <c r="F64" s="197"/>
      <c r="G64" s="44"/>
      <c r="H64" s="184"/>
      <c r="I64" s="173">
        <v>340</v>
      </c>
      <c r="J64" s="196">
        <v>15</v>
      </c>
      <c r="K64" s="56">
        <f t="shared" si="7"/>
        <v>355</v>
      </c>
      <c r="L64" s="186"/>
      <c r="M64" s="175"/>
      <c r="N64" s="176"/>
      <c r="O64" s="176"/>
      <c r="P64" s="176"/>
      <c r="Q64" s="189"/>
      <c r="R64" s="184"/>
      <c r="S64" s="172">
        <f t="shared" si="8"/>
        <v>21076</v>
      </c>
      <c r="T64" s="173">
        <f t="shared" si="9"/>
        <v>929</v>
      </c>
      <c r="U64" s="174">
        <f t="shared" si="10"/>
        <v>22005</v>
      </c>
      <c r="V64" s="155"/>
      <c r="W64" s="155"/>
      <c r="X64" s="155"/>
    </row>
    <row r="65" spans="1:24" ht="13.35" customHeight="1" x14ac:dyDescent="0.2">
      <c r="A65" s="202">
        <v>43948</v>
      </c>
      <c r="B65" s="171" t="s">
        <v>99</v>
      </c>
      <c r="C65" s="175"/>
      <c r="D65" s="188"/>
      <c r="E65" s="176"/>
      <c r="F65" s="176"/>
      <c r="G65" s="189"/>
      <c r="H65" s="184"/>
      <c r="I65" s="173">
        <v>343</v>
      </c>
      <c r="J65" s="196">
        <v>16</v>
      </c>
      <c r="K65" s="56">
        <f t="shared" si="7"/>
        <v>359</v>
      </c>
      <c r="L65" s="186"/>
      <c r="M65" s="175"/>
      <c r="N65" s="176"/>
      <c r="O65" s="176"/>
      <c r="P65" s="176"/>
      <c r="Q65" s="189"/>
      <c r="R65" s="184"/>
      <c r="S65" s="172">
        <f t="shared" si="8"/>
        <v>20736</v>
      </c>
      <c r="T65" s="173">
        <f t="shared" si="9"/>
        <v>914</v>
      </c>
      <c r="U65" s="174">
        <f t="shared" si="10"/>
        <v>21650</v>
      </c>
      <c r="V65" s="155"/>
      <c r="W65" s="155"/>
      <c r="X65" s="155"/>
    </row>
    <row r="66" spans="1:24" ht="13.35" customHeight="1" x14ac:dyDescent="0.2">
      <c r="A66" s="202">
        <v>43947</v>
      </c>
      <c r="B66" s="171" t="s">
        <v>99</v>
      </c>
      <c r="C66" s="175"/>
      <c r="D66" s="176"/>
      <c r="E66" s="176"/>
      <c r="F66" s="176"/>
      <c r="G66" s="189"/>
      <c r="H66" s="184"/>
      <c r="I66" s="203">
        <v>380</v>
      </c>
      <c r="J66" s="196">
        <v>16</v>
      </c>
      <c r="K66" s="56">
        <f t="shared" si="7"/>
        <v>396</v>
      </c>
      <c r="L66" s="186"/>
      <c r="M66" s="175"/>
      <c r="N66" s="176"/>
      <c r="O66" s="176"/>
      <c r="P66" s="176"/>
      <c r="Q66" s="189"/>
      <c r="R66" s="184"/>
      <c r="S66" s="172">
        <f t="shared" si="8"/>
        <v>20393</v>
      </c>
      <c r="T66" s="173">
        <f t="shared" si="9"/>
        <v>898</v>
      </c>
      <c r="U66" s="174">
        <f t="shared" si="10"/>
        <v>21291</v>
      </c>
      <c r="V66" s="204"/>
      <c r="W66" s="155"/>
      <c r="X66" s="155"/>
    </row>
    <row r="67" spans="1:24" ht="13.35" customHeight="1" x14ac:dyDescent="0.2">
      <c r="A67" s="202">
        <v>43946</v>
      </c>
      <c r="B67" s="171" t="s">
        <v>99</v>
      </c>
      <c r="C67" s="175"/>
      <c r="D67" s="176"/>
      <c r="E67" s="176"/>
      <c r="F67" s="176"/>
      <c r="G67" s="189"/>
      <c r="H67" s="184"/>
      <c r="I67" s="203">
        <v>384</v>
      </c>
      <c r="J67" s="196">
        <v>29</v>
      </c>
      <c r="K67" s="56">
        <f t="shared" si="7"/>
        <v>413</v>
      </c>
      <c r="L67" s="186"/>
      <c r="M67" s="197"/>
      <c r="N67" s="176"/>
      <c r="O67" s="176"/>
      <c r="P67" s="176"/>
      <c r="Q67" s="189"/>
      <c r="R67" s="184"/>
      <c r="S67" s="172">
        <f t="shared" si="8"/>
        <v>20013</v>
      </c>
      <c r="T67" s="173">
        <f t="shared" si="9"/>
        <v>882</v>
      </c>
      <c r="U67" s="174">
        <f t="shared" si="10"/>
        <v>20895</v>
      </c>
      <c r="V67" s="204"/>
      <c r="W67" s="155"/>
      <c r="X67" s="155"/>
    </row>
    <row r="68" spans="1:24" ht="13.35" customHeight="1" x14ac:dyDescent="0.2">
      <c r="A68" s="202">
        <v>43945</v>
      </c>
      <c r="B68" s="171" t="s">
        <v>99</v>
      </c>
      <c r="C68" s="183">
        <v>423</v>
      </c>
      <c r="D68" s="184">
        <v>4841</v>
      </c>
      <c r="E68" s="184">
        <v>2948</v>
      </c>
      <c r="F68" s="184">
        <v>25</v>
      </c>
      <c r="G68" s="189">
        <f>ONS_WeeklyRegistratedDeaths!BC31-ONS_WeeklyRegistratedDeaths!BJ31</f>
        <v>8237</v>
      </c>
      <c r="H68" s="184">
        <f>ONS_WeeklyOccurrenceDeaths!BC31-ONS_WeeklyOccurrenceDeaths!BJ31</f>
        <v>6885</v>
      </c>
      <c r="I68" s="203">
        <v>437</v>
      </c>
      <c r="J68" s="196">
        <v>31</v>
      </c>
      <c r="K68" s="56">
        <f t="shared" si="7"/>
        <v>468</v>
      </c>
      <c r="L68" s="186">
        <f>SUM(K68:K74)</f>
        <v>3714</v>
      </c>
      <c r="M68" s="187">
        <f t="shared" ref="M68:R68" si="14">M75+C68</f>
        <v>1305</v>
      </c>
      <c r="N68" s="187">
        <f t="shared" si="14"/>
        <v>19621</v>
      </c>
      <c r="O68" s="187">
        <f t="shared" si="14"/>
        <v>6293</v>
      </c>
      <c r="P68" s="187">
        <f t="shared" si="14"/>
        <v>111</v>
      </c>
      <c r="Q68" s="187">
        <f t="shared" si="14"/>
        <v>27330</v>
      </c>
      <c r="R68" s="184">
        <f t="shared" si="14"/>
        <v>30785</v>
      </c>
      <c r="S68" s="172">
        <f t="shared" si="8"/>
        <v>19629</v>
      </c>
      <c r="T68" s="173">
        <f t="shared" si="9"/>
        <v>853</v>
      </c>
      <c r="U68" s="174">
        <f t="shared" si="10"/>
        <v>20482</v>
      </c>
      <c r="V68" s="204"/>
      <c r="W68" s="155"/>
      <c r="X68" s="155"/>
    </row>
    <row r="69" spans="1:24" ht="13.35" customHeight="1" x14ac:dyDescent="0.2">
      <c r="A69" s="202">
        <v>43944</v>
      </c>
      <c r="B69" s="171" t="s">
        <v>99</v>
      </c>
      <c r="C69" s="175"/>
      <c r="D69" s="176"/>
      <c r="E69" s="188"/>
      <c r="F69" s="176"/>
      <c r="G69" s="189"/>
      <c r="H69" s="184"/>
      <c r="I69" s="203">
        <v>451</v>
      </c>
      <c r="J69" s="196">
        <v>18</v>
      </c>
      <c r="K69" s="56">
        <f t="shared" si="7"/>
        <v>469</v>
      </c>
      <c r="L69" s="186"/>
      <c r="M69" s="197"/>
      <c r="N69" s="176"/>
      <c r="O69" s="176"/>
      <c r="P69" s="176"/>
      <c r="Q69" s="189"/>
      <c r="R69" s="184"/>
      <c r="S69" s="172">
        <f t="shared" si="8"/>
        <v>19192</v>
      </c>
      <c r="T69" s="173">
        <f t="shared" si="9"/>
        <v>822</v>
      </c>
      <c r="U69" s="174">
        <f t="shared" si="10"/>
        <v>20014</v>
      </c>
      <c r="V69" s="204"/>
      <c r="W69" s="155"/>
      <c r="X69" s="155"/>
    </row>
    <row r="70" spans="1:24" ht="13.35" customHeight="1" x14ac:dyDescent="0.2">
      <c r="A70" s="202">
        <v>43943</v>
      </c>
      <c r="B70" s="171" t="s">
        <v>99</v>
      </c>
      <c r="C70" s="175"/>
      <c r="D70" s="176"/>
      <c r="E70" s="188"/>
      <c r="F70" s="176"/>
      <c r="G70" s="189"/>
      <c r="H70" s="184"/>
      <c r="I70" s="205">
        <v>501</v>
      </c>
      <c r="J70" s="196">
        <v>23</v>
      </c>
      <c r="K70" s="56">
        <f t="shared" si="7"/>
        <v>524</v>
      </c>
      <c r="L70" s="186"/>
      <c r="M70" s="197"/>
      <c r="N70" s="176"/>
      <c r="O70" s="176"/>
      <c r="P70" s="176"/>
      <c r="Q70" s="189"/>
      <c r="R70" s="184"/>
      <c r="S70" s="172">
        <f t="shared" si="8"/>
        <v>18741</v>
      </c>
      <c r="T70" s="173">
        <f t="shared" si="9"/>
        <v>804</v>
      </c>
      <c r="U70" s="174">
        <f t="shared" si="10"/>
        <v>19545</v>
      </c>
      <c r="V70" s="204"/>
      <c r="W70" s="155"/>
      <c r="X70" s="155"/>
    </row>
    <row r="71" spans="1:24" ht="13.35" customHeight="1" x14ac:dyDescent="0.2">
      <c r="A71" s="202">
        <v>43942</v>
      </c>
      <c r="B71" s="171" t="s">
        <v>99</v>
      </c>
      <c r="C71" s="175"/>
      <c r="D71" s="176"/>
      <c r="E71" s="188"/>
      <c r="F71" s="176"/>
      <c r="G71" s="189"/>
      <c r="H71" s="184"/>
      <c r="I71" s="205">
        <v>483</v>
      </c>
      <c r="J71" s="196">
        <v>30</v>
      </c>
      <c r="K71" s="56">
        <f t="shared" si="7"/>
        <v>513</v>
      </c>
      <c r="L71" s="186"/>
      <c r="M71" s="197"/>
      <c r="N71" s="176"/>
      <c r="O71" s="176"/>
      <c r="P71" s="176"/>
      <c r="Q71" s="189"/>
      <c r="R71" s="184"/>
      <c r="S71" s="172">
        <f t="shared" si="8"/>
        <v>18240</v>
      </c>
      <c r="T71" s="173">
        <f t="shared" si="9"/>
        <v>781</v>
      </c>
      <c r="U71" s="174">
        <f t="shared" si="10"/>
        <v>19021</v>
      </c>
      <c r="V71" s="204"/>
      <c r="W71" s="155"/>
      <c r="X71" s="155"/>
    </row>
    <row r="72" spans="1:24" ht="13.35" customHeight="1" x14ac:dyDescent="0.2">
      <c r="A72" s="202">
        <v>43941</v>
      </c>
      <c r="B72" s="171" t="s">
        <v>99</v>
      </c>
      <c r="C72" s="175"/>
      <c r="D72" s="176"/>
      <c r="E72" s="188"/>
      <c r="F72" s="176"/>
      <c r="G72" s="189"/>
      <c r="H72" s="184"/>
      <c r="I72" s="205">
        <v>565</v>
      </c>
      <c r="J72" s="196">
        <v>25</v>
      </c>
      <c r="K72" s="56">
        <f t="shared" si="7"/>
        <v>590</v>
      </c>
      <c r="L72" s="186"/>
      <c r="M72" s="197"/>
      <c r="N72" s="176"/>
      <c r="O72" s="176"/>
      <c r="P72" s="176"/>
      <c r="Q72" s="189"/>
      <c r="R72" s="184"/>
      <c r="S72" s="172">
        <f t="shared" si="8"/>
        <v>17757</v>
      </c>
      <c r="T72" s="173">
        <f t="shared" si="9"/>
        <v>751</v>
      </c>
      <c r="U72" s="174">
        <f t="shared" si="10"/>
        <v>18508</v>
      </c>
      <c r="V72" s="204"/>
      <c r="W72" s="155"/>
      <c r="X72" s="155"/>
    </row>
    <row r="73" spans="1:24" ht="13.35" customHeight="1" x14ac:dyDescent="0.2">
      <c r="A73" s="202">
        <v>43940</v>
      </c>
      <c r="B73" s="171" t="s">
        <v>99</v>
      </c>
      <c r="C73" s="175"/>
      <c r="D73" s="176"/>
      <c r="E73" s="188"/>
      <c r="F73" s="176"/>
      <c r="G73" s="189"/>
      <c r="H73" s="184"/>
      <c r="I73" s="205">
        <v>522</v>
      </c>
      <c r="J73" s="196">
        <v>26</v>
      </c>
      <c r="K73" s="56">
        <f t="shared" si="7"/>
        <v>548</v>
      </c>
      <c r="L73" s="186"/>
      <c r="M73" s="197"/>
      <c r="N73" s="176"/>
      <c r="O73" s="176"/>
      <c r="P73" s="176"/>
      <c r="Q73" s="189"/>
      <c r="R73" s="184"/>
      <c r="S73" s="172">
        <f t="shared" si="8"/>
        <v>17192</v>
      </c>
      <c r="T73" s="173">
        <f t="shared" si="9"/>
        <v>726</v>
      </c>
      <c r="U73" s="174">
        <f t="shared" si="10"/>
        <v>17918</v>
      </c>
      <c r="V73" s="204"/>
      <c r="W73" s="155"/>
      <c r="X73" s="155"/>
    </row>
    <row r="74" spans="1:24" ht="13.35" customHeight="1" x14ac:dyDescent="0.2">
      <c r="A74" s="202">
        <v>43939</v>
      </c>
      <c r="B74" s="171" t="s">
        <v>99</v>
      </c>
      <c r="C74" s="175"/>
      <c r="D74" s="176"/>
      <c r="E74" s="188"/>
      <c r="F74" s="176"/>
      <c r="G74" s="189"/>
      <c r="H74" s="184"/>
      <c r="I74" s="205">
        <v>570</v>
      </c>
      <c r="J74" s="196">
        <v>32</v>
      </c>
      <c r="K74" s="56">
        <f t="shared" ref="K74:K105" si="15">I74+J74</f>
        <v>602</v>
      </c>
      <c r="L74" s="186"/>
      <c r="M74" s="197"/>
      <c r="N74" s="176"/>
      <c r="O74" s="176"/>
      <c r="P74" s="176"/>
      <c r="Q74" s="189"/>
      <c r="R74" s="184"/>
      <c r="S74" s="172">
        <f t="shared" si="8"/>
        <v>16670</v>
      </c>
      <c r="T74" s="173">
        <f t="shared" si="9"/>
        <v>700</v>
      </c>
      <c r="U74" s="174">
        <f t="shared" si="10"/>
        <v>17370</v>
      </c>
      <c r="V74" s="204"/>
      <c r="W74" s="155"/>
      <c r="X74" s="155"/>
    </row>
    <row r="75" spans="1:24" ht="13.35" customHeight="1" x14ac:dyDescent="0.2">
      <c r="A75" s="202">
        <v>43938</v>
      </c>
      <c r="B75" s="171" t="s">
        <v>99</v>
      </c>
      <c r="C75" s="183">
        <v>416</v>
      </c>
      <c r="D75" s="184">
        <v>6107</v>
      </c>
      <c r="E75" s="184">
        <v>2194</v>
      </c>
      <c r="F75" s="184">
        <v>41</v>
      </c>
      <c r="G75" s="189">
        <f>ONS_WeeklyRegistratedDeaths!BJ31-ONS_WeeklyRegistratedDeaths!BQ31</f>
        <v>8758</v>
      </c>
      <c r="H75" s="184">
        <f>ONS_WeeklyOccurrenceDeaths!BJ31-ONS_WeeklyOccurrenceDeaths!BQ31</f>
        <v>8248</v>
      </c>
      <c r="I75" s="205">
        <v>609</v>
      </c>
      <c r="J75" s="196">
        <v>29</v>
      </c>
      <c r="K75" s="56">
        <f t="shared" si="15"/>
        <v>638</v>
      </c>
      <c r="L75" s="186">
        <f>SUM(K75:K81)</f>
        <v>5014</v>
      </c>
      <c r="M75" s="187">
        <f t="shared" ref="M75:R75" si="16">M82+C75</f>
        <v>882</v>
      </c>
      <c r="N75" s="184">
        <f t="shared" si="16"/>
        <v>14780</v>
      </c>
      <c r="O75" s="184">
        <f t="shared" si="16"/>
        <v>3345</v>
      </c>
      <c r="P75" s="184">
        <f t="shared" si="16"/>
        <v>86</v>
      </c>
      <c r="Q75" s="184">
        <f t="shared" si="16"/>
        <v>19093</v>
      </c>
      <c r="R75" s="184">
        <f t="shared" si="16"/>
        <v>23900</v>
      </c>
      <c r="S75" s="172">
        <f t="shared" ref="S75:S106" si="17">S76+I75</f>
        <v>16100</v>
      </c>
      <c r="T75" s="173">
        <f t="shared" ref="T75:T106" si="18">T76+J75</f>
        <v>668</v>
      </c>
      <c r="U75" s="174">
        <f t="shared" ref="U75:U106" si="19">U76+K75</f>
        <v>16768</v>
      </c>
      <c r="V75" s="206"/>
    </row>
    <row r="76" spans="1:24" ht="13.35" customHeight="1" x14ac:dyDescent="0.2">
      <c r="A76" s="202">
        <v>43937</v>
      </c>
      <c r="B76" s="171" t="s">
        <v>99</v>
      </c>
      <c r="C76" s="175"/>
      <c r="D76" s="176"/>
      <c r="E76" s="176"/>
      <c r="F76" s="176"/>
      <c r="G76" s="189"/>
      <c r="H76" s="184"/>
      <c r="I76" s="205">
        <v>638</v>
      </c>
      <c r="J76" s="196">
        <v>35</v>
      </c>
      <c r="K76" s="56">
        <f t="shared" si="15"/>
        <v>673</v>
      </c>
      <c r="L76" s="186"/>
      <c r="M76" s="197"/>
      <c r="N76" s="176"/>
      <c r="O76" s="176"/>
      <c r="P76" s="176"/>
      <c r="Q76" s="189"/>
      <c r="R76" s="184"/>
      <c r="S76" s="172">
        <f t="shared" si="17"/>
        <v>15491</v>
      </c>
      <c r="T76" s="173">
        <f t="shared" si="18"/>
        <v>639</v>
      </c>
      <c r="U76" s="174">
        <f t="shared" si="19"/>
        <v>16130</v>
      </c>
      <c r="V76" s="206"/>
    </row>
    <row r="77" spans="1:24" ht="13.35" customHeight="1" x14ac:dyDescent="0.2">
      <c r="A77" s="202">
        <v>43936</v>
      </c>
      <c r="B77" s="171" t="s">
        <v>99</v>
      </c>
      <c r="C77" s="175"/>
      <c r="D77" s="176"/>
      <c r="E77" s="176"/>
      <c r="F77" s="176"/>
      <c r="G77" s="189"/>
      <c r="H77" s="185"/>
      <c r="I77" s="205">
        <v>685</v>
      </c>
      <c r="J77" s="196">
        <v>38</v>
      </c>
      <c r="K77" s="56">
        <f t="shared" si="15"/>
        <v>723</v>
      </c>
      <c r="L77" s="207"/>
      <c r="M77" s="197"/>
      <c r="N77" s="176"/>
      <c r="O77" s="176"/>
      <c r="P77" s="176"/>
      <c r="Q77" s="189"/>
      <c r="R77" s="185"/>
      <c r="S77" s="172">
        <f t="shared" si="17"/>
        <v>14853</v>
      </c>
      <c r="T77" s="173">
        <f t="shared" si="18"/>
        <v>604</v>
      </c>
      <c r="U77" s="174">
        <f t="shared" si="19"/>
        <v>15457</v>
      </c>
      <c r="V77" s="206"/>
    </row>
    <row r="78" spans="1:24" ht="13.35" customHeight="1" x14ac:dyDescent="0.2">
      <c r="A78" s="202">
        <v>43935</v>
      </c>
      <c r="B78" s="171" t="s">
        <v>99</v>
      </c>
      <c r="C78" s="175"/>
      <c r="D78" s="176"/>
      <c r="E78" s="176"/>
      <c r="F78" s="176"/>
      <c r="G78" s="189"/>
      <c r="H78" s="184"/>
      <c r="I78" s="205">
        <v>648</v>
      </c>
      <c r="J78" s="196">
        <v>26</v>
      </c>
      <c r="K78" s="56">
        <f t="shared" si="15"/>
        <v>674</v>
      </c>
      <c r="L78" s="186"/>
      <c r="M78" s="197"/>
      <c r="N78" s="176"/>
      <c r="O78" s="176"/>
      <c r="P78" s="176"/>
      <c r="Q78" s="189"/>
      <c r="R78" s="184"/>
      <c r="S78" s="172">
        <f t="shared" si="17"/>
        <v>14168</v>
      </c>
      <c r="T78" s="173">
        <f t="shared" si="18"/>
        <v>566</v>
      </c>
      <c r="U78" s="174">
        <f t="shared" si="19"/>
        <v>14734</v>
      </c>
      <c r="V78" s="206"/>
    </row>
    <row r="79" spans="1:24" ht="13.35" customHeight="1" x14ac:dyDescent="0.2">
      <c r="A79" s="202">
        <v>43934</v>
      </c>
      <c r="B79" s="171" t="s">
        <v>99</v>
      </c>
      <c r="C79" s="175"/>
      <c r="D79" s="176"/>
      <c r="E79" s="176"/>
      <c r="F79" s="176"/>
      <c r="G79" s="189"/>
      <c r="H79" s="184"/>
      <c r="I79" s="205">
        <v>698</v>
      </c>
      <c r="J79" s="196">
        <v>43</v>
      </c>
      <c r="K79" s="56">
        <f t="shared" si="15"/>
        <v>741</v>
      </c>
      <c r="L79" s="186"/>
      <c r="M79" s="197"/>
      <c r="N79" s="176"/>
      <c r="O79" s="176"/>
      <c r="P79" s="176"/>
      <c r="Q79" s="189"/>
      <c r="R79" s="184"/>
      <c r="S79" s="172">
        <f t="shared" si="17"/>
        <v>13520</v>
      </c>
      <c r="T79" s="173">
        <f t="shared" si="18"/>
        <v>540</v>
      </c>
      <c r="U79" s="174">
        <f t="shared" si="19"/>
        <v>14060</v>
      </c>
      <c r="V79" s="206"/>
    </row>
    <row r="80" spans="1:24" ht="13.35" customHeight="1" x14ac:dyDescent="0.2">
      <c r="A80" s="202">
        <v>43933</v>
      </c>
      <c r="B80" s="171" t="s">
        <v>99</v>
      </c>
      <c r="C80" s="175"/>
      <c r="D80" s="176"/>
      <c r="E80" s="176"/>
      <c r="F80" s="176"/>
      <c r="G80" s="189"/>
      <c r="H80" s="184"/>
      <c r="I80" s="205">
        <v>718</v>
      </c>
      <c r="J80" s="196">
        <v>37</v>
      </c>
      <c r="K80" s="56">
        <f t="shared" si="15"/>
        <v>755</v>
      </c>
      <c r="L80" s="186"/>
      <c r="M80" s="197"/>
      <c r="N80" s="176"/>
      <c r="O80" s="176"/>
      <c r="P80" s="176"/>
      <c r="Q80" s="189"/>
      <c r="R80" s="184"/>
      <c r="S80" s="172">
        <f t="shared" si="17"/>
        <v>12822</v>
      </c>
      <c r="T80" s="173">
        <f t="shared" si="18"/>
        <v>497</v>
      </c>
      <c r="U80" s="174">
        <f t="shared" si="19"/>
        <v>13319</v>
      </c>
      <c r="V80" s="206"/>
    </row>
    <row r="81" spans="1:22" ht="13.35" customHeight="1" x14ac:dyDescent="0.2">
      <c r="A81" s="202">
        <v>43932</v>
      </c>
      <c r="B81" s="171" t="s">
        <v>99</v>
      </c>
      <c r="C81" s="175"/>
      <c r="D81" s="176"/>
      <c r="E81" s="176"/>
      <c r="F81" s="176"/>
      <c r="G81" s="189"/>
      <c r="H81" s="184"/>
      <c r="I81" s="205">
        <v>779</v>
      </c>
      <c r="J81" s="196">
        <v>31</v>
      </c>
      <c r="K81" s="56">
        <f t="shared" si="15"/>
        <v>810</v>
      </c>
      <c r="L81" s="186"/>
      <c r="M81" s="197"/>
      <c r="N81" s="176"/>
      <c r="O81" s="176"/>
      <c r="P81" s="176"/>
      <c r="Q81" s="189"/>
      <c r="R81" s="184"/>
      <c r="S81" s="172">
        <f t="shared" si="17"/>
        <v>12104</v>
      </c>
      <c r="T81" s="173">
        <f t="shared" si="18"/>
        <v>460</v>
      </c>
      <c r="U81" s="174">
        <f t="shared" si="19"/>
        <v>12564</v>
      </c>
      <c r="V81" s="206"/>
    </row>
    <row r="82" spans="1:22" ht="13.35" customHeight="1" x14ac:dyDescent="0.2">
      <c r="A82" s="202">
        <v>43931</v>
      </c>
      <c r="B82" s="171" t="s">
        <v>99</v>
      </c>
      <c r="C82" s="183">
        <v>330</v>
      </c>
      <c r="D82" s="184">
        <v>4957</v>
      </c>
      <c r="E82" s="184">
        <v>898</v>
      </c>
      <c r="F82" s="184">
        <v>28</v>
      </c>
      <c r="G82" s="184">
        <f>ONS_WeeklyRegistratedDeaths!BQ31-ONS_WeeklyRegistratedDeaths!BX31</f>
        <v>6213</v>
      </c>
      <c r="H82" s="184">
        <f>ONS_WeeklyOccurrenceDeaths!BQ31-ONS_WeeklyOccurrenceDeaths!BX31</f>
        <v>8185</v>
      </c>
      <c r="I82" s="205">
        <v>739</v>
      </c>
      <c r="J82" s="196">
        <v>25</v>
      </c>
      <c r="K82" s="56">
        <f t="shared" si="15"/>
        <v>764</v>
      </c>
      <c r="L82" s="186">
        <f>SUM(K82:K88)</f>
        <v>5709</v>
      </c>
      <c r="M82" s="187">
        <f t="shared" ref="M82:R82" si="20">M89+C82</f>
        <v>466</v>
      </c>
      <c r="N82" s="184">
        <f t="shared" si="20"/>
        <v>8673</v>
      </c>
      <c r="O82" s="184">
        <f t="shared" si="20"/>
        <v>1151</v>
      </c>
      <c r="P82" s="184">
        <f t="shared" si="20"/>
        <v>45</v>
      </c>
      <c r="Q82" s="184">
        <f t="shared" si="20"/>
        <v>10335</v>
      </c>
      <c r="R82" s="184">
        <f t="shared" si="20"/>
        <v>15652</v>
      </c>
      <c r="S82" s="172">
        <f t="shared" si="17"/>
        <v>11325</v>
      </c>
      <c r="T82" s="173">
        <f t="shared" si="18"/>
        <v>429</v>
      </c>
      <c r="U82" s="174">
        <f t="shared" si="19"/>
        <v>11754</v>
      </c>
      <c r="V82" s="206"/>
    </row>
    <row r="83" spans="1:22" ht="13.35" customHeight="1" x14ac:dyDescent="0.2">
      <c r="A83" s="202">
        <v>43930</v>
      </c>
      <c r="B83" s="171" t="s">
        <v>99</v>
      </c>
      <c r="C83" s="175"/>
      <c r="D83" s="176"/>
      <c r="E83" s="176"/>
      <c r="F83" s="176"/>
      <c r="G83" s="189"/>
      <c r="H83" s="184"/>
      <c r="I83" s="205">
        <v>790</v>
      </c>
      <c r="J83" s="196">
        <v>43</v>
      </c>
      <c r="K83" s="56">
        <f t="shared" si="15"/>
        <v>833</v>
      </c>
      <c r="L83" s="186"/>
      <c r="M83" s="197"/>
      <c r="N83" s="176"/>
      <c r="O83" s="176"/>
      <c r="P83" s="176"/>
      <c r="Q83" s="189"/>
      <c r="R83" s="184"/>
      <c r="S83" s="172">
        <f t="shared" si="17"/>
        <v>10586</v>
      </c>
      <c r="T83" s="173">
        <f t="shared" si="18"/>
        <v>404</v>
      </c>
      <c r="U83" s="174">
        <f t="shared" si="19"/>
        <v>10990</v>
      </c>
      <c r="V83" s="206"/>
    </row>
    <row r="84" spans="1:22" ht="13.35" customHeight="1" x14ac:dyDescent="0.2">
      <c r="A84" s="202">
        <v>43929</v>
      </c>
      <c r="B84" s="171" t="s">
        <v>99</v>
      </c>
      <c r="C84" s="175"/>
      <c r="D84" s="176"/>
      <c r="E84" s="176"/>
      <c r="F84" s="176"/>
      <c r="G84" s="189"/>
      <c r="H84" s="184"/>
      <c r="I84" s="205">
        <v>899</v>
      </c>
      <c r="J84" s="196">
        <v>42</v>
      </c>
      <c r="K84" s="56">
        <f t="shared" si="15"/>
        <v>941</v>
      </c>
      <c r="L84" s="186"/>
      <c r="M84" s="197"/>
      <c r="N84" s="176"/>
      <c r="O84" s="176"/>
      <c r="P84" s="176"/>
      <c r="Q84" s="189"/>
      <c r="R84" s="184"/>
      <c r="S84" s="172">
        <f t="shared" si="17"/>
        <v>9796</v>
      </c>
      <c r="T84" s="173">
        <f t="shared" si="18"/>
        <v>361</v>
      </c>
      <c r="U84" s="174">
        <f t="shared" si="19"/>
        <v>10157</v>
      </c>
      <c r="V84" s="206"/>
    </row>
    <row r="85" spans="1:22" ht="13.35" customHeight="1" x14ac:dyDescent="0.2">
      <c r="A85" s="202">
        <v>43928</v>
      </c>
      <c r="B85" s="171" t="s">
        <v>99</v>
      </c>
      <c r="C85" s="175"/>
      <c r="D85" s="176"/>
      <c r="E85" s="176"/>
      <c r="F85" s="176"/>
      <c r="G85" s="189"/>
      <c r="H85" s="184"/>
      <c r="I85" s="205">
        <v>812</v>
      </c>
      <c r="J85" s="196">
        <v>32</v>
      </c>
      <c r="K85" s="56">
        <f t="shared" si="15"/>
        <v>844</v>
      </c>
      <c r="L85" s="186"/>
      <c r="M85" s="197"/>
      <c r="N85" s="176"/>
      <c r="O85" s="176"/>
      <c r="P85" s="176"/>
      <c r="Q85" s="189"/>
      <c r="R85" s="184"/>
      <c r="S85" s="172">
        <f t="shared" si="17"/>
        <v>8897</v>
      </c>
      <c r="T85" s="173">
        <f t="shared" si="18"/>
        <v>319</v>
      </c>
      <c r="U85" s="174">
        <f t="shared" si="19"/>
        <v>9216</v>
      </c>
      <c r="V85" s="206"/>
    </row>
    <row r="86" spans="1:22" ht="13.35" customHeight="1" x14ac:dyDescent="0.2">
      <c r="A86" s="202">
        <v>43927</v>
      </c>
      <c r="B86" s="171" t="s">
        <v>99</v>
      </c>
      <c r="C86" s="175"/>
      <c r="D86" s="176"/>
      <c r="E86" s="176"/>
      <c r="F86" s="176"/>
      <c r="G86" s="189"/>
      <c r="H86" s="184"/>
      <c r="I86" s="205">
        <v>726</v>
      </c>
      <c r="J86" s="196">
        <v>20</v>
      </c>
      <c r="K86" s="56">
        <f t="shared" si="15"/>
        <v>746</v>
      </c>
      <c r="L86" s="186"/>
      <c r="M86" s="197"/>
      <c r="N86" s="176"/>
      <c r="O86" s="176"/>
      <c r="P86" s="176"/>
      <c r="Q86" s="189"/>
      <c r="R86" s="184"/>
      <c r="S86" s="172">
        <f t="shared" si="17"/>
        <v>8085</v>
      </c>
      <c r="T86" s="173">
        <f t="shared" si="18"/>
        <v>287</v>
      </c>
      <c r="U86" s="174">
        <f t="shared" si="19"/>
        <v>8372</v>
      </c>
      <c r="V86" s="206"/>
    </row>
    <row r="87" spans="1:22" ht="13.35" customHeight="1" x14ac:dyDescent="0.2">
      <c r="A87" s="202">
        <v>43926</v>
      </c>
      <c r="B87" s="171" t="s">
        <v>99</v>
      </c>
      <c r="C87" s="175"/>
      <c r="D87" s="176"/>
      <c r="E87" s="176"/>
      <c r="F87" s="176"/>
      <c r="G87" s="189"/>
      <c r="H87" s="184"/>
      <c r="I87" s="205">
        <v>743</v>
      </c>
      <c r="J87" s="196">
        <v>30</v>
      </c>
      <c r="K87" s="56">
        <f t="shared" si="15"/>
        <v>773</v>
      </c>
      <c r="L87" s="186"/>
      <c r="M87" s="197"/>
      <c r="N87" s="176"/>
      <c r="O87" s="176"/>
      <c r="P87" s="176"/>
      <c r="Q87" s="189"/>
      <c r="R87" s="184"/>
      <c r="S87" s="172">
        <f t="shared" si="17"/>
        <v>7359</v>
      </c>
      <c r="T87" s="173">
        <f t="shared" si="18"/>
        <v>267</v>
      </c>
      <c r="U87" s="174">
        <f t="shared" si="19"/>
        <v>7626</v>
      </c>
      <c r="V87" s="206"/>
    </row>
    <row r="88" spans="1:22" ht="13.35" customHeight="1" x14ac:dyDescent="0.2">
      <c r="A88" s="202">
        <v>43925</v>
      </c>
      <c r="B88" s="171" t="s">
        <v>99</v>
      </c>
      <c r="C88" s="175"/>
      <c r="D88" s="176"/>
      <c r="E88" s="176"/>
      <c r="F88" s="176"/>
      <c r="G88" s="189"/>
      <c r="H88" s="184"/>
      <c r="I88" s="205">
        <v>777</v>
      </c>
      <c r="J88" s="196">
        <v>31</v>
      </c>
      <c r="K88" s="56">
        <f t="shared" si="15"/>
        <v>808</v>
      </c>
      <c r="L88" s="186"/>
      <c r="M88" s="197"/>
      <c r="N88" s="176"/>
      <c r="O88" s="176"/>
      <c r="P88" s="176"/>
      <c r="Q88" s="189"/>
      <c r="R88" s="184"/>
      <c r="S88" s="172">
        <f t="shared" si="17"/>
        <v>6616</v>
      </c>
      <c r="T88" s="173">
        <f t="shared" si="18"/>
        <v>237</v>
      </c>
      <c r="U88" s="174">
        <f t="shared" si="19"/>
        <v>6853</v>
      </c>
      <c r="V88" s="206"/>
    </row>
    <row r="89" spans="1:22" ht="13.35" customHeight="1" x14ac:dyDescent="0.2">
      <c r="A89" s="202">
        <v>43924</v>
      </c>
      <c r="B89" s="171" t="s">
        <v>99</v>
      </c>
      <c r="C89" s="183">
        <v>120</v>
      </c>
      <c r="D89" s="184">
        <v>3110</v>
      </c>
      <c r="E89" s="184">
        <v>229</v>
      </c>
      <c r="F89" s="184">
        <v>16</v>
      </c>
      <c r="G89" s="184">
        <f>ONS_WeeklyRegistratedDeaths!BX31-ONS_WeeklyRegistratedDeaths!CE31</f>
        <v>3475</v>
      </c>
      <c r="H89" s="184">
        <f>ONS_WeeklyOccurrenceDeaths!BX31-ONS_WeeklyOccurrenceDeaths!CE31</f>
        <v>5157</v>
      </c>
      <c r="I89" s="205">
        <v>697</v>
      </c>
      <c r="J89" s="196">
        <v>29</v>
      </c>
      <c r="K89" s="56">
        <f t="shared" si="15"/>
        <v>726</v>
      </c>
      <c r="L89" s="186">
        <f>SUM(K89:K95)</f>
        <v>3995</v>
      </c>
      <c r="M89" s="187">
        <f t="shared" ref="M89:R89" si="21">M96+C89</f>
        <v>136</v>
      </c>
      <c r="N89" s="184">
        <f t="shared" si="21"/>
        <v>3716</v>
      </c>
      <c r="O89" s="184">
        <f t="shared" si="21"/>
        <v>253</v>
      </c>
      <c r="P89" s="184">
        <f t="shared" si="21"/>
        <v>17</v>
      </c>
      <c r="Q89" s="184">
        <f t="shared" si="21"/>
        <v>4122</v>
      </c>
      <c r="R89" s="184">
        <f t="shared" si="21"/>
        <v>7467</v>
      </c>
      <c r="S89" s="172">
        <f t="shared" si="17"/>
        <v>5839</v>
      </c>
      <c r="T89" s="173">
        <f t="shared" si="18"/>
        <v>206</v>
      </c>
      <c r="U89" s="174">
        <f t="shared" si="19"/>
        <v>6045</v>
      </c>
      <c r="V89" s="206"/>
    </row>
    <row r="90" spans="1:22" ht="13.35" customHeight="1" x14ac:dyDescent="0.2">
      <c r="A90" s="202">
        <v>43923</v>
      </c>
      <c r="B90" s="171" t="s">
        <v>99</v>
      </c>
      <c r="C90" s="175"/>
      <c r="D90" s="176"/>
      <c r="E90" s="176"/>
      <c r="F90" s="176"/>
      <c r="G90" s="189"/>
      <c r="H90" s="184"/>
      <c r="I90" s="205">
        <v>644</v>
      </c>
      <c r="J90" s="196">
        <v>28</v>
      </c>
      <c r="K90" s="56">
        <f t="shared" si="15"/>
        <v>672</v>
      </c>
      <c r="L90" s="186"/>
      <c r="M90" s="197"/>
      <c r="N90" s="176"/>
      <c r="O90" s="176"/>
      <c r="P90" s="176"/>
      <c r="Q90" s="189"/>
      <c r="R90" s="184"/>
      <c r="S90" s="172">
        <f t="shared" si="17"/>
        <v>5142</v>
      </c>
      <c r="T90" s="173">
        <f t="shared" si="18"/>
        <v>177</v>
      </c>
      <c r="U90" s="174">
        <f t="shared" si="19"/>
        <v>5319</v>
      </c>
      <c r="V90" s="206"/>
    </row>
    <row r="91" spans="1:22" ht="13.35" customHeight="1" x14ac:dyDescent="0.2">
      <c r="A91" s="202">
        <v>43922</v>
      </c>
      <c r="B91" s="171" t="s">
        <v>99</v>
      </c>
      <c r="C91" s="175"/>
      <c r="D91" s="176"/>
      <c r="E91" s="176"/>
      <c r="F91" s="176"/>
      <c r="G91" s="189"/>
      <c r="H91" s="184"/>
      <c r="I91" s="205">
        <v>645</v>
      </c>
      <c r="J91" s="196">
        <v>21</v>
      </c>
      <c r="K91" s="56">
        <f t="shared" si="15"/>
        <v>666</v>
      </c>
      <c r="L91" s="186"/>
      <c r="M91" s="197"/>
      <c r="N91" s="176"/>
      <c r="O91" s="176"/>
      <c r="P91" s="176"/>
      <c r="Q91" s="189"/>
      <c r="R91" s="184"/>
      <c r="S91" s="172">
        <f t="shared" si="17"/>
        <v>4498</v>
      </c>
      <c r="T91" s="173">
        <f t="shared" si="18"/>
        <v>149</v>
      </c>
      <c r="U91" s="174">
        <f t="shared" si="19"/>
        <v>4647</v>
      </c>
      <c r="V91" s="206"/>
    </row>
    <row r="92" spans="1:22" ht="13.35" customHeight="1" x14ac:dyDescent="0.2">
      <c r="A92" s="202">
        <v>43921</v>
      </c>
      <c r="B92" s="171" t="s">
        <v>99</v>
      </c>
      <c r="C92" s="175"/>
      <c r="D92" s="176"/>
      <c r="E92" s="176"/>
      <c r="F92" s="176"/>
      <c r="G92" s="189"/>
      <c r="H92" s="184"/>
      <c r="I92" s="205">
        <v>574</v>
      </c>
      <c r="J92" s="196">
        <v>15</v>
      </c>
      <c r="K92" s="56">
        <f t="shared" si="15"/>
        <v>589</v>
      </c>
      <c r="L92" s="186"/>
      <c r="M92" s="197"/>
      <c r="N92" s="176"/>
      <c r="O92" s="176"/>
      <c r="P92" s="176"/>
      <c r="Q92" s="189"/>
      <c r="R92" s="184"/>
      <c r="S92" s="172">
        <f t="shared" si="17"/>
        <v>3853</v>
      </c>
      <c r="T92" s="173">
        <f t="shared" si="18"/>
        <v>128</v>
      </c>
      <c r="U92" s="174">
        <f t="shared" si="19"/>
        <v>3981</v>
      </c>
      <c r="V92" s="206"/>
    </row>
    <row r="93" spans="1:22" ht="13.35" customHeight="1" x14ac:dyDescent="0.2">
      <c r="A93" s="202">
        <v>43920</v>
      </c>
      <c r="B93" s="171" t="s">
        <v>99</v>
      </c>
      <c r="C93" s="175"/>
      <c r="D93" s="176"/>
      <c r="E93" s="176"/>
      <c r="F93" s="176"/>
      <c r="G93" s="189"/>
      <c r="H93" s="184"/>
      <c r="I93" s="205">
        <v>496</v>
      </c>
      <c r="J93" s="196">
        <v>16</v>
      </c>
      <c r="K93" s="56">
        <f t="shared" si="15"/>
        <v>512</v>
      </c>
      <c r="L93" s="186"/>
      <c r="M93" s="197"/>
      <c r="N93" s="176"/>
      <c r="O93" s="176"/>
      <c r="P93" s="176"/>
      <c r="Q93" s="189"/>
      <c r="R93" s="184"/>
      <c r="S93" s="172">
        <f t="shared" si="17"/>
        <v>3279</v>
      </c>
      <c r="T93" s="173">
        <f t="shared" si="18"/>
        <v>113</v>
      </c>
      <c r="U93" s="174">
        <f t="shared" si="19"/>
        <v>3392</v>
      </c>
      <c r="V93" s="206"/>
    </row>
    <row r="94" spans="1:22" ht="13.35" customHeight="1" x14ac:dyDescent="0.2">
      <c r="A94" s="202">
        <v>43919</v>
      </c>
      <c r="B94" s="171" t="s">
        <v>99</v>
      </c>
      <c r="C94" s="175"/>
      <c r="D94" s="176"/>
      <c r="E94" s="176"/>
      <c r="F94" s="176"/>
      <c r="G94" s="189"/>
      <c r="H94" s="184"/>
      <c r="I94" s="205">
        <v>438</v>
      </c>
      <c r="J94" s="196">
        <v>18</v>
      </c>
      <c r="K94" s="56">
        <f t="shared" si="15"/>
        <v>456</v>
      </c>
      <c r="L94" s="186"/>
      <c r="M94" s="197"/>
      <c r="N94" s="176"/>
      <c r="O94" s="176"/>
      <c r="P94" s="176"/>
      <c r="Q94" s="189"/>
      <c r="R94" s="184"/>
      <c r="S94" s="172">
        <f t="shared" si="17"/>
        <v>2783</v>
      </c>
      <c r="T94" s="173">
        <f t="shared" si="18"/>
        <v>97</v>
      </c>
      <c r="U94" s="174">
        <f t="shared" si="19"/>
        <v>2880</v>
      </c>
      <c r="V94" s="206"/>
    </row>
    <row r="95" spans="1:22" ht="13.35" customHeight="1" x14ac:dyDescent="0.2">
      <c r="A95" s="202">
        <v>43918</v>
      </c>
      <c r="B95" s="171" t="s">
        <v>99</v>
      </c>
      <c r="C95" s="175"/>
      <c r="D95" s="176"/>
      <c r="E95" s="176"/>
      <c r="F95" s="176"/>
      <c r="G95" s="189"/>
      <c r="H95" s="184"/>
      <c r="I95" s="205">
        <v>359</v>
      </c>
      <c r="J95" s="196">
        <v>15</v>
      </c>
      <c r="K95" s="56">
        <f t="shared" si="15"/>
        <v>374</v>
      </c>
      <c r="L95" s="186"/>
      <c r="M95" s="197"/>
      <c r="N95" s="176"/>
      <c r="O95" s="176"/>
      <c r="P95" s="176"/>
      <c r="Q95" s="189"/>
      <c r="R95" s="184"/>
      <c r="S95" s="172">
        <f t="shared" si="17"/>
        <v>2345</v>
      </c>
      <c r="T95" s="173">
        <f t="shared" si="18"/>
        <v>79</v>
      </c>
      <c r="U95" s="174">
        <f t="shared" si="19"/>
        <v>2424</v>
      </c>
      <c r="V95" s="206"/>
    </row>
    <row r="96" spans="1:22" ht="13.35" customHeight="1" x14ac:dyDescent="0.2">
      <c r="A96" s="202">
        <v>43917</v>
      </c>
      <c r="B96" s="171" t="s">
        <v>99</v>
      </c>
      <c r="C96" s="208">
        <v>15</v>
      </c>
      <c r="D96" s="185">
        <v>501</v>
      </c>
      <c r="E96" s="185">
        <v>22</v>
      </c>
      <c r="F96" s="185">
        <v>1</v>
      </c>
      <c r="G96" s="184">
        <f>ONS_WeeklyRegistratedDeaths!CE31-ONS_WeeklyRegistratedDeaths!CL31</f>
        <v>539</v>
      </c>
      <c r="H96" s="209">
        <f>ONS_WeeklyOccurrenceDeaths!CE31-ONS_WeeklyOccurrenceDeaths!CL31</f>
        <v>1864</v>
      </c>
      <c r="I96" s="205">
        <v>350</v>
      </c>
      <c r="J96" s="196">
        <v>10</v>
      </c>
      <c r="K96" s="56">
        <f t="shared" si="15"/>
        <v>360</v>
      </c>
      <c r="L96" s="186">
        <f>SUM(K96:K102)</f>
        <v>1611</v>
      </c>
      <c r="M96" s="203">
        <f t="shared" ref="M96:R96" si="22">M103+C96</f>
        <v>16</v>
      </c>
      <c r="N96" s="185">
        <f t="shared" si="22"/>
        <v>606</v>
      </c>
      <c r="O96" s="185">
        <f t="shared" si="22"/>
        <v>24</v>
      </c>
      <c r="P96" s="185">
        <f t="shared" si="22"/>
        <v>1</v>
      </c>
      <c r="Q96" s="185">
        <f t="shared" si="22"/>
        <v>647</v>
      </c>
      <c r="R96" s="185">
        <f t="shared" si="22"/>
        <v>2310</v>
      </c>
      <c r="S96" s="172">
        <f t="shared" si="17"/>
        <v>1986</v>
      </c>
      <c r="T96" s="173">
        <f t="shared" si="18"/>
        <v>64</v>
      </c>
      <c r="U96" s="174">
        <f t="shared" si="19"/>
        <v>2050</v>
      </c>
      <c r="V96" s="206"/>
    </row>
    <row r="97" spans="1:22" ht="13.35" customHeight="1" x14ac:dyDescent="0.2">
      <c r="A97" s="202">
        <v>43916</v>
      </c>
      <c r="B97" s="171" t="s">
        <v>99</v>
      </c>
      <c r="C97" s="175"/>
      <c r="D97" s="176"/>
      <c r="E97" s="176"/>
      <c r="F97" s="176"/>
      <c r="G97" s="189"/>
      <c r="H97" s="184"/>
      <c r="I97" s="205">
        <v>325</v>
      </c>
      <c r="J97" s="196">
        <v>11</v>
      </c>
      <c r="K97" s="56">
        <f t="shared" si="15"/>
        <v>336</v>
      </c>
      <c r="L97" s="186"/>
      <c r="M97" s="197"/>
      <c r="N97" s="176"/>
      <c r="O97" s="176"/>
      <c r="P97" s="176"/>
      <c r="Q97" s="189"/>
      <c r="R97" s="184"/>
      <c r="S97" s="172">
        <f t="shared" si="17"/>
        <v>1636</v>
      </c>
      <c r="T97" s="173">
        <f t="shared" si="18"/>
        <v>54</v>
      </c>
      <c r="U97" s="174">
        <f t="shared" si="19"/>
        <v>1690</v>
      </c>
      <c r="V97" s="206"/>
    </row>
    <row r="98" spans="1:22" ht="13.35" customHeight="1" x14ac:dyDescent="0.2">
      <c r="A98" s="202">
        <v>43915</v>
      </c>
      <c r="B98" s="171" t="s">
        <v>99</v>
      </c>
      <c r="C98" s="175"/>
      <c r="D98" s="176"/>
      <c r="E98" s="176"/>
      <c r="F98" s="176"/>
      <c r="G98" s="189"/>
      <c r="H98" s="184"/>
      <c r="I98" s="205">
        <v>264</v>
      </c>
      <c r="J98" s="196">
        <v>10</v>
      </c>
      <c r="K98" s="56">
        <f t="shared" si="15"/>
        <v>274</v>
      </c>
      <c r="L98" s="186"/>
      <c r="M98" s="197"/>
      <c r="N98" s="176"/>
      <c r="O98" s="176"/>
      <c r="P98" s="176"/>
      <c r="Q98" s="189"/>
      <c r="R98" s="184"/>
      <c r="S98" s="172">
        <f t="shared" si="17"/>
        <v>1311</v>
      </c>
      <c r="T98" s="173">
        <f t="shared" si="18"/>
        <v>43</v>
      </c>
      <c r="U98" s="174">
        <f t="shared" si="19"/>
        <v>1354</v>
      </c>
      <c r="V98" s="206"/>
    </row>
    <row r="99" spans="1:22" ht="13.35" customHeight="1" x14ac:dyDescent="0.2">
      <c r="A99" s="202">
        <v>43914</v>
      </c>
      <c r="B99" s="171" t="s">
        <v>99</v>
      </c>
      <c r="C99" s="175"/>
      <c r="D99" s="176"/>
      <c r="E99" s="176"/>
      <c r="F99" s="176"/>
      <c r="G99" s="189"/>
      <c r="H99" s="184"/>
      <c r="I99" s="205">
        <v>205</v>
      </c>
      <c r="J99" s="196">
        <v>9</v>
      </c>
      <c r="K99" s="56">
        <f t="shared" si="15"/>
        <v>214</v>
      </c>
      <c r="L99" s="186"/>
      <c r="M99" s="197"/>
      <c r="N99" s="176"/>
      <c r="O99" s="176"/>
      <c r="P99" s="176"/>
      <c r="Q99" s="189"/>
      <c r="R99" s="184"/>
      <c r="S99" s="172">
        <f t="shared" si="17"/>
        <v>1047</v>
      </c>
      <c r="T99" s="173">
        <f t="shared" si="18"/>
        <v>33</v>
      </c>
      <c r="U99" s="174">
        <f t="shared" si="19"/>
        <v>1080</v>
      </c>
      <c r="V99" s="206"/>
    </row>
    <row r="100" spans="1:22" ht="13.35" customHeight="1" x14ac:dyDescent="0.2">
      <c r="A100" s="202">
        <v>43913</v>
      </c>
      <c r="B100" s="171" t="s">
        <v>99</v>
      </c>
      <c r="C100" s="175"/>
      <c r="D100" s="176"/>
      <c r="E100" s="176"/>
      <c r="F100" s="176"/>
      <c r="G100" s="189"/>
      <c r="H100" s="184"/>
      <c r="I100" s="205">
        <v>159</v>
      </c>
      <c r="J100" s="196">
        <v>4</v>
      </c>
      <c r="K100" s="56">
        <f t="shared" si="15"/>
        <v>163</v>
      </c>
      <c r="L100" s="186"/>
      <c r="M100" s="197"/>
      <c r="N100" s="176"/>
      <c r="O100" s="176"/>
      <c r="P100" s="176"/>
      <c r="Q100" s="189"/>
      <c r="R100" s="184"/>
      <c r="S100" s="172">
        <f t="shared" si="17"/>
        <v>842</v>
      </c>
      <c r="T100" s="173">
        <f t="shared" si="18"/>
        <v>24</v>
      </c>
      <c r="U100" s="174">
        <f t="shared" si="19"/>
        <v>866</v>
      </c>
      <c r="V100" s="206"/>
    </row>
    <row r="101" spans="1:22" ht="13.35" customHeight="1" x14ac:dyDescent="0.2">
      <c r="A101" s="202">
        <v>43912</v>
      </c>
      <c r="B101" s="171" t="s">
        <v>99</v>
      </c>
      <c r="C101" s="175"/>
      <c r="D101" s="176"/>
      <c r="E101" s="176"/>
      <c r="F101" s="176"/>
      <c r="G101" s="189"/>
      <c r="H101" s="189"/>
      <c r="I101" s="205">
        <v>149</v>
      </c>
      <c r="J101" s="196">
        <v>5</v>
      </c>
      <c r="K101" s="56">
        <f t="shared" si="15"/>
        <v>154</v>
      </c>
      <c r="L101" s="210"/>
      <c r="M101" s="197"/>
      <c r="N101" s="176"/>
      <c r="O101" s="176"/>
      <c r="P101" s="176"/>
      <c r="Q101" s="189"/>
      <c r="R101" s="189"/>
      <c r="S101" s="172">
        <f t="shared" si="17"/>
        <v>683</v>
      </c>
      <c r="T101" s="173">
        <f t="shared" si="18"/>
        <v>20</v>
      </c>
      <c r="U101" s="174">
        <f t="shared" si="19"/>
        <v>703</v>
      </c>
      <c r="V101" s="206"/>
    </row>
    <row r="102" spans="1:22" ht="13.35" customHeight="1" x14ac:dyDescent="0.2">
      <c r="A102" s="202">
        <v>43911</v>
      </c>
      <c r="B102" s="171" t="s">
        <v>99</v>
      </c>
      <c r="C102" s="175"/>
      <c r="D102" s="176"/>
      <c r="E102" s="176"/>
      <c r="F102" s="176"/>
      <c r="G102" s="189"/>
      <c r="H102" s="189"/>
      <c r="I102" s="205">
        <v>103</v>
      </c>
      <c r="J102" s="196">
        <v>7</v>
      </c>
      <c r="K102" s="56">
        <f t="shared" si="15"/>
        <v>110</v>
      </c>
      <c r="L102" s="210"/>
      <c r="M102" s="197"/>
      <c r="N102" s="176"/>
      <c r="O102" s="176"/>
      <c r="P102" s="176"/>
      <c r="Q102" s="189"/>
      <c r="R102" s="189"/>
      <c r="S102" s="172">
        <f t="shared" si="17"/>
        <v>534</v>
      </c>
      <c r="T102" s="173">
        <f t="shared" si="18"/>
        <v>15</v>
      </c>
      <c r="U102" s="174">
        <f t="shared" si="19"/>
        <v>549</v>
      </c>
      <c r="V102" s="206"/>
    </row>
    <row r="103" spans="1:22" ht="13.35" customHeight="1" x14ac:dyDescent="0.2">
      <c r="A103" s="202">
        <v>43910</v>
      </c>
      <c r="B103" s="171" t="s">
        <v>99</v>
      </c>
      <c r="C103" s="208">
        <v>1</v>
      </c>
      <c r="D103" s="185">
        <v>100</v>
      </c>
      <c r="E103" s="185">
        <v>2</v>
      </c>
      <c r="F103" s="185">
        <v>0</v>
      </c>
      <c r="G103" s="184">
        <f>ONS_WeeklyRegistratedDeaths!CL31-ONS_WeeklyRegistratedDeaths!CS31</f>
        <v>103</v>
      </c>
      <c r="H103" s="184">
        <f>ONS_WeeklyOccurrenceDeaths!CL31-ONS_WeeklyOccurrenceDeaths!CS31</f>
        <v>399</v>
      </c>
      <c r="I103" s="205">
        <v>105</v>
      </c>
      <c r="J103" s="196">
        <v>2</v>
      </c>
      <c r="K103" s="56">
        <f t="shared" si="15"/>
        <v>107</v>
      </c>
      <c r="L103" s="186">
        <f>SUM(K103:K109)</f>
        <v>378</v>
      </c>
      <c r="M103" s="203">
        <f t="shared" ref="M103:R103" si="23">M110+C103</f>
        <v>1</v>
      </c>
      <c r="N103" s="185">
        <f t="shared" si="23"/>
        <v>105</v>
      </c>
      <c r="O103" s="185">
        <f t="shared" si="23"/>
        <v>2</v>
      </c>
      <c r="P103" s="185">
        <f t="shared" si="23"/>
        <v>0</v>
      </c>
      <c r="Q103" s="185">
        <f t="shared" si="23"/>
        <v>108</v>
      </c>
      <c r="R103" s="185">
        <f t="shared" si="23"/>
        <v>446</v>
      </c>
      <c r="S103" s="172">
        <f t="shared" si="17"/>
        <v>431</v>
      </c>
      <c r="T103" s="173">
        <f t="shared" si="18"/>
        <v>8</v>
      </c>
      <c r="U103" s="174">
        <f t="shared" si="19"/>
        <v>439</v>
      </c>
      <c r="V103" s="206"/>
    </row>
    <row r="104" spans="1:22" ht="13.35" customHeight="1" x14ac:dyDescent="0.2">
      <c r="A104" s="202">
        <v>43909</v>
      </c>
      <c r="B104" s="171" t="s">
        <v>99</v>
      </c>
      <c r="C104" s="175"/>
      <c r="D104" s="176"/>
      <c r="E104" s="176"/>
      <c r="F104" s="176"/>
      <c r="G104" s="189"/>
      <c r="H104" s="189"/>
      <c r="I104" s="205">
        <v>63</v>
      </c>
      <c r="J104" s="196">
        <v>3</v>
      </c>
      <c r="K104" s="56">
        <f t="shared" si="15"/>
        <v>66</v>
      </c>
      <c r="L104" s="210"/>
      <c r="M104" s="197"/>
      <c r="N104" s="176"/>
      <c r="O104" s="176"/>
      <c r="P104" s="176"/>
      <c r="Q104" s="189"/>
      <c r="R104" s="189"/>
      <c r="S104" s="172">
        <f t="shared" si="17"/>
        <v>326</v>
      </c>
      <c r="T104" s="173">
        <f t="shared" si="18"/>
        <v>6</v>
      </c>
      <c r="U104" s="174">
        <f t="shared" si="19"/>
        <v>332</v>
      </c>
      <c r="V104" s="206"/>
    </row>
    <row r="105" spans="1:22" ht="13.35" customHeight="1" x14ac:dyDescent="0.2">
      <c r="A105" s="202">
        <v>43908</v>
      </c>
      <c r="B105" s="171" t="s">
        <v>99</v>
      </c>
      <c r="C105" s="175"/>
      <c r="D105" s="176"/>
      <c r="E105" s="176"/>
      <c r="F105" s="176"/>
      <c r="G105" s="189"/>
      <c r="H105" s="189"/>
      <c r="I105" s="205">
        <v>65</v>
      </c>
      <c r="J105" s="196">
        <v>0</v>
      </c>
      <c r="K105" s="56">
        <f t="shared" si="15"/>
        <v>65</v>
      </c>
      <c r="L105" s="210"/>
      <c r="M105" s="197"/>
      <c r="N105" s="176"/>
      <c r="O105" s="176"/>
      <c r="P105" s="176"/>
      <c r="Q105" s="189"/>
      <c r="R105" s="189"/>
      <c r="S105" s="172">
        <f t="shared" si="17"/>
        <v>263</v>
      </c>
      <c r="T105" s="173">
        <f t="shared" si="18"/>
        <v>3</v>
      </c>
      <c r="U105" s="174">
        <f t="shared" si="19"/>
        <v>266</v>
      </c>
      <c r="V105" s="206"/>
    </row>
    <row r="106" spans="1:22" ht="13.35" customHeight="1" x14ac:dyDescent="0.2">
      <c r="A106" s="202">
        <v>43907</v>
      </c>
      <c r="B106" s="171" t="s">
        <v>99</v>
      </c>
      <c r="C106" s="175"/>
      <c r="D106" s="176"/>
      <c r="E106" s="176"/>
      <c r="F106" s="176"/>
      <c r="G106" s="189"/>
      <c r="H106" s="189"/>
      <c r="I106" s="205">
        <v>46</v>
      </c>
      <c r="J106" s="196">
        <v>0</v>
      </c>
      <c r="K106" s="56">
        <f t="shared" ref="K106:K137" si="24">I106+J106</f>
        <v>46</v>
      </c>
      <c r="L106" s="210"/>
      <c r="M106" s="197"/>
      <c r="N106" s="176"/>
      <c r="O106" s="176"/>
      <c r="P106" s="176"/>
      <c r="Q106" s="189"/>
      <c r="R106" s="189"/>
      <c r="S106" s="172">
        <f t="shared" si="17"/>
        <v>198</v>
      </c>
      <c r="T106" s="173">
        <f t="shared" si="18"/>
        <v>3</v>
      </c>
      <c r="U106" s="174">
        <f t="shared" si="19"/>
        <v>201</v>
      </c>
      <c r="V106" s="206"/>
    </row>
    <row r="107" spans="1:22" ht="13.35" customHeight="1" x14ac:dyDescent="0.2">
      <c r="A107" s="202">
        <v>43906</v>
      </c>
      <c r="B107" s="171" t="s">
        <v>99</v>
      </c>
      <c r="C107" s="175"/>
      <c r="D107" s="176"/>
      <c r="E107" s="176"/>
      <c r="F107" s="176"/>
      <c r="G107" s="189"/>
      <c r="H107" s="189"/>
      <c r="I107" s="205">
        <v>40</v>
      </c>
      <c r="J107" s="196">
        <v>3</v>
      </c>
      <c r="K107" s="56">
        <f t="shared" si="24"/>
        <v>43</v>
      </c>
      <c r="L107" s="210"/>
      <c r="M107" s="197"/>
      <c r="N107" s="176"/>
      <c r="O107" s="176"/>
      <c r="P107" s="176"/>
      <c r="Q107" s="189"/>
      <c r="R107" s="189"/>
      <c r="S107" s="172">
        <f t="shared" ref="S107:S121" si="25">S108+I107</f>
        <v>152</v>
      </c>
      <c r="T107" s="173">
        <f t="shared" ref="T107:T121" si="26">T108+J107</f>
        <v>3</v>
      </c>
      <c r="U107" s="174">
        <f t="shared" ref="U107:U121" si="27">U108+K107</f>
        <v>155</v>
      </c>
      <c r="V107" s="206"/>
    </row>
    <row r="108" spans="1:22" ht="13.35" customHeight="1" x14ac:dyDescent="0.2">
      <c r="A108" s="202">
        <v>43905</v>
      </c>
      <c r="B108" s="171" t="s">
        <v>99</v>
      </c>
      <c r="C108" s="175"/>
      <c r="D108" s="176"/>
      <c r="E108" s="176"/>
      <c r="F108" s="176"/>
      <c r="G108" s="189"/>
      <c r="H108" s="189"/>
      <c r="I108" s="205">
        <v>28</v>
      </c>
      <c r="J108" s="196">
        <v>0</v>
      </c>
      <c r="K108" s="56">
        <f t="shared" si="24"/>
        <v>28</v>
      </c>
      <c r="L108" s="210"/>
      <c r="M108" s="197"/>
      <c r="N108" s="176"/>
      <c r="O108" s="176"/>
      <c r="P108" s="176"/>
      <c r="Q108" s="189"/>
      <c r="R108" s="189"/>
      <c r="S108" s="172">
        <f t="shared" si="25"/>
        <v>112</v>
      </c>
      <c r="T108" s="173">
        <f t="shared" si="26"/>
        <v>0</v>
      </c>
      <c r="U108" s="174">
        <f t="shared" si="27"/>
        <v>112</v>
      </c>
      <c r="V108" s="206"/>
    </row>
    <row r="109" spans="1:22" ht="13.35" customHeight="1" x14ac:dyDescent="0.2">
      <c r="A109" s="202">
        <v>43904</v>
      </c>
      <c r="B109" s="171" t="s">
        <v>99</v>
      </c>
      <c r="C109" s="175"/>
      <c r="D109" s="176"/>
      <c r="E109" s="176"/>
      <c r="F109" s="176"/>
      <c r="G109" s="189"/>
      <c r="H109" s="189"/>
      <c r="I109" s="205">
        <v>23</v>
      </c>
      <c r="J109" s="196"/>
      <c r="K109" s="56">
        <f t="shared" si="24"/>
        <v>23</v>
      </c>
      <c r="L109" s="210"/>
      <c r="M109" s="197"/>
      <c r="N109" s="176"/>
      <c r="O109" s="176"/>
      <c r="P109" s="176"/>
      <c r="Q109" s="189"/>
      <c r="R109" s="189"/>
      <c r="S109" s="172">
        <f t="shared" si="25"/>
        <v>84</v>
      </c>
      <c r="T109" s="173">
        <f t="shared" si="26"/>
        <v>0</v>
      </c>
      <c r="U109" s="174">
        <f t="shared" si="27"/>
        <v>84</v>
      </c>
      <c r="V109" s="206"/>
    </row>
    <row r="110" spans="1:22" ht="13.35" customHeight="1" x14ac:dyDescent="0.2">
      <c r="A110" s="202">
        <v>43903</v>
      </c>
      <c r="B110" s="171" t="s">
        <v>99</v>
      </c>
      <c r="C110" s="208">
        <v>0</v>
      </c>
      <c r="D110" s="185">
        <v>5</v>
      </c>
      <c r="E110" s="185">
        <v>0</v>
      </c>
      <c r="F110" s="185">
        <v>0</v>
      </c>
      <c r="G110" s="184">
        <f>ONS_WeeklyRegistratedDeaths!CS31-ONS_WeeklyRegistratedDeaths!CZ31</f>
        <v>5</v>
      </c>
      <c r="H110" s="184">
        <f>ONS_WeeklyOccurrenceDeaths!CS31-ONS_WeeklyOccurrenceDeaths!CZ31</f>
        <v>41</v>
      </c>
      <c r="I110" s="205">
        <v>20</v>
      </c>
      <c r="J110" s="211"/>
      <c r="K110" s="56">
        <f t="shared" si="24"/>
        <v>20</v>
      </c>
      <c r="L110" s="186">
        <f>SUM(K110:K116)</f>
        <v>54</v>
      </c>
      <c r="M110" s="203">
        <f t="shared" ref="M110:R110" si="28">M117+C110</f>
        <v>0</v>
      </c>
      <c r="N110" s="185">
        <f t="shared" si="28"/>
        <v>5</v>
      </c>
      <c r="O110" s="185">
        <f t="shared" si="28"/>
        <v>0</v>
      </c>
      <c r="P110" s="185">
        <f t="shared" si="28"/>
        <v>0</v>
      </c>
      <c r="Q110" s="185">
        <f t="shared" si="28"/>
        <v>5</v>
      </c>
      <c r="R110" s="185">
        <f t="shared" si="28"/>
        <v>47</v>
      </c>
      <c r="S110" s="172">
        <f t="shared" si="25"/>
        <v>61</v>
      </c>
      <c r="T110" s="173">
        <f t="shared" si="26"/>
        <v>0</v>
      </c>
      <c r="U110" s="174">
        <f t="shared" si="27"/>
        <v>61</v>
      </c>
      <c r="V110" s="206"/>
    </row>
    <row r="111" spans="1:22" ht="13.35" customHeight="1" x14ac:dyDescent="0.2">
      <c r="A111" s="202">
        <v>43902</v>
      </c>
      <c r="B111" s="171" t="s">
        <v>99</v>
      </c>
      <c r="C111" s="175"/>
      <c r="D111" s="176"/>
      <c r="E111" s="176"/>
      <c r="F111" s="176"/>
      <c r="G111" s="189"/>
      <c r="H111" s="189"/>
      <c r="I111" s="205">
        <v>14</v>
      </c>
      <c r="J111" s="211"/>
      <c r="K111" s="56">
        <f t="shared" si="24"/>
        <v>14</v>
      </c>
      <c r="L111" s="210"/>
      <c r="M111" s="197"/>
      <c r="N111" s="176"/>
      <c r="O111" s="176"/>
      <c r="P111" s="176"/>
      <c r="Q111" s="189"/>
      <c r="R111" s="189"/>
      <c r="S111" s="172">
        <f t="shared" si="25"/>
        <v>41</v>
      </c>
      <c r="T111" s="173">
        <f t="shared" si="26"/>
        <v>0</v>
      </c>
      <c r="U111" s="174">
        <f t="shared" si="27"/>
        <v>41</v>
      </c>
      <c r="V111" s="206"/>
    </row>
    <row r="112" spans="1:22" ht="13.35" customHeight="1" x14ac:dyDescent="0.2">
      <c r="A112" s="202">
        <v>43901</v>
      </c>
      <c r="B112" s="171" t="s">
        <v>99</v>
      </c>
      <c r="C112" s="175"/>
      <c r="D112" s="176"/>
      <c r="E112" s="176"/>
      <c r="F112" s="176"/>
      <c r="G112" s="189"/>
      <c r="H112" s="189"/>
      <c r="I112" s="205">
        <v>10</v>
      </c>
      <c r="J112" s="211"/>
      <c r="K112" s="56">
        <f t="shared" si="24"/>
        <v>10</v>
      </c>
      <c r="L112" s="210"/>
      <c r="M112" s="197"/>
      <c r="N112" s="176"/>
      <c r="O112" s="176"/>
      <c r="P112" s="176"/>
      <c r="Q112" s="189"/>
      <c r="R112" s="189"/>
      <c r="S112" s="172">
        <f t="shared" si="25"/>
        <v>27</v>
      </c>
      <c r="T112" s="173">
        <f t="shared" si="26"/>
        <v>0</v>
      </c>
      <c r="U112" s="174">
        <f t="shared" si="27"/>
        <v>27</v>
      </c>
      <c r="V112" s="206"/>
    </row>
    <row r="113" spans="1:24" ht="13.35" customHeight="1" x14ac:dyDescent="0.2">
      <c r="A113" s="202">
        <v>43900</v>
      </c>
      <c r="B113" s="171" t="s">
        <v>99</v>
      </c>
      <c r="C113" s="175"/>
      <c r="D113" s="176"/>
      <c r="E113" s="176"/>
      <c r="F113" s="176"/>
      <c r="G113" s="189"/>
      <c r="H113" s="189"/>
      <c r="I113" s="205">
        <v>1</v>
      </c>
      <c r="J113" s="211"/>
      <c r="K113" s="56">
        <f t="shared" si="24"/>
        <v>1</v>
      </c>
      <c r="L113" s="210"/>
      <c r="M113" s="197"/>
      <c r="N113" s="176"/>
      <c r="O113" s="176"/>
      <c r="P113" s="176"/>
      <c r="Q113" s="189"/>
      <c r="R113" s="189"/>
      <c r="S113" s="172">
        <f t="shared" si="25"/>
        <v>17</v>
      </c>
      <c r="T113" s="173">
        <f t="shared" si="26"/>
        <v>0</v>
      </c>
      <c r="U113" s="174">
        <f t="shared" si="27"/>
        <v>17</v>
      </c>
      <c r="V113" s="206"/>
    </row>
    <row r="114" spans="1:24" ht="13.35" customHeight="1" x14ac:dyDescent="0.2">
      <c r="A114" s="202">
        <v>43899</v>
      </c>
      <c r="B114" s="171" t="s">
        <v>99</v>
      </c>
      <c r="C114" s="175"/>
      <c r="D114" s="176"/>
      <c r="E114" s="176"/>
      <c r="F114" s="176"/>
      <c r="G114" s="189"/>
      <c r="H114" s="189"/>
      <c r="I114" s="205">
        <v>4</v>
      </c>
      <c r="J114" s="211"/>
      <c r="K114" s="56">
        <f t="shared" si="24"/>
        <v>4</v>
      </c>
      <c r="L114" s="210"/>
      <c r="M114" s="197"/>
      <c r="N114" s="176"/>
      <c r="O114" s="176"/>
      <c r="P114" s="176"/>
      <c r="Q114" s="189"/>
      <c r="R114" s="189"/>
      <c r="S114" s="172">
        <f t="shared" si="25"/>
        <v>16</v>
      </c>
      <c r="T114" s="173">
        <f t="shared" si="26"/>
        <v>0</v>
      </c>
      <c r="U114" s="174">
        <f t="shared" si="27"/>
        <v>16</v>
      </c>
      <c r="V114" s="206"/>
    </row>
    <row r="115" spans="1:24" ht="13.35" customHeight="1" x14ac:dyDescent="0.2">
      <c r="A115" s="202">
        <v>43898</v>
      </c>
      <c r="B115" s="171" t="s">
        <v>99</v>
      </c>
      <c r="C115" s="175"/>
      <c r="D115" s="176"/>
      <c r="E115" s="176"/>
      <c r="F115" s="176"/>
      <c r="G115" s="189"/>
      <c r="H115" s="189"/>
      <c r="I115" s="205">
        <v>5</v>
      </c>
      <c r="J115" s="211"/>
      <c r="K115" s="56">
        <f t="shared" si="24"/>
        <v>5</v>
      </c>
      <c r="L115" s="210"/>
      <c r="M115" s="197"/>
      <c r="N115" s="176"/>
      <c r="O115" s="176"/>
      <c r="P115" s="176"/>
      <c r="Q115" s="189"/>
      <c r="R115" s="189"/>
      <c r="S115" s="172">
        <f t="shared" si="25"/>
        <v>12</v>
      </c>
      <c r="T115" s="173">
        <f t="shared" si="26"/>
        <v>0</v>
      </c>
      <c r="U115" s="174">
        <f t="shared" si="27"/>
        <v>12</v>
      </c>
      <c r="V115" s="206"/>
    </row>
    <row r="116" spans="1:24" ht="13.35" customHeight="1" x14ac:dyDescent="0.2">
      <c r="A116" s="202">
        <v>43897</v>
      </c>
      <c r="B116" s="171" t="s">
        <v>99</v>
      </c>
      <c r="C116" s="175"/>
      <c r="D116" s="176"/>
      <c r="E116" s="176"/>
      <c r="F116" s="176"/>
      <c r="G116" s="189"/>
      <c r="H116" s="189"/>
      <c r="I116" s="205">
        <v>0</v>
      </c>
      <c r="J116" s="211"/>
      <c r="K116" s="56">
        <f t="shared" si="24"/>
        <v>0</v>
      </c>
      <c r="L116" s="210"/>
      <c r="M116" s="197"/>
      <c r="N116" s="176"/>
      <c r="O116" s="176"/>
      <c r="P116" s="176"/>
      <c r="Q116" s="189"/>
      <c r="R116" s="189"/>
      <c r="S116" s="172">
        <f t="shared" si="25"/>
        <v>7</v>
      </c>
      <c r="T116" s="173">
        <f t="shared" si="26"/>
        <v>0</v>
      </c>
      <c r="U116" s="174">
        <f t="shared" si="27"/>
        <v>7</v>
      </c>
      <c r="V116" s="206"/>
    </row>
    <row r="117" spans="1:24" ht="13.35" customHeight="1" x14ac:dyDescent="0.2">
      <c r="A117" s="202">
        <v>43896</v>
      </c>
      <c r="B117" s="171" t="s">
        <v>99</v>
      </c>
      <c r="C117" s="208">
        <v>0</v>
      </c>
      <c r="D117" s="185">
        <v>0</v>
      </c>
      <c r="E117" s="185">
        <v>0</v>
      </c>
      <c r="F117" s="185">
        <v>0</v>
      </c>
      <c r="G117" s="184">
        <f>ONS_WeeklyRegistratedDeaths!CZ31</f>
        <v>0</v>
      </c>
      <c r="H117" s="184">
        <f>ONS_WeeklyOccurrenceDeaths!CZ31</f>
        <v>6</v>
      </c>
      <c r="I117" s="205">
        <v>2</v>
      </c>
      <c r="J117" s="211"/>
      <c r="K117" s="56">
        <f t="shared" si="24"/>
        <v>2</v>
      </c>
      <c r="L117" s="186">
        <f>SUM(K117:K123)</f>
        <v>7</v>
      </c>
      <c r="M117" s="203">
        <f>C117</f>
        <v>0</v>
      </c>
      <c r="N117" s="185">
        <v>0</v>
      </c>
      <c r="O117" s="185">
        <f>E117</f>
        <v>0</v>
      </c>
      <c r="P117" s="185">
        <f>F117</f>
        <v>0</v>
      </c>
      <c r="Q117" s="209">
        <f>G117</f>
        <v>0</v>
      </c>
      <c r="R117" s="209">
        <f>H117</f>
        <v>6</v>
      </c>
      <c r="S117" s="172">
        <f t="shared" si="25"/>
        <v>7</v>
      </c>
      <c r="T117" s="173">
        <f t="shared" si="26"/>
        <v>0</v>
      </c>
      <c r="U117" s="174">
        <f t="shared" si="27"/>
        <v>7</v>
      </c>
      <c r="V117" s="206"/>
    </row>
    <row r="118" spans="1:24" ht="13.35" customHeight="1" x14ac:dyDescent="0.2">
      <c r="A118" s="202">
        <v>43895</v>
      </c>
      <c r="B118" s="171" t="s">
        <v>99</v>
      </c>
      <c r="C118" s="175"/>
      <c r="D118" s="176"/>
      <c r="E118" s="176"/>
      <c r="F118" s="176"/>
      <c r="G118" s="189"/>
      <c r="H118" s="189"/>
      <c r="I118" s="205">
        <v>2</v>
      </c>
      <c r="J118" s="211"/>
      <c r="K118" s="56">
        <f t="shared" si="24"/>
        <v>2</v>
      </c>
      <c r="L118" s="210"/>
      <c r="M118" s="197"/>
      <c r="N118" s="176"/>
      <c r="O118" s="176"/>
      <c r="P118" s="176"/>
      <c r="Q118" s="189"/>
      <c r="R118" s="189"/>
      <c r="S118" s="172">
        <f t="shared" si="25"/>
        <v>5</v>
      </c>
      <c r="T118" s="173">
        <f t="shared" si="26"/>
        <v>0</v>
      </c>
      <c r="U118" s="174">
        <f t="shared" si="27"/>
        <v>5</v>
      </c>
      <c r="V118" s="206"/>
    </row>
    <row r="119" spans="1:24" ht="13.35" customHeight="1" x14ac:dyDescent="0.2">
      <c r="A119" s="202">
        <v>43894</v>
      </c>
      <c r="B119" s="171" t="s">
        <v>99</v>
      </c>
      <c r="C119" s="175"/>
      <c r="D119" s="176"/>
      <c r="E119" s="176"/>
      <c r="F119" s="176"/>
      <c r="G119" s="189"/>
      <c r="H119" s="189"/>
      <c r="I119" s="205">
        <v>0</v>
      </c>
      <c r="J119" s="211"/>
      <c r="K119" s="56">
        <f t="shared" si="24"/>
        <v>0</v>
      </c>
      <c r="L119" s="210"/>
      <c r="M119" s="197"/>
      <c r="N119" s="176"/>
      <c r="O119" s="176"/>
      <c r="P119" s="176"/>
      <c r="Q119" s="189"/>
      <c r="R119" s="189"/>
      <c r="S119" s="172">
        <f t="shared" si="25"/>
        <v>3</v>
      </c>
      <c r="T119" s="173">
        <f t="shared" si="26"/>
        <v>0</v>
      </c>
      <c r="U119" s="174">
        <f t="shared" si="27"/>
        <v>3</v>
      </c>
      <c r="V119" s="206"/>
    </row>
    <row r="120" spans="1:24" ht="13.35" customHeight="1" x14ac:dyDescent="0.2">
      <c r="A120" s="202">
        <v>43893</v>
      </c>
      <c r="B120" s="171" t="s">
        <v>99</v>
      </c>
      <c r="C120" s="175"/>
      <c r="D120" s="176"/>
      <c r="E120" s="176"/>
      <c r="F120" s="176"/>
      <c r="G120" s="189"/>
      <c r="H120" s="189"/>
      <c r="I120" s="205">
        <v>2</v>
      </c>
      <c r="J120" s="211"/>
      <c r="K120" s="56">
        <f t="shared" si="24"/>
        <v>2</v>
      </c>
      <c r="L120" s="210"/>
      <c r="M120" s="197"/>
      <c r="N120" s="176"/>
      <c r="O120" s="176"/>
      <c r="P120" s="176"/>
      <c r="Q120" s="189"/>
      <c r="R120" s="189"/>
      <c r="S120" s="172">
        <f t="shared" si="25"/>
        <v>3</v>
      </c>
      <c r="T120" s="173">
        <f t="shared" si="26"/>
        <v>0</v>
      </c>
      <c r="U120" s="174">
        <f t="shared" si="27"/>
        <v>3</v>
      </c>
      <c r="V120" s="206"/>
    </row>
    <row r="121" spans="1:24" ht="13.35" customHeight="1" x14ac:dyDescent="0.2">
      <c r="A121" s="202">
        <v>43892</v>
      </c>
      <c r="B121" s="171" t="s">
        <v>99</v>
      </c>
      <c r="C121" s="175"/>
      <c r="D121" s="176"/>
      <c r="E121" s="176"/>
      <c r="F121" s="176"/>
      <c r="G121" s="189"/>
      <c r="H121" s="189"/>
      <c r="I121" s="205">
        <v>1</v>
      </c>
      <c r="J121" s="211"/>
      <c r="K121" s="56">
        <f t="shared" si="24"/>
        <v>1</v>
      </c>
      <c r="L121" s="210"/>
      <c r="M121" s="197"/>
      <c r="N121" s="176"/>
      <c r="O121" s="176"/>
      <c r="P121" s="176"/>
      <c r="Q121" s="189"/>
      <c r="R121" s="189"/>
      <c r="S121" s="172">
        <f t="shared" si="25"/>
        <v>1</v>
      </c>
      <c r="T121" s="173">
        <f t="shared" si="26"/>
        <v>0</v>
      </c>
      <c r="U121" s="174">
        <f t="shared" si="27"/>
        <v>1</v>
      </c>
      <c r="V121" s="206"/>
    </row>
    <row r="122" spans="1:24" ht="13.35" customHeight="1" x14ac:dyDescent="0.2">
      <c r="A122" s="212">
        <v>43891</v>
      </c>
      <c r="B122" s="213" t="s">
        <v>99</v>
      </c>
      <c r="C122" s="214"/>
      <c r="D122" s="215"/>
      <c r="E122" s="215"/>
      <c r="F122" s="215"/>
      <c r="G122" s="216"/>
      <c r="H122" s="216"/>
      <c r="I122" s="217">
        <v>0</v>
      </c>
      <c r="J122" s="218"/>
      <c r="K122" s="219">
        <f t="shared" si="24"/>
        <v>0</v>
      </c>
      <c r="L122" s="220"/>
      <c r="M122" s="221"/>
      <c r="N122" s="215"/>
      <c r="O122" s="215"/>
      <c r="P122" s="215"/>
      <c r="Q122" s="216"/>
      <c r="R122" s="216"/>
      <c r="S122" s="222">
        <f>I122</f>
        <v>0</v>
      </c>
      <c r="T122" s="223">
        <f>J122</f>
        <v>0</v>
      </c>
      <c r="U122" s="224">
        <f>K122</f>
        <v>0</v>
      </c>
      <c r="V122" s="206"/>
    </row>
    <row r="123" spans="1:24" x14ac:dyDescent="0.2">
      <c r="A123" s="225"/>
      <c r="B123" s="226"/>
      <c r="C123" s="226"/>
      <c r="D123" s="226"/>
      <c r="E123" s="226"/>
      <c r="F123" s="226"/>
      <c r="G123" s="227"/>
      <c r="H123" s="225"/>
      <c r="I123" s="225"/>
      <c r="J123" s="225"/>
      <c r="K123" s="225"/>
      <c r="L123" s="225"/>
      <c r="T123" s="206"/>
      <c r="U123" s="206"/>
      <c r="V123" s="206"/>
    </row>
    <row r="124" spans="1:24" x14ac:dyDescent="0.2">
      <c r="A124" s="225"/>
      <c r="B124" s="226"/>
      <c r="C124" s="226"/>
      <c r="D124" s="226"/>
      <c r="E124" s="226"/>
      <c r="F124" s="226"/>
      <c r="G124" s="227"/>
      <c r="H124" s="225"/>
      <c r="I124" s="225"/>
      <c r="J124" s="225"/>
      <c r="K124" s="225"/>
      <c r="L124" s="225"/>
      <c r="T124" s="206"/>
      <c r="U124" s="206"/>
      <c r="V124" s="206"/>
    </row>
    <row r="125" spans="1:24" x14ac:dyDescent="0.2">
      <c r="A125" s="228" t="s">
        <v>100</v>
      </c>
      <c r="B125" s="226"/>
      <c r="C125" s="226"/>
      <c r="D125" s="226"/>
      <c r="E125" s="226"/>
      <c r="F125" s="226"/>
      <c r="G125" s="227"/>
      <c r="H125" s="225"/>
      <c r="I125" s="225"/>
      <c r="J125" s="225"/>
      <c r="K125" s="225"/>
      <c r="L125" s="225"/>
      <c r="T125" s="206"/>
      <c r="U125" s="206"/>
      <c r="V125" s="206"/>
    </row>
    <row r="126" spans="1:24" x14ac:dyDescent="0.2">
      <c r="A126" s="23" t="s">
        <v>101</v>
      </c>
      <c r="C126" s="152"/>
      <c r="D126" s="152"/>
      <c r="E126" s="152"/>
      <c r="F126" s="152"/>
      <c r="G126" s="152"/>
      <c r="H126" s="152"/>
      <c r="I126" s="152"/>
      <c r="J126" s="152"/>
      <c r="K126" s="152"/>
      <c r="L126" s="152"/>
      <c r="T126" s="206"/>
      <c r="U126" s="206"/>
      <c r="V126" s="206"/>
      <c r="W126" s="23"/>
      <c r="X126" s="23"/>
    </row>
    <row r="127" spans="1:24" x14ac:dyDescent="0.2">
      <c r="A127" s="205" t="s">
        <v>57</v>
      </c>
      <c r="B127" s="23" t="s">
        <v>102</v>
      </c>
      <c r="T127" s="206"/>
      <c r="U127" s="206"/>
      <c r="V127" s="206"/>
      <c r="W127" s="23"/>
      <c r="X127" s="23"/>
    </row>
    <row r="128" spans="1:24" x14ac:dyDescent="0.2">
      <c r="A128" s="205" t="s">
        <v>56</v>
      </c>
      <c r="B128" s="229" t="s">
        <v>5</v>
      </c>
      <c r="T128" s="206"/>
      <c r="U128" s="206"/>
      <c r="V128" s="206"/>
      <c r="W128" s="23"/>
      <c r="X128" s="23"/>
    </row>
    <row r="129" spans="1:24" x14ac:dyDescent="0.2">
      <c r="A129" s="23" t="s">
        <v>103</v>
      </c>
      <c r="T129" s="206"/>
      <c r="U129" s="206"/>
      <c r="V129" s="206"/>
      <c r="W129" s="23"/>
      <c r="X129" s="23"/>
    </row>
    <row r="130" spans="1:24" x14ac:dyDescent="0.2">
      <c r="A130" s="230" t="s">
        <v>104</v>
      </c>
      <c r="T130" s="206"/>
      <c r="U130" s="206"/>
      <c r="V130" s="206"/>
    </row>
    <row r="131" spans="1:24" x14ac:dyDescent="0.2">
      <c r="A131" s="205" t="s">
        <v>57</v>
      </c>
      <c r="B131" s="231" t="s">
        <v>75</v>
      </c>
    </row>
    <row r="132" spans="1:24" x14ac:dyDescent="0.2">
      <c r="A132" s="205" t="s">
        <v>56</v>
      </c>
      <c r="B132" s="232" t="s">
        <v>5</v>
      </c>
    </row>
    <row r="133" spans="1:24" x14ac:dyDescent="0.2">
      <c r="A133" s="23" t="s">
        <v>105</v>
      </c>
    </row>
    <row r="134" spans="1:24" x14ac:dyDescent="0.2">
      <c r="A134" s="205" t="s">
        <v>57</v>
      </c>
      <c r="B134" s="23" t="s">
        <v>106</v>
      </c>
      <c r="F134" s="23" t="s">
        <v>107</v>
      </c>
    </row>
    <row r="135" spans="1:24" x14ac:dyDescent="0.2">
      <c r="A135" s="205" t="s">
        <v>56</v>
      </c>
      <c r="B135" s="232"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8" r:id="rId1"/>
    <hyperlink ref="B132" r:id="rId2"/>
    <hyperlink ref="B135"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3181</TotalTim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Jenny</cp:lastModifiedBy>
  <cp:revision>826</cp:revision>
  <dcterms:created xsi:type="dcterms:W3CDTF">2020-03-25T21:26:52Z</dcterms:created>
  <dcterms:modified xsi:type="dcterms:W3CDTF">2020-06-21T19:15:56Z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