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663"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T92" i="5"/>
  <c r="T91" i="5" s="1"/>
  <c r="T90" i="5" s="1"/>
  <c r="T89" i="5" s="1"/>
  <c r="T88" i="5" s="1"/>
  <c r="T87" i="5" s="1"/>
  <c r="T86" i="5" s="1"/>
  <c r="T85" i="5" s="1"/>
  <c r="T84" i="5" s="1"/>
  <c r="T83" i="5" s="1"/>
  <c r="T82" i="5" s="1"/>
  <c r="T81" i="5" s="1"/>
  <c r="T80" i="5" s="1"/>
  <c r="T79" i="5" s="1"/>
  <c r="T78" i="5" s="1"/>
  <c r="T77" i="5" s="1"/>
  <c r="T76" i="5" s="1"/>
  <c r="T75" i="5" s="1"/>
  <c r="T74" i="5" s="1"/>
  <c r="T73" i="5" s="1"/>
  <c r="T72" i="5" s="1"/>
  <c r="S92" i="5"/>
  <c r="K92" i="5"/>
  <c r="U92" i="5" s="1"/>
  <c r="U91" i="5" s="1"/>
  <c r="U90" i="5" s="1"/>
  <c r="S91" i="5"/>
  <c r="S90" i="5" s="1"/>
  <c r="K91" i="5"/>
  <c r="K90" i="5"/>
  <c r="S89" i="5"/>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89" i="5"/>
  <c r="K88" i="5"/>
  <c r="P87" i="5"/>
  <c r="P80" i="5" s="1"/>
  <c r="P73" i="5" s="1"/>
  <c r="P66" i="5" s="1"/>
  <c r="P59" i="5" s="1"/>
  <c r="P52" i="5" s="1"/>
  <c r="P45" i="5" s="1"/>
  <c r="P38" i="5" s="1"/>
  <c r="P31" i="5" s="1"/>
  <c r="P24" i="5" s="1"/>
  <c r="O87" i="5"/>
  <c r="M87" i="5"/>
  <c r="M80" i="5" s="1"/>
  <c r="M73" i="5" s="1"/>
  <c r="M66" i="5" s="1"/>
  <c r="K87" i="5"/>
  <c r="K86" i="5"/>
  <c r="K85" i="5"/>
  <c r="K84" i="5"/>
  <c r="K83" i="5"/>
  <c r="K82" i="5"/>
  <c r="K81" i="5"/>
  <c r="O80" i="5"/>
  <c r="O73" i="5" s="1"/>
  <c r="O66" i="5" s="1"/>
  <c r="O59" i="5" s="1"/>
  <c r="O52" i="5" s="1"/>
  <c r="O45" i="5" s="1"/>
  <c r="O38" i="5" s="1"/>
  <c r="O31" i="5" s="1"/>
  <c r="N80" i="5"/>
  <c r="N73" i="5" s="1"/>
  <c r="N66" i="5" s="1"/>
  <c r="N59" i="5" s="1"/>
  <c r="N52" i="5" s="1"/>
  <c r="N45" i="5" s="1"/>
  <c r="N38" i="5" s="1"/>
  <c r="N31" i="5" s="1"/>
  <c r="N24" i="5" s="1"/>
  <c r="K80" i="5"/>
  <c r="K79" i="5"/>
  <c r="K78" i="5"/>
  <c r="K77" i="5"/>
  <c r="K76" i="5"/>
  <c r="K75" i="5"/>
  <c r="K74" i="5"/>
  <c r="L73" i="5"/>
  <c r="K73" i="5"/>
  <c r="K72" i="5"/>
  <c r="T71" i="5"/>
  <c r="T70" i="5" s="1"/>
  <c r="K71" i="5"/>
  <c r="K70" i="5"/>
  <c r="T69" i="5"/>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69" i="5"/>
  <c r="K68" i="5"/>
  <c r="K67" i="5"/>
  <c r="L66" i="5"/>
  <c r="K66" i="5"/>
  <c r="K65" i="5"/>
  <c r="K64" i="5"/>
  <c r="K63" i="5"/>
  <c r="K62" i="5"/>
  <c r="K61" i="5"/>
  <c r="K60" i="5"/>
  <c r="M59" i="5"/>
  <c r="M52" i="5" s="1"/>
  <c r="M45" i="5" s="1"/>
  <c r="M38" i="5" s="1"/>
  <c r="M31" i="5" s="1"/>
  <c r="M24" i="5" s="1"/>
  <c r="K59" i="5"/>
  <c r="K58" i="5"/>
  <c r="K57" i="5"/>
  <c r="K56" i="5"/>
  <c r="K55" i="5"/>
  <c r="K54" i="5"/>
  <c r="K53" i="5"/>
  <c r="K52" i="5"/>
  <c r="L52" i="5" s="1"/>
  <c r="K51" i="5"/>
  <c r="K50" i="5"/>
  <c r="K49" i="5"/>
  <c r="K48" i="5"/>
  <c r="K47" i="5"/>
  <c r="K46" i="5"/>
  <c r="K45" i="5"/>
  <c r="L45" i="5" s="1"/>
  <c r="K44" i="5"/>
  <c r="K43" i="5"/>
  <c r="K42" i="5"/>
  <c r="K41" i="5"/>
  <c r="K40" i="5"/>
  <c r="K39" i="5"/>
  <c r="L38" i="5"/>
  <c r="K38" i="5"/>
  <c r="K37" i="5"/>
  <c r="K36" i="5"/>
  <c r="K35" i="5"/>
  <c r="K34" i="5"/>
  <c r="K33" i="5"/>
  <c r="L31" i="5" s="1"/>
  <c r="K32" i="5"/>
  <c r="K31" i="5"/>
  <c r="K30" i="5"/>
  <c r="K29" i="5"/>
  <c r="K28" i="5"/>
  <c r="K27" i="5"/>
  <c r="K26" i="5"/>
  <c r="K25" i="5"/>
  <c r="O24" i="5"/>
  <c r="K24" i="5"/>
  <c r="K23" i="5"/>
  <c r="K22" i="5"/>
  <c r="K21" i="5"/>
  <c r="K20" i="5"/>
  <c r="K19" i="5"/>
  <c r="K18" i="5"/>
  <c r="K17" i="5"/>
  <c r="K16" i="5"/>
  <c r="K15" i="5"/>
  <c r="K14" i="5"/>
  <c r="K13" i="5"/>
  <c r="K12" i="5"/>
  <c r="K11" i="5"/>
  <c r="U10" i="5"/>
  <c r="S10" i="5"/>
  <c r="K10" i="5"/>
  <c r="CF35" i="4"/>
  <c r="CE35" i="4"/>
  <c r="BX35" i="4"/>
  <c r="BW35" i="4"/>
  <c r="BP35" i="4"/>
  <c r="BO35" i="4"/>
  <c r="BH35" i="4"/>
  <c r="BG35" i="4"/>
  <c r="AZ35" i="4"/>
  <c r="AY35" i="4"/>
  <c r="AR35" i="4"/>
  <c r="AQ35" i="4"/>
  <c r="AJ35" i="4"/>
  <c r="AI35" i="4"/>
  <c r="AB35" i="4"/>
  <c r="AA35" i="4"/>
  <c r="T35" i="4"/>
  <c r="S35" i="4"/>
  <c r="L35" i="4"/>
  <c r="K35" i="4"/>
  <c r="D35" i="4"/>
  <c r="C34" i="4"/>
  <c r="CH32" i="4"/>
  <c r="CH35" i="4" s="1"/>
  <c r="CG32" i="4"/>
  <c r="CG35" i="4" s="1"/>
  <c r="CF32" i="4"/>
  <c r="CE32" i="4"/>
  <c r="CD32" i="4"/>
  <c r="CD35" i="4" s="1"/>
  <c r="CC32" i="4"/>
  <c r="CC35" i="4" s="1"/>
  <c r="CB32" i="4"/>
  <c r="CB35" i="4" s="1"/>
  <c r="CA32" i="4"/>
  <c r="CA35" i="4" s="1"/>
  <c r="BZ32" i="4"/>
  <c r="BZ35" i="4" s="1"/>
  <c r="BY32" i="4"/>
  <c r="BY35" i="4" s="1"/>
  <c r="BX32" i="4"/>
  <c r="BW32" i="4"/>
  <c r="BV32" i="4"/>
  <c r="BV35" i="4" s="1"/>
  <c r="BU32" i="4"/>
  <c r="BU35" i="4" s="1"/>
  <c r="BT32" i="4"/>
  <c r="BT35" i="4" s="1"/>
  <c r="BS32" i="4"/>
  <c r="BS35" i="4" s="1"/>
  <c r="BR32" i="4"/>
  <c r="BR35" i="4" s="1"/>
  <c r="BQ32" i="4"/>
  <c r="BQ35" i="4" s="1"/>
  <c r="BP32" i="4"/>
  <c r="BO32" i="4"/>
  <c r="BN32" i="4"/>
  <c r="BN35" i="4" s="1"/>
  <c r="BM32" i="4"/>
  <c r="BM35" i="4" s="1"/>
  <c r="BL32" i="4"/>
  <c r="BL35" i="4" s="1"/>
  <c r="BK32" i="4"/>
  <c r="BK35" i="4" s="1"/>
  <c r="BJ32" i="4"/>
  <c r="BJ35" i="4" s="1"/>
  <c r="BI32" i="4"/>
  <c r="BI35" i="4" s="1"/>
  <c r="BH32" i="4"/>
  <c r="BG32" i="4"/>
  <c r="BF32" i="4"/>
  <c r="BF35" i="4" s="1"/>
  <c r="BE32" i="4"/>
  <c r="BE35" i="4" s="1"/>
  <c r="BD32" i="4"/>
  <c r="BD35" i="4" s="1"/>
  <c r="BC32" i="4"/>
  <c r="BC35" i="4" s="1"/>
  <c r="BB32" i="4"/>
  <c r="BB35" i="4" s="1"/>
  <c r="BA32" i="4"/>
  <c r="BA35" i="4" s="1"/>
  <c r="AZ32" i="4"/>
  <c r="AY32" i="4"/>
  <c r="AX32" i="4"/>
  <c r="AX35" i="4" s="1"/>
  <c r="AW32" i="4"/>
  <c r="AW35" i="4" s="1"/>
  <c r="AV32" i="4"/>
  <c r="AV35" i="4" s="1"/>
  <c r="AU32" i="4"/>
  <c r="AU35" i="4" s="1"/>
  <c r="AT32" i="4"/>
  <c r="AT35" i="4" s="1"/>
  <c r="AS32" i="4"/>
  <c r="AS35" i="4" s="1"/>
  <c r="AR32" i="4"/>
  <c r="AQ32" i="4"/>
  <c r="AP32" i="4"/>
  <c r="AP35" i="4" s="1"/>
  <c r="AO32" i="4"/>
  <c r="AO35" i="4" s="1"/>
  <c r="AN32" i="4"/>
  <c r="AN35" i="4" s="1"/>
  <c r="AM32" i="4"/>
  <c r="AM35" i="4" s="1"/>
  <c r="AL32" i="4"/>
  <c r="AL35" i="4" s="1"/>
  <c r="AK32" i="4"/>
  <c r="AK35" i="4" s="1"/>
  <c r="AJ32" i="4"/>
  <c r="AI32" i="4"/>
  <c r="AH32" i="4"/>
  <c r="AH35" i="4" s="1"/>
  <c r="AG32" i="4"/>
  <c r="AG35" i="4" s="1"/>
  <c r="AF32" i="4"/>
  <c r="AF35" i="4" s="1"/>
  <c r="AE32" i="4"/>
  <c r="AE35" i="4" s="1"/>
  <c r="AD32" i="4"/>
  <c r="AD35" i="4" s="1"/>
  <c r="AC32" i="4"/>
  <c r="AC35" i="4" s="1"/>
  <c r="AB32" i="4"/>
  <c r="AA32" i="4"/>
  <c r="Z32" i="4"/>
  <c r="Z35" i="4" s="1"/>
  <c r="Y32" i="4"/>
  <c r="Y35" i="4" s="1"/>
  <c r="X32" i="4"/>
  <c r="X35" i="4" s="1"/>
  <c r="W32" i="4"/>
  <c r="W35" i="4" s="1"/>
  <c r="V32" i="4"/>
  <c r="V35" i="4" s="1"/>
  <c r="U32" i="4"/>
  <c r="U35" i="4" s="1"/>
  <c r="T32" i="4"/>
  <c r="S32" i="4"/>
  <c r="R32" i="4"/>
  <c r="R35" i="4" s="1"/>
  <c r="Q32" i="4"/>
  <c r="Q35" i="4" s="1"/>
  <c r="P32" i="4"/>
  <c r="P35" i="4" s="1"/>
  <c r="O32" i="4"/>
  <c r="O35" i="4" s="1"/>
  <c r="N32" i="4"/>
  <c r="N35" i="4" s="1"/>
  <c r="M32" i="4"/>
  <c r="M35" i="4" s="1"/>
  <c r="L32" i="4"/>
  <c r="K32" i="4"/>
  <c r="J32" i="4"/>
  <c r="J35" i="4" s="1"/>
  <c r="I32" i="4"/>
  <c r="I35" i="4" s="1"/>
  <c r="H32" i="4"/>
  <c r="H35" i="4" s="1"/>
  <c r="G32" i="4"/>
  <c r="G35" i="4" s="1"/>
  <c r="F32" i="4"/>
  <c r="F35" i="4" s="1"/>
  <c r="E32" i="4"/>
  <c r="C32" i="4" s="1"/>
  <c r="B32" i="4"/>
  <c r="B35" i="4" s="1"/>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C19" i="4" s="1"/>
  <c r="I19" i="4"/>
  <c r="H19" i="4"/>
  <c r="G19" i="4"/>
  <c r="F19" i="4"/>
  <c r="E19" i="4"/>
  <c r="D19" i="4"/>
  <c r="C18"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BP33" i="3"/>
  <c r="BB33" i="3"/>
  <c r="AZ33" i="3"/>
  <c r="AN33" i="3"/>
  <c r="AL33" i="3"/>
  <c r="X33" i="3"/>
  <c r="L33" i="3"/>
  <c r="BW30" i="3"/>
  <c r="BW33" i="3" s="1"/>
  <c r="BU30" i="3"/>
  <c r="BU33" i="3" s="1"/>
  <c r="BS30" i="3"/>
  <c r="BS33" i="3" s="1"/>
  <c r="BP30" i="3"/>
  <c r="BN30" i="3"/>
  <c r="BO27" i="3" s="1"/>
  <c r="BL30" i="3"/>
  <c r="BL33" i="3" s="1"/>
  <c r="BI30" i="3"/>
  <c r="BI33" i="3" s="1"/>
  <c r="BG30" i="3"/>
  <c r="BH15" i="3" s="1"/>
  <c r="BE30" i="3"/>
  <c r="BE33" i="3" s="1"/>
  <c r="BB30" i="3"/>
  <c r="AZ30" i="3"/>
  <c r="AX30" i="3"/>
  <c r="AU30" i="3"/>
  <c r="AU33" i="3" s="1"/>
  <c r="AS30" i="3"/>
  <c r="AS33" i="3" s="1"/>
  <c r="AQ30" i="3"/>
  <c r="AN30" i="3"/>
  <c r="AL30" i="3"/>
  <c r="AJ30" i="3"/>
  <c r="AJ33" i="3" s="1"/>
  <c r="AG30" i="3"/>
  <c r="AG33" i="3" s="1"/>
  <c r="AE30" i="3"/>
  <c r="AE33" i="3" s="1"/>
  <c r="AC30" i="3"/>
  <c r="AC33" i="3" s="1"/>
  <c r="Z30" i="3"/>
  <c r="Z33" i="3" s="1"/>
  <c r="X30" i="3"/>
  <c r="V30" i="3"/>
  <c r="V33" i="3" s="1"/>
  <c r="S30" i="3"/>
  <c r="S33" i="3" s="1"/>
  <c r="Q30" i="3"/>
  <c r="Q33" i="3" s="1"/>
  <c r="O30" i="3"/>
  <c r="O33" i="3" s="1"/>
  <c r="L30" i="3"/>
  <c r="J30" i="3"/>
  <c r="K27" i="3" s="1"/>
  <c r="H30" i="3"/>
  <c r="H33" i="3" s="1"/>
  <c r="D30" i="3"/>
  <c r="D33" i="3" s="1"/>
  <c r="B30" i="3"/>
  <c r="BX28" i="3"/>
  <c r="BV28" i="3"/>
  <c r="BT28" i="3"/>
  <c r="BQ28" i="3"/>
  <c r="BO28" i="3"/>
  <c r="BM28" i="3"/>
  <c r="BJ28" i="3"/>
  <c r="BF28" i="3"/>
  <c r="BC28" i="3"/>
  <c r="BA28" i="3"/>
  <c r="AY28" i="3"/>
  <c r="AV28" i="3"/>
  <c r="AT28" i="3"/>
  <c r="AO28" i="3"/>
  <c r="AM28" i="3"/>
  <c r="AK28" i="3"/>
  <c r="AH28" i="3"/>
  <c r="AF28" i="3"/>
  <c r="AD28" i="3"/>
  <c r="AA28" i="3"/>
  <c r="Y28" i="3"/>
  <c r="W28" i="3"/>
  <c r="T28" i="3"/>
  <c r="R28" i="3"/>
  <c r="P28" i="3"/>
  <c r="M28" i="3"/>
  <c r="K28" i="3"/>
  <c r="I28" i="3"/>
  <c r="F28" i="3"/>
  <c r="E28" i="3"/>
  <c r="BX27" i="3"/>
  <c r="BV27" i="3"/>
  <c r="BT27" i="3"/>
  <c r="BQ27" i="3"/>
  <c r="BM27" i="3"/>
  <c r="BJ27" i="3"/>
  <c r="BF27" i="3"/>
  <c r="BC27" i="3"/>
  <c r="BA27" i="3"/>
  <c r="AV27" i="3"/>
  <c r="AT27" i="3"/>
  <c r="AR27" i="3"/>
  <c r="AO27" i="3"/>
  <c r="AM27" i="3"/>
  <c r="AK27" i="3"/>
  <c r="AH27" i="3"/>
  <c r="AF27" i="3"/>
  <c r="AD27" i="3"/>
  <c r="AA27" i="3"/>
  <c r="Y27" i="3"/>
  <c r="W27" i="3"/>
  <c r="T27" i="3"/>
  <c r="R27" i="3"/>
  <c r="P27" i="3"/>
  <c r="M27" i="3"/>
  <c r="I27" i="3"/>
  <c r="F27" i="3"/>
  <c r="E27" i="3"/>
  <c r="C27" i="3"/>
  <c r="BX26" i="3"/>
  <c r="BV26" i="3"/>
  <c r="BT26" i="3"/>
  <c r="BQ26" i="3"/>
  <c r="BO26" i="3"/>
  <c r="BM26" i="3"/>
  <c r="BJ26" i="3"/>
  <c r="BF26" i="3"/>
  <c r="BC26" i="3"/>
  <c r="BA26" i="3"/>
  <c r="AY26" i="3"/>
  <c r="AV26" i="3"/>
  <c r="AT26" i="3"/>
  <c r="AR26" i="3"/>
  <c r="AO26" i="3"/>
  <c r="AM26" i="3"/>
  <c r="AK26" i="3"/>
  <c r="AH26" i="3"/>
  <c r="AF26" i="3"/>
  <c r="AD26" i="3"/>
  <c r="AA26" i="3"/>
  <c r="Y26" i="3"/>
  <c r="W26" i="3"/>
  <c r="T26" i="3"/>
  <c r="R26" i="3"/>
  <c r="P26" i="3"/>
  <c r="M26" i="3"/>
  <c r="K26" i="3"/>
  <c r="I26" i="3"/>
  <c r="F26" i="3"/>
  <c r="E26" i="3"/>
  <c r="C26" i="3"/>
  <c r="BX25" i="3"/>
  <c r="BV25" i="3"/>
  <c r="BT25" i="3"/>
  <c r="BQ25" i="3"/>
  <c r="BO25" i="3"/>
  <c r="BM25" i="3"/>
  <c r="BJ25" i="3"/>
  <c r="BF25" i="3"/>
  <c r="BC25" i="3"/>
  <c r="BA25" i="3"/>
  <c r="AY25" i="3"/>
  <c r="AV25" i="3"/>
  <c r="AT25" i="3"/>
  <c r="AR25" i="3"/>
  <c r="AO25" i="3"/>
  <c r="AM25" i="3"/>
  <c r="AK25" i="3"/>
  <c r="AH25" i="3"/>
  <c r="AF25" i="3"/>
  <c r="AD25" i="3"/>
  <c r="AA25" i="3"/>
  <c r="Y25" i="3"/>
  <c r="W25" i="3"/>
  <c r="T25" i="3"/>
  <c r="R25" i="3"/>
  <c r="P25" i="3"/>
  <c r="M25" i="3"/>
  <c r="K25" i="3"/>
  <c r="I25" i="3"/>
  <c r="F25" i="3"/>
  <c r="E25" i="3"/>
  <c r="C25" i="3"/>
  <c r="BX24" i="3"/>
  <c r="BV24" i="3"/>
  <c r="BT24" i="3"/>
  <c r="BQ24" i="3"/>
  <c r="BO24" i="3"/>
  <c r="BM24" i="3"/>
  <c r="BJ24" i="3"/>
  <c r="BF24" i="3"/>
  <c r="BC24" i="3"/>
  <c r="BA24" i="3"/>
  <c r="AY24" i="3"/>
  <c r="AV24" i="3"/>
  <c r="AT24" i="3"/>
  <c r="AR24" i="3"/>
  <c r="AO24" i="3"/>
  <c r="AM24" i="3"/>
  <c r="AK24" i="3"/>
  <c r="AH24" i="3"/>
  <c r="AF24" i="3"/>
  <c r="AD24" i="3"/>
  <c r="AA24" i="3"/>
  <c r="Y24" i="3"/>
  <c r="W24" i="3"/>
  <c r="T24" i="3"/>
  <c r="R24" i="3"/>
  <c r="P24" i="3"/>
  <c r="M24" i="3"/>
  <c r="K24" i="3"/>
  <c r="I24" i="3"/>
  <c r="F24" i="3"/>
  <c r="E24" i="3"/>
  <c r="C24" i="3"/>
  <c r="BX23" i="3"/>
  <c r="BV23" i="3"/>
  <c r="BT23" i="3"/>
  <c r="BQ23" i="3"/>
  <c r="BO23" i="3"/>
  <c r="BM23" i="3"/>
  <c r="BJ23" i="3"/>
  <c r="BH23" i="3"/>
  <c r="BF23" i="3"/>
  <c r="BC23" i="3"/>
  <c r="BA23" i="3"/>
  <c r="AY23" i="3"/>
  <c r="AV23" i="3"/>
  <c r="AT23" i="3"/>
  <c r="AR23" i="3"/>
  <c r="AO23" i="3"/>
  <c r="AM23" i="3"/>
  <c r="AK23" i="3"/>
  <c r="AH23" i="3"/>
  <c r="AF23" i="3"/>
  <c r="AD23" i="3"/>
  <c r="AA23" i="3"/>
  <c r="Y23" i="3"/>
  <c r="W23" i="3"/>
  <c r="T23" i="3"/>
  <c r="R23" i="3"/>
  <c r="P23" i="3"/>
  <c r="M23" i="3"/>
  <c r="K23" i="3"/>
  <c r="I23" i="3"/>
  <c r="F23" i="3"/>
  <c r="E23" i="3"/>
  <c r="C23" i="3"/>
  <c r="BX22" i="3"/>
  <c r="BV22" i="3"/>
  <c r="BT22" i="3"/>
  <c r="BQ22" i="3"/>
  <c r="BO22" i="3"/>
  <c r="BM22" i="3"/>
  <c r="BJ22" i="3"/>
  <c r="BF22" i="3"/>
  <c r="BC22" i="3"/>
  <c r="BA22" i="3"/>
  <c r="AY22" i="3"/>
  <c r="AV22" i="3"/>
  <c r="AT22" i="3"/>
  <c r="AR22" i="3"/>
  <c r="AO22" i="3"/>
  <c r="AM22" i="3"/>
  <c r="AK22" i="3"/>
  <c r="AH22" i="3"/>
  <c r="AF22" i="3"/>
  <c r="AD22" i="3"/>
  <c r="AA22" i="3"/>
  <c r="Y22" i="3"/>
  <c r="W22" i="3"/>
  <c r="T22" i="3"/>
  <c r="R22" i="3"/>
  <c r="P22" i="3"/>
  <c r="M22" i="3"/>
  <c r="K22" i="3"/>
  <c r="I22" i="3"/>
  <c r="F22" i="3"/>
  <c r="E22" i="3"/>
  <c r="C22" i="3"/>
  <c r="BX21" i="3"/>
  <c r="BV21" i="3"/>
  <c r="BT21" i="3"/>
  <c r="BQ21" i="3"/>
  <c r="BO21" i="3"/>
  <c r="BM21" i="3"/>
  <c r="BJ21" i="3"/>
  <c r="BF21" i="3"/>
  <c r="BC21" i="3"/>
  <c r="BA21" i="3"/>
  <c r="AY21" i="3"/>
  <c r="AV21" i="3"/>
  <c r="AT21" i="3"/>
  <c r="AR21" i="3"/>
  <c r="AO21" i="3"/>
  <c r="AM21" i="3"/>
  <c r="AK21" i="3"/>
  <c r="AH21" i="3"/>
  <c r="AF21" i="3"/>
  <c r="AD21" i="3"/>
  <c r="AA21" i="3"/>
  <c r="Y21" i="3"/>
  <c r="W21" i="3"/>
  <c r="T21" i="3"/>
  <c r="R21" i="3"/>
  <c r="P21" i="3"/>
  <c r="M21" i="3"/>
  <c r="K21" i="3"/>
  <c r="I21" i="3"/>
  <c r="F21" i="3"/>
  <c r="E21" i="3"/>
  <c r="C21" i="3"/>
  <c r="BX20" i="3"/>
  <c r="BV20" i="3"/>
  <c r="BT20"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I20" i="3"/>
  <c r="F20" i="3"/>
  <c r="E20" i="3"/>
  <c r="C20" i="3"/>
  <c r="BX19" i="3"/>
  <c r="BV19" i="3"/>
  <c r="BT19"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BX18" i="3"/>
  <c r="BV18" i="3"/>
  <c r="BT18" i="3"/>
  <c r="BQ18" i="3"/>
  <c r="BO18" i="3"/>
  <c r="BM18" i="3"/>
  <c r="BJ18" i="3"/>
  <c r="BF18" i="3"/>
  <c r="BC18" i="3"/>
  <c r="BA18" i="3"/>
  <c r="AY18" i="3"/>
  <c r="AV18" i="3"/>
  <c r="AT18" i="3"/>
  <c r="AR18" i="3"/>
  <c r="AO18" i="3"/>
  <c r="AM18" i="3"/>
  <c r="AK18" i="3"/>
  <c r="AH18" i="3"/>
  <c r="AF18" i="3"/>
  <c r="AD18" i="3"/>
  <c r="AA18" i="3"/>
  <c r="Y18" i="3"/>
  <c r="W18" i="3"/>
  <c r="T18" i="3"/>
  <c r="R18" i="3"/>
  <c r="P18" i="3"/>
  <c r="M18" i="3"/>
  <c r="K18" i="3"/>
  <c r="I18" i="3"/>
  <c r="F18" i="3"/>
  <c r="E18" i="3"/>
  <c r="C18" i="3"/>
  <c r="BX17" i="3"/>
  <c r="BV17" i="3"/>
  <c r="BT17" i="3"/>
  <c r="BQ17" i="3"/>
  <c r="BO17" i="3"/>
  <c r="BM17" i="3"/>
  <c r="BJ17" i="3"/>
  <c r="BF17" i="3"/>
  <c r="BC17" i="3"/>
  <c r="BA17" i="3"/>
  <c r="AY17" i="3"/>
  <c r="AV17" i="3"/>
  <c r="AT17" i="3"/>
  <c r="AR17" i="3"/>
  <c r="AO17" i="3"/>
  <c r="AM17" i="3"/>
  <c r="AK17" i="3"/>
  <c r="AH17" i="3"/>
  <c r="AF17" i="3"/>
  <c r="AD17" i="3"/>
  <c r="AA17" i="3"/>
  <c r="Y17" i="3"/>
  <c r="W17" i="3"/>
  <c r="T17" i="3"/>
  <c r="R17" i="3"/>
  <c r="P17" i="3"/>
  <c r="M17" i="3"/>
  <c r="K17" i="3"/>
  <c r="I17" i="3"/>
  <c r="F17" i="3"/>
  <c r="E17" i="3"/>
  <c r="C17" i="3"/>
  <c r="BX16" i="3"/>
  <c r="BV16" i="3"/>
  <c r="BT16" i="3"/>
  <c r="BQ16" i="3"/>
  <c r="BO16" i="3"/>
  <c r="BM16" i="3"/>
  <c r="BJ16" i="3"/>
  <c r="BF16" i="3"/>
  <c r="BC16" i="3"/>
  <c r="BA16" i="3"/>
  <c r="AY16" i="3"/>
  <c r="AV16" i="3"/>
  <c r="AT16" i="3"/>
  <c r="AR16" i="3"/>
  <c r="AO16" i="3"/>
  <c r="AM16" i="3"/>
  <c r="AK16" i="3"/>
  <c r="AH16" i="3"/>
  <c r="AF16" i="3"/>
  <c r="AD16" i="3"/>
  <c r="AA16" i="3"/>
  <c r="Y16" i="3"/>
  <c r="W16" i="3"/>
  <c r="T16" i="3"/>
  <c r="R16" i="3"/>
  <c r="P16" i="3"/>
  <c r="M16" i="3"/>
  <c r="K16" i="3"/>
  <c r="I16" i="3"/>
  <c r="F16" i="3"/>
  <c r="E16" i="3"/>
  <c r="C16" i="3"/>
  <c r="BX15" i="3"/>
  <c r="BV15" i="3"/>
  <c r="BT15" i="3"/>
  <c r="BQ15" i="3"/>
  <c r="BO15" i="3"/>
  <c r="BM15" i="3"/>
  <c r="BJ15" i="3"/>
  <c r="BF15" i="3"/>
  <c r="BC15" i="3"/>
  <c r="BA15" i="3"/>
  <c r="AY15" i="3"/>
  <c r="AV15" i="3"/>
  <c r="AT15" i="3"/>
  <c r="AR15" i="3"/>
  <c r="AO15" i="3"/>
  <c r="AM15" i="3"/>
  <c r="AK15" i="3"/>
  <c r="AH15" i="3"/>
  <c r="AF15" i="3"/>
  <c r="AD15" i="3"/>
  <c r="AA15" i="3"/>
  <c r="Y15" i="3"/>
  <c r="W15" i="3"/>
  <c r="T15" i="3"/>
  <c r="R15" i="3"/>
  <c r="P15" i="3"/>
  <c r="M15" i="3"/>
  <c r="K15" i="3"/>
  <c r="I15" i="3"/>
  <c r="F15" i="3"/>
  <c r="E15" i="3"/>
  <c r="C15" i="3"/>
  <c r="BX14" i="3"/>
  <c r="BV14" i="3"/>
  <c r="BV30" i="3" s="1"/>
  <c r="BT14" i="3"/>
  <c r="BQ14" i="3"/>
  <c r="BO14" i="3"/>
  <c r="BM14" i="3"/>
  <c r="BJ14" i="3"/>
  <c r="BF14" i="3"/>
  <c r="BC14" i="3"/>
  <c r="BA14" i="3"/>
  <c r="AY14" i="3"/>
  <c r="AV14" i="3"/>
  <c r="AT14" i="3"/>
  <c r="AR14" i="3"/>
  <c r="AO14" i="3"/>
  <c r="AM14" i="3"/>
  <c r="AK14" i="3"/>
  <c r="AH14" i="3"/>
  <c r="AF14" i="3"/>
  <c r="AD14" i="3"/>
  <c r="AA14" i="3"/>
  <c r="Y14" i="3"/>
  <c r="W14" i="3"/>
  <c r="T14" i="3"/>
  <c r="R14" i="3"/>
  <c r="R30" i="3" s="1"/>
  <c r="P14" i="3"/>
  <c r="M14" i="3"/>
  <c r="K14" i="3"/>
  <c r="I14" i="3"/>
  <c r="F14" i="3"/>
  <c r="E14" i="3"/>
  <c r="C14" i="3"/>
  <c r="BX13" i="3"/>
  <c r="BV13" i="3"/>
  <c r="BT13" i="3"/>
  <c r="BQ13" i="3"/>
  <c r="BO13" i="3"/>
  <c r="BO30" i="3" s="1"/>
  <c r="BM13"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C13" i="3"/>
  <c r="BX12" i="3"/>
  <c r="BV12" i="3"/>
  <c r="BT12" i="3"/>
  <c r="BQ12" i="3"/>
  <c r="BO12" i="3"/>
  <c r="BM12" i="3"/>
  <c r="BJ12" i="3"/>
  <c r="BF12" i="3"/>
  <c r="BC12" i="3"/>
  <c r="BA12" i="3"/>
  <c r="AY12" i="3"/>
  <c r="AV12" i="3"/>
  <c r="AT12" i="3"/>
  <c r="AR12" i="3"/>
  <c r="AO12" i="3"/>
  <c r="AM12" i="3"/>
  <c r="AK12" i="3"/>
  <c r="AH12" i="3"/>
  <c r="AF12" i="3"/>
  <c r="AD12" i="3"/>
  <c r="AA12" i="3"/>
  <c r="Y12" i="3"/>
  <c r="W12" i="3"/>
  <c r="T12" i="3"/>
  <c r="R12" i="3"/>
  <c r="P12" i="3"/>
  <c r="M12" i="3"/>
  <c r="K12" i="3"/>
  <c r="I12" i="3"/>
  <c r="F12" i="3"/>
  <c r="E12" i="3"/>
  <c r="C12" i="3"/>
  <c r="BX11" i="3"/>
  <c r="BV11" i="3"/>
  <c r="BT11" i="3"/>
  <c r="BQ11" i="3"/>
  <c r="BO11" i="3"/>
  <c r="BM11" i="3"/>
  <c r="BJ11" i="3"/>
  <c r="BF11" i="3"/>
  <c r="BC11" i="3"/>
  <c r="BA11" i="3"/>
  <c r="AY11" i="3"/>
  <c r="AV11" i="3"/>
  <c r="AT11" i="3"/>
  <c r="AR11" i="3"/>
  <c r="AO11" i="3"/>
  <c r="AM11" i="3"/>
  <c r="AK11" i="3"/>
  <c r="AH11" i="3"/>
  <c r="AF11" i="3"/>
  <c r="AD11" i="3"/>
  <c r="AA11" i="3"/>
  <c r="Y11" i="3"/>
  <c r="W11" i="3"/>
  <c r="T11" i="3"/>
  <c r="R11" i="3"/>
  <c r="P11" i="3"/>
  <c r="M11" i="3"/>
  <c r="K11" i="3"/>
  <c r="I11" i="3"/>
  <c r="F11" i="3"/>
  <c r="E11" i="3"/>
  <c r="C11" i="3"/>
  <c r="BX10" i="3"/>
  <c r="BV10" i="3"/>
  <c r="BT10" i="3"/>
  <c r="BQ10" i="3"/>
  <c r="BO10" i="3"/>
  <c r="BM10" i="3"/>
  <c r="BM30" i="3" s="1"/>
  <c r="BJ10" i="3"/>
  <c r="BF10" i="3"/>
  <c r="BC10" i="3"/>
  <c r="BA10" i="3"/>
  <c r="AY10" i="3"/>
  <c r="AV10" i="3"/>
  <c r="AT10" i="3"/>
  <c r="AR10" i="3"/>
  <c r="AO10" i="3"/>
  <c r="AM10" i="3"/>
  <c r="AK10" i="3"/>
  <c r="AH10" i="3"/>
  <c r="AF10" i="3"/>
  <c r="AD10" i="3"/>
  <c r="AA10" i="3"/>
  <c r="Y10" i="3"/>
  <c r="W10" i="3"/>
  <c r="W30" i="3" s="1"/>
  <c r="T10" i="3"/>
  <c r="R10" i="3"/>
  <c r="P10" i="3"/>
  <c r="M10" i="3"/>
  <c r="K10" i="3"/>
  <c r="I10" i="3"/>
  <c r="I30" i="3" s="1"/>
  <c r="F10" i="3"/>
  <c r="E10" i="3"/>
  <c r="C10" i="3"/>
  <c r="BS33" i="2"/>
  <c r="BP33" i="2"/>
  <c r="BL33" i="2"/>
  <c r="AZ33" i="2"/>
  <c r="AQ33" i="2"/>
  <c r="AJ33" i="2"/>
  <c r="X33" i="2"/>
  <c r="V33" i="2"/>
  <c r="L33" i="2"/>
  <c r="H33" i="2"/>
  <c r="BW30" i="2"/>
  <c r="BW33" i="2" s="1"/>
  <c r="BU30" i="2"/>
  <c r="BU33" i="2" s="1"/>
  <c r="BS30" i="2"/>
  <c r="BP30" i="2"/>
  <c r="BN30" i="2"/>
  <c r="BL30" i="2"/>
  <c r="BM27" i="2" s="1"/>
  <c r="BI30" i="2"/>
  <c r="BI33" i="2" s="1"/>
  <c r="BG30" i="2"/>
  <c r="BG33" i="2" s="1"/>
  <c r="BE30" i="2"/>
  <c r="BB30" i="2"/>
  <c r="BB33" i="2" s="1"/>
  <c r="AZ30" i="2"/>
  <c r="AX30" i="2"/>
  <c r="AU30" i="2"/>
  <c r="AU33" i="2" s="1"/>
  <c r="AS30" i="2"/>
  <c r="AQ30" i="2"/>
  <c r="AN30" i="2"/>
  <c r="AN33" i="2" s="1"/>
  <c r="AL30" i="2"/>
  <c r="AJ30" i="2"/>
  <c r="AG30" i="2"/>
  <c r="AG33" i="2" s="1"/>
  <c r="AE30" i="2"/>
  <c r="AF26" i="2" s="1"/>
  <c r="AC30" i="2"/>
  <c r="Z30" i="2"/>
  <c r="Z33" i="2" s="1"/>
  <c r="Y30" i="2"/>
  <c r="X30" i="2"/>
  <c r="V30" i="2"/>
  <c r="S30" i="2"/>
  <c r="S33" i="2" s="1"/>
  <c r="Q30" i="2"/>
  <c r="O30" i="2"/>
  <c r="L30" i="2"/>
  <c r="J30" i="2"/>
  <c r="K21" i="2" s="1"/>
  <c r="H30" i="2"/>
  <c r="I27" i="2" s="1"/>
  <c r="F30" i="2"/>
  <c r="D30" i="2"/>
  <c r="D33" i="2" s="1"/>
  <c r="B30" i="2"/>
  <c r="BX28" i="2"/>
  <c r="BQ28" i="2"/>
  <c r="BO28" i="2"/>
  <c r="BM28" i="2"/>
  <c r="BJ28" i="2"/>
  <c r="BH28" i="2"/>
  <c r="BF28" i="2"/>
  <c r="BC28" i="2"/>
  <c r="BA28" i="2"/>
  <c r="AY28" i="2"/>
  <c r="AV28" i="2"/>
  <c r="AT28" i="2"/>
  <c r="AR28" i="2"/>
  <c r="AO28" i="2"/>
  <c r="AK28" i="2"/>
  <c r="AH28" i="2"/>
  <c r="AF28" i="2"/>
  <c r="AD28" i="2"/>
  <c r="AA28" i="2"/>
  <c r="Y28" i="2"/>
  <c r="W28" i="2"/>
  <c r="T28" i="2"/>
  <c r="M28" i="2"/>
  <c r="I28" i="2"/>
  <c r="F28" i="2"/>
  <c r="E28" i="2"/>
  <c r="BX27" i="2"/>
  <c r="BQ27" i="2"/>
  <c r="BO27" i="2"/>
  <c r="BJ27" i="2"/>
  <c r="BH27" i="2"/>
  <c r="BC27" i="2"/>
  <c r="BA27" i="2"/>
  <c r="AV27" i="2"/>
  <c r="AT27" i="2"/>
  <c r="AR27" i="2"/>
  <c r="AO27" i="2"/>
  <c r="AK27" i="2"/>
  <c r="AH27" i="2"/>
  <c r="AF27" i="2"/>
  <c r="AA27" i="2"/>
  <c r="Y27" i="2"/>
  <c r="T27" i="2"/>
  <c r="M27" i="2"/>
  <c r="K27" i="2"/>
  <c r="F27" i="2"/>
  <c r="E27" i="2"/>
  <c r="BX26" i="2"/>
  <c r="BQ26" i="2"/>
  <c r="BM26" i="2"/>
  <c r="BJ26" i="2"/>
  <c r="BH26" i="2"/>
  <c r="BF26" i="2"/>
  <c r="BC26" i="2"/>
  <c r="BA26" i="2"/>
  <c r="AV26" i="2"/>
  <c r="AR26" i="2"/>
  <c r="AO26" i="2"/>
  <c r="AK26" i="2"/>
  <c r="AH26" i="2"/>
  <c r="AA26" i="2"/>
  <c r="Y26" i="2"/>
  <c r="T26" i="2"/>
  <c r="M26" i="2"/>
  <c r="I26" i="2"/>
  <c r="F26" i="2"/>
  <c r="E26" i="2"/>
  <c r="C26" i="2"/>
  <c r="BX25" i="2"/>
  <c r="BQ25" i="2"/>
  <c r="BM25" i="2"/>
  <c r="BJ25" i="2"/>
  <c r="BH25" i="2"/>
  <c r="BF25" i="2"/>
  <c r="BC25" i="2"/>
  <c r="BA25" i="2"/>
  <c r="AY25" i="2"/>
  <c r="AV25" i="2"/>
  <c r="AT25" i="2"/>
  <c r="AR25" i="2"/>
  <c r="AO25" i="2"/>
  <c r="AK25" i="2"/>
  <c r="AH25" i="2"/>
  <c r="AF25" i="2"/>
  <c r="AD25" i="2"/>
  <c r="AA25" i="2"/>
  <c r="Y25" i="2"/>
  <c r="W25" i="2"/>
  <c r="T25" i="2"/>
  <c r="M25" i="2"/>
  <c r="I25" i="2"/>
  <c r="F25" i="2"/>
  <c r="E25" i="2"/>
  <c r="C25" i="2"/>
  <c r="BX24" i="2"/>
  <c r="BQ24" i="2"/>
  <c r="BO24" i="2"/>
  <c r="BM24" i="2"/>
  <c r="BJ24" i="2"/>
  <c r="BH24" i="2"/>
  <c r="BF24" i="2"/>
  <c r="BC24" i="2"/>
  <c r="BA24" i="2"/>
  <c r="AY24" i="2"/>
  <c r="AV24" i="2"/>
  <c r="AT24" i="2"/>
  <c r="AR24" i="2"/>
  <c r="AO24" i="2"/>
  <c r="AM24" i="2"/>
  <c r="AK24" i="2"/>
  <c r="AH24" i="2"/>
  <c r="AF24" i="2"/>
  <c r="AD24" i="2"/>
  <c r="AA24" i="2"/>
  <c r="Y24" i="2"/>
  <c r="W24" i="2"/>
  <c r="T24" i="2"/>
  <c r="M24" i="2"/>
  <c r="K24" i="2"/>
  <c r="I24" i="2"/>
  <c r="F24" i="2"/>
  <c r="E24" i="2"/>
  <c r="C24" i="2"/>
  <c r="BX23" i="2"/>
  <c r="BQ23" i="2"/>
  <c r="BO23" i="2"/>
  <c r="BM23" i="2"/>
  <c r="BJ23" i="2"/>
  <c r="BH23" i="2"/>
  <c r="BC23" i="2"/>
  <c r="BA23" i="2"/>
  <c r="AV23" i="2"/>
  <c r="AT23" i="2"/>
  <c r="AR23" i="2"/>
  <c r="AO23" i="2"/>
  <c r="AK23" i="2"/>
  <c r="AH23" i="2"/>
  <c r="AF23" i="2"/>
  <c r="AA23" i="2"/>
  <c r="Y23" i="2"/>
  <c r="T23" i="2"/>
  <c r="R23" i="2"/>
  <c r="M23" i="2"/>
  <c r="I23" i="2"/>
  <c r="F23" i="2"/>
  <c r="E23" i="2"/>
  <c r="BX22" i="2"/>
  <c r="BQ22" i="2"/>
  <c r="BM22" i="2"/>
  <c r="BJ22" i="2"/>
  <c r="BH22" i="2"/>
  <c r="BC22" i="2"/>
  <c r="BA22" i="2"/>
  <c r="AY22" i="2"/>
  <c r="AV22" i="2"/>
  <c r="AR22" i="2"/>
  <c r="AO22" i="2"/>
  <c r="AK22" i="2"/>
  <c r="AH22" i="2"/>
  <c r="AA22" i="2"/>
  <c r="AB22" i="2" s="1"/>
  <c r="Y22" i="2"/>
  <c r="W22" i="2"/>
  <c r="T22" i="2"/>
  <c r="M22" i="2"/>
  <c r="I22" i="2"/>
  <c r="F22" i="2"/>
  <c r="E22" i="2"/>
  <c r="BX21" i="2"/>
  <c r="BQ21" i="2"/>
  <c r="BO21" i="2"/>
  <c r="BM21" i="2"/>
  <c r="BJ21" i="2"/>
  <c r="BH21" i="2"/>
  <c r="BF21" i="2"/>
  <c r="BC21" i="2"/>
  <c r="BA21" i="2"/>
  <c r="AY21" i="2"/>
  <c r="AV21" i="2"/>
  <c r="AR21" i="2"/>
  <c r="AO21" i="2"/>
  <c r="AM21" i="2"/>
  <c r="AK21" i="2"/>
  <c r="AH21" i="2"/>
  <c r="AD21" i="2"/>
  <c r="AA21" i="2"/>
  <c r="Y21" i="2"/>
  <c r="W21" i="2"/>
  <c r="T21" i="2"/>
  <c r="M21" i="2"/>
  <c r="I21" i="2"/>
  <c r="F21" i="2"/>
  <c r="E21" i="2"/>
  <c r="C21" i="2"/>
  <c r="BX20" i="2"/>
  <c r="BQ20" i="2"/>
  <c r="BO20" i="2"/>
  <c r="BM20" i="2"/>
  <c r="BJ20" i="2"/>
  <c r="BH20" i="2"/>
  <c r="BF20" i="2"/>
  <c r="BC20" i="2"/>
  <c r="BA20" i="2"/>
  <c r="AY20" i="2"/>
  <c r="AV20" i="2"/>
  <c r="AT20" i="2"/>
  <c r="AR20" i="2"/>
  <c r="AO20" i="2"/>
  <c r="AK20" i="2"/>
  <c r="AH20" i="2"/>
  <c r="AF20" i="2"/>
  <c r="AD20" i="2"/>
  <c r="AA20" i="2"/>
  <c r="Y20" i="2"/>
  <c r="W20" i="2"/>
  <c r="T20" i="2"/>
  <c r="R20" i="2"/>
  <c r="M20" i="2"/>
  <c r="I20" i="2"/>
  <c r="F20" i="2"/>
  <c r="E20" i="2"/>
  <c r="C20" i="2"/>
  <c r="BX19" i="2"/>
  <c r="BQ19" i="2"/>
  <c r="BO19" i="2"/>
  <c r="BM19" i="2"/>
  <c r="BJ19" i="2"/>
  <c r="BH19" i="2"/>
  <c r="BC19" i="2"/>
  <c r="BA19" i="2"/>
  <c r="AV19" i="2"/>
  <c r="AT19" i="2"/>
  <c r="AR19" i="2"/>
  <c r="AO19" i="2"/>
  <c r="AK19" i="2"/>
  <c r="AH19" i="2"/>
  <c r="AF19" i="2"/>
  <c r="AA19" i="2"/>
  <c r="AB19" i="2" s="1"/>
  <c r="Y19" i="2"/>
  <c r="T19" i="2"/>
  <c r="M19" i="2"/>
  <c r="I19" i="2"/>
  <c r="F19" i="2"/>
  <c r="E19" i="2"/>
  <c r="BX18" i="2"/>
  <c r="BQ18" i="2"/>
  <c r="BR18" i="2" s="1"/>
  <c r="BM18" i="2"/>
  <c r="BJ18" i="2"/>
  <c r="BH18" i="2"/>
  <c r="BF18" i="2"/>
  <c r="BC18" i="2"/>
  <c r="BA18" i="2"/>
  <c r="AV18" i="2"/>
  <c r="AR18" i="2"/>
  <c r="AO18" i="2"/>
  <c r="AK18" i="2"/>
  <c r="AH18" i="2"/>
  <c r="AD18" i="2"/>
  <c r="AA18" i="2"/>
  <c r="Y18" i="2"/>
  <c r="T18" i="2"/>
  <c r="M18" i="2"/>
  <c r="I18" i="2"/>
  <c r="F18" i="2"/>
  <c r="E18" i="2"/>
  <c r="C18" i="2"/>
  <c r="BX17" i="2"/>
  <c r="BQ17" i="2"/>
  <c r="BM17" i="2"/>
  <c r="BJ17" i="2"/>
  <c r="BH17" i="2"/>
  <c r="BF17" i="2"/>
  <c r="BC17" i="2"/>
  <c r="BA17" i="2"/>
  <c r="AY17" i="2"/>
  <c r="AV17" i="2"/>
  <c r="AT17" i="2"/>
  <c r="AR17" i="2"/>
  <c r="AO17" i="2"/>
  <c r="AK17" i="2"/>
  <c r="AK30" i="2" s="1"/>
  <c r="AH17" i="2"/>
  <c r="AF17" i="2"/>
  <c r="AD17" i="2"/>
  <c r="AA17" i="2"/>
  <c r="Y17" i="2"/>
  <c r="W17" i="2"/>
  <c r="T17" i="2"/>
  <c r="M17" i="2"/>
  <c r="I17" i="2"/>
  <c r="F17" i="2"/>
  <c r="E17" i="2"/>
  <c r="C17" i="2"/>
  <c r="BX16" i="2"/>
  <c r="BQ16" i="2"/>
  <c r="BO16" i="2"/>
  <c r="BM16" i="2"/>
  <c r="BJ16" i="2"/>
  <c r="BH16" i="2"/>
  <c r="BF16" i="2"/>
  <c r="BC16" i="2"/>
  <c r="BA16" i="2"/>
  <c r="AY16" i="2"/>
  <c r="AV16" i="2"/>
  <c r="AT16" i="2"/>
  <c r="AR16" i="2"/>
  <c r="AO16" i="2"/>
  <c r="AK16" i="2"/>
  <c r="AH16" i="2"/>
  <c r="AF16" i="2"/>
  <c r="AD16" i="2"/>
  <c r="AA16" i="2"/>
  <c r="Y16" i="2"/>
  <c r="W16" i="2"/>
  <c r="T16" i="2"/>
  <c r="M16" i="2"/>
  <c r="I16" i="2"/>
  <c r="F16" i="2"/>
  <c r="E16" i="2"/>
  <c r="C16" i="2"/>
  <c r="BX15" i="2"/>
  <c r="BQ15" i="2"/>
  <c r="BO15" i="2"/>
  <c r="BM15" i="2"/>
  <c r="BJ15" i="2"/>
  <c r="BH15" i="2"/>
  <c r="BC15" i="2"/>
  <c r="BA15" i="2"/>
  <c r="AV15" i="2"/>
  <c r="AT15" i="2"/>
  <c r="AR15" i="2"/>
  <c r="AO15" i="2"/>
  <c r="AK15" i="2"/>
  <c r="AH15" i="2"/>
  <c r="AF15" i="2"/>
  <c r="AA15" i="2"/>
  <c r="Y15" i="2"/>
  <c r="T15" i="2"/>
  <c r="M15" i="2"/>
  <c r="K15" i="2"/>
  <c r="I15" i="2"/>
  <c r="F15" i="2"/>
  <c r="E15" i="2"/>
  <c r="BX14" i="2"/>
  <c r="BQ14" i="2"/>
  <c r="BM14" i="2"/>
  <c r="BJ14" i="2"/>
  <c r="BH14" i="2"/>
  <c r="BC14" i="2"/>
  <c r="BA14" i="2"/>
  <c r="AY14" i="2"/>
  <c r="AV14" i="2"/>
  <c r="AR14" i="2"/>
  <c r="AO14" i="2"/>
  <c r="AK14" i="2"/>
  <c r="AH14" i="2"/>
  <c r="AA14" i="2"/>
  <c r="Y14" i="2"/>
  <c r="W14" i="2"/>
  <c r="T14" i="2"/>
  <c r="M14" i="2"/>
  <c r="I14" i="2"/>
  <c r="F14" i="2"/>
  <c r="E14" i="2"/>
  <c r="BX13" i="2"/>
  <c r="BQ13" i="2"/>
  <c r="BO13" i="2"/>
  <c r="BM13" i="2"/>
  <c r="BJ13" i="2"/>
  <c r="BH13" i="2"/>
  <c r="BF13" i="2"/>
  <c r="BC13" i="2"/>
  <c r="BA13" i="2"/>
  <c r="AY13" i="2"/>
  <c r="AV13" i="2"/>
  <c r="AR13" i="2"/>
  <c r="AO13" i="2"/>
  <c r="AK13" i="2"/>
  <c r="AH13" i="2"/>
  <c r="AD13" i="2"/>
  <c r="AA13" i="2"/>
  <c r="Y13" i="2"/>
  <c r="W13" i="2"/>
  <c r="T13" i="2"/>
  <c r="M13" i="2"/>
  <c r="K13" i="2"/>
  <c r="I13" i="2"/>
  <c r="F13" i="2"/>
  <c r="E13" i="2"/>
  <c r="C13" i="2"/>
  <c r="BX12" i="2"/>
  <c r="BQ12" i="2"/>
  <c r="BO12" i="2"/>
  <c r="BM12" i="2"/>
  <c r="BJ12" i="2"/>
  <c r="BH12" i="2"/>
  <c r="BF12" i="2"/>
  <c r="BC12" i="2"/>
  <c r="BA12" i="2"/>
  <c r="AY12" i="2"/>
  <c r="AV12" i="2"/>
  <c r="AT12" i="2"/>
  <c r="AR12" i="2"/>
  <c r="AO12" i="2"/>
  <c r="AM12" i="2"/>
  <c r="AK12" i="2"/>
  <c r="AH12" i="2"/>
  <c r="AF12" i="2"/>
  <c r="AD12" i="2"/>
  <c r="AA12" i="2"/>
  <c r="Y12" i="2"/>
  <c r="W12" i="2"/>
  <c r="T12" i="2"/>
  <c r="M12" i="2"/>
  <c r="K12" i="2"/>
  <c r="I12" i="2"/>
  <c r="F12" i="2"/>
  <c r="E12" i="2"/>
  <c r="C12" i="2"/>
  <c r="BX11" i="2"/>
  <c r="BQ11" i="2"/>
  <c r="BO11" i="2"/>
  <c r="BM11" i="2"/>
  <c r="BJ11" i="2"/>
  <c r="BH11" i="2"/>
  <c r="BC11" i="2"/>
  <c r="BA11" i="2"/>
  <c r="AV11" i="2"/>
  <c r="AT11" i="2"/>
  <c r="AR11" i="2"/>
  <c r="AO11" i="2"/>
  <c r="AM11" i="2"/>
  <c r="AK11" i="2"/>
  <c r="AH11" i="2"/>
  <c r="AF11" i="2"/>
  <c r="AB11" i="2"/>
  <c r="AA11" i="2"/>
  <c r="Y11" i="2"/>
  <c r="T11" i="2"/>
  <c r="R11" i="2"/>
  <c r="M11" i="2"/>
  <c r="K11" i="2"/>
  <c r="I11" i="2"/>
  <c r="F11" i="2"/>
  <c r="E11" i="2"/>
  <c r="C11" i="2"/>
  <c r="BX10" i="2"/>
  <c r="BQ10" i="2"/>
  <c r="BQ30" i="2" s="1"/>
  <c r="BM10" i="2"/>
  <c r="BM30" i="2" s="1"/>
  <c r="BJ10" i="2"/>
  <c r="BH10" i="2"/>
  <c r="BF10" i="2"/>
  <c r="BC10" i="2"/>
  <c r="BA10" i="2"/>
  <c r="AY10" i="2"/>
  <c r="AV10" i="2"/>
  <c r="AT10" i="2"/>
  <c r="AR10" i="2"/>
  <c r="AO10" i="2"/>
  <c r="AK10" i="2"/>
  <c r="AH10" i="2"/>
  <c r="AF10" i="2"/>
  <c r="AD10" i="2"/>
  <c r="AA10" i="2"/>
  <c r="AA30" i="2" s="1"/>
  <c r="Y10" i="2"/>
  <c r="W10" i="2"/>
  <c r="T10" i="2"/>
  <c r="M10" i="2"/>
  <c r="I10" i="2"/>
  <c r="I30" i="2" s="1"/>
  <c r="F10" i="2"/>
  <c r="E10" i="2"/>
  <c r="E30" i="2" s="1"/>
  <c r="C10" i="2"/>
  <c r="G25" i="2" l="1"/>
  <c r="G13" i="2"/>
  <c r="G26" i="2"/>
  <c r="G21" i="2"/>
  <c r="F33" i="2"/>
  <c r="G14" i="2"/>
  <c r="G10" i="2"/>
  <c r="AH30" i="2"/>
  <c r="BX30" i="2"/>
  <c r="BX33" i="2" s="1"/>
  <c r="G87" i="5" s="1"/>
  <c r="Q87" i="5" s="1"/>
  <c r="G22" i="2"/>
  <c r="BK26" i="2"/>
  <c r="N27" i="2"/>
  <c r="BR25" i="2"/>
  <c r="BR13" i="2"/>
  <c r="BR27" i="2"/>
  <c r="BR22" i="2"/>
  <c r="BR21" i="2"/>
  <c r="BQ33" i="2"/>
  <c r="G80" i="5" s="1"/>
  <c r="BR17" i="2"/>
  <c r="N14" i="2"/>
  <c r="M30" i="2"/>
  <c r="N10" i="2" s="1"/>
  <c r="BR14" i="2"/>
  <c r="BK16" i="2"/>
  <c r="G17" i="2"/>
  <c r="N11" i="2"/>
  <c r="G23" i="2"/>
  <c r="AW24" i="2"/>
  <c r="T30" i="2"/>
  <c r="U10" i="2" s="1"/>
  <c r="P27" i="2"/>
  <c r="P19" i="2"/>
  <c r="P11" i="2"/>
  <c r="P23" i="2"/>
  <c r="P15" i="2"/>
  <c r="P22" i="2"/>
  <c r="P14" i="2"/>
  <c r="P10" i="2"/>
  <c r="P28" i="2"/>
  <c r="P17" i="2"/>
  <c r="P16" i="2"/>
  <c r="P13" i="2"/>
  <c r="P25" i="2"/>
  <c r="P24" i="2"/>
  <c r="P18" i="2"/>
  <c r="P12" i="2"/>
  <c r="O33" i="2"/>
  <c r="P21" i="2"/>
  <c r="G18" i="2"/>
  <c r="U22" i="2"/>
  <c r="BR26" i="2"/>
  <c r="AB27" i="2"/>
  <c r="G28" i="2"/>
  <c r="AP14" i="2"/>
  <c r="AP27" i="2"/>
  <c r="AO30" i="2"/>
  <c r="U21" i="3"/>
  <c r="BJ30" i="2"/>
  <c r="BK22" i="2" s="1"/>
  <c r="G15" i="2"/>
  <c r="AP18" i="2"/>
  <c r="P20" i="2"/>
  <c r="AB23" i="2"/>
  <c r="BK14" i="2"/>
  <c r="BR11" i="2"/>
  <c r="P26" i="2"/>
  <c r="G18" i="3"/>
  <c r="AP20" i="3"/>
  <c r="AB21" i="2"/>
  <c r="AB18" i="2"/>
  <c r="AB14" i="2"/>
  <c r="AA33" i="2"/>
  <c r="AB17" i="2"/>
  <c r="AB25" i="2"/>
  <c r="AB13" i="2"/>
  <c r="G16" i="2"/>
  <c r="BA30" i="2"/>
  <c r="N18" i="2"/>
  <c r="BR19" i="2"/>
  <c r="AB26" i="2"/>
  <c r="BD26" i="2"/>
  <c r="N12" i="2"/>
  <c r="BR12" i="2"/>
  <c r="N24" i="2"/>
  <c r="R26" i="2"/>
  <c r="R18" i="2"/>
  <c r="R22" i="2"/>
  <c r="R14" i="2"/>
  <c r="Q33" i="2"/>
  <c r="R21" i="2"/>
  <c r="R13" i="2"/>
  <c r="AM22" i="2"/>
  <c r="AM14" i="2"/>
  <c r="AL33" i="2"/>
  <c r="AM26" i="2"/>
  <c r="AM18" i="2"/>
  <c r="AM10" i="2"/>
  <c r="AM25" i="2"/>
  <c r="AM17" i="2"/>
  <c r="AK30" i="3"/>
  <c r="AB18" i="3"/>
  <c r="AP23" i="3"/>
  <c r="AB15" i="2"/>
  <c r="K16" i="2"/>
  <c r="R19" i="2"/>
  <c r="AM19" i="2"/>
  <c r="AM20" i="2"/>
  <c r="K23" i="2"/>
  <c r="BR23" i="2"/>
  <c r="K28" i="2"/>
  <c r="AW28" i="2"/>
  <c r="AD27" i="2"/>
  <c r="AD19" i="2"/>
  <c r="AD11" i="2"/>
  <c r="AD30" i="2" s="1"/>
  <c r="AD23" i="2"/>
  <c r="AD15" i="2"/>
  <c r="AD22" i="2"/>
  <c r="AD14" i="2"/>
  <c r="AY23" i="2"/>
  <c r="AY15" i="2"/>
  <c r="AY30" i="2" s="1"/>
  <c r="AX33" i="2"/>
  <c r="AY27" i="2"/>
  <c r="AY19" i="2"/>
  <c r="AY11" i="2"/>
  <c r="AY26" i="2"/>
  <c r="AY18" i="2"/>
  <c r="BR15" i="3"/>
  <c r="AB16" i="2"/>
  <c r="BR24" i="2"/>
  <c r="BK27" i="2"/>
  <c r="AB28" i="2"/>
  <c r="BC30" i="2"/>
  <c r="BR10" i="2"/>
  <c r="R12" i="2"/>
  <c r="BD12" i="2"/>
  <c r="N16" i="2"/>
  <c r="BR16" i="2"/>
  <c r="U19" i="2"/>
  <c r="AP20" i="2"/>
  <c r="N23" i="2"/>
  <c r="R24" i="2"/>
  <c r="BD24" i="2"/>
  <c r="R25" i="2"/>
  <c r="G27" i="2"/>
  <c r="N28" i="2"/>
  <c r="BR28" i="2"/>
  <c r="BR19" i="3"/>
  <c r="AW20" i="3"/>
  <c r="U12" i="2"/>
  <c r="AB10" i="2"/>
  <c r="AR30" i="2"/>
  <c r="U11" i="2"/>
  <c r="AP12" i="2"/>
  <c r="N15" i="2"/>
  <c r="R16" i="2"/>
  <c r="R17" i="2"/>
  <c r="G19" i="2"/>
  <c r="AB20" i="2"/>
  <c r="AM23" i="2"/>
  <c r="AP24" i="2"/>
  <c r="R28" i="2"/>
  <c r="C27" i="2"/>
  <c r="C19" i="2"/>
  <c r="C23" i="2"/>
  <c r="C15" i="2"/>
  <c r="B33" i="2"/>
  <c r="C22" i="2"/>
  <c r="C14" i="2"/>
  <c r="C30" i="2" s="1"/>
  <c r="W23" i="2"/>
  <c r="W15" i="2"/>
  <c r="W27" i="2"/>
  <c r="W19" i="2"/>
  <c r="W11" i="2"/>
  <c r="W30" i="2" s="1"/>
  <c r="W26" i="2"/>
  <c r="W18" i="2"/>
  <c r="BO22" i="2"/>
  <c r="BO14" i="2"/>
  <c r="BN33" i="2"/>
  <c r="BO26" i="2"/>
  <c r="BO18" i="2"/>
  <c r="BO10" i="2"/>
  <c r="BO25" i="2"/>
  <c r="BO17" i="2"/>
  <c r="K30" i="3"/>
  <c r="BR24" i="3"/>
  <c r="U28" i="3"/>
  <c r="BK19" i="2"/>
  <c r="U24" i="2"/>
  <c r="AH30" i="3"/>
  <c r="BH30" i="2"/>
  <c r="BK11" i="2"/>
  <c r="G12" i="2"/>
  <c r="BK12" i="2"/>
  <c r="AM13" i="2"/>
  <c r="R15" i="2"/>
  <c r="BD15" i="2"/>
  <c r="U16" i="2"/>
  <c r="AM16" i="2"/>
  <c r="K20" i="2"/>
  <c r="AP23" i="2"/>
  <c r="G24" i="2"/>
  <c r="BK24" i="2"/>
  <c r="AD26" i="2"/>
  <c r="C28" i="2"/>
  <c r="U28" i="2"/>
  <c r="AM28" i="2"/>
  <c r="AT26" i="2"/>
  <c r="AT18" i="2"/>
  <c r="AT22" i="2"/>
  <c r="AT14" i="2"/>
  <c r="AS33" i="2"/>
  <c r="AT21" i="2"/>
  <c r="AT13" i="2"/>
  <c r="AT30" i="2" s="1"/>
  <c r="BF27" i="2"/>
  <c r="BF19" i="2"/>
  <c r="BF11" i="2"/>
  <c r="BF30" i="2" s="1"/>
  <c r="BF23" i="2"/>
  <c r="BF15" i="2"/>
  <c r="BF22" i="2"/>
  <c r="BF14" i="2"/>
  <c r="AC33" i="2"/>
  <c r="BE33" i="2"/>
  <c r="AI23" i="3"/>
  <c r="BR15" i="2"/>
  <c r="AI16" i="2"/>
  <c r="G20" i="2"/>
  <c r="BK20" i="2"/>
  <c r="BD23" i="2"/>
  <c r="AW27" i="2"/>
  <c r="K22" i="2"/>
  <c r="K14" i="2"/>
  <c r="J33" i="2"/>
  <c r="K26" i="2"/>
  <c r="K18" i="2"/>
  <c r="K10" i="2"/>
  <c r="K25" i="2"/>
  <c r="K17" i="2"/>
  <c r="R10" i="2"/>
  <c r="AF30" i="2"/>
  <c r="AV30" i="2"/>
  <c r="AW22" i="2" s="1"/>
  <c r="G11" i="2"/>
  <c r="AB12" i="2"/>
  <c r="AM15" i="2"/>
  <c r="AP16" i="2"/>
  <c r="K19" i="2"/>
  <c r="AW19" i="2"/>
  <c r="N20" i="2"/>
  <c r="BR20" i="2"/>
  <c r="AB24" i="2"/>
  <c r="R27" i="2"/>
  <c r="AM27" i="2"/>
  <c r="AP28" i="2"/>
  <c r="G14" i="3"/>
  <c r="BK18" i="3"/>
  <c r="BD22" i="3"/>
  <c r="BH28" i="3"/>
  <c r="BH26" i="3"/>
  <c r="BG33" i="3"/>
  <c r="BH25" i="3"/>
  <c r="BH27" i="3"/>
  <c r="BH18" i="3"/>
  <c r="BH17" i="3"/>
  <c r="BH12" i="3"/>
  <c r="BH10" i="3"/>
  <c r="BH24" i="3"/>
  <c r="BH16" i="3"/>
  <c r="BH22" i="3"/>
  <c r="BH14" i="3"/>
  <c r="BH21" i="3"/>
  <c r="BH11" i="3"/>
  <c r="AF13" i="2"/>
  <c r="AF21" i="2"/>
  <c r="AE33" i="2"/>
  <c r="Y30" i="3"/>
  <c r="AM30" i="3"/>
  <c r="BA30" i="3"/>
  <c r="BD15" i="3"/>
  <c r="AI16" i="3"/>
  <c r="AB19" i="3"/>
  <c r="AP21" i="3"/>
  <c r="U22" i="3"/>
  <c r="AI24" i="3"/>
  <c r="AI27" i="3"/>
  <c r="BD27" i="3"/>
  <c r="AF14" i="2"/>
  <c r="AF22" i="2"/>
  <c r="M30" i="3"/>
  <c r="N21" i="3" s="1"/>
  <c r="AA30" i="3"/>
  <c r="AB17" i="3" s="1"/>
  <c r="AO30" i="3"/>
  <c r="AP24" i="3" s="1"/>
  <c r="BC30" i="3"/>
  <c r="BD14" i="3" s="1"/>
  <c r="BQ30" i="3"/>
  <c r="BR23" i="3" s="1"/>
  <c r="U15" i="3"/>
  <c r="BD16" i="3"/>
  <c r="BR18" i="3"/>
  <c r="AB20" i="3"/>
  <c r="G21" i="3"/>
  <c r="AP22" i="3"/>
  <c r="BD24" i="3"/>
  <c r="AI25" i="3"/>
  <c r="AI26" i="3"/>
  <c r="L24" i="5"/>
  <c r="L59" i="5"/>
  <c r="P30" i="3"/>
  <c r="AD30" i="3"/>
  <c r="BF30" i="3"/>
  <c r="BT30" i="3"/>
  <c r="BR13" i="3"/>
  <c r="AB14" i="3"/>
  <c r="G15" i="3"/>
  <c r="BK15" i="3"/>
  <c r="BD18" i="3"/>
  <c r="AI19" i="3"/>
  <c r="BR20" i="3"/>
  <c r="AW21" i="3"/>
  <c r="AB22" i="3"/>
  <c r="E30" i="3"/>
  <c r="AF30" i="3"/>
  <c r="AT30" i="3"/>
  <c r="BD13" i="3"/>
  <c r="AB15" i="3"/>
  <c r="AP17" i="3"/>
  <c r="U18" i="3"/>
  <c r="BD19" i="3"/>
  <c r="BR21" i="3"/>
  <c r="AB23" i="3"/>
  <c r="G24" i="3"/>
  <c r="BK25" i="3"/>
  <c r="AF18" i="2"/>
  <c r="F30" i="3"/>
  <c r="G19" i="3" s="1"/>
  <c r="T30" i="3"/>
  <c r="AV30" i="3"/>
  <c r="AW24" i="3" s="1"/>
  <c r="BJ30" i="3"/>
  <c r="BK21" i="3" s="1"/>
  <c r="BX30" i="3"/>
  <c r="BR14" i="3"/>
  <c r="AB16" i="3"/>
  <c r="G17" i="3"/>
  <c r="AP18" i="3"/>
  <c r="BD20" i="3"/>
  <c r="AI21" i="3"/>
  <c r="BR22" i="3"/>
  <c r="AW23" i="3"/>
  <c r="AB24" i="3"/>
  <c r="BD26" i="3"/>
  <c r="U27" i="3"/>
  <c r="G28" i="3"/>
  <c r="AX33" i="3"/>
  <c r="AY27" i="3"/>
  <c r="AY30" i="3" s="1"/>
  <c r="J33" i="3"/>
  <c r="BN33" i="3"/>
  <c r="C16" i="4"/>
  <c r="AP25" i="3"/>
  <c r="U26" i="3"/>
  <c r="AP27" i="3"/>
  <c r="BK27" i="3"/>
  <c r="AB25" i="3"/>
  <c r="G26" i="3"/>
  <c r="G27" i="3"/>
  <c r="AB27" i="3"/>
  <c r="BR27" i="3"/>
  <c r="U89" i="5"/>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AW25" i="3"/>
  <c r="AB26" i="3"/>
  <c r="AI28" i="3"/>
  <c r="L80" i="5"/>
  <c r="BR25" i="3"/>
  <c r="AW26" i="3"/>
  <c r="B33" i="3"/>
  <c r="C28" i="3"/>
  <c r="C30" i="3" s="1"/>
  <c r="AR28" i="3"/>
  <c r="AR30" i="3" s="1"/>
  <c r="AQ33" i="3"/>
  <c r="L87" i="5"/>
  <c r="E35" i="4"/>
  <c r="C35" i="4" s="1"/>
  <c r="BX33" i="3" l="1"/>
  <c r="H87" i="5" s="1"/>
  <c r="R87" i="5" s="1"/>
  <c r="BY27" i="3"/>
  <c r="BY10" i="3"/>
  <c r="BY13" i="3"/>
  <c r="BY12" i="3"/>
  <c r="BY11" i="3"/>
  <c r="BY22" i="3"/>
  <c r="BY18" i="3"/>
  <c r="BY24" i="3"/>
  <c r="AW13" i="3"/>
  <c r="N24" i="3"/>
  <c r="AH33" i="3"/>
  <c r="AI12" i="3"/>
  <c r="AI11" i="3"/>
  <c r="AI13" i="3"/>
  <c r="AI10" i="3"/>
  <c r="N19" i="3"/>
  <c r="AW16" i="2"/>
  <c r="AW26" i="2"/>
  <c r="BK15" i="2"/>
  <c r="AH33" i="2"/>
  <c r="AI17" i="2"/>
  <c r="AI22" i="2"/>
  <c r="AI13" i="2"/>
  <c r="AI25" i="2"/>
  <c r="AI21" i="2"/>
  <c r="AI26" i="2"/>
  <c r="BJ33" i="3"/>
  <c r="BK10" i="3"/>
  <c r="BK12" i="3"/>
  <c r="BK11" i="3"/>
  <c r="T33" i="3"/>
  <c r="U12" i="3"/>
  <c r="U11" i="3"/>
  <c r="U13" i="3"/>
  <c r="U10" i="3"/>
  <c r="AP14" i="3"/>
  <c r="BK20" i="3"/>
  <c r="BY14" i="3"/>
  <c r="BY21" i="3"/>
  <c r="AI28" i="2"/>
  <c r="AI18" i="3"/>
  <c r="BO30" i="2"/>
  <c r="N16" i="3"/>
  <c r="BR30" i="2"/>
  <c r="AI24" i="2"/>
  <c r="U23" i="2"/>
  <c r="AP22" i="2"/>
  <c r="AP19" i="2"/>
  <c r="AP21" i="2"/>
  <c r="AP10" i="2"/>
  <c r="AP26" i="2"/>
  <c r="AO33" i="2"/>
  <c r="G52" i="5" s="1"/>
  <c r="AP17" i="2"/>
  <c r="AP25" i="2"/>
  <c r="AP13" i="2"/>
  <c r="U26" i="2"/>
  <c r="AW12" i="2"/>
  <c r="BK19" i="3"/>
  <c r="AV33" i="3"/>
  <c r="AW12" i="3"/>
  <c r="AW11" i="3"/>
  <c r="AW10" i="3"/>
  <c r="N20" i="3"/>
  <c r="AW15" i="3"/>
  <c r="F33" i="3"/>
  <c r="G12" i="3"/>
  <c r="G11" i="3"/>
  <c r="G13" i="3"/>
  <c r="G10" i="3"/>
  <c r="AW22" i="3"/>
  <c r="BK16" i="3"/>
  <c r="AW19" i="3"/>
  <c r="BR28" i="3"/>
  <c r="BQ33" i="3"/>
  <c r="H80" i="5" s="1"/>
  <c r="BR11" i="3"/>
  <c r="BR10" i="3"/>
  <c r="BR12" i="3"/>
  <c r="G20" i="3"/>
  <c r="U14" i="3"/>
  <c r="BD21" i="3"/>
  <c r="AI22" i="3"/>
  <c r="N23" i="3"/>
  <c r="AI15" i="3"/>
  <c r="BD27" i="2"/>
  <c r="BD13" i="2"/>
  <c r="BD10" i="2"/>
  <c r="BC33" i="2"/>
  <c r="BD21" i="2"/>
  <c r="BD11" i="2"/>
  <c r="BD17" i="2"/>
  <c r="BD14" i="2"/>
  <c r="BD25" i="2"/>
  <c r="G22" i="3"/>
  <c r="BD20" i="2"/>
  <c r="AI18" i="2"/>
  <c r="AW23" i="2"/>
  <c r="P30" i="2"/>
  <c r="N26" i="2"/>
  <c r="N22" i="2"/>
  <c r="N17" i="2"/>
  <c r="N13" i="2"/>
  <c r="N30" i="2" s="1"/>
  <c r="N25" i="2"/>
  <c r="M33" i="2"/>
  <c r="G24" i="5" s="1"/>
  <c r="N21" i="2"/>
  <c r="AI19" i="2"/>
  <c r="BK24" i="3"/>
  <c r="BH30" i="3"/>
  <c r="AI20" i="2"/>
  <c r="N25" i="3"/>
  <c r="N22" i="3"/>
  <c r="BY25" i="3"/>
  <c r="G16" i="3"/>
  <c r="BK23" i="3"/>
  <c r="BY17" i="3"/>
  <c r="BD28" i="3"/>
  <c r="BC33" i="3"/>
  <c r="H66" i="5" s="1"/>
  <c r="BD11" i="3"/>
  <c r="BD10" i="3"/>
  <c r="BD12" i="3"/>
  <c r="N26" i="3"/>
  <c r="BY20" i="3"/>
  <c r="K30" i="2"/>
  <c r="U16" i="3"/>
  <c r="BD17" i="3"/>
  <c r="AB30" i="2"/>
  <c r="AI14" i="3"/>
  <c r="BK22" i="3"/>
  <c r="AW17" i="3"/>
  <c r="AI12" i="2"/>
  <c r="BJ33" i="2"/>
  <c r="G73" i="5" s="1"/>
  <c r="BK23" i="2"/>
  <c r="BK18" i="2"/>
  <c r="BK17" i="2"/>
  <c r="BK25" i="2"/>
  <c r="BK13" i="2"/>
  <c r="BK21" i="2"/>
  <c r="BK10" i="2"/>
  <c r="AP11" i="2"/>
  <c r="N17" i="3"/>
  <c r="BK17" i="3"/>
  <c r="BY15" i="3"/>
  <c r="N15" i="3"/>
  <c r="BY26" i="3"/>
  <c r="BY28" i="3"/>
  <c r="N27" i="3"/>
  <c r="U25" i="3"/>
  <c r="N14" i="3"/>
  <c r="AP28" i="3"/>
  <c r="AO33" i="3"/>
  <c r="AP11" i="3"/>
  <c r="AP10" i="3"/>
  <c r="AP12" i="3"/>
  <c r="U20" i="3"/>
  <c r="AP15" i="3"/>
  <c r="BY16" i="3"/>
  <c r="BR16" i="3"/>
  <c r="AI11" i="2"/>
  <c r="AM30" i="2"/>
  <c r="AI15" i="2"/>
  <c r="BD22" i="2"/>
  <c r="U17" i="2"/>
  <c r="U18" i="2"/>
  <c r="U25" i="2"/>
  <c r="U13" i="2"/>
  <c r="U30" i="2" s="1"/>
  <c r="U21" i="2"/>
  <c r="T33" i="2"/>
  <c r="G31" i="5" s="1"/>
  <c r="U15" i="2"/>
  <c r="U14" i="2"/>
  <c r="U27" i="2"/>
  <c r="BK28" i="2"/>
  <c r="Q80" i="5"/>
  <c r="Q73" i="5" s="1"/>
  <c r="N28" i="3"/>
  <c r="M33" i="3"/>
  <c r="H24" i="5" s="1"/>
  <c r="N11" i="3"/>
  <c r="N10" i="3"/>
  <c r="N13" i="3"/>
  <c r="N12" i="3"/>
  <c r="R30" i="2"/>
  <c r="AI27" i="2"/>
  <c r="G30" i="2"/>
  <c r="AW27" i="3"/>
  <c r="BY19" i="3"/>
  <c r="BK26" i="3"/>
  <c r="G23" i="3"/>
  <c r="U17" i="3"/>
  <c r="BY23" i="3"/>
  <c r="N18" i="3"/>
  <c r="AW18" i="3"/>
  <c r="BR26" i="3"/>
  <c r="AW28" i="3"/>
  <c r="G25" i="3"/>
  <c r="U19" i="3"/>
  <c r="AP13" i="3"/>
  <c r="AP26" i="3"/>
  <c r="AI20" i="3"/>
  <c r="AW14" i="3"/>
  <c r="AP16" i="3"/>
  <c r="U23" i="3"/>
  <c r="AI17" i="3"/>
  <c r="AB28" i="3"/>
  <c r="AA33" i="3"/>
  <c r="H38" i="5" s="1"/>
  <c r="AB11" i="3"/>
  <c r="AB10" i="3"/>
  <c r="AB13" i="3"/>
  <c r="AB12" i="3"/>
  <c r="BD23" i="3"/>
  <c r="BR17" i="3"/>
  <c r="AP19" i="3"/>
  <c r="AW25" i="2"/>
  <c r="AW17" i="2"/>
  <c r="AW15" i="2"/>
  <c r="AW14" i="2"/>
  <c r="AV33" i="2"/>
  <c r="G59" i="5" s="1"/>
  <c r="AW13" i="2"/>
  <c r="AW21" i="2"/>
  <c r="AW10" i="2"/>
  <c r="AW18" i="2"/>
  <c r="BK14" i="3"/>
  <c r="AW20" i="2"/>
  <c r="BK28" i="3"/>
  <c r="BK13" i="3"/>
  <c r="BD28" i="2"/>
  <c r="BD16" i="2"/>
  <c r="AB21" i="3"/>
  <c r="AW16" i="3"/>
  <c r="U20" i="2"/>
  <c r="U24" i="3"/>
  <c r="AW11" i="2"/>
  <c r="AI14" i="2"/>
  <c r="BD25" i="3"/>
  <c r="AI23" i="2"/>
  <c r="N19" i="2"/>
  <c r="AP15" i="2"/>
  <c r="BD18" i="2"/>
  <c r="BD19" i="2"/>
  <c r="AI10" i="2"/>
  <c r="AI30" i="2" s="1"/>
  <c r="AB30" i="3" l="1"/>
  <c r="AP30" i="2"/>
  <c r="U30" i="3"/>
  <c r="H73" i="5"/>
  <c r="H45" i="5"/>
  <c r="H59" i="5"/>
  <c r="BK30" i="2"/>
  <c r="BY30" i="3"/>
  <c r="BR30" i="3"/>
  <c r="G45" i="5"/>
  <c r="AP30" i="3"/>
  <c r="G66" i="5"/>
  <c r="R80" i="5"/>
  <c r="R73" i="5" s="1"/>
  <c r="R66" i="5" s="1"/>
  <c r="Q66" i="5"/>
  <c r="Q59" i="5" s="1"/>
  <c r="Q52" i="5" s="1"/>
  <c r="Q45" i="5" s="1"/>
  <c r="BD30" i="3"/>
  <c r="BD30" i="2"/>
  <c r="AW30" i="3"/>
  <c r="H31" i="5"/>
  <c r="AI30" i="3"/>
  <c r="BK30" i="3"/>
  <c r="AW30" i="2"/>
  <c r="N30" i="3"/>
  <c r="H52" i="5"/>
  <c r="G30" i="3"/>
  <c r="G38" i="5"/>
  <c r="Q38" i="5" l="1"/>
  <c r="Q31" i="5" s="1"/>
  <c r="Q24" i="5" s="1"/>
  <c r="R59" i="5"/>
  <c r="R52" i="5" s="1"/>
  <c r="R45" i="5" s="1"/>
  <c r="R38" i="5" s="1"/>
  <c r="R31" i="5" s="1"/>
  <c r="R24" i="5" s="1"/>
</calcChain>
</file>

<file path=xl/sharedStrings.xml><?xml version="1.0" encoding="utf-8"?>
<sst xmlns="http://schemas.openxmlformats.org/spreadsheetml/2006/main" count="603" uniqueCount="114">
  <si>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</si>
  <si>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</si>
  <si>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</si>
  <si>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</si>
  <si>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</si>
  <si>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</si>
  <si>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</si>
  <si>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</si>
  <si>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</si>
  <si>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</si>
  <si>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</si>
  <si>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</si>
  <si>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</si>
  <si>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</si>
  <si>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</si>
  <si>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</si>
  <si>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</si>
  <si>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</si>
  <si>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</si>
  <si>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</si>
  <si>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</si>
  <si>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</si>
  <si>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</si>
  <si>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</si>
  <si>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</si>
  <si>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</si>
  <si>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</si>
  <si>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</si>
  <si>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</si>
  <si>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</si>
  <si>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</si>
  <si>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</si>
  <si>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</si>
  <si>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</si>
  <si>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</si>
  <si>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</si>
  <si>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</si>
  <si>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</si>
  <si>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</si>
  <si>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</si>
  <si>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</si>
  <si>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</si>
  <si>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</si>
  <si>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</si>
  <si>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</si>
  <si>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</si>
  <si>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</si>
  <si>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</si>
  <si>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</si>
  <si>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</si>
  <si>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</si>
  <si>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</si>
  <si>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</si>
  <si>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</si>
  <si>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</si>
  <si>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</si>
  <si>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</si>
  <si>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</si>
  <si>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</si>
  <si>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</si>
  <si>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</si>
  <si>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</si>
  <si>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</si>
  <si>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publishedweek192020.xlsx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</si>
  <si>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</si>
  <si>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</si>
  <si>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publishedweek192020.xlsx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</si>
  <si>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</si>
  <si>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</si>
  <si>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</si>
  <si>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21 May 2020 </t>
  </si>
  <si>
    <t>Total</t>
  </si>
  <si>
    <t>Awaiting verification</t>
  </si>
  <si>
    <t>0-19</t>
  </si>
  <si>
    <t>20-39</t>
  </si>
  <si>
    <t>40-59</t>
  </si>
  <si>
    <t>60-79</t>
  </si>
  <si>
    <t>80+</t>
  </si>
  <si>
    <t xml:space="preserve">Cumulative deaths up to 5pm 21 May 2020 </t>
  </si>
  <si>
    <t>National Health Service (NHS)</t>
  </si>
  <si>
    <t>COVID-19-total-announced-deaths-22-May-2020-1.xlsx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</si>
  <si>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</si>
  <si>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</si>
  <si>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</si>
  <si>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</si>
  <si>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</si>
  <si>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</si>
  <si>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</si>
  <si>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</si>
  <si>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</si>
  <si>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</si>
  <si>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</si>
  <si>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</si>
  <si>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</si>
  <si>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</si>
  <si>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</si>
  <si>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</si>
  <si>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</si>
  <si>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</si>
  <si>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</si>
  <si>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</si>
  <si>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</si>
  <si>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</si>
  <si>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</si>
  <si>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</si>
  <si>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</si>
  <si>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</si>
  <si>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publishedweek192020.xlsx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</si>
  <si>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</si>
  <si>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</si>
  <si>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</si>
  <si>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data_22may.xlsx</t>
  </si>
  <si>
    <t>For 05/05/2020, 19/05/2020 and 20/05/2020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</si>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</sst>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3">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thin">
        <color auto="1"/>
      </top>
      <bottom/>
      <diagonal/>
    </border>
    <border>
      <left style="hair">
        <color auto="1"/>
      </left>
      <right style="thin">
        <color auto="1"/>
      </right>
      <top/>
      <bottom/>
      <diagonal/>
    </border>
    <border>
      <left/>
      <right style="hair">
        <color auto="1"/>
      </right>
      <top/>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1" fillId="0" borderId="0" applyBorder="0" applyProtection="0"/>
    <xf numFmtId="0" fontId="4" fillId="0" borderId="0" applyBorder="0" applyProtection="0"/>
  </cellStyleXfs>
  <cellXfs count="237">
    <xf numFmtId="0" fontId="0" fillId="0" borderId="0" xfId="0"/>
    <xf numFmtId="164" fontId="1" fillId="2" borderId="0" xfId="0" applyNumberFormat="1" applyFont="1" applyFill="1" applyBorder="1" applyAlignment="1">
      <alignment wrapText="1"/>
    </xf>
    <xf numFmtId="164" fontId="23" fillId="2" borderId="28"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10" xfId="0" applyNumberFormat="1" applyFont="1" applyFill="1" applyBorder="1" applyAlignment="1">
      <alignment horizontal="center" vertical="center"/>
    </xf>
    <xf numFmtId="164"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64" fontId="23" fillId="2" borderId="6"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16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5" xfId="0" applyNumberFormat="1" applyFont="1" applyFill="1" applyBorder="1" applyAlignment="1">
      <alignment horizontal="center"/>
    </xf>
    <xf numFmtId="164" fontId="21" fillId="3" borderId="6" xfId="0" applyNumberFormat="1" applyFont="1" applyFill="1" applyBorder="1" applyAlignment="1">
      <alignment horizontal="center" wrapText="1"/>
    </xf>
    <xf numFmtId="164" fontId="22" fillId="3" borderId="6" xfId="0" applyNumberFormat="1" applyFont="1" applyFill="1" applyBorder="1" applyAlignment="1">
      <alignment horizontal="center"/>
    </xf>
    <xf numFmtId="164" fontId="22" fillId="2" borderId="6" xfId="0" applyNumberFormat="1" applyFont="1" applyFill="1" applyBorder="1" applyAlignment="1">
      <alignment horizontal="center"/>
    </xf>
    <xf numFmtId="164" fontId="0" fillId="0" borderId="0" xfId="0" applyNumberFormat="1"/>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2" borderId="3" xfId="0" applyNumberFormat="1" applyFont="1" applyFill="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7" xfId="0" applyFont="1" applyFill="1" applyBorder="1"/>
    <xf numFmtId="0" fontId="21" fillId="3" borderId="3" xfId="0" applyFont="1" applyFill="1" applyBorder="1"/>
    <xf numFmtId="0" fontId="21" fillId="2" borderId="7" xfId="0" applyFont="1" applyFill="1" applyBorder="1"/>
    <xf numFmtId="49" fontId="21"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164" fontId="21" fillId="3" borderId="18" xfId="0" applyNumberFormat="1" applyFont="1" applyFill="1" applyBorder="1" applyAlignment="1">
      <alignment horizontal="center" wrapText="1"/>
    </xf>
    <xf numFmtId="164" fontId="22" fillId="2" borderId="18" xfId="0" applyNumberFormat="1" applyFont="1" applyFill="1" applyBorder="1" applyAlignment="1">
      <alignment horizontal="center"/>
    </xf>
    <xf numFmtId="0" fontId="21" fillId="2" borderId="3" xfId="0" applyFont="1" applyFill="1" applyBorder="1" applyAlignment="1">
      <alignment horizontal="right"/>
    </xf>
    <xf numFmtId="166" fontId="13" fillId="3" borderId="3" xfId="0" applyNumberFormat="1" applyFont="1" applyFill="1" applyBorder="1"/>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0" fontId="21" fillId="3" borderId="7"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2"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21"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21"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13" fillId="2" borderId="43"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27" xfId="0" applyFont="1" applyFill="1" applyBorder="1" applyAlignment="1">
      <alignment horizontal="right" vertical="center" wrapText="1"/>
    </xf>
    <xf numFmtId="0" fontId="13" fillId="2" borderId="37" xfId="0" applyFont="1" applyFill="1" applyBorder="1" applyAlignment="1">
      <alignment horizontal="right" vertical="center" wrapText="1"/>
    </xf>
    <xf numFmtId="167" fontId="13" fillId="2" borderId="0"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0" fontId="13" fillId="2" borderId="48" xfId="0" applyFont="1" applyFill="1" applyBorder="1" applyAlignment="1">
      <alignment horizontal="right" vertical="center" wrapText="1"/>
    </xf>
    <xf numFmtId="0" fontId="21" fillId="2" borderId="45" xfId="0" applyFont="1" applyFill="1" applyBorder="1" applyAlignment="1">
      <alignment horizontal="center" vertical="center" wrapText="1"/>
    </xf>
    <xf numFmtId="0" fontId="13" fillId="2" borderId="48" xfId="0" applyFont="1" applyFill="1" applyBorder="1" applyAlignment="1">
      <alignment horizontal="right" vertical="center"/>
    </xf>
    <xf numFmtId="169" fontId="0" fillId="2" borderId="0" xfId="1" applyNumberFormat="1" applyFont="1" applyFill="1" applyBorder="1" applyAlignment="1" applyProtection="1"/>
    <xf numFmtId="1" fontId="13" fillId="2" borderId="47" xfId="0" applyNumberFormat="1" applyFont="1" applyFill="1" applyBorder="1"/>
    <xf numFmtId="1" fontId="13" fillId="2" borderId="48" xfId="0" applyNumberFormat="1" applyFont="1" applyFill="1" applyBorder="1"/>
    <xf numFmtId="0" fontId="13" fillId="2" borderId="48" xfId="0" applyFont="1" applyFill="1" applyBorder="1"/>
    <xf numFmtId="1" fontId="13" fillId="2" borderId="45" xfId="0" applyNumberFormat="1" applyFont="1" applyFill="1" applyBorder="1"/>
    <xf numFmtId="1" fontId="13" fillId="2" borderId="46" xfId="0" applyNumberFormat="1"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8"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8" xfId="0" applyNumberFormat="1" applyFont="1" applyFill="1" applyBorder="1" applyAlignment="1">
      <alignment horizontal="right"/>
    </xf>
    <xf numFmtId="0" fontId="0" fillId="2" borderId="48"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2" fillId="2" borderId="46" xfId="0" applyFont="1" applyFill="1" applyBorder="1"/>
    <xf numFmtId="0" fontId="13" fillId="2" borderId="46" xfId="0" applyFont="1" applyFill="1" applyBorder="1" applyAlignment="1">
      <alignment horizontal="center"/>
    </xf>
    <xf numFmtId="0" fontId="21"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8" xfId="0" applyFont="1" applyFill="1" applyBorder="1" applyAlignment="1">
      <alignment horizontal="right"/>
    </xf>
    <xf numFmtId="0" fontId="13" fillId="2" borderId="45" xfId="0" applyFont="1" applyFill="1" applyBorder="1" applyAlignment="1">
      <alignment horizontal="right"/>
    </xf>
    <xf numFmtId="0" fontId="13" fillId="2" borderId="47" xfId="0" applyFont="1" applyFill="1" applyBorder="1" applyAlignment="1">
      <alignment horizontal="right"/>
    </xf>
    <xf numFmtId="1" fontId="13" fillId="2" borderId="48" xfId="0" applyNumberFormat="1" applyFont="1" applyFill="1" applyBorder="1" applyAlignment="1">
      <alignment horizontal="right"/>
    </xf>
    <xf numFmtId="0" fontId="13" fillId="2" borderId="45" xfId="0" applyFont="1" applyFill="1" applyBorder="1"/>
    <xf numFmtId="0" fontId="22" fillId="2" borderId="48" xfId="0" applyFont="1" applyFill="1" applyBorder="1"/>
    <xf numFmtId="167" fontId="13" fillId="2" borderId="49"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51" xfId="0" applyNumberFormat="1" applyFont="1" applyFill="1" applyBorder="1" applyAlignment="1">
      <alignment horizontal="center"/>
    </xf>
    <xf numFmtId="0" fontId="13" fillId="2" borderId="51" xfId="0" applyFont="1" applyFill="1" applyBorder="1"/>
    <xf numFmtId="0" fontId="13" fillId="2" borderId="51" xfId="0" applyFont="1" applyFill="1" applyBorder="1" applyAlignment="1">
      <alignment horizontal="right"/>
    </xf>
    <xf numFmtId="0" fontId="22" fillId="2" borderId="52" xfId="0" applyFont="1" applyFill="1" applyBorder="1"/>
    <xf numFmtId="0" fontId="22" fillId="2" borderId="19" xfId="0" applyFont="1" applyFill="1" applyBorder="1"/>
    <xf numFmtId="0" fontId="13" fillId="2" borderId="50" xfId="0" applyFont="1" applyFill="1" applyBorder="1"/>
    <xf numFmtId="49" fontId="13" fillId="2" borderId="52" xfId="0" applyNumberFormat="1" applyFont="1" applyFill="1" applyBorder="1" applyAlignment="1">
      <alignment horizontal="center"/>
    </xf>
    <xf numFmtId="0" fontId="13" fillId="2" borderId="51" xfId="0" applyFont="1" applyFill="1" applyBorder="1" applyAlignment="1">
      <alignment horizontal="right" vertical="center"/>
    </xf>
    <xf numFmtId="0" fontId="13" fillId="2" borderId="52"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0"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0" fontId="15" fillId="2" borderId="0" xfId="0" applyFont="1" applyFill="1" applyBorder="1" applyAlignment="1">
      <alignment wrapText="1"/>
    </xf>
    <xf numFmtId="0" fontId="21" fillId="2" borderId="24" xfId="0" applyFont="1" applyFill="1" applyBorder="1" applyAlignment="1">
      <alignment horizontal="center" vertical="center"/>
    </xf>
    <xf numFmtId="0" fontId="21"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27"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39" fillId="2" borderId="38" xfId="0" applyFont="1" applyFill="1" applyBorder="1" applyAlignment="1">
      <alignment horizontal="center" vertical="center" wrapText="1"/>
    </xf>
    <xf numFmtId="0" fontId="39"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1">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workbookViewId="0">
      <selection activeCell="C16" sqref="C16"/>
    </sheetView>
  </sheetViews>
  <sheetFormatPr baseColWidth="10" defaultColWidth="8.7265625" defaultRowHeight="15.5" x14ac:dyDescent="0.35"/>
  <cols>
    <col min="1" max="1" width="10.08984375" style="14" customWidth="1"/>
    <col min="2" max="2" width="10.81640625" style="14" customWidth="1"/>
    <col min="3" max="3" width="9.81640625" style="14" customWidth="1"/>
    <col min="4" max="4" width="14.1796875" style="14" customWidth="1"/>
    <col min="5" max="5" width="9.453125" style="14" customWidth="1"/>
    <col min="6" max="6" width="5.7265625" style="14" customWidth="1"/>
    <col min="7" max="8" width="10.81640625" style="14" customWidth="1"/>
    <col min="9" max="9" width="7.54296875" style="14" customWidth="1"/>
    <col min="10" max="1025" width="10.81640625" style="14" customWidth="1"/>
  </cols>
  <sheetData>
    <row r="1" spans="1:15" x14ac:dyDescent="0.35">
      <c r="A1" s="15" t="s">
        <v>0</v>
      </c>
    </row>
    <row r="3" spans="1:15" x14ac:dyDescent="0.35">
      <c r="A3" s="16" t="s">
        <v>1</v>
      </c>
    </row>
    <row r="4" spans="1:15" ht="30.6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A5" zoomScale="120" zoomScaleNormal="120" workbookViewId="0">
      <selection activeCell="A8" sqref="A8"/>
    </sheetView>
  </sheetViews>
  <sheetFormatPr baseColWidth="10" defaultColWidth="8.7265625" defaultRowHeight="12.5" x14ac:dyDescent="0.25"/>
  <cols>
    <col min="1" max="1" width="13.54296875" style="20" customWidth="1"/>
    <col min="2" max="1025" width="11.54296875" style="20"/>
  </cols>
  <sheetData>
    <row r="1" spans="1:1024" s="22" customFormat="1" ht="18.5" x14ac:dyDescent="0.45">
      <c r="A1" s="21" t="s">
        <v>19</v>
      </c>
      <c r="AHV1" s="20"/>
      <c r="AHW1" s="20"/>
      <c r="AHX1" s="20"/>
      <c r="AHY1" s="20"/>
      <c r="AHZ1" s="20"/>
      <c r="AIA1" s="20"/>
      <c r="AIB1" s="20"/>
      <c r="AIC1" s="20"/>
      <c r="AID1" s="20"/>
      <c r="AIE1" s="20"/>
      <c r="AIF1" s="20"/>
      <c r="AIG1" s="20"/>
      <c r="AIH1" s="20"/>
      <c r="AII1" s="20"/>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HV2" s="25"/>
      <c r="AHW2" s="25"/>
      <c r="AHX2" s="25"/>
      <c r="AHY2" s="25"/>
      <c r="AHZ2" s="25"/>
      <c r="AIA2" s="25"/>
      <c r="AIB2" s="25"/>
      <c r="AIC2" s="25"/>
      <c r="AID2" s="25"/>
      <c r="AIE2" s="25"/>
      <c r="AIF2" s="25"/>
      <c r="AIG2" s="25"/>
      <c r="AIH2" s="25"/>
      <c r="AII2" s="25"/>
      <c r="AIJ2" s="25"/>
      <c r="AIK2" s="25"/>
      <c r="AIL2" s="25"/>
      <c r="AIM2" s="25"/>
      <c r="AIN2" s="25"/>
      <c r="AIO2" s="25"/>
      <c r="AIP2" s="25"/>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AHV5" s="20"/>
      <c r="AHW5" s="20"/>
      <c r="AHX5" s="20"/>
      <c r="AHY5" s="20"/>
      <c r="AHZ5" s="20"/>
      <c r="AIA5" s="20"/>
      <c r="AIB5" s="20"/>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22" customFormat="1" ht="13" x14ac:dyDescent="0.3">
      <c r="AHV6" s="20"/>
      <c r="AHW6" s="20"/>
      <c r="AHX6" s="20"/>
      <c r="AHY6" s="20"/>
      <c r="AHZ6" s="20"/>
      <c r="AIA6" s="20"/>
      <c r="AIB6" s="20"/>
      <c r="AIC6" s="20"/>
      <c r="AID6" s="20"/>
      <c r="AIE6" s="20"/>
      <c r="AIF6" s="20"/>
      <c r="AIG6" s="20"/>
      <c r="AIH6" s="20"/>
      <c r="AII6" s="20"/>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22" customFormat="1" ht="13" x14ac:dyDescent="0.3">
      <c r="A7" s="29"/>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AHV7" s="20"/>
      <c r="AHW7" s="20"/>
      <c r="AHX7" s="20"/>
      <c r="AHY7" s="20"/>
      <c r="AHZ7" s="20"/>
      <c r="AIA7" s="20"/>
      <c r="AIB7" s="20"/>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33" customFormat="1" ht="13" x14ac:dyDescent="0.3">
      <c r="A8" s="32" t="s">
        <v>25</v>
      </c>
      <c r="B8" s="9" t="s">
        <v>26</v>
      </c>
      <c r="C8" s="9"/>
      <c r="D8" s="9"/>
      <c r="E8" s="9"/>
      <c r="F8" s="9"/>
      <c r="G8" s="9"/>
      <c r="H8" s="8">
        <v>43959</v>
      </c>
      <c r="I8" s="8"/>
      <c r="J8" s="8"/>
      <c r="K8" s="8"/>
      <c r="L8" s="8"/>
      <c r="M8" s="8"/>
      <c r="N8" s="8"/>
      <c r="O8" s="8">
        <v>43952</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AHV8" s="34"/>
      <c r="AHW8" s="34"/>
      <c r="AHX8" s="34"/>
      <c r="AHY8" s="34"/>
      <c r="AHZ8" s="34"/>
      <c r="AIA8" s="34"/>
      <c r="AIB8" s="34"/>
      <c r="AIC8" s="34"/>
      <c r="AID8" s="34"/>
      <c r="AIE8" s="34"/>
      <c r="AIF8" s="34"/>
      <c r="AIG8" s="34"/>
      <c r="AIH8" s="34"/>
      <c r="AII8" s="34"/>
      <c r="AIJ8" s="34"/>
      <c r="AIK8" s="34"/>
      <c r="AIL8" s="34"/>
      <c r="AIM8" s="34"/>
      <c r="AIN8" s="34"/>
      <c r="AIO8" s="34"/>
      <c r="AIP8" s="34"/>
      <c r="AIQ8" s="34"/>
      <c r="AIR8" s="34"/>
      <c r="AIS8" s="34"/>
      <c r="AIT8" s="34"/>
      <c r="AIU8" s="34"/>
      <c r="AIV8" s="34"/>
      <c r="AIW8" s="34"/>
      <c r="AIX8" s="34"/>
      <c r="AIY8" s="34"/>
      <c r="AIZ8" s="34"/>
      <c r="AJA8" s="34"/>
      <c r="AJB8" s="34"/>
      <c r="AJC8" s="34"/>
      <c r="AJD8" s="34"/>
      <c r="AJE8" s="34"/>
      <c r="AJF8" s="34"/>
      <c r="AJG8" s="34"/>
      <c r="AJH8" s="34"/>
      <c r="AJI8" s="34"/>
      <c r="AJJ8" s="34"/>
      <c r="AJK8" s="34"/>
      <c r="AJL8" s="34"/>
      <c r="AJM8" s="34"/>
      <c r="AJN8" s="34"/>
      <c r="AJO8" s="34"/>
      <c r="AJP8" s="34"/>
      <c r="AJQ8" s="34"/>
      <c r="AJR8" s="34"/>
      <c r="AJS8" s="34"/>
      <c r="AJT8" s="34"/>
      <c r="AJU8" s="34"/>
      <c r="AJV8" s="34"/>
      <c r="AJW8" s="34"/>
      <c r="AJX8" s="34"/>
      <c r="AJY8" s="34"/>
      <c r="AJZ8" s="34"/>
      <c r="AKA8" s="34"/>
      <c r="AKB8" s="34"/>
      <c r="AKC8" s="34"/>
      <c r="AKD8" s="34"/>
      <c r="AKE8" s="34"/>
      <c r="AKF8" s="34"/>
      <c r="AKG8" s="34"/>
      <c r="AKH8" s="34"/>
      <c r="AKI8" s="34"/>
      <c r="AKJ8" s="34"/>
      <c r="AKK8" s="34"/>
      <c r="AKL8" s="34"/>
      <c r="AKM8" s="34"/>
      <c r="AKN8" s="34"/>
      <c r="AKO8" s="34"/>
      <c r="AKP8" s="34"/>
      <c r="AKQ8" s="34"/>
      <c r="AKR8" s="34"/>
      <c r="AKS8" s="34"/>
      <c r="AKT8" s="34"/>
      <c r="AKU8" s="34"/>
      <c r="AKV8" s="34"/>
      <c r="AKW8" s="34"/>
      <c r="AKX8" s="34"/>
      <c r="AKY8" s="34"/>
      <c r="AKZ8" s="34"/>
      <c r="ALA8" s="34"/>
      <c r="ALB8" s="34"/>
      <c r="ALC8" s="34"/>
      <c r="ALD8" s="34"/>
      <c r="ALE8" s="34"/>
      <c r="ALF8" s="34"/>
      <c r="ALG8" s="34"/>
      <c r="ALH8" s="34"/>
      <c r="ALI8" s="34"/>
      <c r="ALJ8" s="34"/>
      <c r="ALK8" s="34"/>
      <c r="ALL8" s="34"/>
      <c r="ALM8" s="34"/>
      <c r="ALN8" s="34"/>
      <c r="ALO8" s="34"/>
      <c r="ALP8" s="34"/>
      <c r="ALQ8" s="34"/>
      <c r="ALR8" s="34"/>
      <c r="ALS8" s="34"/>
      <c r="ALT8" s="34"/>
      <c r="ALU8" s="34"/>
      <c r="ALV8" s="34"/>
      <c r="ALW8" s="34"/>
      <c r="ALX8" s="34"/>
      <c r="ALY8" s="34"/>
      <c r="ALZ8" s="34"/>
      <c r="AMA8" s="34"/>
      <c r="AMB8" s="34"/>
      <c r="AMC8" s="34"/>
      <c r="AMD8" s="34"/>
      <c r="AME8" s="34"/>
      <c r="AMF8" s="34"/>
      <c r="AMG8" s="34"/>
      <c r="AMH8" s="34"/>
      <c r="AMI8" s="34"/>
      <c r="AMJ8" s="34"/>
    </row>
    <row r="9" spans="1:1024" s="22" customFormat="1"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8"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BS9" s="36" t="s">
        <v>32</v>
      </c>
      <c r="BT9" s="37" t="s">
        <v>33</v>
      </c>
      <c r="BU9" s="38" t="s">
        <v>34</v>
      </c>
      <c r="BV9" s="37" t="s">
        <v>33</v>
      </c>
      <c r="BW9" s="38" t="s">
        <v>36</v>
      </c>
      <c r="BX9" s="38" t="s">
        <v>35</v>
      </c>
      <c r="BY9" s="40" t="s">
        <v>33</v>
      </c>
      <c r="AHV9" s="20"/>
      <c r="AHW9" s="20"/>
      <c r="AHX9" s="20"/>
      <c r="AHY9" s="20"/>
      <c r="AHZ9" s="20"/>
      <c r="AIA9" s="20"/>
      <c r="AIB9" s="20"/>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1</v>
      </c>
      <c r="I10" s="47">
        <f t="shared" ref="I10:I28" si="4">H10/H$30*100</f>
        <v>4.7395611166405997E-3</v>
      </c>
      <c r="J10" s="48">
        <v>1</v>
      </c>
      <c r="K10" s="47">
        <f t="shared" ref="K10:K28" si="5">J10/J$30*100</f>
        <v>6.1743640405038276E-3</v>
      </c>
      <c r="L10" s="49">
        <v>0</v>
      </c>
      <c r="M10" s="50">
        <f t="shared" ref="M10:M28" si="6">H10+J10</f>
        <v>2</v>
      </c>
      <c r="N10" s="51">
        <f t="shared" ref="N10:N28" si="7">M10/M$30*100</f>
        <v>5.3626491486794478E-3</v>
      </c>
      <c r="O10" s="46">
        <v>0</v>
      </c>
      <c r="P10" s="47">
        <f t="shared" ref="P10:P28" si="8">O10/O$30*100</f>
        <v>0</v>
      </c>
      <c r="Q10" s="48">
        <v>1</v>
      </c>
      <c r="R10" s="47">
        <f t="shared" ref="R10:R28" si="9">Q10/Q$30*100</f>
        <v>7.0136063964090336E-3</v>
      </c>
      <c r="S10" s="49">
        <v>0</v>
      </c>
      <c r="T10" s="50">
        <f t="shared" ref="T10:T28" si="10">O10+Q10</f>
        <v>1</v>
      </c>
      <c r="U10" s="51">
        <f t="shared" ref="U10:U28" si="11">T10/T$30*100</f>
        <v>2.9971527049303163E-3</v>
      </c>
      <c r="V10" s="52">
        <v>0</v>
      </c>
      <c r="W10" s="47">
        <f t="shared" ref="W10:W28" si="12">V10/V$30*100</f>
        <v>0</v>
      </c>
      <c r="X10" s="48">
        <v>1</v>
      </c>
      <c r="Y10" s="47">
        <f t="shared" ref="Y10:Y28" si="13">X10/X$30*100</f>
        <v>8.7896633558934706E-3</v>
      </c>
      <c r="Z10" s="49">
        <v>0</v>
      </c>
      <c r="AA10" s="50">
        <f t="shared" ref="AA10:AA28" si="14">V10+X10</f>
        <v>1</v>
      </c>
      <c r="AB10" s="51">
        <f t="shared" ref="AB10:AB28" si="15">AA10/AA$30*100</f>
        <v>3.6589828027808269E-3</v>
      </c>
      <c r="AC10" s="52">
        <v>0</v>
      </c>
      <c r="AD10" s="47">
        <f t="shared" ref="AD10:AD28" si="16">AC10/AC$30*100</f>
        <v>0</v>
      </c>
      <c r="AE10" s="48">
        <v>1</v>
      </c>
      <c r="AF10" s="47">
        <f t="shared" ref="AF10:AF28" si="17">AE10/AE$30*100</f>
        <v>1.2997140629061606E-2</v>
      </c>
      <c r="AG10" s="49">
        <v>0</v>
      </c>
      <c r="AH10" s="50">
        <f t="shared" ref="AH10:AH28" si="18">AC10+AE10</f>
        <v>1</v>
      </c>
      <c r="AI10" s="51">
        <f t="shared" ref="AI10:AI28" si="19">AH10/AH$30*100</f>
        <v>5.2375216047766196E-3</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52">
        <v>0</v>
      </c>
      <c r="BO10" s="47">
        <f t="shared" ref="BO10:BO28" si="37">BN10/BN$30*100</f>
        <v>0</v>
      </c>
      <c r="BP10" s="49">
        <v>0</v>
      </c>
      <c r="BQ10" s="50">
        <f t="shared" ref="BQ10:BQ28" si="38">BL10+BN10</f>
        <v>0</v>
      </c>
      <c r="BR10" s="51">
        <f t="shared" ref="BR10:BR28" si="39">BQ10/BQ$30*100</f>
        <v>0</v>
      </c>
      <c r="BS10" s="52">
        <v>0</v>
      </c>
      <c r="BT10" s="47"/>
      <c r="BU10" s="48">
        <v>0</v>
      </c>
      <c r="BV10" s="47"/>
      <c r="BW10" s="49">
        <v>0</v>
      </c>
      <c r="BX10" s="50">
        <f t="shared" ref="BX10:BX28" si="40">BS10+BU10</f>
        <v>0</v>
      </c>
      <c r="BY10" s="51"/>
      <c r="AHV10" s="20"/>
      <c r="AHW10" s="20"/>
      <c r="AHX10" s="20"/>
      <c r="AHY10" s="20"/>
      <c r="AHZ10" s="20"/>
      <c r="AIA10" s="20"/>
      <c r="AIB10" s="20"/>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52">
        <v>0</v>
      </c>
      <c r="BO11" s="47">
        <f t="shared" si="37"/>
        <v>0</v>
      </c>
      <c r="BP11" s="49">
        <v>0</v>
      </c>
      <c r="BQ11" s="50">
        <f t="shared" si="38"/>
        <v>0</v>
      </c>
      <c r="BR11" s="51">
        <f t="shared" si="39"/>
        <v>0</v>
      </c>
      <c r="BS11" s="52">
        <v>0</v>
      </c>
      <c r="BT11" s="47"/>
      <c r="BU11" s="46">
        <v>0</v>
      </c>
      <c r="BV11" s="47"/>
      <c r="BW11" s="49">
        <v>0</v>
      </c>
      <c r="BX11" s="50">
        <f t="shared" si="40"/>
        <v>0</v>
      </c>
      <c r="BY11" s="51"/>
      <c r="AHV11" s="20"/>
      <c r="AHW11" s="20"/>
      <c r="AHX11" s="20"/>
      <c r="AHY11" s="20"/>
      <c r="AHZ11" s="20"/>
      <c r="AIA11" s="20"/>
      <c r="AIB11" s="20"/>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6.1743640405038276E-3</v>
      </c>
      <c r="L12" s="49">
        <v>0</v>
      </c>
      <c r="M12" s="50">
        <f t="shared" si="6"/>
        <v>1</v>
      </c>
      <c r="N12" s="51">
        <f t="shared" si="7"/>
        <v>2.6813245743397239E-3</v>
      </c>
      <c r="O12" s="46">
        <v>0</v>
      </c>
      <c r="P12" s="47">
        <f t="shared" si="8"/>
        <v>0</v>
      </c>
      <c r="Q12" s="48">
        <v>1</v>
      </c>
      <c r="R12" s="47">
        <f t="shared" si="9"/>
        <v>7.0136063964090336E-3</v>
      </c>
      <c r="S12" s="49">
        <v>0</v>
      </c>
      <c r="T12" s="50">
        <f t="shared" si="10"/>
        <v>1</v>
      </c>
      <c r="U12" s="51">
        <f t="shared" si="11"/>
        <v>2.9971527049303163E-3</v>
      </c>
      <c r="V12" s="52">
        <v>0</v>
      </c>
      <c r="W12" s="47">
        <f t="shared" si="12"/>
        <v>0</v>
      </c>
      <c r="X12" s="48">
        <v>1</v>
      </c>
      <c r="Y12" s="47">
        <f t="shared" si="13"/>
        <v>8.7896633558934706E-3</v>
      </c>
      <c r="Z12" s="49">
        <v>0</v>
      </c>
      <c r="AA12" s="50">
        <f t="shared" si="14"/>
        <v>1</v>
      </c>
      <c r="AB12" s="51">
        <f t="shared" si="15"/>
        <v>3.6589828027808269E-3</v>
      </c>
      <c r="AC12" s="52">
        <v>0</v>
      </c>
      <c r="AD12" s="47">
        <f t="shared" si="16"/>
        <v>0</v>
      </c>
      <c r="AE12" s="48">
        <v>1</v>
      </c>
      <c r="AF12" s="47">
        <f t="shared" si="17"/>
        <v>1.2997140629061606E-2</v>
      </c>
      <c r="AG12" s="49">
        <v>0</v>
      </c>
      <c r="AH12" s="50">
        <f t="shared" si="18"/>
        <v>1</v>
      </c>
      <c r="AI12" s="51">
        <f t="shared" si="19"/>
        <v>5.2375216047766196E-3</v>
      </c>
      <c r="AJ12" s="52">
        <v>0</v>
      </c>
      <c r="AK12" s="47">
        <f t="shared" si="20"/>
        <v>0</v>
      </c>
      <c r="AL12" s="48">
        <v>0</v>
      </c>
      <c r="AM12" s="47">
        <f t="shared" si="21"/>
        <v>0</v>
      </c>
      <c r="AN12" s="49">
        <v>0</v>
      </c>
      <c r="AO12" s="50">
        <f t="shared" si="22"/>
        <v>0</v>
      </c>
      <c r="AP12" s="51">
        <f t="shared" si="23"/>
        <v>0</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52">
        <v>0</v>
      </c>
      <c r="BO12" s="47">
        <f t="shared" si="37"/>
        <v>0</v>
      </c>
      <c r="BP12" s="49">
        <v>0</v>
      </c>
      <c r="BQ12" s="50">
        <f t="shared" si="38"/>
        <v>0</v>
      </c>
      <c r="BR12" s="51">
        <f t="shared" si="39"/>
        <v>0</v>
      </c>
      <c r="BS12" s="52">
        <v>0</v>
      </c>
      <c r="BT12" s="47"/>
      <c r="BU12" s="46">
        <v>0</v>
      </c>
      <c r="BV12" s="47"/>
      <c r="BW12" s="49">
        <v>0</v>
      </c>
      <c r="BX12" s="50">
        <f t="shared" si="40"/>
        <v>0</v>
      </c>
      <c r="BY12" s="51"/>
      <c r="AHV12" s="20"/>
      <c r="AHW12" s="20"/>
      <c r="AHX12" s="20"/>
      <c r="AHY12" s="20"/>
      <c r="AHZ12" s="20"/>
      <c r="AIA12" s="20"/>
      <c r="AIB12" s="20"/>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2.3697805583202995E-2</v>
      </c>
      <c r="J13" s="48">
        <v>3</v>
      </c>
      <c r="K13" s="47">
        <f t="shared" si="5"/>
        <v>1.8523092121511483E-2</v>
      </c>
      <c r="L13" s="49">
        <v>0</v>
      </c>
      <c r="M13" s="50">
        <f t="shared" si="6"/>
        <v>8</v>
      </c>
      <c r="N13" s="51">
        <f t="shared" si="7"/>
        <v>2.1450596594717791E-2</v>
      </c>
      <c r="O13" s="46">
        <v>5</v>
      </c>
      <c r="P13" s="47">
        <f t="shared" si="8"/>
        <v>2.6168419950803372E-2</v>
      </c>
      <c r="Q13" s="48">
        <v>3</v>
      </c>
      <c r="R13" s="47">
        <f t="shared" si="9"/>
        <v>2.1040819189227102E-2</v>
      </c>
      <c r="S13" s="49">
        <v>0</v>
      </c>
      <c r="T13" s="50">
        <f t="shared" si="10"/>
        <v>8</v>
      </c>
      <c r="U13" s="51">
        <f t="shared" si="11"/>
        <v>2.397722163944253E-2</v>
      </c>
      <c r="V13" s="52">
        <v>4</v>
      </c>
      <c r="W13" s="47">
        <f t="shared" si="12"/>
        <v>2.5073653858208485E-2</v>
      </c>
      <c r="X13" s="48">
        <v>3</v>
      </c>
      <c r="Y13" s="47">
        <f t="shared" si="13"/>
        <v>2.6368990067680408E-2</v>
      </c>
      <c r="Z13" s="49">
        <v>0</v>
      </c>
      <c r="AA13" s="50">
        <f t="shared" si="14"/>
        <v>7</v>
      </c>
      <c r="AB13" s="51">
        <f t="shared" si="15"/>
        <v>2.5612879619465789E-2</v>
      </c>
      <c r="AC13" s="52">
        <v>4</v>
      </c>
      <c r="AD13" s="47">
        <f t="shared" si="16"/>
        <v>3.509079743837179E-2</v>
      </c>
      <c r="AE13" s="48">
        <v>3</v>
      </c>
      <c r="AF13" s="47">
        <f t="shared" si="17"/>
        <v>3.8991421887184824E-2</v>
      </c>
      <c r="AG13" s="49">
        <v>0</v>
      </c>
      <c r="AH13" s="50">
        <f t="shared" si="18"/>
        <v>7</v>
      </c>
      <c r="AI13" s="51">
        <f t="shared" si="19"/>
        <v>3.6662651233436337E-2</v>
      </c>
      <c r="AJ13" s="52">
        <v>3</v>
      </c>
      <c r="AK13" s="47">
        <f t="shared" si="20"/>
        <v>4.730368968779565E-2</v>
      </c>
      <c r="AL13" s="48">
        <v>3</v>
      </c>
      <c r="AM13" s="47">
        <f t="shared" si="21"/>
        <v>7.5131480090157785E-2</v>
      </c>
      <c r="AN13" s="49">
        <v>0</v>
      </c>
      <c r="AO13" s="50">
        <f t="shared" si="22"/>
        <v>6</v>
      </c>
      <c r="AP13" s="51">
        <f t="shared" si="23"/>
        <v>5.8055152394775031E-2</v>
      </c>
      <c r="AQ13" s="52">
        <v>1</v>
      </c>
      <c r="AR13" s="47">
        <f t="shared" si="24"/>
        <v>3.9635354736424891E-2</v>
      </c>
      <c r="AS13" s="48">
        <v>2</v>
      </c>
      <c r="AT13" s="47">
        <f t="shared" si="25"/>
        <v>0.12507817385866166</v>
      </c>
      <c r="AU13" s="49">
        <v>0</v>
      </c>
      <c r="AV13" s="50">
        <f t="shared" si="26"/>
        <v>3</v>
      </c>
      <c r="AW13" s="51">
        <f t="shared" si="27"/>
        <v>7.2780203784570605E-2</v>
      </c>
      <c r="AX13" s="52">
        <v>0</v>
      </c>
      <c r="AY13" s="47">
        <f t="shared" si="28"/>
        <v>0</v>
      </c>
      <c r="AZ13" s="48">
        <v>0</v>
      </c>
      <c r="BA13" s="47">
        <f t="shared" si="29"/>
        <v>0</v>
      </c>
      <c r="BB13" s="49">
        <v>0</v>
      </c>
      <c r="BC13" s="50">
        <f t="shared" si="30"/>
        <v>0</v>
      </c>
      <c r="BD13" s="51">
        <f t="shared" si="31"/>
        <v>0</v>
      </c>
      <c r="BE13" s="52">
        <v>0</v>
      </c>
      <c r="BF13" s="47">
        <f t="shared" si="32"/>
        <v>0</v>
      </c>
      <c r="BG13" s="48">
        <v>0</v>
      </c>
      <c r="BH13" s="47">
        <f t="shared" si="33"/>
        <v>0</v>
      </c>
      <c r="BI13" s="49">
        <v>0</v>
      </c>
      <c r="BJ13" s="50">
        <f t="shared" si="34"/>
        <v>0</v>
      </c>
      <c r="BK13" s="51">
        <f t="shared" si="35"/>
        <v>0</v>
      </c>
      <c r="BL13" s="52">
        <v>0</v>
      </c>
      <c r="BM13" s="47">
        <f t="shared" si="36"/>
        <v>0</v>
      </c>
      <c r="BN13" s="52">
        <v>0</v>
      </c>
      <c r="BO13" s="47">
        <f t="shared" si="37"/>
        <v>0</v>
      </c>
      <c r="BP13" s="49">
        <v>0</v>
      </c>
      <c r="BQ13" s="50">
        <f t="shared" si="38"/>
        <v>0</v>
      </c>
      <c r="BR13" s="51">
        <f t="shared" si="39"/>
        <v>0</v>
      </c>
      <c r="BS13" s="52">
        <v>0</v>
      </c>
      <c r="BT13" s="47"/>
      <c r="BU13" s="46">
        <v>0</v>
      </c>
      <c r="BV13" s="47"/>
      <c r="BW13" s="49">
        <v>0</v>
      </c>
      <c r="BX13" s="50">
        <f t="shared" si="40"/>
        <v>0</v>
      </c>
      <c r="BY13" s="51"/>
      <c r="AHV13" s="20"/>
      <c r="AHW13" s="20"/>
      <c r="AHX13" s="20"/>
      <c r="AHY13" s="20"/>
      <c r="AHZ13" s="20"/>
      <c r="AIA13" s="20"/>
      <c r="AIB13" s="20"/>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11</v>
      </c>
      <c r="I14" s="47">
        <f t="shared" si="4"/>
        <v>5.2135172283046594E-2</v>
      </c>
      <c r="J14" s="48">
        <v>9</v>
      </c>
      <c r="K14" s="47">
        <f t="shared" si="5"/>
        <v>5.5569276364534452E-2</v>
      </c>
      <c r="L14" s="49">
        <v>0</v>
      </c>
      <c r="M14" s="50">
        <f t="shared" si="6"/>
        <v>20</v>
      </c>
      <c r="N14" s="51">
        <f t="shared" si="7"/>
        <v>5.3626491486794478E-2</v>
      </c>
      <c r="O14" s="46">
        <v>10</v>
      </c>
      <c r="P14" s="47">
        <f t="shared" si="8"/>
        <v>5.2336839901606744E-2</v>
      </c>
      <c r="Q14" s="48">
        <v>7</v>
      </c>
      <c r="R14" s="47">
        <f t="shared" si="9"/>
        <v>4.9095244774863232E-2</v>
      </c>
      <c r="S14" s="49">
        <v>0</v>
      </c>
      <c r="T14" s="50">
        <f t="shared" si="10"/>
        <v>17</v>
      </c>
      <c r="U14" s="51">
        <f t="shared" si="11"/>
        <v>5.0951595983815372E-2</v>
      </c>
      <c r="V14" s="52">
        <v>8</v>
      </c>
      <c r="W14" s="47">
        <f t="shared" si="12"/>
        <v>5.0147307716416969E-2</v>
      </c>
      <c r="X14" s="48">
        <v>7</v>
      </c>
      <c r="Y14" s="47">
        <f t="shared" si="13"/>
        <v>6.152764349125428E-2</v>
      </c>
      <c r="Z14" s="49">
        <v>0</v>
      </c>
      <c r="AA14" s="50">
        <f t="shared" si="14"/>
        <v>15</v>
      </c>
      <c r="AB14" s="51">
        <f t="shared" si="15"/>
        <v>5.4884742041712405E-2</v>
      </c>
      <c r="AC14" s="52">
        <v>6</v>
      </c>
      <c r="AD14" s="47">
        <f t="shared" si="16"/>
        <v>5.2636196157557678E-2</v>
      </c>
      <c r="AE14" s="48">
        <v>5</v>
      </c>
      <c r="AF14" s="47">
        <f t="shared" si="17"/>
        <v>6.4985703145308035E-2</v>
      </c>
      <c r="AG14" s="49">
        <v>0</v>
      </c>
      <c r="AH14" s="50">
        <f t="shared" si="18"/>
        <v>11</v>
      </c>
      <c r="AI14" s="51">
        <f t="shared" si="19"/>
        <v>5.7612737652542823E-2</v>
      </c>
      <c r="AJ14" s="52">
        <v>4</v>
      </c>
      <c r="AK14" s="47">
        <f t="shared" si="20"/>
        <v>6.307158625039419E-2</v>
      </c>
      <c r="AL14" s="48">
        <v>4</v>
      </c>
      <c r="AM14" s="47">
        <f t="shared" si="21"/>
        <v>0.10017530678687703</v>
      </c>
      <c r="AN14" s="49">
        <v>0</v>
      </c>
      <c r="AO14" s="50">
        <f t="shared" si="22"/>
        <v>8</v>
      </c>
      <c r="AP14" s="51">
        <f t="shared" si="23"/>
        <v>7.740686985970005E-2</v>
      </c>
      <c r="AQ14" s="52">
        <v>0</v>
      </c>
      <c r="AR14" s="47">
        <f t="shared" si="24"/>
        <v>0</v>
      </c>
      <c r="AS14" s="48">
        <v>3</v>
      </c>
      <c r="AT14" s="47">
        <f t="shared" si="25"/>
        <v>0.18761726078799248</v>
      </c>
      <c r="AU14" s="49">
        <v>0</v>
      </c>
      <c r="AV14" s="50">
        <f t="shared" si="26"/>
        <v>3</v>
      </c>
      <c r="AW14" s="51">
        <f t="shared" si="27"/>
        <v>7.2780203784570605E-2</v>
      </c>
      <c r="AX14" s="52">
        <v>0</v>
      </c>
      <c r="AY14" s="47">
        <f t="shared" si="28"/>
        <v>0</v>
      </c>
      <c r="AZ14" s="48">
        <v>0</v>
      </c>
      <c r="BA14" s="47">
        <f t="shared" si="29"/>
        <v>0</v>
      </c>
      <c r="BB14" s="49">
        <v>0</v>
      </c>
      <c r="BC14" s="50">
        <f t="shared" si="30"/>
        <v>0</v>
      </c>
      <c r="BD14" s="51">
        <f t="shared" si="31"/>
        <v>0</v>
      </c>
      <c r="BE14" s="52">
        <v>0</v>
      </c>
      <c r="BF14" s="47">
        <f t="shared" si="32"/>
        <v>0</v>
      </c>
      <c r="BG14" s="48">
        <v>0</v>
      </c>
      <c r="BH14" s="47">
        <f t="shared" si="33"/>
        <v>0</v>
      </c>
      <c r="BI14" s="49">
        <v>0</v>
      </c>
      <c r="BJ14" s="50">
        <f t="shared" si="34"/>
        <v>0</v>
      </c>
      <c r="BK14" s="51">
        <f t="shared" si="35"/>
        <v>0</v>
      </c>
      <c r="BL14" s="52">
        <v>0</v>
      </c>
      <c r="BM14" s="47">
        <f t="shared" si="36"/>
        <v>0</v>
      </c>
      <c r="BN14" s="52">
        <v>0</v>
      </c>
      <c r="BO14" s="47">
        <f t="shared" si="37"/>
        <v>0</v>
      </c>
      <c r="BP14" s="49">
        <v>0</v>
      </c>
      <c r="BQ14" s="50">
        <f t="shared" si="38"/>
        <v>0</v>
      </c>
      <c r="BR14" s="51">
        <f t="shared" si="39"/>
        <v>0</v>
      </c>
      <c r="BS14" s="52">
        <v>0</v>
      </c>
      <c r="BT14" s="47"/>
      <c r="BU14" s="46">
        <v>0</v>
      </c>
      <c r="BV14" s="47"/>
      <c r="BW14" s="49">
        <v>0</v>
      </c>
      <c r="BX14" s="50">
        <f t="shared" si="40"/>
        <v>0</v>
      </c>
      <c r="BY14" s="51"/>
      <c r="AHV14" s="20"/>
      <c r="AHW14" s="20"/>
      <c r="AHX14" s="20"/>
      <c r="AHY14" s="20"/>
      <c r="AHZ14" s="20"/>
      <c r="AIA14" s="20"/>
      <c r="AIB14" s="20"/>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1" t="s">
        <v>42</v>
      </c>
      <c r="B15" s="42">
        <v>2040911</v>
      </c>
      <c r="C15" s="43">
        <f t="shared" si="0"/>
        <v>6.985772602124829</v>
      </c>
      <c r="D15" s="44">
        <v>1981361</v>
      </c>
      <c r="E15" s="43">
        <f t="shared" si="1"/>
        <v>6.6265017529104311</v>
      </c>
      <c r="F15" s="44">
        <f t="shared" si="2"/>
        <v>4022272</v>
      </c>
      <c r="G15" s="45">
        <f t="shared" si="3"/>
        <v>6.8040547326350547</v>
      </c>
      <c r="H15" s="46">
        <v>22</v>
      </c>
      <c r="I15" s="47">
        <f t="shared" si="4"/>
        <v>0.10427034456609319</v>
      </c>
      <c r="J15" s="48">
        <v>15</v>
      </c>
      <c r="K15" s="47">
        <f t="shared" si="5"/>
        <v>9.2615460607557418E-2</v>
      </c>
      <c r="L15" s="49">
        <v>0</v>
      </c>
      <c r="M15" s="50">
        <f t="shared" si="6"/>
        <v>37</v>
      </c>
      <c r="N15" s="51">
        <f t="shared" si="7"/>
        <v>9.9209009250569788E-2</v>
      </c>
      <c r="O15" s="46">
        <v>18</v>
      </c>
      <c r="P15" s="47">
        <f t="shared" si="8"/>
        <v>9.420631182289213E-2</v>
      </c>
      <c r="Q15" s="48">
        <v>15</v>
      </c>
      <c r="R15" s="47">
        <f t="shared" si="9"/>
        <v>0.1052040959461355</v>
      </c>
      <c r="S15" s="49">
        <v>0</v>
      </c>
      <c r="T15" s="50">
        <f t="shared" si="10"/>
        <v>33</v>
      </c>
      <c r="U15" s="51">
        <f t="shared" si="11"/>
        <v>9.8906039262700446E-2</v>
      </c>
      <c r="V15" s="52">
        <v>17</v>
      </c>
      <c r="W15" s="47">
        <f t="shared" si="12"/>
        <v>0.10656302889738609</v>
      </c>
      <c r="X15" s="48">
        <v>14</v>
      </c>
      <c r="Y15" s="47">
        <f t="shared" si="13"/>
        <v>0.12305528698250856</v>
      </c>
      <c r="Z15" s="49">
        <v>0</v>
      </c>
      <c r="AA15" s="50">
        <f t="shared" si="14"/>
        <v>31</v>
      </c>
      <c r="AB15" s="51">
        <f t="shared" si="15"/>
        <v>0.11342846688620564</v>
      </c>
      <c r="AC15" s="52">
        <v>12</v>
      </c>
      <c r="AD15" s="47">
        <f t="shared" si="16"/>
        <v>0.10527239231511536</v>
      </c>
      <c r="AE15" s="48">
        <v>10</v>
      </c>
      <c r="AF15" s="47">
        <f t="shared" si="17"/>
        <v>0.12997140629061607</v>
      </c>
      <c r="AG15" s="49">
        <v>0</v>
      </c>
      <c r="AH15" s="50">
        <f t="shared" si="18"/>
        <v>22</v>
      </c>
      <c r="AI15" s="51">
        <f t="shared" si="19"/>
        <v>0.11522547530508565</v>
      </c>
      <c r="AJ15" s="52">
        <v>7</v>
      </c>
      <c r="AK15" s="47">
        <f t="shared" si="20"/>
        <v>0.11037527593818984</v>
      </c>
      <c r="AL15" s="48">
        <v>7</v>
      </c>
      <c r="AM15" s="47">
        <f t="shared" si="21"/>
        <v>0.1753067868770348</v>
      </c>
      <c r="AN15" s="49">
        <v>0</v>
      </c>
      <c r="AO15" s="50">
        <f t="shared" si="22"/>
        <v>14</v>
      </c>
      <c r="AP15" s="51">
        <f t="shared" si="23"/>
        <v>0.13546202225447507</v>
      </c>
      <c r="AQ15" s="52">
        <v>2</v>
      </c>
      <c r="AR15" s="47">
        <f t="shared" si="24"/>
        <v>7.9270709472849782E-2</v>
      </c>
      <c r="AS15" s="48">
        <v>4</v>
      </c>
      <c r="AT15" s="47">
        <f t="shared" si="25"/>
        <v>0.25015634771732331</v>
      </c>
      <c r="AU15" s="49">
        <v>0</v>
      </c>
      <c r="AV15" s="50">
        <f t="shared" si="26"/>
        <v>6</v>
      </c>
      <c r="AW15" s="51">
        <f t="shared" si="27"/>
        <v>0.14556040756914121</v>
      </c>
      <c r="AX15" s="52">
        <v>0</v>
      </c>
      <c r="AY15" s="47">
        <f t="shared" si="28"/>
        <v>0</v>
      </c>
      <c r="AZ15" s="48">
        <v>1</v>
      </c>
      <c r="BA15" s="47">
        <f t="shared" si="29"/>
        <v>0.4</v>
      </c>
      <c r="BB15" s="49">
        <v>0</v>
      </c>
      <c r="BC15" s="50">
        <f t="shared" si="30"/>
        <v>1</v>
      </c>
      <c r="BD15" s="51">
        <f t="shared" si="31"/>
        <v>0.15455950540958269</v>
      </c>
      <c r="BE15" s="52">
        <v>0</v>
      </c>
      <c r="BF15" s="47">
        <f t="shared" si="32"/>
        <v>0</v>
      </c>
      <c r="BG15" s="48">
        <v>0</v>
      </c>
      <c r="BH15" s="47">
        <f t="shared" si="33"/>
        <v>0</v>
      </c>
      <c r="BI15" s="49">
        <v>0</v>
      </c>
      <c r="BJ15" s="50">
        <f t="shared" si="34"/>
        <v>0</v>
      </c>
      <c r="BK15" s="51">
        <f t="shared" si="35"/>
        <v>0</v>
      </c>
      <c r="BL15" s="52">
        <v>0</v>
      </c>
      <c r="BM15" s="47">
        <f t="shared" si="36"/>
        <v>0</v>
      </c>
      <c r="BN15" s="52">
        <v>0</v>
      </c>
      <c r="BO15" s="47">
        <f t="shared" si="37"/>
        <v>0</v>
      </c>
      <c r="BP15" s="49">
        <v>0</v>
      </c>
      <c r="BQ15" s="50">
        <f t="shared" si="38"/>
        <v>0</v>
      </c>
      <c r="BR15" s="51">
        <f t="shared" si="39"/>
        <v>0</v>
      </c>
      <c r="BS15" s="52">
        <v>0</v>
      </c>
      <c r="BT15" s="47"/>
      <c r="BU15" s="46">
        <v>0</v>
      </c>
      <c r="BV15" s="47"/>
      <c r="BW15" s="49">
        <v>0</v>
      </c>
      <c r="BX15" s="50">
        <f t="shared" si="40"/>
        <v>0</v>
      </c>
      <c r="BY15" s="51"/>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41</v>
      </c>
      <c r="I16" s="47">
        <f t="shared" si="4"/>
        <v>0.19432200578226455</v>
      </c>
      <c r="J16" s="48">
        <v>26</v>
      </c>
      <c r="K16" s="47">
        <f t="shared" si="5"/>
        <v>0.16053346505309954</v>
      </c>
      <c r="L16" s="49">
        <v>0</v>
      </c>
      <c r="M16" s="50">
        <f t="shared" si="6"/>
        <v>67</v>
      </c>
      <c r="N16" s="51">
        <f t="shared" si="7"/>
        <v>0.17964874648076148</v>
      </c>
      <c r="O16" s="46">
        <v>38</v>
      </c>
      <c r="P16" s="47">
        <f t="shared" si="8"/>
        <v>0.19887999162610559</v>
      </c>
      <c r="Q16" s="48">
        <v>21</v>
      </c>
      <c r="R16" s="47">
        <f t="shared" si="9"/>
        <v>0.14728573432458972</v>
      </c>
      <c r="S16" s="49">
        <v>0</v>
      </c>
      <c r="T16" s="50">
        <f t="shared" si="10"/>
        <v>59</v>
      </c>
      <c r="U16" s="51">
        <f t="shared" si="11"/>
        <v>0.17683200959088866</v>
      </c>
      <c r="V16" s="52">
        <v>33</v>
      </c>
      <c r="W16" s="47">
        <f t="shared" si="12"/>
        <v>0.20685764433022005</v>
      </c>
      <c r="X16" s="48">
        <v>20</v>
      </c>
      <c r="Y16" s="47">
        <f t="shared" si="13"/>
        <v>0.17579326711786938</v>
      </c>
      <c r="Z16" s="49">
        <v>0</v>
      </c>
      <c r="AA16" s="50">
        <f t="shared" si="14"/>
        <v>53</v>
      </c>
      <c r="AB16" s="51">
        <f t="shared" si="15"/>
        <v>0.19392608854738383</v>
      </c>
      <c r="AC16" s="52">
        <v>21</v>
      </c>
      <c r="AD16" s="47">
        <f t="shared" si="16"/>
        <v>0.18422668655145188</v>
      </c>
      <c r="AE16" s="48">
        <v>12</v>
      </c>
      <c r="AF16" s="47">
        <f t="shared" si="17"/>
        <v>0.1559656875487393</v>
      </c>
      <c r="AG16" s="49">
        <v>0</v>
      </c>
      <c r="AH16" s="50">
        <f t="shared" si="18"/>
        <v>33</v>
      </c>
      <c r="AI16" s="51">
        <f t="shared" si="19"/>
        <v>0.17283821295762844</v>
      </c>
      <c r="AJ16" s="52">
        <v>14</v>
      </c>
      <c r="AK16" s="47">
        <f t="shared" si="20"/>
        <v>0.22075055187637968</v>
      </c>
      <c r="AL16" s="48">
        <v>6</v>
      </c>
      <c r="AM16" s="47">
        <f t="shared" si="21"/>
        <v>0.15026296018031557</v>
      </c>
      <c r="AN16" s="49">
        <v>0</v>
      </c>
      <c r="AO16" s="50">
        <f t="shared" si="22"/>
        <v>20</v>
      </c>
      <c r="AP16" s="51">
        <f t="shared" si="23"/>
        <v>0.19351717464925011</v>
      </c>
      <c r="AQ16" s="52">
        <v>10</v>
      </c>
      <c r="AR16" s="47">
        <f t="shared" si="24"/>
        <v>0.39635354736424888</v>
      </c>
      <c r="AS16" s="48">
        <v>3</v>
      </c>
      <c r="AT16" s="47">
        <f t="shared" si="25"/>
        <v>0.18761726078799248</v>
      </c>
      <c r="AU16" s="49">
        <v>0</v>
      </c>
      <c r="AV16" s="50">
        <f t="shared" si="26"/>
        <v>13</v>
      </c>
      <c r="AW16" s="51">
        <f t="shared" si="27"/>
        <v>0.31538088306647261</v>
      </c>
      <c r="AX16" s="52">
        <v>4</v>
      </c>
      <c r="AY16" s="47">
        <f t="shared" si="28"/>
        <v>1.0075566750629723</v>
      </c>
      <c r="AZ16" s="48">
        <v>0</v>
      </c>
      <c r="BA16" s="47">
        <f t="shared" si="29"/>
        <v>0</v>
      </c>
      <c r="BB16" s="49">
        <v>0</v>
      </c>
      <c r="BC16" s="50">
        <f t="shared" si="30"/>
        <v>4</v>
      </c>
      <c r="BD16" s="51">
        <f t="shared" si="31"/>
        <v>0.61823802163833075</v>
      </c>
      <c r="BE16" s="52">
        <v>0</v>
      </c>
      <c r="BF16" s="47">
        <f t="shared" si="32"/>
        <v>0</v>
      </c>
      <c r="BG16" s="48">
        <v>0</v>
      </c>
      <c r="BH16" s="47">
        <f t="shared" si="33"/>
        <v>0</v>
      </c>
      <c r="BI16" s="49">
        <v>0</v>
      </c>
      <c r="BJ16" s="50">
        <f t="shared" si="34"/>
        <v>0</v>
      </c>
      <c r="BK16" s="51">
        <f t="shared" si="35"/>
        <v>0</v>
      </c>
      <c r="BL16" s="52">
        <v>0</v>
      </c>
      <c r="BM16" s="47">
        <f t="shared" si="36"/>
        <v>0</v>
      </c>
      <c r="BN16" s="52">
        <v>0</v>
      </c>
      <c r="BO16" s="47">
        <f t="shared" si="37"/>
        <v>0</v>
      </c>
      <c r="BP16" s="49">
        <v>0</v>
      </c>
      <c r="BQ16" s="50">
        <f t="shared" si="38"/>
        <v>0</v>
      </c>
      <c r="BR16" s="51">
        <f t="shared" si="39"/>
        <v>0</v>
      </c>
      <c r="BS16" s="52">
        <v>0</v>
      </c>
      <c r="BT16" s="47"/>
      <c r="BU16" s="46">
        <v>0</v>
      </c>
      <c r="BV16" s="47"/>
      <c r="BW16" s="49">
        <v>0</v>
      </c>
      <c r="BX16" s="50">
        <f t="shared" si="40"/>
        <v>0</v>
      </c>
      <c r="BY16" s="51"/>
      <c r="AHV16" s="20"/>
      <c r="AHW16" s="20"/>
      <c r="AHX16" s="20"/>
      <c r="AHY16" s="20"/>
      <c r="AHZ16" s="20"/>
      <c r="AIA16" s="20"/>
      <c r="AIB16" s="20"/>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56</v>
      </c>
      <c r="I17" s="47">
        <f t="shared" si="4"/>
        <v>0.26541542253187356</v>
      </c>
      <c r="J17" s="48">
        <v>47</v>
      </c>
      <c r="K17" s="47">
        <f t="shared" si="5"/>
        <v>0.29019510990367992</v>
      </c>
      <c r="L17" s="49">
        <v>0</v>
      </c>
      <c r="M17" s="50">
        <f t="shared" si="6"/>
        <v>103</v>
      </c>
      <c r="N17" s="51">
        <f t="shared" si="7"/>
        <v>0.27617643115699153</v>
      </c>
      <c r="O17" s="46">
        <v>54</v>
      </c>
      <c r="P17" s="47">
        <f t="shared" si="8"/>
        <v>0.28261893546867639</v>
      </c>
      <c r="Q17" s="48">
        <v>42</v>
      </c>
      <c r="R17" s="47">
        <f t="shared" si="9"/>
        <v>0.29457146864917944</v>
      </c>
      <c r="S17" s="49">
        <v>0</v>
      </c>
      <c r="T17" s="50">
        <f t="shared" si="10"/>
        <v>96</v>
      </c>
      <c r="U17" s="51">
        <f t="shared" si="11"/>
        <v>0.28772665967331035</v>
      </c>
      <c r="V17" s="52">
        <v>44</v>
      </c>
      <c r="W17" s="47">
        <f t="shared" si="12"/>
        <v>0.27581019244029337</v>
      </c>
      <c r="X17" s="48">
        <v>34</v>
      </c>
      <c r="Y17" s="47">
        <f t="shared" si="13"/>
        <v>0.29884855410037797</v>
      </c>
      <c r="Z17" s="49">
        <v>0</v>
      </c>
      <c r="AA17" s="50">
        <f t="shared" si="14"/>
        <v>78</v>
      </c>
      <c r="AB17" s="51">
        <f t="shared" si="15"/>
        <v>0.2854006586169045</v>
      </c>
      <c r="AC17" s="52">
        <v>37</v>
      </c>
      <c r="AD17" s="47">
        <f t="shared" si="16"/>
        <v>0.32458987630493902</v>
      </c>
      <c r="AE17" s="48">
        <v>24</v>
      </c>
      <c r="AF17" s="47">
        <f t="shared" si="17"/>
        <v>0.31193137509747859</v>
      </c>
      <c r="AG17" s="49">
        <v>0</v>
      </c>
      <c r="AH17" s="50">
        <f t="shared" si="18"/>
        <v>61</v>
      </c>
      <c r="AI17" s="51">
        <f t="shared" si="19"/>
        <v>0.31948881789137379</v>
      </c>
      <c r="AJ17" s="52">
        <v>22</v>
      </c>
      <c r="AK17" s="47">
        <f t="shared" si="20"/>
        <v>0.34689372437716809</v>
      </c>
      <c r="AL17" s="48">
        <v>12</v>
      </c>
      <c r="AM17" s="47">
        <f t="shared" si="21"/>
        <v>0.30052592036063114</v>
      </c>
      <c r="AN17" s="49">
        <v>0</v>
      </c>
      <c r="AO17" s="50">
        <f t="shared" si="22"/>
        <v>34</v>
      </c>
      <c r="AP17" s="51">
        <f t="shared" si="23"/>
        <v>0.32897919690372524</v>
      </c>
      <c r="AQ17" s="52">
        <v>9</v>
      </c>
      <c r="AR17" s="47">
        <f t="shared" si="24"/>
        <v>0.356718192627824</v>
      </c>
      <c r="AS17" s="48">
        <v>6</v>
      </c>
      <c r="AT17" s="47">
        <f t="shared" si="25"/>
        <v>0.37523452157598497</v>
      </c>
      <c r="AU17" s="49">
        <v>0</v>
      </c>
      <c r="AV17" s="50">
        <f t="shared" si="26"/>
        <v>15</v>
      </c>
      <c r="AW17" s="51">
        <f t="shared" si="27"/>
        <v>0.36390101892285298</v>
      </c>
      <c r="AX17" s="52">
        <v>2</v>
      </c>
      <c r="AY17" s="47">
        <f t="shared" si="28"/>
        <v>0.50377833753148615</v>
      </c>
      <c r="AZ17" s="48">
        <v>1</v>
      </c>
      <c r="BA17" s="47">
        <f t="shared" si="29"/>
        <v>0.4</v>
      </c>
      <c r="BB17" s="49">
        <v>0</v>
      </c>
      <c r="BC17" s="50">
        <f t="shared" si="30"/>
        <v>3</v>
      </c>
      <c r="BD17" s="51">
        <f t="shared" si="31"/>
        <v>0.46367851622874806</v>
      </c>
      <c r="BE17" s="52">
        <v>0</v>
      </c>
      <c r="BF17" s="47">
        <f t="shared" si="32"/>
        <v>0</v>
      </c>
      <c r="BG17" s="48">
        <v>0</v>
      </c>
      <c r="BH17" s="47">
        <f t="shared" si="33"/>
        <v>0</v>
      </c>
      <c r="BI17" s="49">
        <v>0</v>
      </c>
      <c r="BJ17" s="50">
        <f t="shared" si="34"/>
        <v>0</v>
      </c>
      <c r="BK17" s="51">
        <f t="shared" si="35"/>
        <v>0</v>
      </c>
      <c r="BL17" s="52">
        <v>0</v>
      </c>
      <c r="BM17" s="47">
        <f t="shared" si="36"/>
        <v>0</v>
      </c>
      <c r="BN17" s="52">
        <v>0</v>
      </c>
      <c r="BO17" s="47">
        <f t="shared" si="37"/>
        <v>0</v>
      </c>
      <c r="BP17" s="49">
        <v>0</v>
      </c>
      <c r="BQ17" s="50">
        <f t="shared" si="38"/>
        <v>0</v>
      </c>
      <c r="BR17" s="51">
        <f t="shared" si="39"/>
        <v>0</v>
      </c>
      <c r="BS17" s="52">
        <v>0</v>
      </c>
      <c r="BT17" s="47"/>
      <c r="BU17" s="46">
        <v>0</v>
      </c>
      <c r="BV17" s="47"/>
      <c r="BW17" s="49">
        <v>0</v>
      </c>
      <c r="BX17" s="50">
        <f t="shared" si="40"/>
        <v>0</v>
      </c>
      <c r="BY17" s="51"/>
      <c r="AHV17" s="20"/>
      <c r="AHW17" s="20"/>
      <c r="AHX17" s="20"/>
      <c r="AHY17" s="20"/>
      <c r="AHZ17" s="20"/>
      <c r="AIA17" s="20"/>
      <c r="AIB17" s="20"/>
      <c r="AIC17" s="20"/>
      <c r="AID17" s="20"/>
      <c r="AIE17" s="20"/>
      <c r="AIF17" s="20"/>
      <c r="AIG17" s="20"/>
      <c r="AIH17" s="20"/>
      <c r="AII17" s="20"/>
      <c r="AIJ17" s="20"/>
      <c r="AIK17" s="20"/>
      <c r="AIL17" s="20"/>
      <c r="AIM17" s="20"/>
      <c r="AIN17" s="20"/>
      <c r="AIO17" s="20"/>
      <c r="AIP17" s="2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1" t="s">
        <v>45</v>
      </c>
      <c r="B18" s="42">
        <v>1769761</v>
      </c>
      <c r="C18" s="43">
        <f t="shared" si="0"/>
        <v>6.057661459078342</v>
      </c>
      <c r="D18" s="44">
        <v>1790194</v>
      </c>
      <c r="E18" s="43">
        <f t="shared" si="1"/>
        <v>5.98715916940413</v>
      </c>
      <c r="F18" s="44">
        <f t="shared" si="2"/>
        <v>3559955</v>
      </c>
      <c r="G18" s="45">
        <f t="shared" si="3"/>
        <v>6.0220016611800071</v>
      </c>
      <c r="H18" s="46">
        <v>121</v>
      </c>
      <c r="I18" s="47">
        <f t="shared" si="4"/>
        <v>0.57348689511351247</v>
      </c>
      <c r="J18" s="48">
        <v>66</v>
      </c>
      <c r="K18" s="47">
        <f t="shared" si="5"/>
        <v>0.4075080266732527</v>
      </c>
      <c r="L18" s="49">
        <v>0</v>
      </c>
      <c r="M18" s="50">
        <f t="shared" si="6"/>
        <v>187</v>
      </c>
      <c r="N18" s="51">
        <f t="shared" si="7"/>
        <v>0.50140769540152841</v>
      </c>
      <c r="O18" s="46">
        <v>111</v>
      </c>
      <c r="P18" s="47">
        <f t="shared" si="8"/>
        <v>0.58093892290783478</v>
      </c>
      <c r="Q18" s="48">
        <v>58</v>
      </c>
      <c r="R18" s="47">
        <f t="shared" si="9"/>
        <v>0.4067891709917239</v>
      </c>
      <c r="S18" s="49">
        <v>0</v>
      </c>
      <c r="T18" s="50">
        <f t="shared" si="10"/>
        <v>169</v>
      </c>
      <c r="U18" s="51">
        <f t="shared" si="11"/>
        <v>0.50651880713322339</v>
      </c>
      <c r="V18" s="52">
        <v>95</v>
      </c>
      <c r="W18" s="47">
        <f t="shared" si="12"/>
        <v>0.5954992791324516</v>
      </c>
      <c r="X18" s="48">
        <v>51</v>
      </c>
      <c r="Y18" s="47">
        <f t="shared" si="13"/>
        <v>0.44827283115056693</v>
      </c>
      <c r="Z18" s="49">
        <v>0</v>
      </c>
      <c r="AA18" s="50">
        <f t="shared" si="14"/>
        <v>146</v>
      </c>
      <c r="AB18" s="51">
        <f t="shared" si="15"/>
        <v>0.53421148920600081</v>
      </c>
      <c r="AC18" s="52">
        <v>57</v>
      </c>
      <c r="AD18" s="47">
        <f t="shared" si="16"/>
        <v>0.50004386349679797</v>
      </c>
      <c r="AE18" s="48">
        <v>36</v>
      </c>
      <c r="AF18" s="47">
        <f t="shared" si="17"/>
        <v>0.46789706264621783</v>
      </c>
      <c r="AG18" s="49">
        <v>0</v>
      </c>
      <c r="AH18" s="50">
        <f t="shared" si="18"/>
        <v>93</v>
      </c>
      <c r="AI18" s="51">
        <f t="shared" si="19"/>
        <v>0.48708950924422562</v>
      </c>
      <c r="AJ18" s="52">
        <v>26</v>
      </c>
      <c r="AK18" s="47">
        <f t="shared" si="20"/>
        <v>0.40996531062756231</v>
      </c>
      <c r="AL18" s="48">
        <v>18</v>
      </c>
      <c r="AM18" s="47">
        <f t="shared" si="21"/>
        <v>0.45078888054094662</v>
      </c>
      <c r="AN18" s="49">
        <v>0</v>
      </c>
      <c r="AO18" s="50">
        <f t="shared" si="22"/>
        <v>44</v>
      </c>
      <c r="AP18" s="51">
        <f t="shared" si="23"/>
        <v>0.42573778422835029</v>
      </c>
      <c r="AQ18" s="52">
        <v>7</v>
      </c>
      <c r="AR18" s="47">
        <f t="shared" si="24"/>
        <v>0.27744748315497425</v>
      </c>
      <c r="AS18" s="48">
        <v>5</v>
      </c>
      <c r="AT18" s="47">
        <f t="shared" si="25"/>
        <v>0.31269543464665417</v>
      </c>
      <c r="AU18" s="49">
        <v>0</v>
      </c>
      <c r="AV18" s="50">
        <f t="shared" si="26"/>
        <v>12</v>
      </c>
      <c r="AW18" s="51">
        <f t="shared" si="27"/>
        <v>0.29112081513828242</v>
      </c>
      <c r="AX18" s="52">
        <v>0</v>
      </c>
      <c r="AY18" s="47">
        <f t="shared" si="28"/>
        <v>0</v>
      </c>
      <c r="AZ18" s="48">
        <v>1</v>
      </c>
      <c r="BA18" s="47">
        <f t="shared" si="29"/>
        <v>0.4</v>
      </c>
      <c r="BB18" s="49">
        <v>0</v>
      </c>
      <c r="BC18" s="50">
        <f t="shared" si="30"/>
        <v>1</v>
      </c>
      <c r="BD18" s="51">
        <f t="shared" si="31"/>
        <v>0.15455950540958269</v>
      </c>
      <c r="BE18" s="52">
        <v>0</v>
      </c>
      <c r="BF18" s="47">
        <f t="shared" si="32"/>
        <v>0</v>
      </c>
      <c r="BG18" s="48">
        <v>1</v>
      </c>
      <c r="BH18" s="47">
        <f t="shared" si="33"/>
        <v>2.2727272727272729</v>
      </c>
      <c r="BI18" s="49">
        <v>0</v>
      </c>
      <c r="BJ18" s="50">
        <f t="shared" si="34"/>
        <v>1</v>
      </c>
      <c r="BK18" s="51">
        <f t="shared" si="35"/>
        <v>0.92592592592592582</v>
      </c>
      <c r="BL18" s="52">
        <v>0</v>
      </c>
      <c r="BM18" s="47">
        <f t="shared" si="36"/>
        <v>0</v>
      </c>
      <c r="BN18" s="52">
        <v>0</v>
      </c>
      <c r="BO18" s="47">
        <f t="shared" si="37"/>
        <v>0</v>
      </c>
      <c r="BP18" s="49">
        <v>0</v>
      </c>
      <c r="BQ18" s="50">
        <f t="shared" si="38"/>
        <v>0</v>
      </c>
      <c r="BR18" s="51">
        <f t="shared" si="39"/>
        <v>0</v>
      </c>
      <c r="BS18" s="52">
        <v>0</v>
      </c>
      <c r="BT18" s="47"/>
      <c r="BU18" s="46">
        <v>0</v>
      </c>
      <c r="BV18" s="47"/>
      <c r="BW18" s="49">
        <v>0</v>
      </c>
      <c r="BX18" s="50">
        <f t="shared" si="40"/>
        <v>0</v>
      </c>
      <c r="BY18" s="51"/>
      <c r="AHV18" s="20"/>
      <c r="AHW18" s="20"/>
      <c r="AHX18" s="20"/>
      <c r="AHY18" s="20"/>
      <c r="AHZ18" s="20"/>
      <c r="AIA18" s="20"/>
      <c r="AIB18" s="20"/>
      <c r="AIC18" s="20"/>
      <c r="AID18" s="20"/>
      <c r="AIE18" s="20"/>
      <c r="AIF18" s="20"/>
      <c r="AIG18" s="20"/>
      <c r="AIH18" s="20"/>
      <c r="AII18" s="20"/>
      <c r="AIJ18" s="20"/>
      <c r="AIK18" s="20"/>
      <c r="AIL18" s="20"/>
      <c r="AIM18" s="20"/>
      <c r="AIN18" s="20"/>
      <c r="AIO18" s="20"/>
      <c r="AIP18" s="2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231</v>
      </c>
      <c r="I19" s="47">
        <f t="shared" si="4"/>
        <v>1.0948386179439784</v>
      </c>
      <c r="J19" s="48">
        <v>134</v>
      </c>
      <c r="K19" s="47">
        <f t="shared" si="5"/>
        <v>0.82736478142751302</v>
      </c>
      <c r="L19" s="49">
        <v>0</v>
      </c>
      <c r="M19" s="50">
        <f t="shared" si="6"/>
        <v>365</v>
      </c>
      <c r="N19" s="51">
        <f t="shared" si="7"/>
        <v>0.97868346963399921</v>
      </c>
      <c r="O19" s="46">
        <v>212</v>
      </c>
      <c r="P19" s="47">
        <f t="shared" si="8"/>
        <v>1.1095410059140629</v>
      </c>
      <c r="Q19" s="48">
        <v>127</v>
      </c>
      <c r="R19" s="47">
        <f t="shared" si="9"/>
        <v>0.89072801234394727</v>
      </c>
      <c r="S19" s="49">
        <v>0</v>
      </c>
      <c r="T19" s="50">
        <f t="shared" si="10"/>
        <v>339</v>
      </c>
      <c r="U19" s="51">
        <f t="shared" si="11"/>
        <v>1.0160347669713772</v>
      </c>
      <c r="V19" s="52">
        <v>179</v>
      </c>
      <c r="W19" s="47">
        <f t="shared" si="12"/>
        <v>1.1220460101548297</v>
      </c>
      <c r="X19" s="48">
        <v>104</v>
      </c>
      <c r="Y19" s="47">
        <f t="shared" si="13"/>
        <v>0.91412498901292083</v>
      </c>
      <c r="Z19" s="49">
        <v>0</v>
      </c>
      <c r="AA19" s="50">
        <f t="shared" si="14"/>
        <v>283</v>
      </c>
      <c r="AB19" s="51">
        <f t="shared" si="15"/>
        <v>1.035492133186974</v>
      </c>
      <c r="AC19" s="52">
        <v>122</v>
      </c>
      <c r="AD19" s="47">
        <f t="shared" si="16"/>
        <v>1.0702693218703394</v>
      </c>
      <c r="AE19" s="48">
        <v>79</v>
      </c>
      <c r="AF19" s="47">
        <f t="shared" si="17"/>
        <v>1.0267741096958669</v>
      </c>
      <c r="AG19" s="49">
        <v>0</v>
      </c>
      <c r="AH19" s="50">
        <f t="shared" si="18"/>
        <v>201</v>
      </c>
      <c r="AI19" s="51">
        <f t="shared" si="19"/>
        <v>1.0527418425601005</v>
      </c>
      <c r="AJ19" s="52">
        <v>68</v>
      </c>
      <c r="AK19" s="47">
        <f t="shared" si="20"/>
        <v>1.0722169662567014</v>
      </c>
      <c r="AL19" s="48">
        <v>57</v>
      </c>
      <c r="AM19" s="47">
        <f t="shared" si="21"/>
        <v>1.4274981217129978</v>
      </c>
      <c r="AN19" s="49">
        <v>0</v>
      </c>
      <c r="AO19" s="50">
        <f t="shared" si="22"/>
        <v>125</v>
      </c>
      <c r="AP19" s="51">
        <f t="shared" si="23"/>
        <v>1.2094823415578131</v>
      </c>
      <c r="AQ19" s="52">
        <v>22</v>
      </c>
      <c r="AR19" s="47">
        <f t="shared" si="24"/>
        <v>0.87197780420134752</v>
      </c>
      <c r="AS19" s="48">
        <v>28</v>
      </c>
      <c r="AT19" s="47">
        <f t="shared" si="25"/>
        <v>1.7510944340212633</v>
      </c>
      <c r="AU19" s="49">
        <v>0</v>
      </c>
      <c r="AV19" s="50">
        <f t="shared" si="26"/>
        <v>50</v>
      </c>
      <c r="AW19" s="51">
        <f t="shared" si="27"/>
        <v>1.2130033964095099</v>
      </c>
      <c r="AX19" s="52">
        <v>4</v>
      </c>
      <c r="AY19" s="47">
        <f t="shared" si="28"/>
        <v>1.0075566750629723</v>
      </c>
      <c r="AZ19" s="48">
        <v>4</v>
      </c>
      <c r="BA19" s="47">
        <f t="shared" si="29"/>
        <v>1.6</v>
      </c>
      <c r="BB19" s="49">
        <v>0</v>
      </c>
      <c r="BC19" s="50">
        <f t="shared" si="30"/>
        <v>8</v>
      </c>
      <c r="BD19" s="51">
        <f t="shared" si="31"/>
        <v>1.2364760432766615</v>
      </c>
      <c r="BE19" s="52">
        <v>0</v>
      </c>
      <c r="BF19" s="47">
        <f t="shared" si="32"/>
        <v>0</v>
      </c>
      <c r="BG19" s="48">
        <v>0</v>
      </c>
      <c r="BH19" s="47">
        <f t="shared" si="33"/>
        <v>0</v>
      </c>
      <c r="BI19" s="49">
        <v>0</v>
      </c>
      <c r="BJ19" s="50">
        <f t="shared" si="34"/>
        <v>0</v>
      </c>
      <c r="BK19" s="51">
        <f t="shared" si="35"/>
        <v>0</v>
      </c>
      <c r="BL19" s="52">
        <v>0</v>
      </c>
      <c r="BM19" s="47">
        <f t="shared" si="36"/>
        <v>0</v>
      </c>
      <c r="BN19" s="52">
        <v>0</v>
      </c>
      <c r="BO19" s="47">
        <f t="shared" si="37"/>
        <v>0</v>
      </c>
      <c r="BP19" s="49">
        <v>0</v>
      </c>
      <c r="BQ19" s="50">
        <f t="shared" si="38"/>
        <v>0</v>
      </c>
      <c r="BR19" s="51">
        <f t="shared" si="39"/>
        <v>0</v>
      </c>
      <c r="BS19" s="52">
        <v>0</v>
      </c>
      <c r="BT19" s="47"/>
      <c r="BU19" s="46">
        <v>0</v>
      </c>
      <c r="BV19" s="47"/>
      <c r="BW19" s="49">
        <v>0</v>
      </c>
      <c r="BX19" s="50">
        <f t="shared" si="40"/>
        <v>0</v>
      </c>
      <c r="BY19" s="51"/>
      <c r="AHV19" s="20"/>
      <c r="AHW19" s="20"/>
      <c r="AHX19" s="20"/>
      <c r="AHY19" s="20"/>
      <c r="AHZ19" s="20"/>
      <c r="AIA19" s="20"/>
      <c r="AIB19" s="20"/>
      <c r="AIC19" s="20"/>
      <c r="AID19" s="20"/>
      <c r="AIE19" s="20"/>
      <c r="AIF19" s="20"/>
      <c r="AIG19" s="20"/>
      <c r="AIH19" s="20"/>
      <c r="AII19" s="20"/>
      <c r="AIJ19" s="20"/>
      <c r="AIK19" s="20"/>
      <c r="AIL19" s="20"/>
      <c r="AIM19" s="20"/>
      <c r="AIN19" s="20"/>
      <c r="AIO19" s="20"/>
      <c r="AIP19" s="2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428</v>
      </c>
      <c r="I20" s="47">
        <f t="shared" si="4"/>
        <v>2.0285321579221764</v>
      </c>
      <c r="J20" s="48">
        <v>255</v>
      </c>
      <c r="K20" s="47">
        <f t="shared" si="5"/>
        <v>1.5744628303284762</v>
      </c>
      <c r="L20" s="49">
        <v>0</v>
      </c>
      <c r="M20" s="50">
        <f t="shared" si="6"/>
        <v>683</v>
      </c>
      <c r="N20" s="51">
        <f t="shared" si="7"/>
        <v>1.8313446842740313</v>
      </c>
      <c r="O20" s="46">
        <v>394</v>
      </c>
      <c r="P20" s="47">
        <f t="shared" si="8"/>
        <v>2.0620714921233056</v>
      </c>
      <c r="Q20" s="48">
        <v>230</v>
      </c>
      <c r="R20" s="47">
        <f t="shared" si="9"/>
        <v>1.6131294711740778</v>
      </c>
      <c r="S20" s="49">
        <v>0</v>
      </c>
      <c r="T20" s="50">
        <f t="shared" si="10"/>
        <v>624</v>
      </c>
      <c r="U20" s="51">
        <f t="shared" si="11"/>
        <v>1.8702232878765175</v>
      </c>
      <c r="V20" s="52">
        <v>332</v>
      </c>
      <c r="W20" s="47">
        <f t="shared" si="12"/>
        <v>2.0811132702313042</v>
      </c>
      <c r="X20" s="48">
        <v>198</v>
      </c>
      <c r="Y20" s="47">
        <f t="shared" si="13"/>
        <v>1.7403533444669068</v>
      </c>
      <c r="Z20" s="49">
        <v>0</v>
      </c>
      <c r="AA20" s="50">
        <f t="shared" si="14"/>
        <v>530</v>
      </c>
      <c r="AB20" s="51">
        <f t="shared" si="15"/>
        <v>1.9392608854738382</v>
      </c>
      <c r="AC20" s="52">
        <v>237</v>
      </c>
      <c r="AD20" s="47">
        <f t="shared" si="16"/>
        <v>2.0791297482235285</v>
      </c>
      <c r="AE20" s="48">
        <v>154</v>
      </c>
      <c r="AF20" s="47">
        <f t="shared" si="17"/>
        <v>2.0015596568754872</v>
      </c>
      <c r="AG20" s="49">
        <v>0</v>
      </c>
      <c r="AH20" s="50">
        <f t="shared" si="18"/>
        <v>391</v>
      </c>
      <c r="AI20" s="51">
        <f t="shared" si="19"/>
        <v>2.0478709474676582</v>
      </c>
      <c r="AJ20" s="52">
        <v>126</v>
      </c>
      <c r="AK20" s="47">
        <f t="shared" si="20"/>
        <v>1.9867549668874174</v>
      </c>
      <c r="AL20" s="48">
        <v>75</v>
      </c>
      <c r="AM20" s="47">
        <f t="shared" si="21"/>
        <v>1.8782870022539442</v>
      </c>
      <c r="AN20" s="49">
        <v>0</v>
      </c>
      <c r="AO20" s="50">
        <f t="shared" si="22"/>
        <v>201</v>
      </c>
      <c r="AP20" s="51">
        <f t="shared" si="23"/>
        <v>1.9448476052249637</v>
      </c>
      <c r="AQ20" s="52">
        <v>50</v>
      </c>
      <c r="AR20" s="47">
        <f t="shared" si="24"/>
        <v>1.9817677368212445</v>
      </c>
      <c r="AS20" s="48">
        <v>25</v>
      </c>
      <c r="AT20" s="47">
        <f t="shared" si="25"/>
        <v>1.5634771732332706</v>
      </c>
      <c r="AU20" s="49">
        <v>0</v>
      </c>
      <c r="AV20" s="50">
        <f t="shared" si="26"/>
        <v>75</v>
      </c>
      <c r="AW20" s="51">
        <f t="shared" si="27"/>
        <v>1.8195050946142648</v>
      </c>
      <c r="AX20" s="52">
        <v>7</v>
      </c>
      <c r="AY20" s="47">
        <f t="shared" si="28"/>
        <v>1.7632241813602016</v>
      </c>
      <c r="AZ20" s="48">
        <v>4</v>
      </c>
      <c r="BA20" s="47">
        <f t="shared" si="29"/>
        <v>1.6</v>
      </c>
      <c r="BB20" s="49">
        <v>0</v>
      </c>
      <c r="BC20" s="50">
        <f t="shared" si="30"/>
        <v>11</v>
      </c>
      <c r="BD20" s="51">
        <f t="shared" si="31"/>
        <v>1.7001545595054095</v>
      </c>
      <c r="BE20" s="52">
        <v>2</v>
      </c>
      <c r="BF20" s="47">
        <f t="shared" si="32"/>
        <v>3.125</v>
      </c>
      <c r="BG20" s="48">
        <v>0</v>
      </c>
      <c r="BH20" s="47">
        <f t="shared" si="33"/>
        <v>0</v>
      </c>
      <c r="BI20" s="49">
        <v>0</v>
      </c>
      <c r="BJ20" s="50">
        <f t="shared" si="34"/>
        <v>2</v>
      </c>
      <c r="BK20" s="51">
        <f t="shared" si="35"/>
        <v>1.8518518518518516</v>
      </c>
      <c r="BL20" s="52">
        <v>0</v>
      </c>
      <c r="BM20" s="47">
        <f t="shared" si="36"/>
        <v>0</v>
      </c>
      <c r="BN20" s="52">
        <v>0</v>
      </c>
      <c r="BO20" s="47">
        <f t="shared" si="37"/>
        <v>0</v>
      </c>
      <c r="BP20" s="49">
        <v>0</v>
      </c>
      <c r="BQ20" s="50">
        <f t="shared" si="38"/>
        <v>0</v>
      </c>
      <c r="BR20" s="51">
        <f t="shared" si="39"/>
        <v>0</v>
      </c>
      <c r="BS20" s="52">
        <v>0</v>
      </c>
      <c r="BT20" s="47"/>
      <c r="BU20" s="46">
        <v>0</v>
      </c>
      <c r="BV20" s="47"/>
      <c r="BW20" s="49">
        <v>0</v>
      </c>
      <c r="BX20" s="50">
        <f t="shared" si="40"/>
        <v>0</v>
      </c>
      <c r="BY20" s="51"/>
      <c r="AHV20" s="20"/>
      <c r="AHW20" s="20"/>
      <c r="AHX20" s="20"/>
      <c r="AHY20" s="20"/>
      <c r="AHZ20" s="20"/>
      <c r="AIA20" s="20"/>
      <c r="AIB20" s="20"/>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780</v>
      </c>
      <c r="I21" s="47">
        <f t="shared" si="4"/>
        <v>3.6968576709796674</v>
      </c>
      <c r="J21" s="48">
        <v>371</v>
      </c>
      <c r="K21" s="47">
        <f t="shared" si="5"/>
        <v>2.2906890590269202</v>
      </c>
      <c r="L21" s="49">
        <v>0</v>
      </c>
      <c r="M21" s="50">
        <f t="shared" si="6"/>
        <v>1151</v>
      </c>
      <c r="N21" s="51">
        <f t="shared" si="7"/>
        <v>3.0862045850650222</v>
      </c>
      <c r="O21" s="46">
        <v>711</v>
      </c>
      <c r="P21" s="47">
        <f t="shared" si="8"/>
        <v>3.7211493170042393</v>
      </c>
      <c r="Q21" s="48">
        <v>343</v>
      </c>
      <c r="R21" s="47">
        <f t="shared" si="9"/>
        <v>2.4056669939682984</v>
      </c>
      <c r="S21" s="49">
        <v>0</v>
      </c>
      <c r="T21" s="50">
        <f t="shared" si="10"/>
        <v>1054</v>
      </c>
      <c r="U21" s="51">
        <f t="shared" si="11"/>
        <v>3.1589989509965535</v>
      </c>
      <c r="V21" s="52">
        <v>599</v>
      </c>
      <c r="W21" s="47">
        <f t="shared" si="12"/>
        <v>3.7547796652667214</v>
      </c>
      <c r="X21" s="48">
        <v>291</v>
      </c>
      <c r="Y21" s="47">
        <f t="shared" si="13"/>
        <v>2.5577920365649995</v>
      </c>
      <c r="Z21" s="49">
        <v>0</v>
      </c>
      <c r="AA21" s="50">
        <f t="shared" si="14"/>
        <v>890</v>
      </c>
      <c r="AB21" s="51">
        <f t="shared" si="15"/>
        <v>3.2564946944749358</v>
      </c>
      <c r="AC21" s="52">
        <v>437</v>
      </c>
      <c r="AD21" s="47">
        <f t="shared" si="16"/>
        <v>3.8336696201421177</v>
      </c>
      <c r="AE21" s="48">
        <v>213</v>
      </c>
      <c r="AF21" s="47">
        <f t="shared" si="17"/>
        <v>2.7683909539901221</v>
      </c>
      <c r="AG21" s="49">
        <v>0</v>
      </c>
      <c r="AH21" s="50">
        <f t="shared" si="18"/>
        <v>650</v>
      </c>
      <c r="AI21" s="51">
        <f t="shared" si="19"/>
        <v>3.4043890431048029</v>
      </c>
      <c r="AJ21" s="52">
        <v>234</v>
      </c>
      <c r="AK21" s="47">
        <f t="shared" si="20"/>
        <v>3.6896877956480605</v>
      </c>
      <c r="AL21" s="48">
        <v>129</v>
      </c>
      <c r="AM21" s="47">
        <f t="shared" si="21"/>
        <v>3.2306536438767846</v>
      </c>
      <c r="AN21" s="49">
        <v>0</v>
      </c>
      <c r="AO21" s="50">
        <f t="shared" si="22"/>
        <v>363</v>
      </c>
      <c r="AP21" s="51">
        <f t="shared" si="23"/>
        <v>3.5123367198838897</v>
      </c>
      <c r="AQ21" s="52">
        <v>99</v>
      </c>
      <c r="AR21" s="47">
        <f t="shared" si="24"/>
        <v>3.9239001189060643</v>
      </c>
      <c r="AS21" s="48">
        <v>56</v>
      </c>
      <c r="AT21" s="47">
        <f t="shared" si="25"/>
        <v>3.5021888680425266</v>
      </c>
      <c r="AU21" s="49">
        <v>0</v>
      </c>
      <c r="AV21" s="50">
        <f t="shared" si="26"/>
        <v>155</v>
      </c>
      <c r="AW21" s="51">
        <f t="shared" si="27"/>
        <v>3.7603105288694807</v>
      </c>
      <c r="AX21" s="52">
        <v>13</v>
      </c>
      <c r="AY21" s="47">
        <f t="shared" si="28"/>
        <v>3.2745591939546599</v>
      </c>
      <c r="AZ21" s="48">
        <v>5</v>
      </c>
      <c r="BA21" s="47">
        <f t="shared" si="29"/>
        <v>2</v>
      </c>
      <c r="BB21" s="49">
        <v>0</v>
      </c>
      <c r="BC21" s="50">
        <f t="shared" si="30"/>
        <v>18</v>
      </c>
      <c r="BD21" s="51">
        <f t="shared" si="31"/>
        <v>2.7820710973724885</v>
      </c>
      <c r="BE21" s="52">
        <v>1</v>
      </c>
      <c r="BF21" s="47">
        <f t="shared" si="32"/>
        <v>1.5625</v>
      </c>
      <c r="BG21" s="48">
        <v>1</v>
      </c>
      <c r="BH21" s="47">
        <f t="shared" si="33"/>
        <v>2.2727272727272729</v>
      </c>
      <c r="BI21" s="49">
        <v>0</v>
      </c>
      <c r="BJ21" s="50">
        <f t="shared" si="34"/>
        <v>2</v>
      </c>
      <c r="BK21" s="51">
        <f t="shared" si="35"/>
        <v>1.8518518518518516</v>
      </c>
      <c r="BL21" s="52">
        <v>0</v>
      </c>
      <c r="BM21" s="47">
        <f t="shared" si="36"/>
        <v>0</v>
      </c>
      <c r="BN21" s="52">
        <v>0</v>
      </c>
      <c r="BO21" s="47">
        <f t="shared" si="37"/>
        <v>0</v>
      </c>
      <c r="BP21" s="49">
        <v>0</v>
      </c>
      <c r="BQ21" s="50">
        <f t="shared" si="38"/>
        <v>0</v>
      </c>
      <c r="BR21" s="51">
        <f t="shared" si="39"/>
        <v>0</v>
      </c>
      <c r="BS21" s="52">
        <v>0</v>
      </c>
      <c r="BT21" s="47"/>
      <c r="BU21" s="46">
        <v>0</v>
      </c>
      <c r="BV21" s="47"/>
      <c r="BW21" s="49">
        <v>0</v>
      </c>
      <c r="BX21" s="50">
        <f t="shared" si="40"/>
        <v>0</v>
      </c>
      <c r="BY21" s="51"/>
      <c r="AHV21" s="20"/>
      <c r="AHW21" s="20"/>
      <c r="AHX21" s="20"/>
      <c r="AHY21" s="20"/>
      <c r="AHZ21" s="20"/>
      <c r="AIA21" s="20"/>
      <c r="AIB21" s="20"/>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1102</v>
      </c>
      <c r="I22" s="47">
        <f t="shared" si="4"/>
        <v>5.2229963505379402</v>
      </c>
      <c r="J22" s="48">
        <v>541</v>
      </c>
      <c r="K22" s="47">
        <f t="shared" si="5"/>
        <v>3.3403309459125707</v>
      </c>
      <c r="L22" s="49">
        <v>0</v>
      </c>
      <c r="M22" s="50">
        <f t="shared" si="6"/>
        <v>1643</v>
      </c>
      <c r="N22" s="51">
        <f t="shared" si="7"/>
        <v>4.4054162756401665</v>
      </c>
      <c r="O22" s="46">
        <v>1011</v>
      </c>
      <c r="P22" s="47">
        <f t="shared" si="8"/>
        <v>5.2912545140524418</v>
      </c>
      <c r="Q22" s="48">
        <v>497</v>
      </c>
      <c r="R22" s="47">
        <f t="shared" si="9"/>
        <v>3.4857623790152901</v>
      </c>
      <c r="S22" s="49">
        <v>0</v>
      </c>
      <c r="T22" s="50">
        <f t="shared" si="10"/>
        <v>1508</v>
      </c>
      <c r="U22" s="51">
        <f t="shared" si="11"/>
        <v>4.5197062790349172</v>
      </c>
      <c r="V22" s="52">
        <v>874</v>
      </c>
      <c r="W22" s="47">
        <f t="shared" si="12"/>
        <v>5.4785933680185543</v>
      </c>
      <c r="X22" s="48">
        <v>436</v>
      </c>
      <c r="Y22" s="47">
        <f t="shared" si="13"/>
        <v>3.832293223169553</v>
      </c>
      <c r="Z22" s="49">
        <v>0</v>
      </c>
      <c r="AA22" s="50">
        <f t="shared" si="14"/>
        <v>1310</v>
      </c>
      <c r="AB22" s="51">
        <f t="shared" si="15"/>
        <v>4.7932674716428831</v>
      </c>
      <c r="AC22" s="52">
        <v>635</v>
      </c>
      <c r="AD22" s="47">
        <f t="shared" si="16"/>
        <v>5.5706640933415219</v>
      </c>
      <c r="AE22" s="48">
        <v>313</v>
      </c>
      <c r="AF22" s="47">
        <f t="shared" si="17"/>
        <v>4.0681050168962827</v>
      </c>
      <c r="AG22" s="49">
        <v>0</v>
      </c>
      <c r="AH22" s="50">
        <f t="shared" si="18"/>
        <v>948</v>
      </c>
      <c r="AI22" s="51">
        <f t="shared" si="19"/>
        <v>4.9651704813282356</v>
      </c>
      <c r="AJ22" s="52">
        <v>363</v>
      </c>
      <c r="AK22" s="47">
        <f t="shared" si="20"/>
        <v>5.7237464522232733</v>
      </c>
      <c r="AL22" s="48">
        <v>172</v>
      </c>
      <c r="AM22" s="47">
        <f t="shared" si="21"/>
        <v>4.3075381918357118</v>
      </c>
      <c r="AN22" s="49">
        <v>0</v>
      </c>
      <c r="AO22" s="50">
        <f t="shared" si="22"/>
        <v>535</v>
      </c>
      <c r="AP22" s="51">
        <f t="shared" si="23"/>
        <v>5.1765844218674406</v>
      </c>
      <c r="AQ22" s="52">
        <v>138</v>
      </c>
      <c r="AR22" s="47">
        <f t="shared" si="24"/>
        <v>5.4696789536266346</v>
      </c>
      <c r="AS22" s="48">
        <v>64</v>
      </c>
      <c r="AT22" s="47">
        <f t="shared" si="25"/>
        <v>4.002501563477173</v>
      </c>
      <c r="AU22" s="49">
        <v>0</v>
      </c>
      <c r="AV22" s="50">
        <f t="shared" si="26"/>
        <v>202</v>
      </c>
      <c r="AW22" s="51">
        <f t="shared" si="27"/>
        <v>4.90053372149442</v>
      </c>
      <c r="AX22" s="52">
        <v>20</v>
      </c>
      <c r="AY22" s="47">
        <f t="shared" si="28"/>
        <v>5.037783375314862</v>
      </c>
      <c r="AZ22" s="48">
        <v>13</v>
      </c>
      <c r="BA22" s="47">
        <f t="shared" si="29"/>
        <v>5.2</v>
      </c>
      <c r="BB22" s="49">
        <v>0</v>
      </c>
      <c r="BC22" s="50">
        <f t="shared" si="30"/>
        <v>33</v>
      </c>
      <c r="BD22" s="51">
        <f t="shared" si="31"/>
        <v>5.1004636785162285</v>
      </c>
      <c r="BE22" s="52">
        <v>1</v>
      </c>
      <c r="BF22" s="47">
        <f t="shared" si="32"/>
        <v>1.5625</v>
      </c>
      <c r="BG22" s="48">
        <v>2</v>
      </c>
      <c r="BH22" s="47">
        <f t="shared" si="33"/>
        <v>4.5454545454545459</v>
      </c>
      <c r="BI22" s="49">
        <v>0</v>
      </c>
      <c r="BJ22" s="50">
        <f t="shared" si="34"/>
        <v>3</v>
      </c>
      <c r="BK22" s="51">
        <f t="shared" si="35"/>
        <v>2.7777777777777777</v>
      </c>
      <c r="BL22" s="52">
        <v>1</v>
      </c>
      <c r="BM22" s="47">
        <f t="shared" si="36"/>
        <v>50</v>
      </c>
      <c r="BN22" s="52">
        <v>0</v>
      </c>
      <c r="BO22" s="47">
        <f t="shared" si="37"/>
        <v>0</v>
      </c>
      <c r="BP22" s="49">
        <v>0</v>
      </c>
      <c r="BQ22" s="50">
        <f t="shared" si="38"/>
        <v>1</v>
      </c>
      <c r="BR22" s="51">
        <f t="shared" si="39"/>
        <v>20</v>
      </c>
      <c r="BS22" s="52">
        <v>0</v>
      </c>
      <c r="BT22" s="47"/>
      <c r="BU22" s="46">
        <v>0</v>
      </c>
      <c r="BV22" s="47"/>
      <c r="BW22" s="49">
        <v>0</v>
      </c>
      <c r="BX22" s="50">
        <f t="shared" si="40"/>
        <v>0</v>
      </c>
      <c r="BY22" s="51"/>
      <c r="AHV22" s="20"/>
      <c r="AHW22" s="20"/>
      <c r="AHX22" s="20"/>
      <c r="AHY22" s="20"/>
      <c r="AHZ22" s="20"/>
      <c r="AIA22" s="20"/>
      <c r="AIB22" s="20"/>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1466</v>
      </c>
      <c r="I23" s="47">
        <f t="shared" si="4"/>
        <v>6.9481965969951185</v>
      </c>
      <c r="J23" s="48">
        <v>738</v>
      </c>
      <c r="K23" s="47">
        <f t="shared" si="5"/>
        <v>4.556680661891825</v>
      </c>
      <c r="L23" s="49">
        <v>0</v>
      </c>
      <c r="M23" s="50">
        <f t="shared" si="6"/>
        <v>2204</v>
      </c>
      <c r="N23" s="51">
        <f t="shared" si="7"/>
        <v>5.9096393618447509</v>
      </c>
      <c r="O23" s="46">
        <v>1355</v>
      </c>
      <c r="P23" s="47">
        <f t="shared" si="8"/>
        <v>7.0916418066677132</v>
      </c>
      <c r="Q23" s="48">
        <v>670</v>
      </c>
      <c r="R23" s="47">
        <f t="shared" si="9"/>
        <v>4.6991162855940525</v>
      </c>
      <c r="S23" s="49">
        <v>0</v>
      </c>
      <c r="T23" s="50">
        <f t="shared" si="10"/>
        <v>2025</v>
      </c>
      <c r="U23" s="51">
        <f t="shared" si="11"/>
        <v>6.0692342274838902</v>
      </c>
      <c r="V23" s="52">
        <v>1146</v>
      </c>
      <c r="W23" s="47">
        <f t="shared" si="12"/>
        <v>7.1836018303767322</v>
      </c>
      <c r="X23" s="48">
        <v>569</v>
      </c>
      <c r="Y23" s="47">
        <f t="shared" si="13"/>
        <v>5.0013184495033842</v>
      </c>
      <c r="Z23" s="49">
        <v>0</v>
      </c>
      <c r="AA23" s="50">
        <f t="shared" si="14"/>
        <v>1715</v>
      </c>
      <c r="AB23" s="51">
        <f t="shared" si="15"/>
        <v>6.2751555067691189</v>
      </c>
      <c r="AC23" s="52">
        <v>839</v>
      </c>
      <c r="AD23" s="47">
        <f t="shared" si="16"/>
        <v>7.3602947626984827</v>
      </c>
      <c r="AE23" s="48">
        <v>418</v>
      </c>
      <c r="AF23" s="47">
        <f t="shared" si="17"/>
        <v>5.432804782947751</v>
      </c>
      <c r="AG23" s="49">
        <v>0</v>
      </c>
      <c r="AH23" s="50">
        <f t="shared" si="18"/>
        <v>1257</v>
      </c>
      <c r="AI23" s="51">
        <f t="shared" si="19"/>
        <v>6.5835646572042101</v>
      </c>
      <c r="AJ23" s="52">
        <v>469</v>
      </c>
      <c r="AK23" s="47">
        <f t="shared" si="20"/>
        <v>7.3951434878587197</v>
      </c>
      <c r="AL23" s="48">
        <v>235</v>
      </c>
      <c r="AM23" s="47">
        <f t="shared" si="21"/>
        <v>5.8852992737290259</v>
      </c>
      <c r="AN23" s="49">
        <v>0</v>
      </c>
      <c r="AO23" s="50">
        <f t="shared" si="22"/>
        <v>704</v>
      </c>
      <c r="AP23" s="51">
        <f t="shared" si="23"/>
        <v>6.8118045476536047</v>
      </c>
      <c r="AQ23" s="52">
        <v>190</v>
      </c>
      <c r="AR23" s="47">
        <f t="shared" si="24"/>
        <v>7.5307173999207295</v>
      </c>
      <c r="AS23" s="48">
        <v>87</v>
      </c>
      <c r="AT23" s="47">
        <f t="shared" si="25"/>
        <v>5.4409005628517821</v>
      </c>
      <c r="AU23" s="49">
        <v>0</v>
      </c>
      <c r="AV23" s="50">
        <f t="shared" si="26"/>
        <v>277</v>
      </c>
      <c r="AW23" s="51">
        <f t="shared" si="27"/>
        <v>6.7200388161086853</v>
      </c>
      <c r="AX23" s="52">
        <v>37</v>
      </c>
      <c r="AY23" s="47">
        <f t="shared" si="28"/>
        <v>9.3198992443324933</v>
      </c>
      <c r="AZ23" s="48">
        <v>16</v>
      </c>
      <c r="BA23" s="47">
        <f t="shared" si="29"/>
        <v>6.4</v>
      </c>
      <c r="BB23" s="49">
        <v>0</v>
      </c>
      <c r="BC23" s="50">
        <f t="shared" si="30"/>
        <v>53</v>
      </c>
      <c r="BD23" s="51">
        <f t="shared" si="31"/>
        <v>8.1916537867078816</v>
      </c>
      <c r="BE23" s="52">
        <v>7</v>
      </c>
      <c r="BF23" s="47">
        <f t="shared" si="32"/>
        <v>10.9375</v>
      </c>
      <c r="BG23" s="48">
        <v>4</v>
      </c>
      <c r="BH23" s="47">
        <f t="shared" si="33"/>
        <v>9.0909090909090917</v>
      </c>
      <c r="BI23" s="49">
        <v>0</v>
      </c>
      <c r="BJ23" s="50">
        <f t="shared" si="34"/>
        <v>11</v>
      </c>
      <c r="BK23" s="51">
        <f t="shared" si="35"/>
        <v>10.185185185185185</v>
      </c>
      <c r="BL23" s="52">
        <v>0</v>
      </c>
      <c r="BM23" s="47">
        <f t="shared" si="36"/>
        <v>0</v>
      </c>
      <c r="BN23" s="52">
        <v>0</v>
      </c>
      <c r="BO23" s="47">
        <f t="shared" si="37"/>
        <v>0</v>
      </c>
      <c r="BP23" s="49">
        <v>0</v>
      </c>
      <c r="BQ23" s="50">
        <f t="shared" si="38"/>
        <v>0</v>
      </c>
      <c r="BR23" s="51">
        <f t="shared" si="39"/>
        <v>0</v>
      </c>
      <c r="BS23" s="52">
        <v>0</v>
      </c>
      <c r="BT23" s="47"/>
      <c r="BU23" s="46">
        <v>0</v>
      </c>
      <c r="BV23" s="47"/>
      <c r="BW23" s="49">
        <v>0</v>
      </c>
      <c r="BX23" s="50">
        <f t="shared" si="40"/>
        <v>0</v>
      </c>
      <c r="BY23" s="51"/>
      <c r="AHV23" s="20"/>
      <c r="AHW23" s="20"/>
      <c r="AHX23" s="20"/>
      <c r="AHY23" s="20"/>
      <c r="AHZ23" s="20"/>
      <c r="AIA23" s="20"/>
      <c r="AIB23" s="20"/>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2333</v>
      </c>
      <c r="I24" s="47">
        <f t="shared" si="4"/>
        <v>11.057396085122518</v>
      </c>
      <c r="J24" s="48">
        <v>1235</v>
      </c>
      <c r="K24" s="47">
        <f t="shared" si="5"/>
        <v>7.6253395900222269</v>
      </c>
      <c r="L24" s="49">
        <v>0</v>
      </c>
      <c r="M24" s="50">
        <f t="shared" si="6"/>
        <v>3568</v>
      </c>
      <c r="N24" s="51">
        <f t="shared" si="7"/>
        <v>9.5669660812441339</v>
      </c>
      <c r="O24" s="46">
        <v>2144</v>
      </c>
      <c r="P24" s="47">
        <f t="shared" si="8"/>
        <v>11.221018474904486</v>
      </c>
      <c r="Q24" s="48">
        <v>1117</v>
      </c>
      <c r="R24" s="47">
        <f t="shared" si="9"/>
        <v>7.8341983447888914</v>
      </c>
      <c r="S24" s="49">
        <v>0</v>
      </c>
      <c r="T24" s="50">
        <f t="shared" si="10"/>
        <v>3261</v>
      </c>
      <c r="U24" s="51">
        <f t="shared" si="11"/>
        <v>9.7737149707777604</v>
      </c>
      <c r="V24" s="52">
        <v>1817</v>
      </c>
      <c r="W24" s="47">
        <f t="shared" si="12"/>
        <v>11.389707265091205</v>
      </c>
      <c r="X24" s="48">
        <v>949</v>
      </c>
      <c r="Y24" s="47">
        <f t="shared" si="13"/>
        <v>8.3413905247429021</v>
      </c>
      <c r="Z24" s="49">
        <v>0</v>
      </c>
      <c r="AA24" s="50">
        <f t="shared" si="14"/>
        <v>2766</v>
      </c>
      <c r="AB24" s="51">
        <f t="shared" si="15"/>
        <v>10.120746432491767</v>
      </c>
      <c r="AC24" s="52">
        <v>1347</v>
      </c>
      <c r="AD24" s="47">
        <f t="shared" si="16"/>
        <v>11.816826037371699</v>
      </c>
      <c r="AE24" s="48">
        <v>688</v>
      </c>
      <c r="AF24" s="47">
        <f t="shared" si="17"/>
        <v>8.9420327527943844</v>
      </c>
      <c r="AG24" s="49">
        <v>0</v>
      </c>
      <c r="AH24" s="50">
        <f t="shared" si="18"/>
        <v>2035</v>
      </c>
      <c r="AI24" s="51">
        <f t="shared" si="19"/>
        <v>10.658356465720422</v>
      </c>
      <c r="AJ24" s="52">
        <v>756</v>
      </c>
      <c r="AK24" s="47">
        <f t="shared" si="20"/>
        <v>11.920529801324504</v>
      </c>
      <c r="AL24" s="48">
        <v>390</v>
      </c>
      <c r="AM24" s="47">
        <f t="shared" si="21"/>
        <v>9.7670924117205118</v>
      </c>
      <c r="AN24" s="49">
        <v>0</v>
      </c>
      <c r="AO24" s="50">
        <f t="shared" si="22"/>
        <v>1146</v>
      </c>
      <c r="AP24" s="51">
        <f t="shared" si="23"/>
        <v>11.088534107402031</v>
      </c>
      <c r="AQ24" s="52">
        <v>310</v>
      </c>
      <c r="AR24" s="47">
        <f t="shared" si="24"/>
        <v>12.286959968291717</v>
      </c>
      <c r="AS24" s="48">
        <v>159</v>
      </c>
      <c r="AT24" s="47">
        <f t="shared" si="25"/>
        <v>9.9437148217636029</v>
      </c>
      <c r="AU24" s="49">
        <v>0</v>
      </c>
      <c r="AV24" s="50">
        <f t="shared" si="26"/>
        <v>469</v>
      </c>
      <c r="AW24" s="51">
        <f t="shared" si="27"/>
        <v>11.377971858321203</v>
      </c>
      <c r="AX24" s="52">
        <v>44</v>
      </c>
      <c r="AY24" s="47">
        <f t="shared" si="28"/>
        <v>11.083123425692696</v>
      </c>
      <c r="AZ24" s="48">
        <v>23</v>
      </c>
      <c r="BA24" s="47">
        <f t="shared" si="29"/>
        <v>9.1999999999999993</v>
      </c>
      <c r="BB24" s="49">
        <v>0</v>
      </c>
      <c r="BC24" s="50">
        <f t="shared" si="30"/>
        <v>67</v>
      </c>
      <c r="BD24" s="51">
        <f t="shared" si="31"/>
        <v>10.35548686244204</v>
      </c>
      <c r="BE24" s="52">
        <v>6</v>
      </c>
      <c r="BF24" s="47">
        <f t="shared" si="32"/>
        <v>9.375</v>
      </c>
      <c r="BG24" s="48">
        <v>4</v>
      </c>
      <c r="BH24" s="47">
        <f t="shared" si="33"/>
        <v>9.0909090909090917</v>
      </c>
      <c r="BI24" s="49">
        <v>0</v>
      </c>
      <c r="BJ24" s="50">
        <f t="shared" si="34"/>
        <v>10</v>
      </c>
      <c r="BK24" s="51">
        <f t="shared" si="35"/>
        <v>9.2592592592592595</v>
      </c>
      <c r="BL24" s="52">
        <v>0</v>
      </c>
      <c r="BM24" s="47">
        <f t="shared" si="36"/>
        <v>0</v>
      </c>
      <c r="BN24" s="52">
        <v>1</v>
      </c>
      <c r="BO24" s="47">
        <f t="shared" si="37"/>
        <v>33.333333333333329</v>
      </c>
      <c r="BP24" s="49">
        <v>0</v>
      </c>
      <c r="BQ24" s="50">
        <f t="shared" si="38"/>
        <v>1</v>
      </c>
      <c r="BR24" s="51">
        <f t="shared" si="39"/>
        <v>20</v>
      </c>
      <c r="BS24" s="52">
        <v>0</v>
      </c>
      <c r="BT24" s="47"/>
      <c r="BU24" s="46">
        <v>0</v>
      </c>
      <c r="BV24" s="47"/>
      <c r="BW24" s="49">
        <v>0</v>
      </c>
      <c r="BX24" s="50">
        <f t="shared" si="40"/>
        <v>0</v>
      </c>
      <c r="BY24" s="51"/>
      <c r="AHV24" s="20"/>
      <c r="AHW24" s="20"/>
      <c r="AHX24" s="20"/>
      <c r="AHY24" s="20"/>
      <c r="AHZ24" s="20"/>
      <c r="AIA24" s="20"/>
      <c r="AIB24" s="20"/>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1" t="s">
        <v>52</v>
      </c>
      <c r="B25" s="42">
        <v>918891</v>
      </c>
      <c r="C25" s="43">
        <f t="shared" si="0"/>
        <v>3.1452442424677445</v>
      </c>
      <c r="D25" s="44">
        <v>1066234</v>
      </c>
      <c r="E25" s="43">
        <f t="shared" si="1"/>
        <v>3.5659334518104977</v>
      </c>
      <c r="F25" s="44">
        <f t="shared" si="2"/>
        <v>1985125</v>
      </c>
      <c r="G25" s="45">
        <f t="shared" si="3"/>
        <v>3.3580272918196887</v>
      </c>
      <c r="H25" s="46">
        <v>3165</v>
      </c>
      <c r="I25" s="47">
        <f t="shared" si="4"/>
        <v>15.000710934167497</v>
      </c>
      <c r="J25" s="48">
        <v>1925</v>
      </c>
      <c r="K25" s="47">
        <f t="shared" si="5"/>
        <v>11.88565077796987</v>
      </c>
      <c r="L25" s="49">
        <v>0</v>
      </c>
      <c r="M25" s="50">
        <f t="shared" si="6"/>
        <v>5090</v>
      </c>
      <c r="N25" s="51">
        <f t="shared" si="7"/>
        <v>13.647942083389195</v>
      </c>
      <c r="O25" s="46">
        <v>2889</v>
      </c>
      <c r="P25" s="47">
        <f t="shared" si="8"/>
        <v>15.120113047574188</v>
      </c>
      <c r="Q25" s="48">
        <v>1737</v>
      </c>
      <c r="R25" s="47">
        <f t="shared" si="9"/>
        <v>12.182634310562491</v>
      </c>
      <c r="S25" s="49">
        <v>0</v>
      </c>
      <c r="T25" s="50">
        <f t="shared" si="10"/>
        <v>4626</v>
      </c>
      <c r="U25" s="51">
        <f t="shared" si="11"/>
        <v>13.864828413007643</v>
      </c>
      <c r="V25" s="52">
        <v>2451</v>
      </c>
      <c r="W25" s="47">
        <f t="shared" si="12"/>
        <v>15.363881401617252</v>
      </c>
      <c r="X25" s="48">
        <v>1405</v>
      </c>
      <c r="Y25" s="47">
        <f t="shared" si="13"/>
        <v>12.349477015030324</v>
      </c>
      <c r="Z25" s="49">
        <v>0</v>
      </c>
      <c r="AA25" s="50">
        <f t="shared" si="14"/>
        <v>3856</v>
      </c>
      <c r="AB25" s="51">
        <f t="shared" si="15"/>
        <v>14.109037687522868</v>
      </c>
      <c r="AC25" s="52">
        <v>1794</v>
      </c>
      <c r="AD25" s="47">
        <f t="shared" si="16"/>
        <v>15.738222651109746</v>
      </c>
      <c r="AE25" s="48">
        <v>1022</v>
      </c>
      <c r="AF25" s="47">
        <f t="shared" si="17"/>
        <v>13.283077722900963</v>
      </c>
      <c r="AG25" s="49">
        <v>0</v>
      </c>
      <c r="AH25" s="50">
        <f t="shared" si="18"/>
        <v>2816</v>
      </c>
      <c r="AI25" s="51">
        <f t="shared" si="19"/>
        <v>14.748860839050963</v>
      </c>
      <c r="AJ25" s="52">
        <v>1062</v>
      </c>
      <c r="AK25" s="47">
        <f t="shared" si="20"/>
        <v>16.74550614947966</v>
      </c>
      <c r="AL25" s="48">
        <v>557</v>
      </c>
      <c r="AM25" s="47">
        <f t="shared" si="21"/>
        <v>13.949411470072626</v>
      </c>
      <c r="AN25" s="49">
        <v>0</v>
      </c>
      <c r="AO25" s="50">
        <f t="shared" si="22"/>
        <v>1619</v>
      </c>
      <c r="AP25" s="51">
        <f t="shared" si="23"/>
        <v>15.665215287856798</v>
      </c>
      <c r="AQ25" s="52">
        <v>421</v>
      </c>
      <c r="AR25" s="47">
        <f t="shared" si="24"/>
        <v>16.686484344034881</v>
      </c>
      <c r="AS25" s="48">
        <v>225</v>
      </c>
      <c r="AT25" s="47">
        <f t="shared" si="25"/>
        <v>14.071294559099437</v>
      </c>
      <c r="AU25" s="49">
        <v>0</v>
      </c>
      <c r="AV25" s="50">
        <f t="shared" si="26"/>
        <v>646</v>
      </c>
      <c r="AW25" s="51">
        <f t="shared" si="27"/>
        <v>15.672003881610868</v>
      </c>
      <c r="AX25" s="52">
        <v>69</v>
      </c>
      <c r="AY25" s="47">
        <f t="shared" si="28"/>
        <v>17.380352644836272</v>
      </c>
      <c r="AZ25" s="48">
        <v>28</v>
      </c>
      <c r="BA25" s="47">
        <f t="shared" si="29"/>
        <v>11.200000000000001</v>
      </c>
      <c r="BB25" s="49">
        <v>0</v>
      </c>
      <c r="BC25" s="50">
        <f t="shared" si="30"/>
        <v>97</v>
      </c>
      <c r="BD25" s="51">
        <f t="shared" si="31"/>
        <v>14.992272024729521</v>
      </c>
      <c r="BE25" s="52">
        <v>6</v>
      </c>
      <c r="BF25" s="47">
        <f t="shared" si="32"/>
        <v>9.375</v>
      </c>
      <c r="BG25" s="48">
        <v>7</v>
      </c>
      <c r="BH25" s="47">
        <f t="shared" si="33"/>
        <v>15.909090909090908</v>
      </c>
      <c r="BI25" s="49">
        <v>0</v>
      </c>
      <c r="BJ25" s="50">
        <f t="shared" si="34"/>
        <v>13</v>
      </c>
      <c r="BK25" s="51">
        <f t="shared" si="35"/>
        <v>12.037037037037036</v>
      </c>
      <c r="BL25" s="52">
        <v>0</v>
      </c>
      <c r="BM25" s="47">
        <f t="shared" si="36"/>
        <v>0</v>
      </c>
      <c r="BN25" s="52">
        <v>2</v>
      </c>
      <c r="BO25" s="47">
        <f t="shared" si="37"/>
        <v>66.666666666666657</v>
      </c>
      <c r="BP25" s="49">
        <v>0</v>
      </c>
      <c r="BQ25" s="50">
        <f t="shared" si="38"/>
        <v>2</v>
      </c>
      <c r="BR25" s="51">
        <f t="shared" si="39"/>
        <v>40</v>
      </c>
      <c r="BS25" s="52">
        <v>0</v>
      </c>
      <c r="BT25" s="47"/>
      <c r="BU25" s="46">
        <v>0</v>
      </c>
      <c r="BV25" s="47"/>
      <c r="BW25" s="49">
        <v>0</v>
      </c>
      <c r="BX25" s="50">
        <f t="shared" si="40"/>
        <v>0</v>
      </c>
      <c r="BY25" s="51"/>
      <c r="AHV25" s="20"/>
      <c r="AHW25" s="20"/>
      <c r="AHX25" s="20"/>
      <c r="AHY25" s="20"/>
      <c r="AHZ25" s="20"/>
      <c r="AIA25" s="20"/>
      <c r="AIB25" s="20"/>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1" t="s">
        <v>53</v>
      </c>
      <c r="B26" s="42">
        <v>655504</v>
      </c>
      <c r="C26" s="43">
        <f t="shared" si="0"/>
        <v>2.2437048375863688</v>
      </c>
      <c r="D26" s="44">
        <v>836293</v>
      </c>
      <c r="E26" s="43">
        <f t="shared" si="1"/>
        <v>2.7969143585882246</v>
      </c>
      <c r="F26" s="44">
        <f t="shared" si="2"/>
        <v>1491797</v>
      </c>
      <c r="G26" s="45">
        <f t="shared" si="3"/>
        <v>2.5235161714525467</v>
      </c>
      <c r="H26" s="46">
        <v>4161</v>
      </c>
      <c r="I26" s="47">
        <f t="shared" si="4"/>
        <v>19.721313806341534</v>
      </c>
      <c r="J26" s="48">
        <v>2956</v>
      </c>
      <c r="K26" s="47">
        <f t="shared" si="5"/>
        <v>18.251420103729316</v>
      </c>
      <c r="L26" s="49">
        <v>0</v>
      </c>
      <c r="M26" s="50">
        <f t="shared" si="6"/>
        <v>7117</v>
      </c>
      <c r="N26" s="51">
        <f t="shared" si="7"/>
        <v>19.082986995575816</v>
      </c>
      <c r="O26" s="46">
        <v>3728</v>
      </c>
      <c r="P26" s="47">
        <f t="shared" si="8"/>
        <v>19.511173915318995</v>
      </c>
      <c r="Q26" s="48">
        <v>2617</v>
      </c>
      <c r="R26" s="47">
        <f t="shared" si="9"/>
        <v>18.354607939402438</v>
      </c>
      <c r="S26" s="49">
        <v>0</v>
      </c>
      <c r="T26" s="50">
        <f t="shared" si="10"/>
        <v>6345</v>
      </c>
      <c r="U26" s="51">
        <f t="shared" si="11"/>
        <v>19.016933912782857</v>
      </c>
      <c r="V26" s="52">
        <v>3149</v>
      </c>
      <c r="W26" s="47">
        <f t="shared" si="12"/>
        <v>19.739233999874632</v>
      </c>
      <c r="X26" s="48">
        <v>2100</v>
      </c>
      <c r="Y26" s="47">
        <f t="shared" si="13"/>
        <v>18.458293047376287</v>
      </c>
      <c r="Z26" s="49">
        <v>0</v>
      </c>
      <c r="AA26" s="50">
        <f t="shared" si="14"/>
        <v>5249</v>
      </c>
      <c r="AB26" s="51">
        <f t="shared" si="15"/>
        <v>19.206000731796561</v>
      </c>
      <c r="AC26" s="52">
        <v>2267</v>
      </c>
      <c r="AD26" s="47">
        <f t="shared" si="16"/>
        <v>19.88770944819721</v>
      </c>
      <c r="AE26" s="48">
        <v>1407</v>
      </c>
      <c r="AF26" s="47">
        <f t="shared" si="17"/>
        <v>18.286976865089681</v>
      </c>
      <c r="AG26" s="49">
        <v>0</v>
      </c>
      <c r="AH26" s="50">
        <f t="shared" si="18"/>
        <v>3674</v>
      </c>
      <c r="AI26" s="51">
        <f t="shared" si="19"/>
        <v>19.2426543759493</v>
      </c>
      <c r="AJ26" s="52">
        <v>1282</v>
      </c>
      <c r="AK26" s="47">
        <f t="shared" si="20"/>
        <v>20.21444339325134</v>
      </c>
      <c r="AL26" s="48">
        <v>755</v>
      </c>
      <c r="AM26" s="47">
        <f t="shared" si="21"/>
        <v>18.908089156023038</v>
      </c>
      <c r="AN26" s="49">
        <v>0</v>
      </c>
      <c r="AO26" s="50">
        <f t="shared" si="22"/>
        <v>2037</v>
      </c>
      <c r="AP26" s="51">
        <f t="shared" si="23"/>
        <v>19.709724238026123</v>
      </c>
      <c r="AQ26" s="52">
        <v>510</v>
      </c>
      <c r="AR26" s="47">
        <f t="shared" si="24"/>
        <v>20.214030915576693</v>
      </c>
      <c r="AS26" s="48">
        <v>290</v>
      </c>
      <c r="AT26" s="47">
        <f t="shared" si="25"/>
        <v>18.13633520950594</v>
      </c>
      <c r="AU26" s="49">
        <v>0</v>
      </c>
      <c r="AV26" s="50">
        <f t="shared" si="26"/>
        <v>800</v>
      </c>
      <c r="AW26" s="51">
        <f t="shared" si="27"/>
        <v>19.408054342552159</v>
      </c>
      <c r="AX26" s="52">
        <v>69</v>
      </c>
      <c r="AY26" s="47">
        <f t="shared" si="28"/>
        <v>17.380352644836272</v>
      </c>
      <c r="AZ26" s="48">
        <v>49</v>
      </c>
      <c r="BA26" s="47">
        <f t="shared" si="29"/>
        <v>19.600000000000001</v>
      </c>
      <c r="BB26" s="49">
        <v>0</v>
      </c>
      <c r="BC26" s="50">
        <f t="shared" si="30"/>
        <v>118</v>
      </c>
      <c r="BD26" s="51">
        <f t="shared" si="31"/>
        <v>18.238021638330757</v>
      </c>
      <c r="BE26" s="52">
        <v>14</v>
      </c>
      <c r="BF26" s="47">
        <f t="shared" si="32"/>
        <v>21.875</v>
      </c>
      <c r="BG26" s="48">
        <v>7</v>
      </c>
      <c r="BH26" s="47">
        <f t="shared" si="33"/>
        <v>15.909090909090908</v>
      </c>
      <c r="BI26" s="49">
        <v>0</v>
      </c>
      <c r="BJ26" s="50">
        <f t="shared" si="34"/>
        <v>21</v>
      </c>
      <c r="BK26" s="51">
        <f t="shared" si="35"/>
        <v>19.444444444444446</v>
      </c>
      <c r="BL26" s="52">
        <v>1</v>
      </c>
      <c r="BM26" s="47">
        <f t="shared" si="36"/>
        <v>50</v>
      </c>
      <c r="BN26" s="52">
        <v>0</v>
      </c>
      <c r="BO26" s="47">
        <f t="shared" si="37"/>
        <v>0</v>
      </c>
      <c r="BP26" s="49">
        <v>0</v>
      </c>
      <c r="BQ26" s="50">
        <f t="shared" si="38"/>
        <v>1</v>
      </c>
      <c r="BR26" s="51">
        <f t="shared" si="39"/>
        <v>20</v>
      </c>
      <c r="BS26" s="52">
        <v>0</v>
      </c>
      <c r="BT26" s="47"/>
      <c r="BU26" s="46">
        <v>0</v>
      </c>
      <c r="BV26" s="47"/>
      <c r="BW26" s="49">
        <v>0</v>
      </c>
      <c r="BX26" s="50">
        <f t="shared" si="40"/>
        <v>0</v>
      </c>
      <c r="BY26" s="51"/>
      <c r="AHV26" s="20"/>
      <c r="AHW26" s="20"/>
      <c r="AHX26" s="20"/>
      <c r="AHY26" s="20"/>
      <c r="AHZ26" s="20"/>
      <c r="AIA26" s="20"/>
      <c r="AIB26" s="20"/>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41" t="s">
        <v>54</v>
      </c>
      <c r="B27" s="42">
        <v>362168</v>
      </c>
      <c r="C27" s="43">
        <f t="shared" si="0"/>
        <v>1.2396539054208364</v>
      </c>
      <c r="D27" s="44">
        <v>556269</v>
      </c>
      <c r="E27" s="43">
        <f t="shared" si="1"/>
        <v>1.8603967190177522</v>
      </c>
      <c r="F27" s="44">
        <f t="shared" si="2"/>
        <v>918437</v>
      </c>
      <c r="G27" s="45">
        <f t="shared" si="3"/>
        <v>1.5536233294210691</v>
      </c>
      <c r="H27" s="46">
        <v>3969</v>
      </c>
      <c r="I27" s="47">
        <f t="shared" si="4"/>
        <v>18.811318071946538</v>
      </c>
      <c r="J27" s="48">
        <v>3454</v>
      </c>
      <c r="K27" s="47">
        <f t="shared" si="5"/>
        <v>21.326253395900221</v>
      </c>
      <c r="L27" s="49">
        <v>0</v>
      </c>
      <c r="M27" s="50">
        <f t="shared" si="6"/>
        <v>7423</v>
      </c>
      <c r="N27" s="51">
        <f t="shared" si="7"/>
        <v>19.903472315323771</v>
      </c>
      <c r="O27" s="46">
        <v>3589</v>
      </c>
      <c r="P27" s="47">
        <f t="shared" si="8"/>
        <v>18.783691840686657</v>
      </c>
      <c r="Q27" s="48">
        <v>2999</v>
      </c>
      <c r="R27" s="47">
        <f t="shared" si="9"/>
        <v>21.033805582830691</v>
      </c>
      <c r="S27" s="49">
        <v>0</v>
      </c>
      <c r="T27" s="50">
        <f t="shared" si="10"/>
        <v>6588</v>
      </c>
      <c r="U27" s="51">
        <f t="shared" si="11"/>
        <v>19.745242020080923</v>
      </c>
      <c r="V27" s="52">
        <v>2951</v>
      </c>
      <c r="W27" s="47">
        <f t="shared" si="12"/>
        <v>18.498088133893312</v>
      </c>
      <c r="X27" s="48">
        <v>2331</v>
      </c>
      <c r="Y27" s="47">
        <f t="shared" si="13"/>
        <v>20.488705282587677</v>
      </c>
      <c r="Z27" s="49">
        <v>0</v>
      </c>
      <c r="AA27" s="50">
        <f t="shared" si="14"/>
        <v>5282</v>
      </c>
      <c r="AB27" s="51">
        <f t="shared" si="15"/>
        <v>19.326747164288328</v>
      </c>
      <c r="AC27" s="52">
        <v>2055</v>
      </c>
      <c r="AD27" s="47">
        <f t="shared" si="16"/>
        <v>18.027897183963507</v>
      </c>
      <c r="AE27" s="48">
        <v>1518</v>
      </c>
      <c r="AF27" s="47">
        <f t="shared" si="17"/>
        <v>19.729659474915518</v>
      </c>
      <c r="AG27" s="49">
        <v>0</v>
      </c>
      <c r="AH27" s="50">
        <f t="shared" si="18"/>
        <v>3573</v>
      </c>
      <c r="AI27" s="51">
        <f t="shared" si="19"/>
        <v>18.713664693866864</v>
      </c>
      <c r="AJ27" s="52">
        <v>1097</v>
      </c>
      <c r="AK27" s="47">
        <f t="shared" si="20"/>
        <v>17.297382529170608</v>
      </c>
      <c r="AL27" s="48">
        <v>737</v>
      </c>
      <c r="AM27" s="47">
        <f t="shared" si="21"/>
        <v>18.457300275482094</v>
      </c>
      <c r="AN27" s="49">
        <v>0</v>
      </c>
      <c r="AO27" s="50">
        <f t="shared" si="22"/>
        <v>1834</v>
      </c>
      <c r="AP27" s="51">
        <f t="shared" si="23"/>
        <v>17.745524915336237</v>
      </c>
      <c r="AQ27" s="52">
        <v>429</v>
      </c>
      <c r="AR27" s="47">
        <f t="shared" si="24"/>
        <v>17.003567181926279</v>
      </c>
      <c r="AS27" s="48">
        <v>314</v>
      </c>
      <c r="AT27" s="47">
        <f t="shared" si="25"/>
        <v>19.63727329580988</v>
      </c>
      <c r="AU27" s="49">
        <v>0</v>
      </c>
      <c r="AV27" s="50">
        <f t="shared" si="26"/>
        <v>743</v>
      </c>
      <c r="AW27" s="51">
        <f t="shared" si="27"/>
        <v>18.025230470645319</v>
      </c>
      <c r="AX27" s="52">
        <v>75</v>
      </c>
      <c r="AY27" s="47">
        <f t="shared" si="28"/>
        <v>18.89168765743073</v>
      </c>
      <c r="AZ27" s="48">
        <v>51</v>
      </c>
      <c r="BA27" s="47">
        <f t="shared" si="29"/>
        <v>20.399999999999999</v>
      </c>
      <c r="BB27" s="49">
        <v>0</v>
      </c>
      <c r="BC27" s="50">
        <f t="shared" si="30"/>
        <v>126</v>
      </c>
      <c r="BD27" s="51">
        <f t="shared" si="31"/>
        <v>19.474497681607421</v>
      </c>
      <c r="BE27" s="52">
        <v>16</v>
      </c>
      <c r="BF27" s="47">
        <f t="shared" si="32"/>
        <v>25</v>
      </c>
      <c r="BG27" s="48">
        <v>8</v>
      </c>
      <c r="BH27" s="47">
        <f t="shared" si="33"/>
        <v>18.181818181818183</v>
      </c>
      <c r="BI27" s="49">
        <v>0</v>
      </c>
      <c r="BJ27" s="50">
        <f t="shared" si="34"/>
        <v>24</v>
      </c>
      <c r="BK27" s="51">
        <f t="shared" si="35"/>
        <v>22.222222222222221</v>
      </c>
      <c r="BL27" s="52">
        <v>0</v>
      </c>
      <c r="BM27" s="47">
        <f t="shared" si="36"/>
        <v>0</v>
      </c>
      <c r="BN27" s="52">
        <v>0</v>
      </c>
      <c r="BO27" s="47">
        <f t="shared" si="37"/>
        <v>0</v>
      </c>
      <c r="BP27" s="49">
        <v>0</v>
      </c>
      <c r="BQ27" s="50">
        <f t="shared" si="38"/>
        <v>0</v>
      </c>
      <c r="BR27" s="51">
        <f t="shared" si="39"/>
        <v>0</v>
      </c>
      <c r="BS27" s="52">
        <v>0</v>
      </c>
      <c r="BT27" s="47"/>
      <c r="BU27" s="46">
        <v>0</v>
      </c>
      <c r="BV27" s="47"/>
      <c r="BW27" s="49">
        <v>0</v>
      </c>
      <c r="BX27" s="50">
        <f t="shared" si="40"/>
        <v>0</v>
      </c>
      <c r="BY27" s="51"/>
      <c r="AHV27" s="20"/>
      <c r="AHW27" s="20"/>
      <c r="AHX27" s="20"/>
      <c r="AHY27" s="20"/>
      <c r="AHZ27" s="20"/>
      <c r="AIA27" s="20"/>
      <c r="AIB27" s="20"/>
      <c r="AIC27" s="20"/>
      <c r="AID27" s="20"/>
      <c r="AIE27" s="20"/>
      <c r="AIF27" s="20"/>
      <c r="AIG27" s="20"/>
      <c r="AIH27" s="20"/>
      <c r="AII27" s="20"/>
      <c r="AIJ27" s="20"/>
      <c r="AIK27" s="20"/>
      <c r="AIL27" s="20"/>
      <c r="AIM27" s="20"/>
      <c r="AIN27" s="20"/>
      <c r="AIO27" s="20"/>
      <c r="AIP27" s="20"/>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41" t="s">
        <v>55</v>
      </c>
      <c r="B28" s="42">
        <v>167009</v>
      </c>
      <c r="C28" s="43">
        <f t="shared" si="0"/>
        <v>0.57165006044274613</v>
      </c>
      <c r="D28" s="44">
        <v>361950</v>
      </c>
      <c r="E28" s="43">
        <f t="shared" si="1"/>
        <v>1.2105125262210825</v>
      </c>
      <c r="F28" s="44">
        <f t="shared" si="2"/>
        <v>528959</v>
      </c>
      <c r="G28" s="45">
        <f t="shared" si="3"/>
        <v>0.89478433763800824</v>
      </c>
      <c r="H28" s="46">
        <v>3207</v>
      </c>
      <c r="I28" s="47">
        <f t="shared" si="4"/>
        <v>15.199772501066402</v>
      </c>
      <c r="J28" s="48">
        <v>4419</v>
      </c>
      <c r="K28" s="47">
        <f t="shared" si="5"/>
        <v>27.284514694986417</v>
      </c>
      <c r="L28" s="49">
        <v>0</v>
      </c>
      <c r="M28" s="50">
        <f t="shared" si="6"/>
        <v>7626</v>
      </c>
      <c r="N28" s="51">
        <f t="shared" si="7"/>
        <v>20.447781203914733</v>
      </c>
      <c r="O28" s="46">
        <v>2838</v>
      </c>
      <c r="P28" s="47">
        <f t="shared" si="8"/>
        <v>14.853195164075995</v>
      </c>
      <c r="Q28" s="48">
        <v>3773</v>
      </c>
      <c r="R28" s="47">
        <f t="shared" si="9"/>
        <v>26.462336933651283</v>
      </c>
      <c r="S28" s="49">
        <v>0</v>
      </c>
      <c r="T28" s="50">
        <f t="shared" si="10"/>
        <v>6611</v>
      </c>
      <c r="U28" s="51">
        <f t="shared" si="11"/>
        <v>19.814176532294319</v>
      </c>
      <c r="V28" s="52">
        <v>2254</v>
      </c>
      <c r="W28" s="47">
        <f t="shared" si="12"/>
        <v>14.129003949100483</v>
      </c>
      <c r="X28" s="48">
        <v>2863</v>
      </c>
      <c r="Y28" s="47">
        <f t="shared" si="13"/>
        <v>25.164806187922999</v>
      </c>
      <c r="Z28" s="49">
        <v>0</v>
      </c>
      <c r="AA28" s="50">
        <f t="shared" si="14"/>
        <v>5117</v>
      </c>
      <c r="AB28" s="51">
        <f t="shared" si="15"/>
        <v>18.723015001829491</v>
      </c>
      <c r="AC28" s="52">
        <v>1529</v>
      </c>
      <c r="AD28" s="47">
        <f t="shared" si="16"/>
        <v>13.413457320817615</v>
      </c>
      <c r="AE28" s="48">
        <v>1790</v>
      </c>
      <c r="AF28" s="47">
        <f t="shared" si="17"/>
        <v>23.264881726020274</v>
      </c>
      <c r="AG28" s="49">
        <v>0</v>
      </c>
      <c r="AH28" s="50">
        <f t="shared" si="18"/>
        <v>3319</v>
      </c>
      <c r="AI28" s="51">
        <f t="shared" si="19"/>
        <v>17.3833342062536</v>
      </c>
      <c r="AJ28" s="52">
        <v>809</v>
      </c>
      <c r="AK28" s="47">
        <f t="shared" si="20"/>
        <v>12.756228319142227</v>
      </c>
      <c r="AL28" s="48">
        <v>836</v>
      </c>
      <c r="AM28" s="47">
        <f t="shared" si="21"/>
        <v>20.9366391184573</v>
      </c>
      <c r="AN28" s="49">
        <v>0</v>
      </c>
      <c r="AO28" s="50">
        <f t="shared" si="22"/>
        <v>1645</v>
      </c>
      <c r="AP28" s="51">
        <f t="shared" si="23"/>
        <v>15.916787614900823</v>
      </c>
      <c r="AQ28" s="52">
        <v>325</v>
      </c>
      <c r="AR28" s="47">
        <f t="shared" si="24"/>
        <v>12.881490289338091</v>
      </c>
      <c r="AS28" s="48">
        <v>328</v>
      </c>
      <c r="AT28" s="47">
        <f t="shared" si="25"/>
        <v>20.512820512820511</v>
      </c>
      <c r="AU28" s="49">
        <v>0</v>
      </c>
      <c r="AV28" s="50">
        <f t="shared" si="26"/>
        <v>653</v>
      </c>
      <c r="AW28" s="51">
        <f t="shared" si="27"/>
        <v>15.8418243571082</v>
      </c>
      <c r="AX28" s="52">
        <v>53</v>
      </c>
      <c r="AY28" s="47">
        <f t="shared" si="28"/>
        <v>13.350125944584383</v>
      </c>
      <c r="AZ28" s="48">
        <v>54</v>
      </c>
      <c r="BA28" s="47">
        <f t="shared" si="29"/>
        <v>21.6</v>
      </c>
      <c r="BB28" s="49">
        <v>0</v>
      </c>
      <c r="BC28" s="50">
        <f t="shared" si="30"/>
        <v>107</v>
      </c>
      <c r="BD28" s="51">
        <f t="shared" si="31"/>
        <v>16.537867078825347</v>
      </c>
      <c r="BE28" s="52">
        <v>11</v>
      </c>
      <c r="BF28" s="47">
        <f t="shared" si="32"/>
        <v>17.1875</v>
      </c>
      <c r="BG28" s="48">
        <v>10</v>
      </c>
      <c r="BH28" s="47">
        <f t="shared" si="33"/>
        <v>22.727272727272727</v>
      </c>
      <c r="BI28" s="49">
        <v>0</v>
      </c>
      <c r="BJ28" s="50">
        <f t="shared" si="34"/>
        <v>21</v>
      </c>
      <c r="BK28" s="51">
        <f t="shared" si="35"/>
        <v>19.444444444444446</v>
      </c>
      <c r="BL28" s="52">
        <v>0</v>
      </c>
      <c r="BM28" s="47">
        <f t="shared" si="36"/>
        <v>0</v>
      </c>
      <c r="BN28" s="52">
        <v>0</v>
      </c>
      <c r="BO28" s="47">
        <f t="shared" si="37"/>
        <v>0</v>
      </c>
      <c r="BP28" s="49">
        <v>0</v>
      </c>
      <c r="BQ28" s="50">
        <f t="shared" si="38"/>
        <v>0</v>
      </c>
      <c r="BR28" s="51">
        <f t="shared" si="39"/>
        <v>0</v>
      </c>
      <c r="BS28" s="52">
        <v>0</v>
      </c>
      <c r="BT28" s="47"/>
      <c r="BU28" s="46">
        <v>0</v>
      </c>
      <c r="BV28" s="47"/>
      <c r="BW28" s="49">
        <v>0</v>
      </c>
      <c r="BX28" s="50">
        <f t="shared" si="40"/>
        <v>0</v>
      </c>
      <c r="BY28" s="51"/>
      <c r="AHV28" s="20"/>
      <c r="AHW28" s="20"/>
      <c r="AHX28" s="20"/>
      <c r="AHY28" s="20"/>
      <c r="AHZ28" s="20"/>
      <c r="AIA28" s="20"/>
      <c r="AIB28" s="20"/>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53"/>
      <c r="B29" s="54"/>
      <c r="C29" s="55"/>
      <c r="D29" s="56"/>
      <c r="E29" s="55"/>
      <c r="F29" s="56"/>
      <c r="G29" s="57"/>
      <c r="H29" s="50"/>
      <c r="I29" s="58"/>
      <c r="J29" s="50"/>
      <c r="K29" s="58"/>
      <c r="L29" s="59"/>
      <c r="M29" s="50"/>
      <c r="N29" s="60"/>
      <c r="O29" s="50"/>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AHV29" s="20"/>
      <c r="AHW29" s="20"/>
      <c r="AHX29" s="20"/>
      <c r="AHY29" s="20"/>
      <c r="AHZ29" s="20"/>
      <c r="AIA29" s="20"/>
      <c r="AIB29" s="2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62" t="s">
        <v>56</v>
      </c>
      <c r="B30" s="42">
        <f t="shared" ref="B30:AG30" si="41">SUM(B10:B28)</f>
        <v>29215251</v>
      </c>
      <c r="C30" s="63">
        <f t="shared" si="41"/>
        <v>99.999999999999986</v>
      </c>
      <c r="D30" s="44">
        <f t="shared" si="41"/>
        <v>29900558</v>
      </c>
      <c r="E30" s="63">
        <f t="shared" si="41"/>
        <v>100</v>
      </c>
      <c r="F30" s="44">
        <f t="shared" si="41"/>
        <v>59115809</v>
      </c>
      <c r="G30" s="64">
        <f t="shared" si="41"/>
        <v>100</v>
      </c>
      <c r="H30" s="65">
        <f t="shared" si="41"/>
        <v>21099</v>
      </c>
      <c r="I30" s="66">
        <f t="shared" si="41"/>
        <v>100.00000000000003</v>
      </c>
      <c r="J30" s="65">
        <f t="shared" si="41"/>
        <v>16196</v>
      </c>
      <c r="K30" s="67">
        <f t="shared" si="41"/>
        <v>100</v>
      </c>
      <c r="L30" s="68">
        <f t="shared" si="41"/>
        <v>0</v>
      </c>
      <c r="M30" s="65">
        <f t="shared" si="41"/>
        <v>37295</v>
      </c>
      <c r="N30" s="69">
        <f t="shared" si="41"/>
        <v>100</v>
      </c>
      <c r="O30" s="65">
        <f t="shared" si="41"/>
        <v>19107</v>
      </c>
      <c r="P30" s="66">
        <f t="shared" si="41"/>
        <v>100.00000000000001</v>
      </c>
      <c r="Q30" s="65">
        <f t="shared" si="41"/>
        <v>14258</v>
      </c>
      <c r="R30" s="67">
        <f t="shared" si="41"/>
        <v>100.00000000000001</v>
      </c>
      <c r="S30" s="68">
        <f t="shared" si="41"/>
        <v>0</v>
      </c>
      <c r="T30" s="65">
        <f t="shared" si="41"/>
        <v>33365</v>
      </c>
      <c r="U30" s="69">
        <f t="shared" si="41"/>
        <v>100</v>
      </c>
      <c r="V30" s="70">
        <f t="shared" si="41"/>
        <v>15953</v>
      </c>
      <c r="W30" s="66">
        <f t="shared" si="41"/>
        <v>100</v>
      </c>
      <c r="X30" s="65">
        <f t="shared" si="41"/>
        <v>11377</v>
      </c>
      <c r="Y30" s="67">
        <f t="shared" si="41"/>
        <v>100</v>
      </c>
      <c r="Z30" s="68">
        <f t="shared" si="41"/>
        <v>0</v>
      </c>
      <c r="AA30" s="65">
        <f t="shared" si="41"/>
        <v>27330</v>
      </c>
      <c r="AB30" s="69">
        <f t="shared" si="41"/>
        <v>100.00000000000001</v>
      </c>
      <c r="AC30" s="70">
        <f t="shared" si="41"/>
        <v>11399</v>
      </c>
      <c r="AD30" s="66">
        <f t="shared" si="41"/>
        <v>100</v>
      </c>
      <c r="AE30" s="65">
        <f t="shared" si="41"/>
        <v>7694</v>
      </c>
      <c r="AF30" s="67">
        <f t="shared" si="41"/>
        <v>100</v>
      </c>
      <c r="AG30" s="68">
        <f t="shared" si="41"/>
        <v>0</v>
      </c>
      <c r="AH30" s="65">
        <f t="shared" ref="AH30:BM30" si="42">SUM(AH10:AH28)</f>
        <v>19093</v>
      </c>
      <c r="AI30" s="69">
        <f t="shared" si="42"/>
        <v>100</v>
      </c>
      <c r="AJ30" s="70">
        <f t="shared" si="42"/>
        <v>6342</v>
      </c>
      <c r="AK30" s="66">
        <f t="shared" si="42"/>
        <v>100</v>
      </c>
      <c r="AL30" s="65">
        <f t="shared" si="42"/>
        <v>3993</v>
      </c>
      <c r="AM30" s="67">
        <f t="shared" si="42"/>
        <v>100</v>
      </c>
      <c r="AN30" s="68">
        <f t="shared" si="42"/>
        <v>0</v>
      </c>
      <c r="AO30" s="65">
        <f t="shared" si="42"/>
        <v>10335</v>
      </c>
      <c r="AP30" s="69">
        <f t="shared" si="42"/>
        <v>100</v>
      </c>
      <c r="AQ30" s="70">
        <f t="shared" si="42"/>
        <v>2523</v>
      </c>
      <c r="AR30" s="66">
        <f t="shared" si="42"/>
        <v>100.00000000000001</v>
      </c>
      <c r="AS30" s="65">
        <f t="shared" si="42"/>
        <v>1599</v>
      </c>
      <c r="AT30" s="67">
        <f t="shared" si="42"/>
        <v>100</v>
      </c>
      <c r="AU30" s="68">
        <f t="shared" si="42"/>
        <v>0</v>
      </c>
      <c r="AV30" s="65">
        <f t="shared" si="42"/>
        <v>4122</v>
      </c>
      <c r="AW30" s="69">
        <f t="shared" si="42"/>
        <v>99.999999999999986</v>
      </c>
      <c r="AX30" s="70">
        <f t="shared" si="42"/>
        <v>397</v>
      </c>
      <c r="AY30" s="66">
        <f t="shared" si="42"/>
        <v>99.999999999999986</v>
      </c>
      <c r="AZ30" s="65">
        <f t="shared" si="42"/>
        <v>250</v>
      </c>
      <c r="BA30" s="67">
        <f t="shared" si="42"/>
        <v>100</v>
      </c>
      <c r="BB30" s="68">
        <f t="shared" si="42"/>
        <v>0</v>
      </c>
      <c r="BC30" s="65">
        <f t="shared" si="42"/>
        <v>647</v>
      </c>
      <c r="BD30" s="69">
        <f t="shared" si="42"/>
        <v>100</v>
      </c>
      <c r="BE30" s="70">
        <f t="shared" si="42"/>
        <v>64</v>
      </c>
      <c r="BF30" s="66">
        <f t="shared" si="42"/>
        <v>100</v>
      </c>
      <c r="BG30" s="65">
        <f t="shared" si="42"/>
        <v>44</v>
      </c>
      <c r="BH30" s="67">
        <f t="shared" si="42"/>
        <v>100</v>
      </c>
      <c r="BI30" s="68">
        <f t="shared" si="42"/>
        <v>0</v>
      </c>
      <c r="BJ30" s="65">
        <f t="shared" si="42"/>
        <v>108</v>
      </c>
      <c r="BK30" s="69">
        <f t="shared" si="42"/>
        <v>99.999999999999986</v>
      </c>
      <c r="BL30" s="70">
        <f t="shared" si="42"/>
        <v>2</v>
      </c>
      <c r="BM30" s="66">
        <f t="shared" si="42"/>
        <v>100</v>
      </c>
      <c r="BN30" s="65">
        <f t="shared" ref="BN30:BS30" si="43">SUM(BN10:BN28)</f>
        <v>3</v>
      </c>
      <c r="BO30" s="67">
        <f t="shared" si="43"/>
        <v>99.999999999999986</v>
      </c>
      <c r="BP30" s="68">
        <f t="shared" si="43"/>
        <v>0</v>
      </c>
      <c r="BQ30" s="65">
        <f t="shared" si="43"/>
        <v>5</v>
      </c>
      <c r="BR30" s="69">
        <f t="shared" si="43"/>
        <v>100</v>
      </c>
      <c r="BS30" s="70">
        <f t="shared" si="43"/>
        <v>0</v>
      </c>
      <c r="BT30" s="66"/>
      <c r="BU30" s="65">
        <f>SUM(BU10:BU28)</f>
        <v>0</v>
      </c>
      <c r="BV30" s="67"/>
      <c r="BW30" s="68">
        <f>SUM(BW10:BW28)</f>
        <v>0</v>
      </c>
      <c r="BX30" s="65">
        <f>SUM(BX10:BX28)</f>
        <v>0</v>
      </c>
      <c r="BY30" s="69"/>
      <c r="AHV30" s="20"/>
      <c r="AHW30" s="20"/>
      <c r="AHX30" s="20"/>
      <c r="AHY30" s="20"/>
      <c r="AHZ30" s="20"/>
      <c r="AIA30" s="20"/>
      <c r="AIB30" s="20"/>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71"/>
      <c r="B31" s="72"/>
      <c r="C31" s="73"/>
      <c r="D31" s="73"/>
      <c r="E31" s="73"/>
      <c r="F31" s="73"/>
      <c r="G31" s="74"/>
      <c r="H31" s="50"/>
      <c r="I31" s="50"/>
      <c r="J31" s="50"/>
      <c r="K31" s="50"/>
      <c r="L31" s="59"/>
      <c r="M31" s="50"/>
      <c r="N31" s="75"/>
      <c r="O31" s="50"/>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AHV31" s="20"/>
      <c r="AHW31" s="20"/>
      <c r="AHX31" s="20"/>
      <c r="AHY31" s="20"/>
      <c r="AHZ31" s="20"/>
      <c r="AIA31" s="20"/>
      <c r="AIB31" s="20"/>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AHV32" s="20"/>
      <c r="AHW32" s="20"/>
      <c r="AHX32" s="20"/>
      <c r="AHY32" s="20"/>
      <c r="AHZ32" s="20"/>
      <c r="AIA32" s="20"/>
      <c r="AIB32" s="20"/>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33" s="35" t="s">
        <v>57</v>
      </c>
      <c r="B33" s="82">
        <f>B30+B32</f>
        <v>29215251</v>
      </c>
      <c r="C33" s="82"/>
      <c r="D33" s="82">
        <f>D30+D32</f>
        <v>29900558</v>
      </c>
      <c r="E33" s="82"/>
      <c r="F33" s="83">
        <f>F30+F32</f>
        <v>59115809</v>
      </c>
      <c r="G33" s="82"/>
      <c r="H33" s="84">
        <f>H30+H32</f>
        <v>21099</v>
      </c>
      <c r="I33" s="85"/>
      <c r="J33" s="85">
        <f>J30+J32</f>
        <v>16196</v>
      </c>
      <c r="K33" s="85"/>
      <c r="L33" s="86">
        <f>L30+L32</f>
        <v>0</v>
      </c>
      <c r="M33" s="86">
        <f>M30+M32</f>
        <v>37295</v>
      </c>
      <c r="N33" s="87"/>
      <c r="O33" s="84">
        <f>O30+O32</f>
        <v>19107</v>
      </c>
      <c r="P33" s="85"/>
      <c r="Q33" s="85">
        <f>Q30+Q32</f>
        <v>14258</v>
      </c>
      <c r="R33" s="85"/>
      <c r="S33" s="86">
        <f>S30+S32</f>
        <v>0</v>
      </c>
      <c r="T33" s="86">
        <f>T30+T32</f>
        <v>33365</v>
      </c>
      <c r="U33" s="87"/>
      <c r="V33" s="84">
        <f>V30+V32</f>
        <v>15953</v>
      </c>
      <c r="W33" s="85"/>
      <c r="X33" s="85">
        <f>X30+X32</f>
        <v>11377</v>
      </c>
      <c r="Y33" s="85"/>
      <c r="Z33" s="86">
        <f>Z30+Z32</f>
        <v>0</v>
      </c>
      <c r="AA33" s="86">
        <f>AA30+AA32</f>
        <v>27330</v>
      </c>
      <c r="AB33" s="87"/>
      <c r="AC33" s="84">
        <f>AC30+AC32</f>
        <v>11399</v>
      </c>
      <c r="AD33" s="85"/>
      <c r="AE33" s="85">
        <f>AE30+AE32</f>
        <v>7694</v>
      </c>
      <c r="AF33" s="85"/>
      <c r="AG33" s="86">
        <f>AG30+AG32</f>
        <v>0</v>
      </c>
      <c r="AH33" s="86">
        <f>AH30+AH32</f>
        <v>19093</v>
      </c>
      <c r="AI33" s="87"/>
      <c r="AJ33" s="84">
        <f>AJ30+AJ32</f>
        <v>6342</v>
      </c>
      <c r="AK33" s="85"/>
      <c r="AL33" s="85">
        <f>AL30+AL32</f>
        <v>3993</v>
      </c>
      <c r="AM33" s="85"/>
      <c r="AN33" s="86">
        <f>AN30+AN32</f>
        <v>0</v>
      </c>
      <c r="AO33" s="86">
        <f>AO30+AO32</f>
        <v>10335</v>
      </c>
      <c r="AP33" s="87"/>
      <c r="AQ33" s="84">
        <f>AQ30+AQ32</f>
        <v>2523</v>
      </c>
      <c r="AR33" s="85"/>
      <c r="AS33" s="85">
        <f>AS30+AS32</f>
        <v>1599</v>
      </c>
      <c r="AT33" s="85"/>
      <c r="AU33" s="86">
        <f>AU30+AU32</f>
        <v>0</v>
      </c>
      <c r="AV33" s="86">
        <f>AV30+AV32</f>
        <v>4122</v>
      </c>
      <c r="AW33" s="87"/>
      <c r="AX33" s="84">
        <f>AX30+AX32</f>
        <v>397</v>
      </c>
      <c r="AY33" s="85"/>
      <c r="AZ33" s="85">
        <f>AZ30+AZ32</f>
        <v>250</v>
      </c>
      <c r="BA33" s="85"/>
      <c r="BB33" s="86">
        <f>BB30+BB32</f>
        <v>0</v>
      </c>
      <c r="BC33" s="86">
        <f>BC30+BC32</f>
        <v>647</v>
      </c>
      <c r="BD33" s="87"/>
      <c r="BE33" s="84">
        <f>BE30+BE32</f>
        <v>64</v>
      </c>
      <c r="BF33" s="85"/>
      <c r="BG33" s="85">
        <f>BG30+BG32</f>
        <v>44</v>
      </c>
      <c r="BH33" s="85"/>
      <c r="BI33" s="86">
        <f>BI30+BI32</f>
        <v>0</v>
      </c>
      <c r="BJ33" s="86">
        <f>BJ30+BJ32</f>
        <v>108</v>
      </c>
      <c r="BK33" s="87"/>
      <c r="BL33" s="84">
        <f>BL30+BL32</f>
        <v>2</v>
      </c>
      <c r="BM33" s="85"/>
      <c r="BN33" s="85">
        <f>BN30+BN32</f>
        <v>3</v>
      </c>
      <c r="BO33" s="85"/>
      <c r="BP33" s="86">
        <f>BP30+BP32</f>
        <v>0</v>
      </c>
      <c r="BQ33" s="86">
        <f>BQ30+BQ32</f>
        <v>5</v>
      </c>
      <c r="BR33" s="87"/>
      <c r="BS33" s="84">
        <f>BS30+BS32</f>
        <v>0</v>
      </c>
      <c r="BT33" s="85"/>
      <c r="BU33" s="85">
        <f>BU30+BU32</f>
        <v>0</v>
      </c>
      <c r="BV33" s="85"/>
      <c r="BW33" s="86">
        <f>BW30+BW32</f>
        <v>0</v>
      </c>
      <c r="BX33" s="86">
        <f>BX30+BX32</f>
        <v>0</v>
      </c>
      <c r="BY33" s="87"/>
      <c r="AHV33" s="20"/>
      <c r="AHW33" s="20"/>
      <c r="AHX33" s="20"/>
      <c r="AHY33" s="20"/>
      <c r="AHZ33" s="20"/>
      <c r="AIA33" s="20"/>
      <c r="AIB33" s="20"/>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3" x14ac:dyDescent="0.3">
      <c r="AH34" s="88"/>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HV35" s="20"/>
      <c r="AHW35" s="20"/>
      <c r="AHX35" s="20"/>
      <c r="AHY35" s="20"/>
      <c r="AHZ35" s="20"/>
      <c r="AIA35" s="20"/>
      <c r="AIB35" s="20"/>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5.5" x14ac:dyDescent="0.35">
      <c r="A36" s="17" t="s">
        <v>3</v>
      </c>
      <c r="B36" s="89"/>
      <c r="C36" s="89"/>
      <c r="D36" s="89"/>
      <c r="E36" s="89"/>
      <c r="F36" s="89"/>
      <c r="AS36" s="48"/>
      <c r="AT36" s="48"/>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63</v>
      </c>
    </row>
  </sheetData>
  <mergeCells count="13">
    <mergeCell ref="B7:G7"/>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120" zoomScaleNormal="120" workbookViewId="0">
      <selection activeCell="B8" sqref="B8"/>
    </sheetView>
  </sheetViews>
  <sheetFormatPr baseColWidth="10" defaultColWidth="8.7265625" defaultRowHeight="12.5" x14ac:dyDescent="0.25"/>
  <cols>
    <col min="1" max="1" width="11.81640625" style="20" customWidth="1"/>
    <col min="2" max="1025" width="11.54296875" style="20"/>
  </cols>
  <sheetData>
    <row r="1" spans="1:109"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row>
    <row r="2" spans="1:109" s="25" customFormat="1" ht="18.5" x14ac:dyDescent="0.45">
      <c r="A2" s="23" t="s">
        <v>20</v>
      </c>
      <c r="B2" s="24" t="s">
        <v>64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row>
    <row r="3" spans="1:109"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row>
    <row r="4" spans="1:109"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row>
    <row r="5" spans="1:109" ht="13" x14ac:dyDescent="0.3">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row>
    <row r="6" spans="1:109" ht="13" x14ac:dyDescent="0.3">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row>
    <row r="7" spans="1:109" ht="13" x14ac:dyDescent="0.3">
      <c r="A7" s="29"/>
      <c r="B7" s="92"/>
      <c r="C7" s="93"/>
      <c r="D7" s="93"/>
      <c r="E7" s="93"/>
      <c r="F7" s="93"/>
      <c r="G7" s="94"/>
      <c r="H7" s="6" t="s">
        <v>65</v>
      </c>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row>
    <row r="8" spans="1:109" s="34" customFormat="1" ht="13" x14ac:dyDescent="0.3">
      <c r="A8" s="32" t="s">
        <v>25</v>
      </c>
      <c r="B8" s="5" t="s">
        <v>26</v>
      </c>
      <c r="C8" s="5"/>
      <c r="D8" s="5"/>
      <c r="E8" s="5"/>
      <c r="F8" s="5"/>
      <c r="G8" s="5"/>
      <c r="H8" s="8">
        <v>44048</v>
      </c>
      <c r="I8" s="8"/>
      <c r="J8" s="8"/>
      <c r="K8" s="8"/>
      <c r="L8" s="8"/>
      <c r="M8" s="8"/>
      <c r="N8" s="8"/>
      <c r="O8" s="8">
        <v>43835</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BZ8" s="33"/>
      <c r="CA8" s="33"/>
      <c r="CB8" s="33"/>
      <c r="CC8" s="33"/>
    </row>
    <row r="9" spans="1:109"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8"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BS9" s="36" t="s">
        <v>32</v>
      </c>
      <c r="BT9" s="37" t="s">
        <v>33</v>
      </c>
      <c r="BU9" s="38" t="s">
        <v>34</v>
      </c>
      <c r="BV9" s="37" t="s">
        <v>33</v>
      </c>
      <c r="BW9" s="38" t="s">
        <v>36</v>
      </c>
      <c r="BX9" s="38" t="s">
        <v>35</v>
      </c>
      <c r="BY9" s="40" t="s">
        <v>33</v>
      </c>
      <c r="BZ9" s="22"/>
      <c r="CA9" s="22"/>
      <c r="CB9" s="22"/>
      <c r="CC9" s="22"/>
    </row>
    <row r="10" spans="1:109"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1</v>
      </c>
      <c r="I10" s="47">
        <f t="shared" ref="I10:I28" si="4">H10/H$30*100</f>
        <v>4.5409136318227223E-3</v>
      </c>
      <c r="J10" s="48">
        <v>1</v>
      </c>
      <c r="K10" s="47">
        <f t="shared" ref="K10:K28" si="5">J10/J$30*100</f>
        <v>5.8654466537626845E-3</v>
      </c>
      <c r="L10" s="49">
        <v>0</v>
      </c>
      <c r="M10" s="50">
        <f t="shared" ref="M10:M28" si="6">H10+J10</f>
        <v>2</v>
      </c>
      <c r="N10" s="51">
        <f t="shared" ref="N10:N28" si="7">M10/M$30*100</f>
        <v>5.11888613037803E-3</v>
      </c>
      <c r="O10" s="46">
        <v>0</v>
      </c>
      <c r="P10" s="47">
        <f t="shared" ref="P10:P28" si="8">O10/O$30*100</f>
        <v>0</v>
      </c>
      <c r="Q10" s="48">
        <v>1</v>
      </c>
      <c r="R10" s="47">
        <f t="shared" ref="R10:R28" si="9">Q10/Q$30*100</f>
        <v>6.5487884741322853E-3</v>
      </c>
      <c r="S10" s="49">
        <v>0</v>
      </c>
      <c r="T10" s="50">
        <f t="shared" ref="T10:T28" si="10">O10+Q10</f>
        <v>1</v>
      </c>
      <c r="U10" s="51">
        <f t="shared" ref="U10:U28" si="11">T10/T$30*100</f>
        <v>2.8171394765754854E-3</v>
      </c>
      <c r="V10" s="52">
        <v>0</v>
      </c>
      <c r="W10" s="47">
        <f t="shared" ref="W10:W28" si="12">V10/V$30*100</f>
        <v>0</v>
      </c>
      <c r="X10" s="48">
        <v>1</v>
      </c>
      <c r="Y10" s="47">
        <f t="shared" ref="Y10:Y28" si="13">X10/X$30*100</f>
        <v>7.8070106956046534E-3</v>
      </c>
      <c r="Z10" s="49">
        <v>0</v>
      </c>
      <c r="AA10" s="50">
        <f t="shared" ref="AA10:AA28" si="14">V10+X10</f>
        <v>1</v>
      </c>
      <c r="AB10" s="51">
        <f t="shared" ref="AB10:AB28" si="15">AA10/AA$30*100</f>
        <v>3.2841801044369272E-3</v>
      </c>
      <c r="AC10" s="52">
        <v>0</v>
      </c>
      <c r="AD10" s="47">
        <f t="shared" ref="AD10:AD28" si="16">AC10/AC$30*100</f>
        <v>0</v>
      </c>
      <c r="AE10" s="48">
        <v>1</v>
      </c>
      <c r="AF10" s="47">
        <f t="shared" ref="AF10:AF28" si="17">AE10/AE$30*100</f>
        <v>1.034875297526648E-2</v>
      </c>
      <c r="AG10" s="49">
        <v>0</v>
      </c>
      <c r="AH10" s="50">
        <f t="shared" ref="AH10:AH28" si="18">AC10+AE10</f>
        <v>1</v>
      </c>
      <c r="AI10" s="51">
        <f t="shared" ref="AI10:AI28" si="19">AH10/AH$30*100</f>
        <v>4.2267213322625639E-3</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48">
        <v>0</v>
      </c>
      <c r="BO10" s="47">
        <f t="shared" ref="BO10:BO28" si="37">BN10/BN$30*100</f>
        <v>0</v>
      </c>
      <c r="BP10" s="49">
        <v>0</v>
      </c>
      <c r="BQ10" s="50">
        <f t="shared" ref="BQ10:BQ28" si="38">BL10+BN10</f>
        <v>0</v>
      </c>
      <c r="BR10" s="51">
        <f t="shared" ref="BR10:BR28" si="39">BQ10/BQ$30*100</f>
        <v>0</v>
      </c>
      <c r="BS10" s="52">
        <v>0</v>
      </c>
      <c r="BT10" s="47">
        <f t="shared" ref="BT10:BT28" si="40">BS10/BS$30*100</f>
        <v>0</v>
      </c>
      <c r="BU10" s="48">
        <v>0</v>
      </c>
      <c r="BV10" s="47">
        <f t="shared" ref="BV10:BV28" si="41">BU10/BU$30*100</f>
        <v>0</v>
      </c>
      <c r="BW10" s="49">
        <v>0</v>
      </c>
      <c r="BX10" s="50">
        <f t="shared" ref="BX10:BX28" si="42">BS10+BU10</f>
        <v>0</v>
      </c>
      <c r="BY10" s="51">
        <f t="shared" ref="BY10:BY28" si="43">BX10/BX$30*100</f>
        <v>0</v>
      </c>
      <c r="BZ10" s="22"/>
      <c r="CA10" s="22"/>
      <c r="CB10" s="22"/>
      <c r="CC10" s="22"/>
    </row>
    <row r="11" spans="1:109"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48">
        <v>0</v>
      </c>
      <c r="BO11" s="47">
        <f t="shared" si="37"/>
        <v>0</v>
      </c>
      <c r="BP11" s="49">
        <v>0</v>
      </c>
      <c r="BQ11" s="50">
        <f t="shared" si="38"/>
        <v>0</v>
      </c>
      <c r="BR11" s="51">
        <f t="shared" si="39"/>
        <v>0</v>
      </c>
      <c r="BS11" s="95">
        <v>0</v>
      </c>
      <c r="BT11" s="47">
        <f t="shared" si="40"/>
        <v>0</v>
      </c>
      <c r="BU11" s="95">
        <v>0</v>
      </c>
      <c r="BV11" s="47">
        <f t="shared" si="41"/>
        <v>0</v>
      </c>
      <c r="BW11" s="49">
        <v>0</v>
      </c>
      <c r="BX11" s="50">
        <f t="shared" si="42"/>
        <v>0</v>
      </c>
      <c r="BY11" s="51">
        <f t="shared" si="43"/>
        <v>0</v>
      </c>
      <c r="BZ11" s="22"/>
      <c r="CA11" s="22"/>
      <c r="CB11" s="22"/>
      <c r="CC11" s="22"/>
    </row>
    <row r="12" spans="1:109"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5.8654466537626845E-3</v>
      </c>
      <c r="L12" s="49">
        <v>0</v>
      </c>
      <c r="M12" s="50">
        <f t="shared" si="6"/>
        <v>1</v>
      </c>
      <c r="N12" s="51">
        <f t="shared" si="7"/>
        <v>2.559443065189015E-3</v>
      </c>
      <c r="O12" s="46">
        <v>0</v>
      </c>
      <c r="P12" s="47">
        <f t="shared" si="8"/>
        <v>0</v>
      </c>
      <c r="Q12" s="48">
        <v>1</v>
      </c>
      <c r="R12" s="47">
        <f t="shared" si="9"/>
        <v>6.5487884741322853E-3</v>
      </c>
      <c r="S12" s="49">
        <v>0</v>
      </c>
      <c r="T12" s="50">
        <f t="shared" si="10"/>
        <v>1</v>
      </c>
      <c r="U12" s="51">
        <f t="shared" si="11"/>
        <v>2.8171394765754854E-3</v>
      </c>
      <c r="V12" s="52">
        <v>0</v>
      </c>
      <c r="W12" s="47">
        <f t="shared" si="12"/>
        <v>0</v>
      </c>
      <c r="X12" s="48">
        <v>1</v>
      </c>
      <c r="Y12" s="47">
        <f t="shared" si="13"/>
        <v>7.8070106956046534E-3</v>
      </c>
      <c r="Z12" s="49">
        <v>0</v>
      </c>
      <c r="AA12" s="50">
        <f t="shared" si="14"/>
        <v>1</v>
      </c>
      <c r="AB12" s="51">
        <f t="shared" si="15"/>
        <v>3.2841801044369272E-3</v>
      </c>
      <c r="AC12" s="52">
        <v>0</v>
      </c>
      <c r="AD12" s="47">
        <f t="shared" si="16"/>
        <v>0</v>
      </c>
      <c r="AE12" s="48">
        <v>1</v>
      </c>
      <c r="AF12" s="47">
        <f t="shared" si="17"/>
        <v>1.034875297526648E-2</v>
      </c>
      <c r="AG12" s="49">
        <v>0</v>
      </c>
      <c r="AH12" s="50">
        <f t="shared" si="18"/>
        <v>1</v>
      </c>
      <c r="AI12" s="51">
        <f t="shared" si="19"/>
        <v>4.2267213322625639E-3</v>
      </c>
      <c r="AJ12" s="52">
        <v>0</v>
      </c>
      <c r="AK12" s="47">
        <f t="shared" si="20"/>
        <v>0</v>
      </c>
      <c r="AL12" s="48">
        <v>1</v>
      </c>
      <c r="AM12" s="47">
        <f t="shared" si="21"/>
        <v>1.6414970453053183E-2</v>
      </c>
      <c r="AN12" s="49">
        <v>0</v>
      </c>
      <c r="AO12" s="50">
        <f t="shared" si="22"/>
        <v>1</v>
      </c>
      <c r="AP12" s="51">
        <f t="shared" si="23"/>
        <v>6.4487005868317532E-3</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48">
        <v>0</v>
      </c>
      <c r="BO12" s="47">
        <f t="shared" si="37"/>
        <v>0</v>
      </c>
      <c r="BP12" s="49">
        <v>0</v>
      </c>
      <c r="BQ12" s="50">
        <f t="shared" si="38"/>
        <v>0</v>
      </c>
      <c r="BR12" s="51">
        <f t="shared" si="39"/>
        <v>0</v>
      </c>
      <c r="BS12" s="95">
        <v>0</v>
      </c>
      <c r="BT12" s="47">
        <f t="shared" si="40"/>
        <v>0</v>
      </c>
      <c r="BU12" s="95">
        <v>0</v>
      </c>
      <c r="BV12" s="47">
        <f t="shared" si="41"/>
        <v>0</v>
      </c>
      <c r="BW12" s="49">
        <v>0</v>
      </c>
      <c r="BX12" s="50">
        <f t="shared" si="42"/>
        <v>0</v>
      </c>
      <c r="BY12" s="51">
        <f t="shared" si="43"/>
        <v>0</v>
      </c>
      <c r="BZ12" s="22"/>
      <c r="CA12" s="22"/>
      <c r="CB12" s="22"/>
      <c r="CC12" s="22"/>
    </row>
    <row r="13" spans="1:109"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2.2704568159113616E-2</v>
      </c>
      <c r="J13" s="48">
        <v>3</v>
      </c>
      <c r="K13" s="47">
        <f t="shared" si="5"/>
        <v>1.7596339961288052E-2</v>
      </c>
      <c r="L13" s="49">
        <v>0</v>
      </c>
      <c r="M13" s="50">
        <f t="shared" si="6"/>
        <v>8</v>
      </c>
      <c r="N13" s="51">
        <f t="shared" si="7"/>
        <v>2.047554452151212E-2</v>
      </c>
      <c r="O13" s="46">
        <v>5</v>
      </c>
      <c r="P13" s="47">
        <f t="shared" si="8"/>
        <v>2.4719434419340484E-2</v>
      </c>
      <c r="Q13" s="48">
        <v>3</v>
      </c>
      <c r="R13" s="47">
        <f t="shared" si="9"/>
        <v>1.9646365422396856E-2</v>
      </c>
      <c r="S13" s="49">
        <v>0</v>
      </c>
      <c r="T13" s="50">
        <f t="shared" si="10"/>
        <v>8</v>
      </c>
      <c r="U13" s="51">
        <f t="shared" si="11"/>
        <v>2.2537115812603883E-2</v>
      </c>
      <c r="V13" s="52">
        <v>5</v>
      </c>
      <c r="W13" s="47">
        <f t="shared" si="12"/>
        <v>2.834467120181406E-2</v>
      </c>
      <c r="X13" s="48">
        <v>3</v>
      </c>
      <c r="Y13" s="47">
        <f t="shared" si="13"/>
        <v>2.342103208681396E-2</v>
      </c>
      <c r="Z13" s="49">
        <v>0</v>
      </c>
      <c r="AA13" s="50">
        <f t="shared" si="14"/>
        <v>8</v>
      </c>
      <c r="AB13" s="51">
        <f t="shared" si="15"/>
        <v>2.6273440835495418E-2</v>
      </c>
      <c r="AC13" s="52">
        <v>5</v>
      </c>
      <c r="AD13" s="47">
        <f t="shared" si="16"/>
        <v>3.5724492712203487E-2</v>
      </c>
      <c r="AE13" s="48">
        <v>3</v>
      </c>
      <c r="AF13" s="47">
        <f t="shared" si="17"/>
        <v>3.1046258925799441E-2</v>
      </c>
      <c r="AG13" s="49">
        <v>0</v>
      </c>
      <c r="AH13" s="50">
        <f t="shared" si="18"/>
        <v>8</v>
      </c>
      <c r="AI13" s="51">
        <f t="shared" si="19"/>
        <v>3.3813770658100512E-2</v>
      </c>
      <c r="AJ13" s="52">
        <v>3</v>
      </c>
      <c r="AK13" s="47">
        <f t="shared" si="20"/>
        <v>3.1864046733935211E-2</v>
      </c>
      <c r="AL13" s="48">
        <v>3</v>
      </c>
      <c r="AM13" s="47">
        <f t="shared" si="21"/>
        <v>4.9244911359159552E-2</v>
      </c>
      <c r="AN13" s="49">
        <v>0</v>
      </c>
      <c r="AO13" s="50">
        <f t="shared" si="22"/>
        <v>6</v>
      </c>
      <c r="AP13" s="51">
        <f t="shared" si="23"/>
        <v>3.8692203520990516E-2</v>
      </c>
      <c r="AQ13" s="52">
        <v>2</v>
      </c>
      <c r="AR13" s="47">
        <f t="shared" si="24"/>
        <v>4.3792423910663458E-2</v>
      </c>
      <c r="AS13" s="48">
        <v>3</v>
      </c>
      <c r="AT13" s="47">
        <f t="shared" si="25"/>
        <v>0.10578279266572638</v>
      </c>
      <c r="AU13" s="49">
        <v>0</v>
      </c>
      <c r="AV13" s="50">
        <f t="shared" si="26"/>
        <v>5</v>
      </c>
      <c r="AW13" s="51">
        <f t="shared" si="27"/>
        <v>6.7540186410914499E-2</v>
      </c>
      <c r="AX13" s="52">
        <v>1</v>
      </c>
      <c r="AY13" s="47">
        <f t="shared" si="28"/>
        <v>7.1736011477761846E-2</v>
      </c>
      <c r="AZ13" s="48">
        <v>1</v>
      </c>
      <c r="BA13" s="47">
        <f t="shared" si="29"/>
        <v>0.1111111111111111</v>
      </c>
      <c r="BB13" s="49">
        <v>0</v>
      </c>
      <c r="BC13" s="50">
        <f t="shared" si="30"/>
        <v>2</v>
      </c>
      <c r="BD13" s="51">
        <f t="shared" si="31"/>
        <v>8.7183958151700089E-2</v>
      </c>
      <c r="BE13" s="52">
        <v>0</v>
      </c>
      <c r="BF13" s="47">
        <f t="shared" si="32"/>
        <v>0</v>
      </c>
      <c r="BG13" s="48">
        <v>0</v>
      </c>
      <c r="BH13" s="47">
        <f t="shared" si="33"/>
        <v>0</v>
      </c>
      <c r="BI13" s="49">
        <v>0</v>
      </c>
      <c r="BJ13" s="50">
        <f t="shared" si="34"/>
        <v>0</v>
      </c>
      <c r="BK13" s="51">
        <f t="shared" si="35"/>
        <v>0</v>
      </c>
      <c r="BL13" s="52">
        <v>0</v>
      </c>
      <c r="BM13" s="47">
        <f t="shared" si="36"/>
        <v>0</v>
      </c>
      <c r="BN13" s="48">
        <v>0</v>
      </c>
      <c r="BO13" s="47">
        <f t="shared" si="37"/>
        <v>0</v>
      </c>
      <c r="BP13" s="49">
        <v>0</v>
      </c>
      <c r="BQ13" s="50">
        <f t="shared" si="38"/>
        <v>0</v>
      </c>
      <c r="BR13" s="51">
        <f t="shared" si="39"/>
        <v>0</v>
      </c>
      <c r="BS13" s="20">
        <v>0</v>
      </c>
      <c r="BT13" s="47">
        <f t="shared" si="40"/>
        <v>0</v>
      </c>
      <c r="BU13" s="20">
        <v>0</v>
      </c>
      <c r="BV13" s="47">
        <f t="shared" si="41"/>
        <v>0</v>
      </c>
      <c r="BW13" s="49">
        <v>0</v>
      </c>
      <c r="BX13" s="50">
        <f t="shared" si="42"/>
        <v>0</v>
      </c>
      <c r="BY13" s="51">
        <f t="shared" si="43"/>
        <v>0</v>
      </c>
      <c r="BZ13" s="22"/>
      <c r="CA13" s="22"/>
      <c r="CB13" s="22"/>
      <c r="CC13" s="22"/>
    </row>
    <row r="14" spans="1:109"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11</v>
      </c>
      <c r="I14" s="47">
        <f t="shared" si="4"/>
        <v>4.9950049950049952E-2</v>
      </c>
      <c r="J14" s="48">
        <v>9</v>
      </c>
      <c r="K14" s="47">
        <f t="shared" si="5"/>
        <v>5.2789019883864155E-2</v>
      </c>
      <c r="L14" s="49">
        <v>0</v>
      </c>
      <c r="M14" s="50">
        <f t="shared" si="6"/>
        <v>20</v>
      </c>
      <c r="N14" s="51">
        <f t="shared" si="7"/>
        <v>5.1188861303780295E-2</v>
      </c>
      <c r="O14" s="46">
        <v>11</v>
      </c>
      <c r="P14" s="47">
        <f t="shared" si="8"/>
        <v>5.4382755722549067E-2</v>
      </c>
      <c r="Q14" s="48">
        <v>8</v>
      </c>
      <c r="R14" s="47">
        <f t="shared" si="9"/>
        <v>5.2390307793058283E-2</v>
      </c>
      <c r="S14" s="49">
        <v>0</v>
      </c>
      <c r="T14" s="50">
        <f t="shared" si="10"/>
        <v>19</v>
      </c>
      <c r="U14" s="51">
        <f t="shared" si="11"/>
        <v>5.3525650054934225E-2</v>
      </c>
      <c r="V14" s="52">
        <v>9</v>
      </c>
      <c r="W14" s="47">
        <f t="shared" si="12"/>
        <v>5.1020408163265307E-2</v>
      </c>
      <c r="X14" s="48">
        <v>7</v>
      </c>
      <c r="Y14" s="47">
        <f t="shared" si="13"/>
        <v>5.4649074869232574E-2</v>
      </c>
      <c r="Z14" s="49">
        <v>0</v>
      </c>
      <c r="AA14" s="50">
        <f t="shared" si="14"/>
        <v>16</v>
      </c>
      <c r="AB14" s="51">
        <f t="shared" si="15"/>
        <v>5.2546881670990836E-2</v>
      </c>
      <c r="AC14" s="52">
        <v>6</v>
      </c>
      <c r="AD14" s="47">
        <f t="shared" si="16"/>
        <v>4.2869391254644187E-2</v>
      </c>
      <c r="AE14" s="48">
        <v>6</v>
      </c>
      <c r="AF14" s="47">
        <f t="shared" si="17"/>
        <v>6.2092517851598882E-2</v>
      </c>
      <c r="AG14" s="49">
        <v>0</v>
      </c>
      <c r="AH14" s="50">
        <f t="shared" si="18"/>
        <v>12</v>
      </c>
      <c r="AI14" s="51">
        <f t="shared" si="19"/>
        <v>5.0720655987150774E-2</v>
      </c>
      <c r="AJ14" s="52">
        <v>5</v>
      </c>
      <c r="AK14" s="47">
        <f t="shared" si="20"/>
        <v>5.3106744556558678E-2</v>
      </c>
      <c r="AL14" s="48">
        <v>4</v>
      </c>
      <c r="AM14" s="47">
        <f t="shared" si="21"/>
        <v>6.5659881812212731E-2</v>
      </c>
      <c r="AN14" s="49">
        <v>0</v>
      </c>
      <c r="AO14" s="50">
        <f t="shared" si="22"/>
        <v>9</v>
      </c>
      <c r="AP14" s="51">
        <f t="shared" si="23"/>
        <v>5.8038305281485777E-2</v>
      </c>
      <c r="AQ14" s="52">
        <v>3</v>
      </c>
      <c r="AR14" s="47">
        <f t="shared" si="24"/>
        <v>6.5688635865995187E-2</v>
      </c>
      <c r="AS14" s="48">
        <v>4</v>
      </c>
      <c r="AT14" s="47">
        <f t="shared" si="25"/>
        <v>0.14104372355430184</v>
      </c>
      <c r="AU14" s="49">
        <v>0</v>
      </c>
      <c r="AV14" s="50">
        <f t="shared" si="26"/>
        <v>7</v>
      </c>
      <c r="AW14" s="51">
        <f t="shared" si="27"/>
        <v>9.455626097528029E-2</v>
      </c>
      <c r="AX14" s="52">
        <v>0</v>
      </c>
      <c r="AY14" s="47">
        <f t="shared" si="28"/>
        <v>0</v>
      </c>
      <c r="AZ14" s="48">
        <v>2</v>
      </c>
      <c r="BA14" s="47">
        <f t="shared" si="29"/>
        <v>0.22222222222222221</v>
      </c>
      <c r="BB14" s="49">
        <v>0</v>
      </c>
      <c r="BC14" s="50">
        <f t="shared" si="30"/>
        <v>2</v>
      </c>
      <c r="BD14" s="51">
        <f t="shared" si="31"/>
        <v>8.7183958151700089E-2</v>
      </c>
      <c r="BE14" s="52">
        <v>0</v>
      </c>
      <c r="BF14" s="47">
        <f t="shared" si="32"/>
        <v>0</v>
      </c>
      <c r="BG14" s="48">
        <v>1</v>
      </c>
      <c r="BH14" s="47">
        <f t="shared" si="33"/>
        <v>0.5181347150259068</v>
      </c>
      <c r="BI14" s="49">
        <v>0</v>
      </c>
      <c r="BJ14" s="50">
        <f t="shared" si="34"/>
        <v>1</v>
      </c>
      <c r="BK14" s="51">
        <f t="shared" si="35"/>
        <v>0.22573363431151239</v>
      </c>
      <c r="BL14" s="52">
        <v>0</v>
      </c>
      <c r="BM14" s="47">
        <f t="shared" si="36"/>
        <v>0</v>
      </c>
      <c r="BN14" s="48">
        <v>0</v>
      </c>
      <c r="BO14" s="47">
        <f t="shared" si="37"/>
        <v>0</v>
      </c>
      <c r="BP14" s="49">
        <v>0</v>
      </c>
      <c r="BQ14" s="50">
        <f t="shared" si="38"/>
        <v>0</v>
      </c>
      <c r="BR14" s="51">
        <f t="shared" si="39"/>
        <v>0</v>
      </c>
      <c r="BS14" s="20">
        <v>0</v>
      </c>
      <c r="BT14" s="47">
        <f t="shared" si="40"/>
        <v>0</v>
      </c>
      <c r="BU14" s="20">
        <v>0</v>
      </c>
      <c r="BV14" s="47">
        <f t="shared" si="41"/>
        <v>0</v>
      </c>
      <c r="BW14" s="49">
        <v>0</v>
      </c>
      <c r="BX14" s="50">
        <f t="shared" si="42"/>
        <v>0</v>
      </c>
      <c r="BY14" s="51">
        <f t="shared" si="43"/>
        <v>0</v>
      </c>
      <c r="BZ14" s="22"/>
      <c r="CA14" s="22"/>
      <c r="CB14" s="22"/>
      <c r="CC14" s="22"/>
    </row>
    <row r="15" spans="1:109" ht="13" x14ac:dyDescent="0.3">
      <c r="A15" s="41" t="s">
        <v>42</v>
      </c>
      <c r="B15" s="42">
        <v>2040911</v>
      </c>
      <c r="C15" s="43">
        <f t="shared" si="0"/>
        <v>6.985772602124829</v>
      </c>
      <c r="D15" s="44">
        <v>1981361</v>
      </c>
      <c r="E15" s="43">
        <f t="shared" si="1"/>
        <v>6.6265017529104311</v>
      </c>
      <c r="F15" s="44">
        <f t="shared" si="2"/>
        <v>4022272</v>
      </c>
      <c r="G15" s="45">
        <f t="shared" si="3"/>
        <v>6.8040547326350547</v>
      </c>
      <c r="H15" s="46">
        <v>25</v>
      </c>
      <c r="I15" s="47">
        <f t="shared" si="4"/>
        <v>0.11352284079556806</v>
      </c>
      <c r="J15" s="48">
        <v>16</v>
      </c>
      <c r="K15" s="47">
        <f t="shared" si="5"/>
        <v>9.3847146460202951E-2</v>
      </c>
      <c r="L15" s="49">
        <v>0</v>
      </c>
      <c r="M15" s="50">
        <f t="shared" si="6"/>
        <v>41</v>
      </c>
      <c r="N15" s="51">
        <f t="shared" si="7"/>
        <v>0.1049371656727496</v>
      </c>
      <c r="O15" s="46">
        <v>22</v>
      </c>
      <c r="P15" s="47">
        <f t="shared" si="8"/>
        <v>0.10876551144509813</v>
      </c>
      <c r="Q15" s="48">
        <v>16</v>
      </c>
      <c r="R15" s="47">
        <f t="shared" si="9"/>
        <v>0.10478061558611657</v>
      </c>
      <c r="S15" s="49">
        <v>0</v>
      </c>
      <c r="T15" s="50">
        <f t="shared" si="10"/>
        <v>38</v>
      </c>
      <c r="U15" s="51">
        <f t="shared" si="11"/>
        <v>0.10705130010986845</v>
      </c>
      <c r="V15" s="52">
        <v>21</v>
      </c>
      <c r="W15" s="47">
        <f t="shared" si="12"/>
        <v>0.11904761904761905</v>
      </c>
      <c r="X15" s="48">
        <v>16</v>
      </c>
      <c r="Y15" s="47">
        <f t="shared" si="13"/>
        <v>0.12491217112967445</v>
      </c>
      <c r="Z15" s="49">
        <v>0</v>
      </c>
      <c r="AA15" s="50">
        <f t="shared" si="14"/>
        <v>37</v>
      </c>
      <c r="AB15" s="51">
        <f t="shared" si="15"/>
        <v>0.1215146638641663</v>
      </c>
      <c r="AC15" s="52">
        <v>16</v>
      </c>
      <c r="AD15" s="47">
        <f t="shared" si="16"/>
        <v>0.11431837667905116</v>
      </c>
      <c r="AE15" s="48">
        <v>13</v>
      </c>
      <c r="AF15" s="47">
        <f t="shared" si="17"/>
        <v>0.13453378867846424</v>
      </c>
      <c r="AG15" s="49">
        <v>0</v>
      </c>
      <c r="AH15" s="50">
        <f t="shared" si="18"/>
        <v>29</v>
      </c>
      <c r="AI15" s="51">
        <f t="shared" si="19"/>
        <v>0.12257491863561436</v>
      </c>
      <c r="AJ15" s="52">
        <v>12</v>
      </c>
      <c r="AK15" s="47">
        <f t="shared" si="20"/>
        <v>0.12745618693574085</v>
      </c>
      <c r="AL15" s="48">
        <v>11</v>
      </c>
      <c r="AM15" s="47">
        <f t="shared" si="21"/>
        <v>0.18056467498358503</v>
      </c>
      <c r="AN15" s="49">
        <v>0</v>
      </c>
      <c r="AO15" s="50">
        <f t="shared" si="22"/>
        <v>23</v>
      </c>
      <c r="AP15" s="51">
        <f t="shared" si="23"/>
        <v>0.14832011349713031</v>
      </c>
      <c r="AQ15" s="52">
        <v>4</v>
      </c>
      <c r="AR15" s="47">
        <f t="shared" si="24"/>
        <v>8.7584847821326917E-2</v>
      </c>
      <c r="AS15" s="48">
        <v>6</v>
      </c>
      <c r="AT15" s="47">
        <f t="shared" si="25"/>
        <v>0.21156558533145275</v>
      </c>
      <c r="AU15" s="49">
        <v>0</v>
      </c>
      <c r="AV15" s="50">
        <f t="shared" si="26"/>
        <v>10</v>
      </c>
      <c r="AW15" s="51">
        <f t="shared" si="27"/>
        <v>0.135080372821829</v>
      </c>
      <c r="AX15" s="52">
        <v>1</v>
      </c>
      <c r="AY15" s="47">
        <f t="shared" si="28"/>
        <v>7.1736011477761846E-2</v>
      </c>
      <c r="AZ15" s="48">
        <v>3</v>
      </c>
      <c r="BA15" s="47">
        <f t="shared" si="29"/>
        <v>0.33333333333333337</v>
      </c>
      <c r="BB15" s="49">
        <v>0</v>
      </c>
      <c r="BC15" s="50">
        <f t="shared" si="30"/>
        <v>4</v>
      </c>
      <c r="BD15" s="51">
        <f t="shared" si="31"/>
        <v>0.17436791630340018</v>
      </c>
      <c r="BE15" s="52">
        <v>0</v>
      </c>
      <c r="BF15" s="47">
        <f t="shared" si="32"/>
        <v>0</v>
      </c>
      <c r="BG15" s="48">
        <v>1</v>
      </c>
      <c r="BH15" s="47">
        <f t="shared" si="33"/>
        <v>0.5181347150259068</v>
      </c>
      <c r="BI15" s="49">
        <v>0</v>
      </c>
      <c r="BJ15" s="50">
        <f t="shared" si="34"/>
        <v>1</v>
      </c>
      <c r="BK15" s="51">
        <f t="shared" si="35"/>
        <v>0.22573363431151239</v>
      </c>
      <c r="BL15" s="52">
        <v>0</v>
      </c>
      <c r="BM15" s="47">
        <f t="shared" si="36"/>
        <v>0</v>
      </c>
      <c r="BN15" s="48">
        <v>0</v>
      </c>
      <c r="BO15" s="47">
        <f t="shared" si="37"/>
        <v>0</v>
      </c>
      <c r="BP15" s="49">
        <v>0</v>
      </c>
      <c r="BQ15" s="50">
        <f t="shared" si="38"/>
        <v>0</v>
      </c>
      <c r="BR15" s="51">
        <f t="shared" si="39"/>
        <v>0</v>
      </c>
      <c r="BS15" s="20">
        <v>0</v>
      </c>
      <c r="BT15" s="47">
        <f t="shared" si="40"/>
        <v>0</v>
      </c>
      <c r="BU15" s="20">
        <v>0</v>
      </c>
      <c r="BV15" s="47">
        <f t="shared" si="41"/>
        <v>0</v>
      </c>
      <c r="BW15" s="49">
        <v>0</v>
      </c>
      <c r="BX15" s="50">
        <f t="shared" si="42"/>
        <v>0</v>
      </c>
      <c r="BY15" s="51">
        <f t="shared" si="43"/>
        <v>0</v>
      </c>
      <c r="BZ15" s="22"/>
      <c r="CA15" s="22"/>
      <c r="CB15" s="22"/>
      <c r="CC15" s="22"/>
    </row>
    <row r="16" spans="1:109"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42</v>
      </c>
      <c r="I16" s="47">
        <f t="shared" si="4"/>
        <v>0.19071837253655435</v>
      </c>
      <c r="J16" s="48">
        <v>26</v>
      </c>
      <c r="K16" s="47">
        <f t="shared" si="5"/>
        <v>0.15250161299782977</v>
      </c>
      <c r="L16" s="49">
        <v>0</v>
      </c>
      <c r="M16" s="50">
        <f t="shared" si="6"/>
        <v>68</v>
      </c>
      <c r="N16" s="51">
        <f t="shared" si="7"/>
        <v>0.17404212843285302</v>
      </c>
      <c r="O16" s="46">
        <v>42</v>
      </c>
      <c r="P16" s="47">
        <f t="shared" si="8"/>
        <v>0.2076432491224601</v>
      </c>
      <c r="Q16" s="48">
        <v>23</v>
      </c>
      <c r="R16" s="47">
        <f t="shared" si="9"/>
        <v>0.15062213490504256</v>
      </c>
      <c r="S16" s="49">
        <v>0</v>
      </c>
      <c r="T16" s="50">
        <f t="shared" si="10"/>
        <v>65</v>
      </c>
      <c r="U16" s="51">
        <f t="shared" si="11"/>
        <v>0.18311406597740654</v>
      </c>
      <c r="V16" s="52">
        <v>36</v>
      </c>
      <c r="W16" s="47">
        <f t="shared" si="12"/>
        <v>0.20408163265306123</v>
      </c>
      <c r="X16" s="48">
        <v>20</v>
      </c>
      <c r="Y16" s="47">
        <f t="shared" si="13"/>
        <v>0.15614021391209307</v>
      </c>
      <c r="Z16" s="49">
        <v>0</v>
      </c>
      <c r="AA16" s="50">
        <f t="shared" si="14"/>
        <v>56</v>
      </c>
      <c r="AB16" s="51">
        <f t="shared" si="15"/>
        <v>0.18391408584846794</v>
      </c>
      <c r="AC16" s="52">
        <v>29</v>
      </c>
      <c r="AD16" s="47">
        <f t="shared" si="16"/>
        <v>0.20720205773078021</v>
      </c>
      <c r="AE16" s="48">
        <v>15</v>
      </c>
      <c r="AF16" s="47">
        <f t="shared" si="17"/>
        <v>0.15523129462899721</v>
      </c>
      <c r="AG16" s="49">
        <v>0</v>
      </c>
      <c r="AH16" s="50">
        <f t="shared" si="18"/>
        <v>44</v>
      </c>
      <c r="AI16" s="51">
        <f t="shared" si="19"/>
        <v>0.1859757386195528</v>
      </c>
      <c r="AJ16" s="52">
        <v>21</v>
      </c>
      <c r="AK16" s="47">
        <f t="shared" si="20"/>
        <v>0.22304832713754646</v>
      </c>
      <c r="AL16" s="48">
        <v>13</v>
      </c>
      <c r="AM16" s="47">
        <f t="shared" si="21"/>
        <v>0.21339461588969141</v>
      </c>
      <c r="AN16" s="49">
        <v>0</v>
      </c>
      <c r="AO16" s="50">
        <f t="shared" si="22"/>
        <v>34</v>
      </c>
      <c r="AP16" s="51">
        <f t="shared" si="23"/>
        <v>0.21925581995227961</v>
      </c>
      <c r="AQ16" s="52">
        <v>17</v>
      </c>
      <c r="AR16" s="47">
        <f t="shared" si="24"/>
        <v>0.37223560324063937</v>
      </c>
      <c r="AS16" s="48">
        <v>7</v>
      </c>
      <c r="AT16" s="47">
        <f t="shared" si="25"/>
        <v>0.24682651622002821</v>
      </c>
      <c r="AU16" s="49">
        <v>0</v>
      </c>
      <c r="AV16" s="50">
        <f t="shared" si="26"/>
        <v>24</v>
      </c>
      <c r="AW16" s="51">
        <f t="shared" si="27"/>
        <v>0.32419289477238955</v>
      </c>
      <c r="AX16" s="52">
        <v>9</v>
      </c>
      <c r="AY16" s="47">
        <f t="shared" si="28"/>
        <v>0.64562410329985653</v>
      </c>
      <c r="AZ16" s="48">
        <v>3</v>
      </c>
      <c r="BA16" s="47">
        <f t="shared" si="29"/>
        <v>0.33333333333333337</v>
      </c>
      <c r="BB16" s="49">
        <v>0</v>
      </c>
      <c r="BC16" s="50">
        <f t="shared" si="30"/>
        <v>12</v>
      </c>
      <c r="BD16" s="51">
        <f t="shared" si="31"/>
        <v>0.52310374891020051</v>
      </c>
      <c r="BE16" s="52">
        <v>0</v>
      </c>
      <c r="BF16" s="47">
        <f t="shared" si="32"/>
        <v>0</v>
      </c>
      <c r="BG16" s="48">
        <v>0</v>
      </c>
      <c r="BH16" s="47">
        <f t="shared" si="33"/>
        <v>0</v>
      </c>
      <c r="BI16" s="49">
        <v>0</v>
      </c>
      <c r="BJ16" s="50">
        <f t="shared" si="34"/>
        <v>0</v>
      </c>
      <c r="BK16" s="51">
        <f t="shared" si="35"/>
        <v>0</v>
      </c>
      <c r="BL16" s="52">
        <v>0</v>
      </c>
      <c r="BM16" s="47">
        <f t="shared" si="36"/>
        <v>0</v>
      </c>
      <c r="BN16" s="48">
        <v>0</v>
      </c>
      <c r="BO16" s="47">
        <f t="shared" si="37"/>
        <v>0</v>
      </c>
      <c r="BP16" s="49">
        <v>0</v>
      </c>
      <c r="BQ16" s="50">
        <f t="shared" si="38"/>
        <v>0</v>
      </c>
      <c r="BR16" s="51">
        <f t="shared" si="39"/>
        <v>0</v>
      </c>
      <c r="BS16" s="20">
        <v>0</v>
      </c>
      <c r="BT16" s="47">
        <f t="shared" si="40"/>
        <v>0</v>
      </c>
      <c r="BU16" s="20">
        <v>0</v>
      </c>
      <c r="BV16" s="47">
        <f t="shared" si="41"/>
        <v>0</v>
      </c>
      <c r="BW16" s="49">
        <v>0</v>
      </c>
      <c r="BX16" s="50">
        <f t="shared" si="42"/>
        <v>0</v>
      </c>
      <c r="BY16" s="51">
        <f t="shared" si="43"/>
        <v>0</v>
      </c>
      <c r="BZ16" s="22"/>
      <c r="CA16" s="22"/>
      <c r="CB16" s="22"/>
      <c r="CC16" s="22"/>
    </row>
    <row r="17" spans="1:81"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61</v>
      </c>
      <c r="I17" s="47">
        <f t="shared" si="4"/>
        <v>0.27699573154118606</v>
      </c>
      <c r="J17" s="48">
        <v>47</v>
      </c>
      <c r="K17" s="47">
        <f t="shared" si="5"/>
        <v>0.27567599272684612</v>
      </c>
      <c r="L17" s="49">
        <v>0</v>
      </c>
      <c r="M17" s="50">
        <f t="shared" si="6"/>
        <v>108</v>
      </c>
      <c r="N17" s="51">
        <f t="shared" si="7"/>
        <v>0.27641985104041361</v>
      </c>
      <c r="O17" s="46">
        <v>56</v>
      </c>
      <c r="P17" s="47">
        <f t="shared" si="8"/>
        <v>0.27685766549661345</v>
      </c>
      <c r="Q17" s="48">
        <v>44</v>
      </c>
      <c r="R17" s="47">
        <f t="shared" si="9"/>
        <v>0.2881466928618206</v>
      </c>
      <c r="S17" s="49">
        <v>0</v>
      </c>
      <c r="T17" s="50">
        <f t="shared" si="10"/>
        <v>100</v>
      </c>
      <c r="U17" s="51">
        <f t="shared" si="11"/>
        <v>0.28171394765754854</v>
      </c>
      <c r="V17" s="52">
        <v>51</v>
      </c>
      <c r="W17" s="47">
        <f t="shared" si="12"/>
        <v>0.28911564625850339</v>
      </c>
      <c r="X17" s="48">
        <v>39</v>
      </c>
      <c r="Y17" s="47">
        <f t="shared" si="13"/>
        <v>0.3044734171285815</v>
      </c>
      <c r="Z17" s="49">
        <v>0</v>
      </c>
      <c r="AA17" s="50">
        <f t="shared" si="14"/>
        <v>90</v>
      </c>
      <c r="AB17" s="51">
        <f t="shared" si="15"/>
        <v>0.29557620939932344</v>
      </c>
      <c r="AC17" s="52">
        <v>46</v>
      </c>
      <c r="AD17" s="47">
        <f t="shared" si="16"/>
        <v>0.32866533295227207</v>
      </c>
      <c r="AE17" s="48">
        <v>30</v>
      </c>
      <c r="AF17" s="47">
        <f t="shared" si="17"/>
        <v>0.31046258925799441</v>
      </c>
      <c r="AG17" s="49">
        <v>0</v>
      </c>
      <c r="AH17" s="50">
        <f t="shared" si="18"/>
        <v>76</v>
      </c>
      <c r="AI17" s="51">
        <f t="shared" si="19"/>
        <v>0.32123082125195485</v>
      </c>
      <c r="AJ17" s="52">
        <v>34</v>
      </c>
      <c r="AK17" s="47">
        <f t="shared" si="20"/>
        <v>0.36112586298459903</v>
      </c>
      <c r="AL17" s="48">
        <v>18</v>
      </c>
      <c r="AM17" s="47">
        <f t="shared" si="21"/>
        <v>0.29546946815495734</v>
      </c>
      <c r="AN17" s="49">
        <v>0</v>
      </c>
      <c r="AO17" s="50">
        <f t="shared" si="22"/>
        <v>52</v>
      </c>
      <c r="AP17" s="51">
        <f t="shared" si="23"/>
        <v>0.33533243051525119</v>
      </c>
      <c r="AQ17" s="52">
        <v>16</v>
      </c>
      <c r="AR17" s="47">
        <f t="shared" si="24"/>
        <v>0.35033939128530767</v>
      </c>
      <c r="AS17" s="48">
        <v>8</v>
      </c>
      <c r="AT17" s="47">
        <f t="shared" si="25"/>
        <v>0.28208744710860367</v>
      </c>
      <c r="AU17" s="49">
        <v>0</v>
      </c>
      <c r="AV17" s="50">
        <f t="shared" si="26"/>
        <v>24</v>
      </c>
      <c r="AW17" s="51">
        <f t="shared" si="27"/>
        <v>0.32419289477238955</v>
      </c>
      <c r="AX17" s="52">
        <v>5</v>
      </c>
      <c r="AY17" s="47">
        <f t="shared" si="28"/>
        <v>0.3586800573888092</v>
      </c>
      <c r="AZ17" s="48">
        <v>4</v>
      </c>
      <c r="BA17" s="47">
        <f t="shared" si="29"/>
        <v>0.44444444444444442</v>
      </c>
      <c r="BB17" s="49">
        <v>0</v>
      </c>
      <c r="BC17" s="50">
        <f t="shared" si="30"/>
        <v>9</v>
      </c>
      <c r="BD17" s="51">
        <f t="shared" si="31"/>
        <v>0.39232781168265041</v>
      </c>
      <c r="BE17" s="52">
        <v>0</v>
      </c>
      <c r="BF17" s="47">
        <f t="shared" si="32"/>
        <v>0</v>
      </c>
      <c r="BG17" s="48">
        <v>0</v>
      </c>
      <c r="BH17" s="47">
        <f t="shared" si="33"/>
        <v>0</v>
      </c>
      <c r="BI17" s="49">
        <v>0</v>
      </c>
      <c r="BJ17" s="50">
        <f t="shared" si="34"/>
        <v>0</v>
      </c>
      <c r="BK17" s="51">
        <f t="shared" si="35"/>
        <v>0</v>
      </c>
      <c r="BL17" s="52">
        <v>0</v>
      </c>
      <c r="BM17" s="47">
        <f t="shared" si="36"/>
        <v>0</v>
      </c>
      <c r="BN17" s="48">
        <v>0</v>
      </c>
      <c r="BO17" s="47">
        <f t="shared" si="37"/>
        <v>0</v>
      </c>
      <c r="BP17" s="49">
        <v>0</v>
      </c>
      <c r="BQ17" s="50">
        <f t="shared" si="38"/>
        <v>0</v>
      </c>
      <c r="BR17" s="51">
        <f t="shared" si="39"/>
        <v>0</v>
      </c>
      <c r="BS17" s="20">
        <v>0</v>
      </c>
      <c r="BT17" s="47">
        <f t="shared" si="40"/>
        <v>0</v>
      </c>
      <c r="BU17" s="20">
        <v>0</v>
      </c>
      <c r="BV17" s="47">
        <f t="shared" si="41"/>
        <v>0</v>
      </c>
      <c r="BW17" s="49">
        <v>0</v>
      </c>
      <c r="BX17" s="50">
        <f t="shared" si="42"/>
        <v>0</v>
      </c>
      <c r="BY17" s="51">
        <f t="shared" si="43"/>
        <v>0</v>
      </c>
      <c r="BZ17" s="22"/>
      <c r="CA17" s="22"/>
      <c r="CB17" s="22"/>
      <c r="CC17" s="22"/>
    </row>
    <row r="18" spans="1:81" ht="13" x14ac:dyDescent="0.3">
      <c r="A18" s="41" t="s">
        <v>45</v>
      </c>
      <c r="B18" s="42">
        <v>1769761</v>
      </c>
      <c r="C18" s="43">
        <f t="shared" si="0"/>
        <v>6.057661459078342</v>
      </c>
      <c r="D18" s="44">
        <v>1790194</v>
      </c>
      <c r="E18" s="43">
        <f t="shared" si="1"/>
        <v>5.98715916940413</v>
      </c>
      <c r="F18" s="44">
        <f t="shared" si="2"/>
        <v>3559955</v>
      </c>
      <c r="G18" s="45">
        <f t="shared" si="3"/>
        <v>6.0220016611800071</v>
      </c>
      <c r="H18" s="46">
        <v>125</v>
      </c>
      <c r="I18" s="47">
        <f t="shared" si="4"/>
        <v>0.56761420397784035</v>
      </c>
      <c r="J18" s="48">
        <v>67</v>
      </c>
      <c r="K18" s="47">
        <f t="shared" si="5"/>
        <v>0.39298492580209987</v>
      </c>
      <c r="L18" s="49">
        <v>0</v>
      </c>
      <c r="M18" s="50">
        <f t="shared" si="6"/>
        <v>192</v>
      </c>
      <c r="N18" s="51">
        <f t="shared" si="7"/>
        <v>0.49141306851629085</v>
      </c>
      <c r="O18" s="46">
        <v>119</v>
      </c>
      <c r="P18" s="47">
        <f t="shared" si="8"/>
        <v>0.58832253918030364</v>
      </c>
      <c r="Q18" s="48">
        <v>60</v>
      </c>
      <c r="R18" s="47">
        <f t="shared" si="9"/>
        <v>0.39292730844793711</v>
      </c>
      <c r="S18" s="49">
        <v>0</v>
      </c>
      <c r="T18" s="50">
        <f t="shared" si="10"/>
        <v>179</v>
      </c>
      <c r="U18" s="51">
        <f t="shared" si="11"/>
        <v>0.50426796630701187</v>
      </c>
      <c r="V18" s="52">
        <v>110</v>
      </c>
      <c r="W18" s="47">
        <f t="shared" si="12"/>
        <v>0.62358276643990929</v>
      </c>
      <c r="X18" s="48">
        <v>56</v>
      </c>
      <c r="Y18" s="47">
        <f t="shared" si="13"/>
        <v>0.43719259895386059</v>
      </c>
      <c r="Z18" s="49">
        <v>0</v>
      </c>
      <c r="AA18" s="50">
        <f t="shared" si="14"/>
        <v>166</v>
      </c>
      <c r="AB18" s="51">
        <f t="shared" si="15"/>
        <v>0.54517389733652988</v>
      </c>
      <c r="AC18" s="52">
        <v>87</v>
      </c>
      <c r="AD18" s="47">
        <f t="shared" si="16"/>
        <v>0.62160617319234068</v>
      </c>
      <c r="AE18" s="48">
        <v>47</v>
      </c>
      <c r="AF18" s="47">
        <f t="shared" si="17"/>
        <v>0.48639138983752456</v>
      </c>
      <c r="AG18" s="49">
        <v>0</v>
      </c>
      <c r="AH18" s="50">
        <f t="shared" si="18"/>
        <v>134</v>
      </c>
      <c r="AI18" s="51">
        <f t="shared" si="19"/>
        <v>0.56638065852318353</v>
      </c>
      <c r="AJ18" s="52">
        <v>57</v>
      </c>
      <c r="AK18" s="47">
        <f t="shared" si="20"/>
        <v>0.605416887944769</v>
      </c>
      <c r="AL18" s="48">
        <v>33</v>
      </c>
      <c r="AM18" s="47">
        <f t="shared" si="21"/>
        <v>0.54169402495075514</v>
      </c>
      <c r="AN18" s="49">
        <v>0</v>
      </c>
      <c r="AO18" s="50">
        <f t="shared" si="22"/>
        <v>90</v>
      </c>
      <c r="AP18" s="51">
        <f t="shared" si="23"/>
        <v>0.5803830528148578</v>
      </c>
      <c r="AQ18" s="52">
        <v>26</v>
      </c>
      <c r="AR18" s="47">
        <f t="shared" si="24"/>
        <v>0.5693015108386249</v>
      </c>
      <c r="AS18" s="48">
        <v>15</v>
      </c>
      <c r="AT18" s="47">
        <f t="shared" si="25"/>
        <v>0.52891396332863183</v>
      </c>
      <c r="AU18" s="49">
        <v>0</v>
      </c>
      <c r="AV18" s="50">
        <f t="shared" si="26"/>
        <v>41</v>
      </c>
      <c r="AW18" s="51">
        <f t="shared" si="27"/>
        <v>0.55382952856949885</v>
      </c>
      <c r="AX18" s="52">
        <v>9</v>
      </c>
      <c r="AY18" s="47">
        <f t="shared" si="28"/>
        <v>0.64562410329985653</v>
      </c>
      <c r="AZ18" s="48">
        <v>4</v>
      </c>
      <c r="BA18" s="47">
        <f t="shared" si="29"/>
        <v>0.44444444444444442</v>
      </c>
      <c r="BB18" s="49">
        <v>0</v>
      </c>
      <c r="BC18" s="50">
        <f t="shared" si="30"/>
        <v>13</v>
      </c>
      <c r="BD18" s="51">
        <f t="shared" si="31"/>
        <v>0.56669572798605061</v>
      </c>
      <c r="BE18" s="52">
        <v>1</v>
      </c>
      <c r="BF18" s="47">
        <f t="shared" si="32"/>
        <v>0.4</v>
      </c>
      <c r="BG18" s="48">
        <v>2</v>
      </c>
      <c r="BH18" s="47">
        <f t="shared" si="33"/>
        <v>1.0362694300518136</v>
      </c>
      <c r="BI18" s="49">
        <v>0</v>
      </c>
      <c r="BJ18" s="50">
        <f t="shared" si="34"/>
        <v>3</v>
      </c>
      <c r="BK18" s="51">
        <f t="shared" si="35"/>
        <v>0.67720090293453727</v>
      </c>
      <c r="BL18" s="52">
        <v>0</v>
      </c>
      <c r="BM18" s="47">
        <f t="shared" si="36"/>
        <v>0</v>
      </c>
      <c r="BN18" s="48">
        <v>1</v>
      </c>
      <c r="BO18" s="47">
        <f t="shared" si="37"/>
        <v>6.666666666666667</v>
      </c>
      <c r="BP18" s="49">
        <v>0</v>
      </c>
      <c r="BQ18" s="50">
        <f t="shared" si="38"/>
        <v>1</v>
      </c>
      <c r="BR18" s="51">
        <f t="shared" si="39"/>
        <v>2.1739130434782608</v>
      </c>
      <c r="BS18" s="20">
        <v>0</v>
      </c>
      <c r="BT18" s="47">
        <f t="shared" si="40"/>
        <v>0</v>
      </c>
      <c r="BU18" s="20">
        <v>0</v>
      </c>
      <c r="BV18" s="47">
        <f t="shared" si="41"/>
        <v>0</v>
      </c>
      <c r="BW18" s="49">
        <v>0</v>
      </c>
      <c r="BX18" s="50">
        <f t="shared" si="42"/>
        <v>0</v>
      </c>
      <c r="BY18" s="51">
        <f t="shared" si="43"/>
        <v>0</v>
      </c>
      <c r="BZ18" s="22"/>
      <c r="CA18" s="22"/>
      <c r="CB18" s="22"/>
      <c r="CC18" s="22"/>
    </row>
    <row r="19" spans="1:81"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235</v>
      </c>
      <c r="I19" s="47">
        <f t="shared" si="4"/>
        <v>1.0671147034783399</v>
      </c>
      <c r="J19" s="48">
        <v>142</v>
      </c>
      <c r="K19" s="47">
        <f t="shared" si="5"/>
        <v>0.83289342483430107</v>
      </c>
      <c r="L19" s="49">
        <v>0</v>
      </c>
      <c r="M19" s="50">
        <f t="shared" si="6"/>
        <v>377</v>
      </c>
      <c r="N19" s="51">
        <f t="shared" si="7"/>
        <v>0.96491003557625865</v>
      </c>
      <c r="O19" s="46">
        <v>219</v>
      </c>
      <c r="P19" s="47">
        <f t="shared" si="8"/>
        <v>1.0827112275671134</v>
      </c>
      <c r="Q19" s="48">
        <v>135</v>
      </c>
      <c r="R19" s="47">
        <f t="shared" si="9"/>
        <v>0.88408644400785852</v>
      </c>
      <c r="S19" s="49">
        <v>0</v>
      </c>
      <c r="T19" s="50">
        <f t="shared" si="10"/>
        <v>354</v>
      </c>
      <c r="U19" s="51">
        <f t="shared" si="11"/>
        <v>0.99726737470772175</v>
      </c>
      <c r="V19" s="52">
        <v>198</v>
      </c>
      <c r="W19" s="47">
        <f t="shared" si="12"/>
        <v>1.1224489795918366</v>
      </c>
      <c r="X19" s="48">
        <v>116</v>
      </c>
      <c r="Y19" s="47">
        <f t="shared" si="13"/>
        <v>0.90561324069013982</v>
      </c>
      <c r="Z19" s="49">
        <v>0</v>
      </c>
      <c r="AA19" s="50">
        <f t="shared" si="14"/>
        <v>314</v>
      </c>
      <c r="AB19" s="51">
        <f t="shared" si="15"/>
        <v>1.0312325527931951</v>
      </c>
      <c r="AC19" s="52">
        <v>163</v>
      </c>
      <c r="AD19" s="47">
        <f t="shared" si="16"/>
        <v>1.1646184624178335</v>
      </c>
      <c r="AE19" s="48">
        <v>99</v>
      </c>
      <c r="AF19" s="47">
        <f t="shared" si="17"/>
        <v>1.0245265445513816</v>
      </c>
      <c r="AG19" s="49">
        <v>0</v>
      </c>
      <c r="AH19" s="50">
        <f t="shared" si="18"/>
        <v>262</v>
      </c>
      <c r="AI19" s="51">
        <f t="shared" si="19"/>
        <v>1.1074009890527918</v>
      </c>
      <c r="AJ19" s="52">
        <v>115</v>
      </c>
      <c r="AK19" s="47">
        <f t="shared" si="20"/>
        <v>1.2214551248008496</v>
      </c>
      <c r="AL19" s="48">
        <v>76</v>
      </c>
      <c r="AM19" s="47">
        <f t="shared" si="21"/>
        <v>1.2475377544320421</v>
      </c>
      <c r="AN19" s="49">
        <v>0</v>
      </c>
      <c r="AO19" s="50">
        <f t="shared" si="22"/>
        <v>191</v>
      </c>
      <c r="AP19" s="51">
        <f t="shared" si="23"/>
        <v>1.2317018120848648</v>
      </c>
      <c r="AQ19" s="52">
        <v>56</v>
      </c>
      <c r="AR19" s="47">
        <f t="shared" si="24"/>
        <v>1.2261878694985766</v>
      </c>
      <c r="AS19" s="48">
        <v>47</v>
      </c>
      <c r="AT19" s="47">
        <f t="shared" si="25"/>
        <v>1.6572637517630464</v>
      </c>
      <c r="AU19" s="49">
        <v>0</v>
      </c>
      <c r="AV19" s="50">
        <f t="shared" si="26"/>
        <v>103</v>
      </c>
      <c r="AW19" s="51">
        <f t="shared" si="27"/>
        <v>1.3913278400648386</v>
      </c>
      <c r="AX19" s="52">
        <v>15</v>
      </c>
      <c r="AY19" s="47">
        <f t="shared" si="28"/>
        <v>1.0760401721664277</v>
      </c>
      <c r="AZ19" s="48">
        <v>18</v>
      </c>
      <c r="BA19" s="47">
        <f t="shared" si="29"/>
        <v>2</v>
      </c>
      <c r="BB19" s="49">
        <v>0</v>
      </c>
      <c r="BC19" s="50">
        <f t="shared" si="30"/>
        <v>33</v>
      </c>
      <c r="BD19" s="51">
        <f t="shared" si="31"/>
        <v>1.4385353095030515</v>
      </c>
      <c r="BE19" s="52">
        <v>2</v>
      </c>
      <c r="BF19" s="47">
        <f t="shared" si="32"/>
        <v>0.8</v>
      </c>
      <c r="BG19" s="48">
        <v>5</v>
      </c>
      <c r="BH19" s="47">
        <f t="shared" si="33"/>
        <v>2.5906735751295336</v>
      </c>
      <c r="BI19" s="49">
        <v>0</v>
      </c>
      <c r="BJ19" s="50">
        <f t="shared" si="34"/>
        <v>7</v>
      </c>
      <c r="BK19" s="51">
        <f t="shared" si="35"/>
        <v>1.5801354401805869</v>
      </c>
      <c r="BL19" s="52">
        <v>0</v>
      </c>
      <c r="BM19" s="47">
        <f t="shared" si="36"/>
        <v>0</v>
      </c>
      <c r="BN19" s="48">
        <v>0</v>
      </c>
      <c r="BO19" s="47">
        <f t="shared" si="37"/>
        <v>0</v>
      </c>
      <c r="BP19" s="49">
        <v>0</v>
      </c>
      <c r="BQ19" s="50">
        <f t="shared" si="38"/>
        <v>0</v>
      </c>
      <c r="BR19" s="51">
        <f t="shared" si="39"/>
        <v>0</v>
      </c>
      <c r="BS19" s="20">
        <v>0</v>
      </c>
      <c r="BT19" s="47">
        <f t="shared" si="40"/>
        <v>0</v>
      </c>
      <c r="BU19" s="20">
        <v>0</v>
      </c>
      <c r="BV19" s="47">
        <f t="shared" si="41"/>
        <v>0</v>
      </c>
      <c r="BW19" s="49">
        <v>0</v>
      </c>
      <c r="BX19" s="50">
        <f t="shared" si="42"/>
        <v>0</v>
      </c>
      <c r="BY19" s="51">
        <f t="shared" si="43"/>
        <v>0</v>
      </c>
      <c r="BZ19" s="22"/>
      <c r="CA19" s="22"/>
      <c r="CB19" s="22"/>
      <c r="CC19" s="22"/>
    </row>
    <row r="20" spans="1:81"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437</v>
      </c>
      <c r="I20" s="47">
        <f t="shared" si="4"/>
        <v>1.9843792571065297</v>
      </c>
      <c r="J20" s="48">
        <v>266</v>
      </c>
      <c r="K20" s="47">
        <f t="shared" si="5"/>
        <v>1.560208809900874</v>
      </c>
      <c r="L20" s="49">
        <v>0</v>
      </c>
      <c r="M20" s="50">
        <f t="shared" si="6"/>
        <v>703</v>
      </c>
      <c r="N20" s="51">
        <f t="shared" si="7"/>
        <v>1.7992884748278772</v>
      </c>
      <c r="O20" s="46">
        <v>412</v>
      </c>
      <c r="P20" s="47">
        <f t="shared" si="8"/>
        <v>2.0368813961536563</v>
      </c>
      <c r="Q20" s="48">
        <v>247</v>
      </c>
      <c r="R20" s="47">
        <f t="shared" si="9"/>
        <v>1.6175507531106743</v>
      </c>
      <c r="S20" s="49">
        <v>0</v>
      </c>
      <c r="T20" s="50">
        <f t="shared" si="10"/>
        <v>659</v>
      </c>
      <c r="U20" s="51">
        <f t="shared" si="11"/>
        <v>1.8564949150632448</v>
      </c>
      <c r="V20" s="52">
        <v>370</v>
      </c>
      <c r="W20" s="47">
        <f t="shared" si="12"/>
        <v>2.0975056689342404</v>
      </c>
      <c r="X20" s="48">
        <v>218</v>
      </c>
      <c r="Y20" s="47">
        <f t="shared" si="13"/>
        <v>1.7019283316418146</v>
      </c>
      <c r="Z20" s="49">
        <v>0</v>
      </c>
      <c r="AA20" s="50">
        <f t="shared" si="14"/>
        <v>588</v>
      </c>
      <c r="AB20" s="51">
        <f t="shared" si="15"/>
        <v>1.9310979014089131</v>
      </c>
      <c r="AC20" s="52">
        <v>288</v>
      </c>
      <c r="AD20" s="47">
        <f t="shared" si="16"/>
        <v>2.0577307802229208</v>
      </c>
      <c r="AE20" s="48">
        <v>185</v>
      </c>
      <c r="AF20" s="47">
        <f t="shared" si="17"/>
        <v>1.9145193004242989</v>
      </c>
      <c r="AG20" s="49">
        <v>0</v>
      </c>
      <c r="AH20" s="50">
        <f t="shared" si="18"/>
        <v>473</v>
      </c>
      <c r="AI20" s="51">
        <f t="shared" si="19"/>
        <v>1.9992391901601927</v>
      </c>
      <c r="AJ20" s="52">
        <v>199</v>
      </c>
      <c r="AK20" s="47">
        <f t="shared" si="20"/>
        <v>2.1136484333510355</v>
      </c>
      <c r="AL20" s="48">
        <v>122</v>
      </c>
      <c r="AM20" s="47">
        <f t="shared" si="21"/>
        <v>2.0026263952724883</v>
      </c>
      <c r="AN20" s="49">
        <v>0</v>
      </c>
      <c r="AO20" s="50">
        <f t="shared" si="22"/>
        <v>321</v>
      </c>
      <c r="AP20" s="51">
        <f t="shared" si="23"/>
        <v>2.0700328883729928</v>
      </c>
      <c r="AQ20" s="52">
        <v>98</v>
      </c>
      <c r="AR20" s="47">
        <f t="shared" si="24"/>
        <v>2.1458287716225093</v>
      </c>
      <c r="AS20" s="48">
        <v>54</v>
      </c>
      <c r="AT20" s="47">
        <f t="shared" si="25"/>
        <v>1.9040902679830749</v>
      </c>
      <c r="AU20" s="49">
        <v>0</v>
      </c>
      <c r="AV20" s="50">
        <f t="shared" si="26"/>
        <v>152</v>
      </c>
      <c r="AW20" s="51">
        <f t="shared" si="27"/>
        <v>2.0532216668918006</v>
      </c>
      <c r="AX20" s="52">
        <v>35</v>
      </c>
      <c r="AY20" s="47">
        <f t="shared" si="28"/>
        <v>2.5107604017216643</v>
      </c>
      <c r="AZ20" s="48">
        <v>22</v>
      </c>
      <c r="BA20" s="47">
        <f t="shared" si="29"/>
        <v>2.4444444444444446</v>
      </c>
      <c r="BB20" s="49">
        <v>0</v>
      </c>
      <c r="BC20" s="50">
        <f t="shared" si="30"/>
        <v>57</v>
      </c>
      <c r="BD20" s="51">
        <f t="shared" si="31"/>
        <v>2.4847428073234523</v>
      </c>
      <c r="BE20" s="52">
        <v>8</v>
      </c>
      <c r="BF20" s="47">
        <f t="shared" si="32"/>
        <v>3.2</v>
      </c>
      <c r="BG20" s="48">
        <v>8</v>
      </c>
      <c r="BH20" s="47">
        <f t="shared" si="33"/>
        <v>4.1450777202072544</v>
      </c>
      <c r="BI20" s="49">
        <v>0</v>
      </c>
      <c r="BJ20" s="50">
        <f t="shared" si="34"/>
        <v>16</v>
      </c>
      <c r="BK20" s="51">
        <f t="shared" si="35"/>
        <v>3.6117381489841982</v>
      </c>
      <c r="BL20" s="52">
        <v>0</v>
      </c>
      <c r="BM20" s="47">
        <f t="shared" si="36"/>
        <v>0</v>
      </c>
      <c r="BN20" s="48">
        <v>0</v>
      </c>
      <c r="BO20" s="47">
        <f t="shared" si="37"/>
        <v>0</v>
      </c>
      <c r="BP20" s="49">
        <v>0</v>
      </c>
      <c r="BQ20" s="50">
        <f t="shared" si="38"/>
        <v>0</v>
      </c>
      <c r="BR20" s="51">
        <f t="shared" si="39"/>
        <v>0</v>
      </c>
      <c r="BS20" s="20">
        <v>0</v>
      </c>
      <c r="BT20" s="47">
        <f t="shared" si="40"/>
        <v>0</v>
      </c>
      <c r="BU20" s="20">
        <v>0</v>
      </c>
      <c r="BV20" s="47">
        <f t="shared" si="41"/>
        <v>0</v>
      </c>
      <c r="BW20" s="49">
        <v>0</v>
      </c>
      <c r="BX20" s="50">
        <f t="shared" si="42"/>
        <v>0</v>
      </c>
      <c r="BY20" s="51">
        <f t="shared" si="43"/>
        <v>0</v>
      </c>
      <c r="BZ20" s="22"/>
      <c r="CA20" s="22"/>
      <c r="CB20" s="22"/>
      <c r="CC20" s="22"/>
    </row>
    <row r="21" spans="1:81"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806</v>
      </c>
      <c r="I21" s="47">
        <f t="shared" si="4"/>
        <v>3.659976387249114</v>
      </c>
      <c r="J21" s="48">
        <v>385</v>
      </c>
      <c r="K21" s="47">
        <f t="shared" si="5"/>
        <v>2.2581969616986335</v>
      </c>
      <c r="L21" s="49">
        <v>0</v>
      </c>
      <c r="M21" s="50">
        <f t="shared" si="6"/>
        <v>1191</v>
      </c>
      <c r="N21" s="51">
        <f t="shared" si="7"/>
        <v>3.0482966906401168</v>
      </c>
      <c r="O21" s="46">
        <v>756</v>
      </c>
      <c r="P21" s="47">
        <f t="shared" si="8"/>
        <v>3.7375784842042812</v>
      </c>
      <c r="Q21" s="48">
        <v>361</v>
      </c>
      <c r="R21" s="47">
        <f t="shared" si="9"/>
        <v>2.3641126391617551</v>
      </c>
      <c r="S21" s="49">
        <v>0</v>
      </c>
      <c r="T21" s="50">
        <f t="shared" si="10"/>
        <v>1117</v>
      </c>
      <c r="U21" s="51">
        <f t="shared" si="11"/>
        <v>3.1467447953348167</v>
      </c>
      <c r="V21" s="52">
        <v>675</v>
      </c>
      <c r="W21" s="47">
        <f t="shared" si="12"/>
        <v>3.8265306122448979</v>
      </c>
      <c r="X21" s="48">
        <v>328</v>
      </c>
      <c r="Y21" s="47">
        <f t="shared" si="13"/>
        <v>2.5606995081583261</v>
      </c>
      <c r="Z21" s="49">
        <v>0</v>
      </c>
      <c r="AA21" s="50">
        <f t="shared" si="14"/>
        <v>1003</v>
      </c>
      <c r="AB21" s="51">
        <f t="shared" si="15"/>
        <v>3.2940326447502382</v>
      </c>
      <c r="AC21" s="52">
        <v>531</v>
      </c>
      <c r="AD21" s="47">
        <f t="shared" si="16"/>
        <v>3.7939411260360103</v>
      </c>
      <c r="AE21" s="48">
        <v>261</v>
      </c>
      <c r="AF21" s="47">
        <f t="shared" si="17"/>
        <v>2.7010245265445514</v>
      </c>
      <c r="AG21" s="49">
        <v>0</v>
      </c>
      <c r="AH21" s="50">
        <f t="shared" si="18"/>
        <v>792</v>
      </c>
      <c r="AI21" s="51">
        <f t="shared" si="19"/>
        <v>3.3475632951519509</v>
      </c>
      <c r="AJ21" s="52">
        <v>362</v>
      </c>
      <c r="AK21" s="47">
        <f t="shared" si="20"/>
        <v>3.8449283058948485</v>
      </c>
      <c r="AL21" s="48">
        <v>188</v>
      </c>
      <c r="AM21" s="47">
        <f t="shared" si="21"/>
        <v>3.086014445173999</v>
      </c>
      <c r="AN21" s="49">
        <v>0</v>
      </c>
      <c r="AO21" s="50">
        <f t="shared" si="22"/>
        <v>550</v>
      </c>
      <c r="AP21" s="51">
        <f t="shared" si="23"/>
        <v>3.5467853227574642</v>
      </c>
      <c r="AQ21" s="52">
        <v>183</v>
      </c>
      <c r="AR21" s="47">
        <f t="shared" si="24"/>
        <v>4.0070067878257056</v>
      </c>
      <c r="AS21" s="48">
        <v>106</v>
      </c>
      <c r="AT21" s="47">
        <f t="shared" si="25"/>
        <v>3.7376586741889986</v>
      </c>
      <c r="AU21" s="49">
        <v>0</v>
      </c>
      <c r="AV21" s="50">
        <f t="shared" si="26"/>
        <v>289</v>
      </c>
      <c r="AW21" s="51">
        <f t="shared" si="27"/>
        <v>3.903822774550858</v>
      </c>
      <c r="AX21" s="52">
        <v>58</v>
      </c>
      <c r="AY21" s="47">
        <f t="shared" si="28"/>
        <v>4.160688665710186</v>
      </c>
      <c r="AZ21" s="48">
        <v>31</v>
      </c>
      <c r="BA21" s="47">
        <f t="shared" si="29"/>
        <v>3.4444444444444446</v>
      </c>
      <c r="BB21" s="49">
        <v>0</v>
      </c>
      <c r="BC21" s="50">
        <f t="shared" si="30"/>
        <v>89</v>
      </c>
      <c r="BD21" s="51">
        <f t="shared" si="31"/>
        <v>3.879686137750654</v>
      </c>
      <c r="BE21" s="52">
        <v>9</v>
      </c>
      <c r="BF21" s="47">
        <f t="shared" si="32"/>
        <v>3.5999999999999996</v>
      </c>
      <c r="BG21" s="48">
        <v>5</v>
      </c>
      <c r="BH21" s="47">
        <f t="shared" si="33"/>
        <v>2.5906735751295336</v>
      </c>
      <c r="BI21" s="49">
        <v>0</v>
      </c>
      <c r="BJ21" s="50">
        <f t="shared" si="34"/>
        <v>14</v>
      </c>
      <c r="BK21" s="51">
        <f t="shared" si="35"/>
        <v>3.1602708803611739</v>
      </c>
      <c r="BL21" s="52">
        <v>1</v>
      </c>
      <c r="BM21" s="47">
        <f t="shared" si="36"/>
        <v>3.225806451612903</v>
      </c>
      <c r="BN21" s="48">
        <v>0</v>
      </c>
      <c r="BO21" s="47">
        <f t="shared" si="37"/>
        <v>0</v>
      </c>
      <c r="BP21" s="49">
        <v>0</v>
      </c>
      <c r="BQ21" s="50">
        <f t="shared" si="38"/>
        <v>1</v>
      </c>
      <c r="BR21" s="51">
        <f t="shared" si="39"/>
        <v>2.1739130434782608</v>
      </c>
      <c r="BS21" s="20">
        <v>0</v>
      </c>
      <c r="BT21" s="47">
        <f t="shared" si="40"/>
        <v>0</v>
      </c>
      <c r="BU21" s="20">
        <v>0</v>
      </c>
      <c r="BV21" s="47">
        <f t="shared" si="41"/>
        <v>0</v>
      </c>
      <c r="BW21" s="49">
        <v>0</v>
      </c>
      <c r="BX21" s="50">
        <f t="shared" si="42"/>
        <v>0</v>
      </c>
      <c r="BY21" s="51">
        <f t="shared" si="43"/>
        <v>0</v>
      </c>
      <c r="BZ21" s="22"/>
      <c r="CA21" s="22"/>
      <c r="CB21" s="22"/>
      <c r="CC21" s="22"/>
    </row>
    <row r="22" spans="1:81"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1148</v>
      </c>
      <c r="I22" s="47">
        <f t="shared" si="4"/>
        <v>5.2129688493324853</v>
      </c>
      <c r="J22" s="48">
        <v>560</v>
      </c>
      <c r="K22" s="47">
        <f t="shared" si="5"/>
        <v>3.2846501261071035</v>
      </c>
      <c r="L22" s="49">
        <v>0</v>
      </c>
      <c r="M22" s="50">
        <f t="shared" si="6"/>
        <v>1708</v>
      </c>
      <c r="N22" s="51">
        <f t="shared" si="7"/>
        <v>4.3715287553428368</v>
      </c>
      <c r="O22" s="46">
        <v>1056</v>
      </c>
      <c r="P22" s="47">
        <f t="shared" si="8"/>
        <v>5.2207445493647109</v>
      </c>
      <c r="Q22" s="48">
        <v>532</v>
      </c>
      <c r="R22" s="47">
        <f t="shared" si="9"/>
        <v>3.4839554682383764</v>
      </c>
      <c r="S22" s="49">
        <v>0</v>
      </c>
      <c r="T22" s="50">
        <f t="shared" si="10"/>
        <v>1588</v>
      </c>
      <c r="U22" s="51">
        <f t="shared" si="11"/>
        <v>4.47361748880187</v>
      </c>
      <c r="V22" s="52">
        <v>957</v>
      </c>
      <c r="W22" s="47">
        <f t="shared" si="12"/>
        <v>5.425170068027211</v>
      </c>
      <c r="X22" s="48">
        <v>473</v>
      </c>
      <c r="Y22" s="47">
        <f t="shared" si="13"/>
        <v>3.6927160590210004</v>
      </c>
      <c r="Z22" s="49">
        <v>0</v>
      </c>
      <c r="AA22" s="50">
        <f t="shared" si="14"/>
        <v>1430</v>
      </c>
      <c r="AB22" s="51">
        <f t="shared" si="15"/>
        <v>4.6963775493448061</v>
      </c>
      <c r="AC22" s="52">
        <v>787</v>
      </c>
      <c r="AD22" s="47">
        <f t="shared" si="16"/>
        <v>5.6230351529008287</v>
      </c>
      <c r="AE22" s="48">
        <v>392</v>
      </c>
      <c r="AF22" s="47">
        <f t="shared" si="17"/>
        <v>4.0567111663044599</v>
      </c>
      <c r="AG22" s="49">
        <v>0</v>
      </c>
      <c r="AH22" s="50">
        <f t="shared" si="18"/>
        <v>1179</v>
      </c>
      <c r="AI22" s="51">
        <f t="shared" si="19"/>
        <v>4.9833044507375623</v>
      </c>
      <c r="AJ22" s="52">
        <v>550</v>
      </c>
      <c r="AK22" s="47">
        <f t="shared" si="20"/>
        <v>5.8417419012214555</v>
      </c>
      <c r="AL22" s="48">
        <v>270</v>
      </c>
      <c r="AM22" s="47">
        <f t="shared" si="21"/>
        <v>4.4320420223243593</v>
      </c>
      <c r="AN22" s="49">
        <v>0</v>
      </c>
      <c r="AO22" s="50">
        <f t="shared" si="22"/>
        <v>820</v>
      </c>
      <c r="AP22" s="51">
        <f t="shared" si="23"/>
        <v>5.2879344812020372</v>
      </c>
      <c r="AQ22" s="52">
        <v>262</v>
      </c>
      <c r="AR22" s="47">
        <f t="shared" si="24"/>
        <v>5.736807532296913</v>
      </c>
      <c r="AS22" s="48">
        <v>128</v>
      </c>
      <c r="AT22" s="47">
        <f t="shared" si="25"/>
        <v>4.5133991537376588</v>
      </c>
      <c r="AU22" s="49">
        <v>0</v>
      </c>
      <c r="AV22" s="50">
        <f t="shared" si="26"/>
        <v>390</v>
      </c>
      <c r="AW22" s="51">
        <f t="shared" si="27"/>
        <v>5.2681345400513306</v>
      </c>
      <c r="AX22" s="52">
        <v>74</v>
      </c>
      <c r="AY22" s="47">
        <f t="shared" si="28"/>
        <v>5.308464849354376</v>
      </c>
      <c r="AZ22" s="48">
        <v>42</v>
      </c>
      <c r="BA22" s="47">
        <f t="shared" si="29"/>
        <v>4.666666666666667</v>
      </c>
      <c r="BB22" s="49">
        <v>0</v>
      </c>
      <c r="BC22" s="50">
        <f t="shared" si="30"/>
        <v>116</v>
      </c>
      <c r="BD22" s="51">
        <f t="shared" si="31"/>
        <v>5.0566695727986044</v>
      </c>
      <c r="BE22" s="52">
        <v>12</v>
      </c>
      <c r="BF22" s="47">
        <f t="shared" si="32"/>
        <v>4.8</v>
      </c>
      <c r="BG22" s="48">
        <v>12</v>
      </c>
      <c r="BH22" s="47">
        <f t="shared" si="33"/>
        <v>6.2176165803108807</v>
      </c>
      <c r="BI22" s="49">
        <v>0</v>
      </c>
      <c r="BJ22" s="50">
        <f t="shared" si="34"/>
        <v>24</v>
      </c>
      <c r="BK22" s="51">
        <f t="shared" si="35"/>
        <v>5.4176072234762982</v>
      </c>
      <c r="BL22" s="52">
        <v>1</v>
      </c>
      <c r="BM22" s="47">
        <f t="shared" si="36"/>
        <v>3.225806451612903</v>
      </c>
      <c r="BN22" s="48">
        <v>3</v>
      </c>
      <c r="BO22" s="47">
        <f t="shared" si="37"/>
        <v>20</v>
      </c>
      <c r="BP22" s="49">
        <v>0</v>
      </c>
      <c r="BQ22" s="50">
        <f t="shared" si="38"/>
        <v>4</v>
      </c>
      <c r="BR22" s="51">
        <f t="shared" si="39"/>
        <v>8.695652173913043</v>
      </c>
      <c r="BS22" s="20">
        <v>0</v>
      </c>
      <c r="BT22" s="47">
        <f t="shared" si="40"/>
        <v>0</v>
      </c>
      <c r="BU22" s="20">
        <v>0</v>
      </c>
      <c r="BV22" s="47">
        <f t="shared" si="41"/>
        <v>0</v>
      </c>
      <c r="BW22" s="49">
        <v>0</v>
      </c>
      <c r="BX22" s="50">
        <f t="shared" si="42"/>
        <v>0</v>
      </c>
      <c r="BY22" s="51">
        <f t="shared" si="43"/>
        <v>0</v>
      </c>
      <c r="BZ22" s="22"/>
      <c r="CA22" s="22"/>
      <c r="CB22" s="22"/>
      <c r="CC22" s="22"/>
    </row>
    <row r="23" spans="1:81"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1523</v>
      </c>
      <c r="I23" s="47">
        <f t="shared" si="4"/>
        <v>6.9158114612660064</v>
      </c>
      <c r="J23" s="48">
        <v>770</v>
      </c>
      <c r="K23" s="47">
        <f t="shared" si="5"/>
        <v>4.516393923397267</v>
      </c>
      <c r="L23" s="49">
        <v>0</v>
      </c>
      <c r="M23" s="50">
        <f t="shared" si="6"/>
        <v>2293</v>
      </c>
      <c r="N23" s="51">
        <f t="shared" si="7"/>
        <v>5.868802948478411</v>
      </c>
      <c r="O23" s="46">
        <v>1424</v>
      </c>
      <c r="P23" s="47">
        <f t="shared" si="8"/>
        <v>7.040094922628171</v>
      </c>
      <c r="Q23" s="48">
        <v>715</v>
      </c>
      <c r="R23" s="47">
        <f t="shared" si="9"/>
        <v>4.6823837590045843</v>
      </c>
      <c r="S23" s="49">
        <v>0</v>
      </c>
      <c r="T23" s="50">
        <f t="shared" si="10"/>
        <v>2139</v>
      </c>
      <c r="U23" s="51">
        <f t="shared" si="11"/>
        <v>6.0258613403949628</v>
      </c>
      <c r="V23" s="52">
        <v>1256</v>
      </c>
      <c r="W23" s="47">
        <f t="shared" si="12"/>
        <v>7.1201814058956909</v>
      </c>
      <c r="X23" s="48">
        <v>625</v>
      </c>
      <c r="Y23" s="47">
        <f t="shared" si="13"/>
        <v>4.8793816847529081</v>
      </c>
      <c r="Z23" s="49">
        <v>0</v>
      </c>
      <c r="AA23" s="50">
        <f t="shared" si="14"/>
        <v>1881</v>
      </c>
      <c r="AB23" s="51">
        <f t="shared" si="15"/>
        <v>6.1775427764458604</v>
      </c>
      <c r="AC23" s="52">
        <v>1026</v>
      </c>
      <c r="AD23" s="47">
        <f t="shared" si="16"/>
        <v>7.3306659045441549</v>
      </c>
      <c r="AE23" s="48">
        <v>514</v>
      </c>
      <c r="AF23" s="47">
        <f t="shared" si="17"/>
        <v>5.3192590292869717</v>
      </c>
      <c r="AG23" s="49">
        <v>0</v>
      </c>
      <c r="AH23" s="50">
        <f t="shared" si="18"/>
        <v>1540</v>
      </c>
      <c r="AI23" s="51">
        <f t="shared" si="19"/>
        <v>6.5091508516843488</v>
      </c>
      <c r="AJ23" s="52">
        <v>703</v>
      </c>
      <c r="AK23" s="47">
        <f t="shared" si="20"/>
        <v>7.4668082846521502</v>
      </c>
      <c r="AL23" s="48">
        <v>352</v>
      </c>
      <c r="AM23" s="47">
        <f t="shared" si="21"/>
        <v>5.7780695994747209</v>
      </c>
      <c r="AN23" s="49">
        <v>0</v>
      </c>
      <c r="AO23" s="50">
        <f t="shared" si="22"/>
        <v>1055</v>
      </c>
      <c r="AP23" s="51">
        <f t="shared" si="23"/>
        <v>6.8033791191075004</v>
      </c>
      <c r="AQ23" s="52">
        <v>355</v>
      </c>
      <c r="AR23" s="47">
        <f t="shared" si="24"/>
        <v>7.7731552441427638</v>
      </c>
      <c r="AS23" s="48">
        <v>172</v>
      </c>
      <c r="AT23" s="47">
        <f t="shared" si="25"/>
        <v>6.0648801128349792</v>
      </c>
      <c r="AU23" s="49">
        <v>0</v>
      </c>
      <c r="AV23" s="50">
        <f t="shared" si="26"/>
        <v>527</v>
      </c>
      <c r="AW23" s="51">
        <f t="shared" si="27"/>
        <v>7.1187356477103876</v>
      </c>
      <c r="AX23" s="52">
        <v>106</v>
      </c>
      <c r="AY23" s="47">
        <f t="shared" si="28"/>
        <v>7.6040172166427542</v>
      </c>
      <c r="AZ23" s="48">
        <v>57</v>
      </c>
      <c r="BA23" s="47">
        <f t="shared" si="29"/>
        <v>6.3333333333333339</v>
      </c>
      <c r="BB23" s="49">
        <v>0</v>
      </c>
      <c r="BC23" s="50">
        <f t="shared" si="30"/>
        <v>163</v>
      </c>
      <c r="BD23" s="51">
        <f t="shared" si="31"/>
        <v>7.105492589363557</v>
      </c>
      <c r="BE23" s="52">
        <v>20</v>
      </c>
      <c r="BF23" s="47">
        <f t="shared" si="32"/>
        <v>8</v>
      </c>
      <c r="BG23" s="48">
        <v>12</v>
      </c>
      <c r="BH23" s="47">
        <f t="shared" si="33"/>
        <v>6.2176165803108807</v>
      </c>
      <c r="BI23" s="49">
        <v>0</v>
      </c>
      <c r="BJ23" s="50">
        <f t="shared" si="34"/>
        <v>32</v>
      </c>
      <c r="BK23" s="51">
        <f t="shared" si="35"/>
        <v>7.2234762979683964</v>
      </c>
      <c r="BL23" s="52">
        <v>4</v>
      </c>
      <c r="BM23" s="47">
        <f t="shared" si="36"/>
        <v>12.903225806451612</v>
      </c>
      <c r="BN23" s="48">
        <v>1</v>
      </c>
      <c r="BO23" s="47">
        <f t="shared" si="37"/>
        <v>6.666666666666667</v>
      </c>
      <c r="BP23" s="49">
        <v>0</v>
      </c>
      <c r="BQ23" s="50">
        <f t="shared" si="38"/>
        <v>5</v>
      </c>
      <c r="BR23" s="51">
        <f t="shared" si="39"/>
        <v>10.869565217391305</v>
      </c>
      <c r="BS23" s="20">
        <v>0</v>
      </c>
      <c r="BT23" s="47">
        <f t="shared" si="40"/>
        <v>0</v>
      </c>
      <c r="BU23" s="20">
        <v>0</v>
      </c>
      <c r="BV23" s="47">
        <f t="shared" si="41"/>
        <v>0</v>
      </c>
      <c r="BW23" s="49">
        <v>0</v>
      </c>
      <c r="BX23" s="50">
        <f t="shared" si="42"/>
        <v>0</v>
      </c>
      <c r="BY23" s="51">
        <f t="shared" si="43"/>
        <v>0</v>
      </c>
      <c r="BZ23" s="22"/>
      <c r="CA23" s="22"/>
      <c r="CB23" s="22"/>
      <c r="CC23" s="22"/>
    </row>
    <row r="24" spans="1:81"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2427</v>
      </c>
      <c r="I24" s="47">
        <f t="shared" si="4"/>
        <v>11.020797384433747</v>
      </c>
      <c r="J24" s="48">
        <v>1290</v>
      </c>
      <c r="K24" s="47">
        <f t="shared" si="5"/>
        <v>7.5664261833538626</v>
      </c>
      <c r="L24" s="49">
        <v>0</v>
      </c>
      <c r="M24" s="50">
        <f t="shared" si="6"/>
        <v>3717</v>
      </c>
      <c r="N24" s="51">
        <f t="shared" si="7"/>
        <v>9.5134498733075681</v>
      </c>
      <c r="O24" s="46">
        <v>2235</v>
      </c>
      <c r="P24" s="47">
        <f t="shared" si="8"/>
        <v>11.049587185445198</v>
      </c>
      <c r="Q24" s="48">
        <v>1172</v>
      </c>
      <c r="R24" s="47">
        <f t="shared" si="9"/>
        <v>7.6751800916830382</v>
      </c>
      <c r="S24" s="49">
        <v>0</v>
      </c>
      <c r="T24" s="50">
        <f t="shared" si="10"/>
        <v>3407</v>
      </c>
      <c r="U24" s="51">
        <f t="shared" si="11"/>
        <v>9.5979941966926781</v>
      </c>
      <c r="V24" s="52">
        <v>1998</v>
      </c>
      <c r="W24" s="47">
        <f t="shared" si="12"/>
        <v>11.326530612244898</v>
      </c>
      <c r="X24" s="48">
        <v>1032</v>
      </c>
      <c r="Y24" s="47">
        <f t="shared" si="13"/>
        <v>8.0568350378640012</v>
      </c>
      <c r="Z24" s="49">
        <v>0</v>
      </c>
      <c r="AA24" s="50">
        <f t="shared" si="14"/>
        <v>3030</v>
      </c>
      <c r="AB24" s="51">
        <f t="shared" si="15"/>
        <v>9.9510657164438889</v>
      </c>
      <c r="AC24" s="52">
        <v>1637</v>
      </c>
      <c r="AD24" s="47">
        <f t="shared" si="16"/>
        <v>11.696198913975421</v>
      </c>
      <c r="AE24" s="48">
        <v>828</v>
      </c>
      <c r="AF24" s="47">
        <f t="shared" si="17"/>
        <v>8.568767463520647</v>
      </c>
      <c r="AG24" s="49">
        <v>0</v>
      </c>
      <c r="AH24" s="50">
        <f t="shared" si="18"/>
        <v>2465</v>
      </c>
      <c r="AI24" s="51">
        <f t="shared" si="19"/>
        <v>10.418868084027221</v>
      </c>
      <c r="AJ24" s="52">
        <v>1129</v>
      </c>
      <c r="AK24" s="47">
        <f t="shared" si="20"/>
        <v>11.99150292087095</v>
      </c>
      <c r="AL24" s="48">
        <v>570</v>
      </c>
      <c r="AM24" s="47">
        <f t="shared" si="21"/>
        <v>9.3565331582403157</v>
      </c>
      <c r="AN24" s="49">
        <v>0</v>
      </c>
      <c r="AO24" s="50">
        <f t="shared" si="22"/>
        <v>1699</v>
      </c>
      <c r="AP24" s="51">
        <f t="shared" si="23"/>
        <v>10.956342297027149</v>
      </c>
      <c r="AQ24" s="52">
        <v>569</v>
      </c>
      <c r="AR24" s="47">
        <f t="shared" si="24"/>
        <v>12.458944602583752</v>
      </c>
      <c r="AS24" s="48">
        <v>277</v>
      </c>
      <c r="AT24" s="47">
        <f t="shared" si="25"/>
        <v>9.7672778561354026</v>
      </c>
      <c r="AU24" s="49">
        <v>0</v>
      </c>
      <c r="AV24" s="50">
        <f t="shared" si="26"/>
        <v>846</v>
      </c>
      <c r="AW24" s="51">
        <f t="shared" si="27"/>
        <v>11.427799540726733</v>
      </c>
      <c r="AX24" s="52">
        <v>169</v>
      </c>
      <c r="AY24" s="47">
        <f t="shared" si="28"/>
        <v>12.12338593974175</v>
      </c>
      <c r="AZ24" s="48">
        <v>89</v>
      </c>
      <c r="BA24" s="47">
        <f t="shared" si="29"/>
        <v>9.8888888888888893</v>
      </c>
      <c r="BB24" s="49">
        <v>0</v>
      </c>
      <c r="BC24" s="50">
        <f t="shared" si="30"/>
        <v>258</v>
      </c>
      <c r="BD24" s="51">
        <f t="shared" si="31"/>
        <v>11.246730601569311</v>
      </c>
      <c r="BE24" s="52">
        <v>29</v>
      </c>
      <c r="BF24" s="47">
        <f t="shared" si="32"/>
        <v>11.600000000000001</v>
      </c>
      <c r="BG24" s="48">
        <v>15</v>
      </c>
      <c r="BH24" s="47">
        <f t="shared" si="33"/>
        <v>7.7720207253886011</v>
      </c>
      <c r="BI24" s="49">
        <v>0</v>
      </c>
      <c r="BJ24" s="50">
        <f t="shared" si="34"/>
        <v>44</v>
      </c>
      <c r="BK24" s="51">
        <f t="shared" si="35"/>
        <v>9.932279909706546</v>
      </c>
      <c r="BL24" s="52">
        <v>5</v>
      </c>
      <c r="BM24" s="47">
        <f t="shared" si="36"/>
        <v>16.129032258064516</v>
      </c>
      <c r="BN24" s="48">
        <v>2</v>
      </c>
      <c r="BO24" s="47">
        <f t="shared" si="37"/>
        <v>13.333333333333334</v>
      </c>
      <c r="BP24" s="49">
        <v>0</v>
      </c>
      <c r="BQ24" s="50">
        <f t="shared" si="38"/>
        <v>7</v>
      </c>
      <c r="BR24" s="51">
        <f t="shared" si="39"/>
        <v>15.217391304347828</v>
      </c>
      <c r="BS24" s="20">
        <v>1</v>
      </c>
      <c r="BT24" s="47">
        <f t="shared" si="40"/>
        <v>50</v>
      </c>
      <c r="BU24" s="20">
        <v>0</v>
      </c>
      <c r="BV24" s="47">
        <f t="shared" si="41"/>
        <v>0</v>
      </c>
      <c r="BW24" s="49">
        <v>0</v>
      </c>
      <c r="BX24" s="50">
        <f t="shared" si="42"/>
        <v>1</v>
      </c>
      <c r="BY24" s="51">
        <f t="shared" si="43"/>
        <v>20</v>
      </c>
      <c r="BZ24" s="22"/>
      <c r="CA24" s="22"/>
      <c r="CB24" s="22"/>
      <c r="CC24" s="22"/>
    </row>
    <row r="25" spans="1:81" ht="13" x14ac:dyDescent="0.3">
      <c r="A25" s="41" t="s">
        <v>52</v>
      </c>
      <c r="B25" s="42">
        <v>918891</v>
      </c>
      <c r="C25" s="43">
        <f t="shared" si="0"/>
        <v>3.1452442424677445</v>
      </c>
      <c r="D25" s="44">
        <v>1066234</v>
      </c>
      <c r="E25" s="43">
        <f t="shared" si="1"/>
        <v>3.5659334518104977</v>
      </c>
      <c r="F25" s="44">
        <f t="shared" si="2"/>
        <v>1985125</v>
      </c>
      <c r="G25" s="45">
        <f t="shared" si="3"/>
        <v>3.3580272918196887</v>
      </c>
      <c r="H25" s="46">
        <v>3315</v>
      </c>
      <c r="I25" s="47">
        <f t="shared" si="4"/>
        <v>15.053128689492326</v>
      </c>
      <c r="J25" s="48">
        <v>2006</v>
      </c>
      <c r="K25" s="47">
        <f t="shared" si="5"/>
        <v>11.766085987447944</v>
      </c>
      <c r="L25" s="49">
        <v>0</v>
      </c>
      <c r="M25" s="50">
        <f t="shared" si="6"/>
        <v>5321</v>
      </c>
      <c r="N25" s="51">
        <f t="shared" si="7"/>
        <v>13.618796549870748</v>
      </c>
      <c r="O25" s="46">
        <v>3053</v>
      </c>
      <c r="P25" s="47">
        <f t="shared" si="8"/>
        <v>15.0936866564493</v>
      </c>
      <c r="Q25" s="48">
        <v>1832</v>
      </c>
      <c r="R25" s="47">
        <f t="shared" si="9"/>
        <v>11.997380484610346</v>
      </c>
      <c r="S25" s="49">
        <v>0</v>
      </c>
      <c r="T25" s="50">
        <f t="shared" si="10"/>
        <v>4885</v>
      </c>
      <c r="U25" s="51">
        <f t="shared" si="11"/>
        <v>13.761726343071246</v>
      </c>
      <c r="V25" s="52">
        <v>2681</v>
      </c>
      <c r="W25" s="47">
        <f t="shared" si="12"/>
        <v>15.198412698412698</v>
      </c>
      <c r="X25" s="48">
        <v>1557</v>
      </c>
      <c r="Y25" s="47">
        <f t="shared" si="13"/>
        <v>12.155515653056446</v>
      </c>
      <c r="Z25" s="49">
        <v>0</v>
      </c>
      <c r="AA25" s="50">
        <f t="shared" si="14"/>
        <v>4238</v>
      </c>
      <c r="AB25" s="51">
        <f t="shared" si="15"/>
        <v>13.918355282603697</v>
      </c>
      <c r="AC25" s="52">
        <v>2189</v>
      </c>
      <c r="AD25" s="47">
        <f t="shared" si="16"/>
        <v>15.640182909402686</v>
      </c>
      <c r="AE25" s="48">
        <v>1224</v>
      </c>
      <c r="AF25" s="47">
        <f t="shared" si="17"/>
        <v>12.666873641726173</v>
      </c>
      <c r="AG25" s="49">
        <v>0</v>
      </c>
      <c r="AH25" s="50">
        <f t="shared" si="18"/>
        <v>3413</v>
      </c>
      <c r="AI25" s="51">
        <f t="shared" si="19"/>
        <v>14.425799907012129</v>
      </c>
      <c r="AJ25" s="52">
        <v>1516</v>
      </c>
      <c r="AK25" s="47">
        <f t="shared" si="20"/>
        <v>16.101964949548591</v>
      </c>
      <c r="AL25" s="48">
        <v>826</v>
      </c>
      <c r="AM25" s="47">
        <f t="shared" si="21"/>
        <v>13.55876559422193</v>
      </c>
      <c r="AN25" s="49">
        <v>0</v>
      </c>
      <c r="AO25" s="50">
        <f t="shared" si="22"/>
        <v>2342</v>
      </c>
      <c r="AP25" s="51">
        <f t="shared" si="23"/>
        <v>15.102856774359966</v>
      </c>
      <c r="AQ25" s="52">
        <v>745</v>
      </c>
      <c r="AR25" s="47">
        <f t="shared" si="24"/>
        <v>16.312677906722136</v>
      </c>
      <c r="AS25" s="48">
        <v>396</v>
      </c>
      <c r="AT25" s="47">
        <f t="shared" si="25"/>
        <v>13.963328631875882</v>
      </c>
      <c r="AU25" s="49">
        <v>0</v>
      </c>
      <c r="AV25" s="50">
        <f t="shared" si="26"/>
        <v>1141</v>
      </c>
      <c r="AW25" s="51">
        <f t="shared" si="27"/>
        <v>15.412670538970689</v>
      </c>
      <c r="AX25" s="52">
        <v>224</v>
      </c>
      <c r="AY25" s="47">
        <f t="shared" si="28"/>
        <v>16.068866571018649</v>
      </c>
      <c r="AZ25" s="48">
        <v>116</v>
      </c>
      <c r="BA25" s="47">
        <f t="shared" si="29"/>
        <v>12.888888888888889</v>
      </c>
      <c r="BB25" s="49">
        <v>0</v>
      </c>
      <c r="BC25" s="50">
        <f t="shared" si="30"/>
        <v>340</v>
      </c>
      <c r="BD25" s="51">
        <f t="shared" si="31"/>
        <v>14.821272885789014</v>
      </c>
      <c r="BE25" s="52">
        <v>32</v>
      </c>
      <c r="BF25" s="47">
        <f t="shared" si="32"/>
        <v>12.8</v>
      </c>
      <c r="BG25" s="48">
        <v>19</v>
      </c>
      <c r="BH25" s="47">
        <f t="shared" si="33"/>
        <v>9.8445595854922274</v>
      </c>
      <c r="BI25" s="49">
        <v>0</v>
      </c>
      <c r="BJ25" s="50">
        <f t="shared" si="34"/>
        <v>51</v>
      </c>
      <c r="BK25" s="51">
        <f t="shared" si="35"/>
        <v>11.512415349887133</v>
      </c>
      <c r="BL25" s="52">
        <v>1</v>
      </c>
      <c r="BM25" s="47">
        <f t="shared" si="36"/>
        <v>3.225806451612903</v>
      </c>
      <c r="BN25" s="48">
        <v>3</v>
      </c>
      <c r="BO25" s="47">
        <f t="shared" si="37"/>
        <v>20</v>
      </c>
      <c r="BP25" s="49">
        <v>0</v>
      </c>
      <c r="BQ25" s="50">
        <f t="shared" si="38"/>
        <v>4</v>
      </c>
      <c r="BR25" s="51">
        <f t="shared" si="39"/>
        <v>8.695652173913043</v>
      </c>
      <c r="BS25" s="20">
        <v>0</v>
      </c>
      <c r="BT25" s="47">
        <f t="shared" si="40"/>
        <v>0</v>
      </c>
      <c r="BU25" s="20">
        <v>2</v>
      </c>
      <c r="BV25" s="47">
        <f t="shared" si="41"/>
        <v>66.666666666666657</v>
      </c>
      <c r="BW25" s="49">
        <v>0</v>
      </c>
      <c r="BX25" s="50">
        <f t="shared" si="42"/>
        <v>2</v>
      </c>
      <c r="BY25" s="51">
        <f t="shared" si="43"/>
        <v>40</v>
      </c>
      <c r="BZ25" s="22"/>
      <c r="CA25" s="22"/>
      <c r="CB25" s="22"/>
      <c r="CC25" s="22"/>
    </row>
    <row r="26" spans="1:81" ht="13" x14ac:dyDescent="0.3">
      <c r="A26" s="41" t="s">
        <v>53</v>
      </c>
      <c r="B26" s="42">
        <v>655504</v>
      </c>
      <c r="C26" s="43">
        <f t="shared" si="0"/>
        <v>2.2437048375863688</v>
      </c>
      <c r="D26" s="44">
        <v>836293</v>
      </c>
      <c r="E26" s="43">
        <f t="shared" si="1"/>
        <v>2.7969143585882246</v>
      </c>
      <c r="F26" s="44">
        <f t="shared" si="2"/>
        <v>1491797</v>
      </c>
      <c r="G26" s="45">
        <f t="shared" si="3"/>
        <v>2.5235161714525467</v>
      </c>
      <c r="H26" s="46">
        <v>4324</v>
      </c>
      <c r="I26" s="47">
        <f t="shared" si="4"/>
        <v>19.634910544001453</v>
      </c>
      <c r="J26" s="48">
        <v>3095</v>
      </c>
      <c r="K26" s="47">
        <f t="shared" si="5"/>
        <v>18.153557393395506</v>
      </c>
      <c r="L26" s="49">
        <v>0</v>
      </c>
      <c r="M26" s="50">
        <f t="shared" si="6"/>
        <v>7419</v>
      </c>
      <c r="N26" s="51">
        <f t="shared" si="7"/>
        <v>18.988508100637304</v>
      </c>
      <c r="O26" s="46">
        <v>3969</v>
      </c>
      <c r="P26" s="47">
        <f t="shared" si="8"/>
        <v>19.622287042072479</v>
      </c>
      <c r="Q26" s="48">
        <v>2805</v>
      </c>
      <c r="R26" s="47">
        <f t="shared" si="9"/>
        <v>18.369351669941061</v>
      </c>
      <c r="S26" s="49">
        <v>0</v>
      </c>
      <c r="T26" s="50">
        <f t="shared" si="10"/>
        <v>6774</v>
      </c>
      <c r="U26" s="51">
        <f t="shared" si="11"/>
        <v>19.083302814322337</v>
      </c>
      <c r="V26" s="52">
        <v>3442</v>
      </c>
      <c r="W26" s="47">
        <f t="shared" si="12"/>
        <v>19.512471655328799</v>
      </c>
      <c r="X26" s="48">
        <v>2372</v>
      </c>
      <c r="Y26" s="47">
        <f t="shared" si="13"/>
        <v>18.518229369974236</v>
      </c>
      <c r="Z26" s="49">
        <v>0</v>
      </c>
      <c r="AA26" s="50">
        <f t="shared" si="14"/>
        <v>5814</v>
      </c>
      <c r="AB26" s="51">
        <f t="shared" si="15"/>
        <v>19.094223127196294</v>
      </c>
      <c r="AC26" s="52">
        <v>2750</v>
      </c>
      <c r="AD26" s="47">
        <f t="shared" si="16"/>
        <v>19.648470991711918</v>
      </c>
      <c r="AE26" s="48">
        <v>1760</v>
      </c>
      <c r="AF26" s="47">
        <f t="shared" si="17"/>
        <v>18.213805236469007</v>
      </c>
      <c r="AG26" s="49">
        <v>0</v>
      </c>
      <c r="AH26" s="50">
        <f t="shared" si="18"/>
        <v>4510</v>
      </c>
      <c r="AI26" s="51">
        <f t="shared" si="19"/>
        <v>19.062513208504164</v>
      </c>
      <c r="AJ26" s="52">
        <v>1859</v>
      </c>
      <c r="AK26" s="47">
        <f t="shared" si="20"/>
        <v>19.74508762612852</v>
      </c>
      <c r="AL26" s="48">
        <v>1115</v>
      </c>
      <c r="AM26" s="47">
        <f t="shared" si="21"/>
        <v>18.302692055154303</v>
      </c>
      <c r="AN26" s="49">
        <v>0</v>
      </c>
      <c r="AO26" s="50">
        <f t="shared" si="22"/>
        <v>2974</v>
      </c>
      <c r="AP26" s="51">
        <f t="shared" si="23"/>
        <v>19.178435545237633</v>
      </c>
      <c r="AQ26" s="52">
        <v>910</v>
      </c>
      <c r="AR26" s="47">
        <f t="shared" si="24"/>
        <v>19.925552879351869</v>
      </c>
      <c r="AS26" s="48">
        <v>522</v>
      </c>
      <c r="AT26" s="47">
        <f t="shared" si="25"/>
        <v>18.406205923836389</v>
      </c>
      <c r="AU26" s="49">
        <v>0</v>
      </c>
      <c r="AV26" s="50">
        <f t="shared" si="26"/>
        <v>1432</v>
      </c>
      <c r="AW26" s="51">
        <f t="shared" si="27"/>
        <v>19.343509388085913</v>
      </c>
      <c r="AX26" s="52">
        <v>272</v>
      </c>
      <c r="AY26" s="47">
        <f t="shared" si="28"/>
        <v>19.512195121951219</v>
      </c>
      <c r="AZ26" s="48">
        <v>156</v>
      </c>
      <c r="BA26" s="47">
        <f t="shared" si="29"/>
        <v>17.333333333333336</v>
      </c>
      <c r="BB26" s="49">
        <v>0</v>
      </c>
      <c r="BC26" s="50">
        <f t="shared" si="30"/>
        <v>428</v>
      </c>
      <c r="BD26" s="51">
        <f t="shared" si="31"/>
        <v>18.657367044463818</v>
      </c>
      <c r="BE26" s="52">
        <v>47</v>
      </c>
      <c r="BF26" s="47">
        <f t="shared" si="32"/>
        <v>18.8</v>
      </c>
      <c r="BG26" s="48">
        <v>34</v>
      </c>
      <c r="BH26" s="47">
        <f t="shared" si="33"/>
        <v>17.616580310880828</v>
      </c>
      <c r="BI26" s="49">
        <v>0</v>
      </c>
      <c r="BJ26" s="50">
        <f t="shared" si="34"/>
        <v>81</v>
      </c>
      <c r="BK26" s="51">
        <f t="shared" si="35"/>
        <v>18.284424379232505</v>
      </c>
      <c r="BL26" s="52">
        <v>7</v>
      </c>
      <c r="BM26" s="47">
        <f t="shared" si="36"/>
        <v>22.58064516129032</v>
      </c>
      <c r="BN26" s="48">
        <v>1</v>
      </c>
      <c r="BO26" s="47">
        <f t="shared" si="37"/>
        <v>6.666666666666667</v>
      </c>
      <c r="BP26" s="49">
        <v>0</v>
      </c>
      <c r="BQ26" s="50">
        <f t="shared" si="38"/>
        <v>8</v>
      </c>
      <c r="BR26" s="51">
        <f t="shared" si="39"/>
        <v>17.391304347826086</v>
      </c>
      <c r="BS26" s="20">
        <v>1</v>
      </c>
      <c r="BT26" s="47">
        <f t="shared" si="40"/>
        <v>50</v>
      </c>
      <c r="BU26" s="20">
        <v>0</v>
      </c>
      <c r="BV26" s="47">
        <f t="shared" si="41"/>
        <v>0</v>
      </c>
      <c r="BW26" s="49">
        <v>0</v>
      </c>
      <c r="BX26" s="50">
        <f t="shared" si="42"/>
        <v>1</v>
      </c>
      <c r="BY26" s="51">
        <f t="shared" si="43"/>
        <v>20</v>
      </c>
      <c r="BZ26" s="22"/>
      <c r="CA26" s="22"/>
      <c r="CB26" s="22"/>
      <c r="CC26" s="22"/>
    </row>
    <row r="27" spans="1:81" ht="13" x14ac:dyDescent="0.3">
      <c r="A27" s="41" t="s">
        <v>54</v>
      </c>
      <c r="B27" s="42">
        <v>362168</v>
      </c>
      <c r="C27" s="43">
        <f t="shared" si="0"/>
        <v>1.2396539054208364</v>
      </c>
      <c r="D27" s="44">
        <v>556269</v>
      </c>
      <c r="E27" s="43">
        <f t="shared" si="1"/>
        <v>1.8603967190177522</v>
      </c>
      <c r="F27" s="44">
        <f t="shared" si="2"/>
        <v>918437</v>
      </c>
      <c r="G27" s="45">
        <f t="shared" si="3"/>
        <v>1.5536233294210691</v>
      </c>
      <c r="H27" s="46">
        <v>4157</v>
      </c>
      <c r="I27" s="47">
        <f t="shared" si="4"/>
        <v>18.876577967487059</v>
      </c>
      <c r="J27" s="48">
        <v>3669</v>
      </c>
      <c r="K27" s="47">
        <f t="shared" si="5"/>
        <v>21.520323772655285</v>
      </c>
      <c r="L27" s="49">
        <v>0</v>
      </c>
      <c r="M27" s="50">
        <f t="shared" si="6"/>
        <v>7826</v>
      </c>
      <c r="N27" s="51">
        <f t="shared" si="7"/>
        <v>20.030201428169232</v>
      </c>
      <c r="O27" s="46">
        <v>3808</v>
      </c>
      <c r="P27" s="47">
        <f t="shared" si="8"/>
        <v>18.826321253769716</v>
      </c>
      <c r="Q27" s="48">
        <v>3214</v>
      </c>
      <c r="R27" s="47">
        <f t="shared" si="9"/>
        <v>21.047806155861164</v>
      </c>
      <c r="S27" s="49">
        <v>0</v>
      </c>
      <c r="T27" s="50">
        <f t="shared" si="10"/>
        <v>7022</v>
      </c>
      <c r="U27" s="51">
        <f t="shared" si="11"/>
        <v>19.781953404513057</v>
      </c>
      <c r="V27" s="52">
        <v>3288</v>
      </c>
      <c r="W27" s="47">
        <f t="shared" si="12"/>
        <v>18.639455782312925</v>
      </c>
      <c r="X27" s="48">
        <v>2652</v>
      </c>
      <c r="Y27" s="47">
        <f t="shared" si="13"/>
        <v>20.704192364743541</v>
      </c>
      <c r="Z27" s="49">
        <v>0</v>
      </c>
      <c r="AA27" s="50">
        <f t="shared" si="14"/>
        <v>5940</v>
      </c>
      <c r="AB27" s="51">
        <f t="shared" si="15"/>
        <v>19.50802982035535</v>
      </c>
      <c r="AC27" s="52">
        <v>2528</v>
      </c>
      <c r="AD27" s="47">
        <f t="shared" si="16"/>
        <v>18.062303515290083</v>
      </c>
      <c r="AE27" s="48">
        <v>1967</v>
      </c>
      <c r="AF27" s="47">
        <f t="shared" si="17"/>
        <v>20.355997102349164</v>
      </c>
      <c r="AG27" s="49">
        <v>0</v>
      </c>
      <c r="AH27" s="50">
        <f t="shared" si="18"/>
        <v>4495</v>
      </c>
      <c r="AI27" s="51">
        <f t="shared" si="19"/>
        <v>18.999112388520224</v>
      </c>
      <c r="AJ27" s="52">
        <v>1647</v>
      </c>
      <c r="AK27" s="47">
        <f t="shared" si="20"/>
        <v>17.493361656930432</v>
      </c>
      <c r="AL27" s="48">
        <v>1148</v>
      </c>
      <c r="AM27" s="47">
        <f t="shared" si="21"/>
        <v>18.844386080105053</v>
      </c>
      <c r="AN27" s="49">
        <v>0</v>
      </c>
      <c r="AO27" s="50">
        <f t="shared" si="22"/>
        <v>2795</v>
      </c>
      <c r="AP27" s="51">
        <f t="shared" si="23"/>
        <v>18.024118140194751</v>
      </c>
      <c r="AQ27" s="52">
        <v>754</v>
      </c>
      <c r="AR27" s="47">
        <f t="shared" si="24"/>
        <v>16.509743814320121</v>
      </c>
      <c r="AS27" s="48">
        <v>526</v>
      </c>
      <c r="AT27" s="47">
        <f t="shared" si="25"/>
        <v>18.547249647390689</v>
      </c>
      <c r="AU27" s="49">
        <v>0</v>
      </c>
      <c r="AV27" s="50">
        <f t="shared" si="26"/>
        <v>1280</v>
      </c>
      <c r="AW27" s="51">
        <f t="shared" si="27"/>
        <v>17.290287721194112</v>
      </c>
      <c r="AX27" s="52">
        <v>237</v>
      </c>
      <c r="AY27" s="47">
        <f t="shared" si="28"/>
        <v>17.001434720229554</v>
      </c>
      <c r="AZ27" s="48">
        <v>187</v>
      </c>
      <c r="BA27" s="47">
        <f t="shared" si="29"/>
        <v>20.777777777777779</v>
      </c>
      <c r="BB27" s="49">
        <v>0</v>
      </c>
      <c r="BC27" s="50">
        <f t="shared" si="30"/>
        <v>424</v>
      </c>
      <c r="BD27" s="51">
        <f t="shared" si="31"/>
        <v>18.482999128160419</v>
      </c>
      <c r="BE27" s="52">
        <v>52</v>
      </c>
      <c r="BF27" s="47">
        <f t="shared" si="32"/>
        <v>20.8</v>
      </c>
      <c r="BG27" s="48">
        <v>40</v>
      </c>
      <c r="BH27" s="47">
        <f t="shared" si="33"/>
        <v>20.725388601036268</v>
      </c>
      <c r="BI27" s="49">
        <v>0</v>
      </c>
      <c r="BJ27" s="50">
        <f t="shared" si="34"/>
        <v>92</v>
      </c>
      <c r="BK27" s="51">
        <f t="shared" si="35"/>
        <v>20.767494356659142</v>
      </c>
      <c r="BL27" s="52">
        <v>7</v>
      </c>
      <c r="BM27" s="47">
        <f t="shared" si="36"/>
        <v>22.58064516129032</v>
      </c>
      <c r="BN27" s="48">
        <v>1</v>
      </c>
      <c r="BO27" s="47">
        <f t="shared" si="37"/>
        <v>6.666666666666667</v>
      </c>
      <c r="BP27" s="49">
        <v>0</v>
      </c>
      <c r="BQ27" s="50">
        <f t="shared" si="38"/>
        <v>8</v>
      </c>
      <c r="BR27" s="51">
        <f t="shared" si="39"/>
        <v>17.391304347826086</v>
      </c>
      <c r="BS27" s="20">
        <v>0</v>
      </c>
      <c r="BT27" s="47">
        <f t="shared" si="40"/>
        <v>0</v>
      </c>
      <c r="BU27" s="20">
        <v>0</v>
      </c>
      <c r="BV27" s="47">
        <f t="shared" si="41"/>
        <v>0</v>
      </c>
      <c r="BW27" s="49">
        <v>0</v>
      </c>
      <c r="BX27" s="50">
        <f t="shared" si="42"/>
        <v>0</v>
      </c>
      <c r="BY27" s="51">
        <f t="shared" si="43"/>
        <v>0</v>
      </c>
      <c r="BZ27" s="22"/>
      <c r="CA27" s="22"/>
      <c r="CB27" s="22"/>
      <c r="CC27" s="22"/>
    </row>
    <row r="28" spans="1:81" ht="13" x14ac:dyDescent="0.3">
      <c r="A28" s="41" t="s">
        <v>55</v>
      </c>
      <c r="B28" s="42">
        <v>167009</v>
      </c>
      <c r="C28" s="43">
        <f t="shared" si="0"/>
        <v>0.57165006044274613</v>
      </c>
      <c r="D28" s="44">
        <v>361950</v>
      </c>
      <c r="E28" s="43">
        <f t="shared" si="1"/>
        <v>1.2105125262210825</v>
      </c>
      <c r="F28" s="44">
        <f t="shared" si="2"/>
        <v>528959</v>
      </c>
      <c r="G28" s="45">
        <f t="shared" si="3"/>
        <v>0.89478433763800824</v>
      </c>
      <c r="H28" s="46">
        <v>3380</v>
      </c>
      <c r="I28" s="47">
        <f t="shared" si="4"/>
        <v>15.348288075560804</v>
      </c>
      <c r="J28" s="48">
        <v>4696</v>
      </c>
      <c r="K28" s="47">
        <f t="shared" si="5"/>
        <v>27.544137486069566</v>
      </c>
      <c r="L28" s="49">
        <v>0</v>
      </c>
      <c r="M28" s="50">
        <f t="shared" si="6"/>
        <v>8076</v>
      </c>
      <c r="N28" s="51">
        <f t="shared" si="7"/>
        <v>20.670062194466485</v>
      </c>
      <c r="O28" s="46">
        <v>3040</v>
      </c>
      <c r="P28" s="47">
        <f t="shared" si="8"/>
        <v>15.029416126959017</v>
      </c>
      <c r="Q28" s="48">
        <v>4101</v>
      </c>
      <c r="R28" s="47">
        <f t="shared" si="9"/>
        <v>26.856581532416502</v>
      </c>
      <c r="S28" s="49">
        <v>0</v>
      </c>
      <c r="T28" s="50">
        <f t="shared" si="10"/>
        <v>7141</v>
      </c>
      <c r="U28" s="51">
        <f t="shared" si="11"/>
        <v>20.117193002225537</v>
      </c>
      <c r="V28" s="52">
        <v>2543</v>
      </c>
      <c r="W28" s="47">
        <f t="shared" si="12"/>
        <v>14.41609977324263</v>
      </c>
      <c r="X28" s="48">
        <v>3293</v>
      </c>
      <c r="Y28" s="47">
        <f t="shared" si="13"/>
        <v>25.708486220626121</v>
      </c>
      <c r="Z28" s="49">
        <v>0</v>
      </c>
      <c r="AA28" s="50">
        <f t="shared" si="14"/>
        <v>5836</v>
      </c>
      <c r="AB28" s="51">
        <f t="shared" si="15"/>
        <v>19.166475089493908</v>
      </c>
      <c r="AC28" s="52">
        <v>1908</v>
      </c>
      <c r="AD28" s="47">
        <f t="shared" si="16"/>
        <v>13.632466418976852</v>
      </c>
      <c r="AE28" s="48">
        <v>2317</v>
      </c>
      <c r="AF28" s="47">
        <f t="shared" si="17"/>
        <v>23.978060643692434</v>
      </c>
      <c r="AG28" s="49">
        <v>0</v>
      </c>
      <c r="AH28" s="50">
        <f t="shared" si="18"/>
        <v>4225</v>
      </c>
      <c r="AI28" s="51">
        <f t="shared" si="19"/>
        <v>17.857897628809333</v>
      </c>
      <c r="AJ28" s="52">
        <v>1203</v>
      </c>
      <c r="AK28" s="47">
        <f t="shared" si="20"/>
        <v>12.777482740308018</v>
      </c>
      <c r="AL28" s="48">
        <v>1342</v>
      </c>
      <c r="AM28" s="47">
        <f t="shared" si="21"/>
        <v>22.028890347997372</v>
      </c>
      <c r="AN28" s="49">
        <v>0</v>
      </c>
      <c r="AO28" s="50">
        <f t="shared" si="22"/>
        <v>2545</v>
      </c>
      <c r="AP28" s="51">
        <f t="shared" si="23"/>
        <v>16.411942993486811</v>
      </c>
      <c r="AQ28" s="52">
        <v>567</v>
      </c>
      <c r="AR28" s="47">
        <f t="shared" si="24"/>
        <v>12.41515217867309</v>
      </c>
      <c r="AS28" s="48">
        <v>565</v>
      </c>
      <c r="AT28" s="47">
        <f t="shared" si="25"/>
        <v>19.922425952045135</v>
      </c>
      <c r="AU28" s="49">
        <v>0</v>
      </c>
      <c r="AV28" s="50">
        <f t="shared" si="26"/>
        <v>1132</v>
      </c>
      <c r="AW28" s="51">
        <f t="shared" si="27"/>
        <v>15.291098203431041</v>
      </c>
      <c r="AX28" s="52">
        <v>179</v>
      </c>
      <c r="AY28" s="47">
        <f t="shared" si="28"/>
        <v>12.84074605451937</v>
      </c>
      <c r="AZ28" s="48">
        <v>165</v>
      </c>
      <c r="BA28" s="47">
        <f t="shared" si="29"/>
        <v>18.333333333333332</v>
      </c>
      <c r="BB28" s="49">
        <v>0</v>
      </c>
      <c r="BC28" s="50">
        <f t="shared" si="30"/>
        <v>344</v>
      </c>
      <c r="BD28" s="51">
        <f t="shared" si="31"/>
        <v>14.995640802092414</v>
      </c>
      <c r="BE28" s="52">
        <v>38</v>
      </c>
      <c r="BF28" s="47">
        <f t="shared" si="32"/>
        <v>15.2</v>
      </c>
      <c r="BG28" s="48">
        <v>39</v>
      </c>
      <c r="BH28" s="47">
        <f t="shared" si="33"/>
        <v>20.207253886010363</v>
      </c>
      <c r="BI28" s="49">
        <v>0</v>
      </c>
      <c r="BJ28" s="50">
        <f t="shared" si="34"/>
        <v>77</v>
      </c>
      <c r="BK28" s="51">
        <f t="shared" si="35"/>
        <v>17.381489841986454</v>
      </c>
      <c r="BL28" s="52">
        <v>5</v>
      </c>
      <c r="BM28" s="47">
        <f t="shared" si="36"/>
        <v>16.129032258064516</v>
      </c>
      <c r="BN28" s="48">
        <v>3</v>
      </c>
      <c r="BO28" s="47">
        <f t="shared" si="37"/>
        <v>20</v>
      </c>
      <c r="BP28" s="49">
        <v>0</v>
      </c>
      <c r="BQ28" s="50">
        <f t="shared" si="38"/>
        <v>8</v>
      </c>
      <c r="BR28" s="51">
        <f t="shared" si="39"/>
        <v>17.391304347826086</v>
      </c>
      <c r="BS28" s="20">
        <v>0</v>
      </c>
      <c r="BT28" s="47">
        <f t="shared" si="40"/>
        <v>0</v>
      </c>
      <c r="BU28" s="20">
        <v>1</v>
      </c>
      <c r="BV28" s="47">
        <f t="shared" si="41"/>
        <v>33.333333333333329</v>
      </c>
      <c r="BW28" s="49">
        <v>0</v>
      </c>
      <c r="BX28" s="50">
        <f t="shared" si="42"/>
        <v>1</v>
      </c>
      <c r="BY28" s="51">
        <f t="shared" si="43"/>
        <v>20</v>
      </c>
      <c r="BZ28" s="22"/>
      <c r="CA28" s="22"/>
      <c r="CB28" s="22"/>
      <c r="CC28" s="22"/>
    </row>
    <row r="29" spans="1:81" ht="13" x14ac:dyDescent="0.3">
      <c r="A29" s="53"/>
      <c r="B29" s="54"/>
      <c r="C29" s="55"/>
      <c r="D29" s="56"/>
      <c r="E29" s="55"/>
      <c r="F29" s="56"/>
      <c r="G29" s="57"/>
      <c r="H29" s="50"/>
      <c r="I29" s="58"/>
      <c r="J29" s="50"/>
      <c r="K29" s="58"/>
      <c r="L29" s="59"/>
      <c r="M29" s="50"/>
      <c r="N29" s="60"/>
      <c r="O29" s="50"/>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BZ29" s="22"/>
      <c r="CA29" s="22"/>
      <c r="CB29" s="22"/>
      <c r="CC29" s="22"/>
    </row>
    <row r="30" spans="1:81" ht="13" x14ac:dyDescent="0.3">
      <c r="A30" s="62" t="s">
        <v>56</v>
      </c>
      <c r="B30" s="42">
        <f t="shared" ref="B30:AG30" si="44">SUM(B10:B28)</f>
        <v>29215251</v>
      </c>
      <c r="C30" s="63">
        <f t="shared" si="44"/>
        <v>99.999999999999986</v>
      </c>
      <c r="D30" s="44">
        <f t="shared" si="44"/>
        <v>29900558</v>
      </c>
      <c r="E30" s="63">
        <f t="shared" si="44"/>
        <v>100</v>
      </c>
      <c r="F30" s="44">
        <f t="shared" si="44"/>
        <v>59115809</v>
      </c>
      <c r="G30" s="64">
        <f t="shared" si="44"/>
        <v>100</v>
      </c>
      <c r="H30" s="65">
        <f t="shared" si="44"/>
        <v>22022</v>
      </c>
      <c r="I30" s="66">
        <f t="shared" si="44"/>
        <v>99.999999999999986</v>
      </c>
      <c r="J30" s="65">
        <f t="shared" si="44"/>
        <v>17049</v>
      </c>
      <c r="K30" s="67">
        <f t="shared" si="44"/>
        <v>100</v>
      </c>
      <c r="L30" s="68">
        <f t="shared" si="44"/>
        <v>0</v>
      </c>
      <c r="M30" s="65">
        <f t="shared" si="44"/>
        <v>39071</v>
      </c>
      <c r="N30" s="69">
        <f t="shared" si="44"/>
        <v>100</v>
      </c>
      <c r="O30" s="65">
        <f t="shared" si="44"/>
        <v>20227</v>
      </c>
      <c r="P30" s="66">
        <f t="shared" si="44"/>
        <v>100.00000000000001</v>
      </c>
      <c r="Q30" s="65">
        <f t="shared" si="44"/>
        <v>15270</v>
      </c>
      <c r="R30" s="67">
        <f t="shared" si="44"/>
        <v>99.999999999999986</v>
      </c>
      <c r="S30" s="68">
        <f t="shared" si="44"/>
        <v>0</v>
      </c>
      <c r="T30" s="65">
        <f t="shared" si="44"/>
        <v>35497</v>
      </c>
      <c r="U30" s="69">
        <f t="shared" si="44"/>
        <v>100</v>
      </c>
      <c r="V30" s="70">
        <f t="shared" si="44"/>
        <v>17640</v>
      </c>
      <c r="W30" s="66">
        <f t="shared" si="44"/>
        <v>100</v>
      </c>
      <c r="X30" s="65">
        <f t="shared" si="44"/>
        <v>12809</v>
      </c>
      <c r="Y30" s="67">
        <f t="shared" si="44"/>
        <v>100</v>
      </c>
      <c r="Z30" s="68">
        <f t="shared" si="44"/>
        <v>0</v>
      </c>
      <c r="AA30" s="65">
        <f t="shared" si="44"/>
        <v>30449</v>
      </c>
      <c r="AB30" s="69">
        <f t="shared" si="44"/>
        <v>100</v>
      </c>
      <c r="AC30" s="70">
        <f t="shared" si="44"/>
        <v>13996</v>
      </c>
      <c r="AD30" s="66">
        <f t="shared" si="44"/>
        <v>100</v>
      </c>
      <c r="AE30" s="65">
        <f t="shared" si="44"/>
        <v>9663</v>
      </c>
      <c r="AF30" s="67">
        <f t="shared" si="44"/>
        <v>100</v>
      </c>
      <c r="AG30" s="68">
        <f t="shared" si="44"/>
        <v>0</v>
      </c>
      <c r="AH30" s="65">
        <f t="shared" ref="AH30:BM30" si="45">SUM(AH10:AH28)</f>
        <v>23659</v>
      </c>
      <c r="AI30" s="69">
        <f t="shared" si="45"/>
        <v>100</v>
      </c>
      <c r="AJ30" s="70">
        <f t="shared" si="45"/>
        <v>9415</v>
      </c>
      <c r="AK30" s="66">
        <f t="shared" si="45"/>
        <v>100</v>
      </c>
      <c r="AL30" s="65">
        <f t="shared" si="45"/>
        <v>6092</v>
      </c>
      <c r="AM30" s="67">
        <f t="shared" si="45"/>
        <v>100.00000000000001</v>
      </c>
      <c r="AN30" s="68">
        <f t="shared" si="45"/>
        <v>0</v>
      </c>
      <c r="AO30" s="65">
        <f t="shared" si="45"/>
        <v>15507</v>
      </c>
      <c r="AP30" s="69">
        <f t="shared" si="45"/>
        <v>100</v>
      </c>
      <c r="AQ30" s="70">
        <f t="shared" si="45"/>
        <v>4567</v>
      </c>
      <c r="AR30" s="66">
        <f t="shared" si="45"/>
        <v>100</v>
      </c>
      <c r="AS30" s="65">
        <f t="shared" si="45"/>
        <v>2836</v>
      </c>
      <c r="AT30" s="67">
        <f t="shared" si="45"/>
        <v>100</v>
      </c>
      <c r="AU30" s="68">
        <f t="shared" si="45"/>
        <v>0</v>
      </c>
      <c r="AV30" s="65">
        <f t="shared" si="45"/>
        <v>7403</v>
      </c>
      <c r="AW30" s="69">
        <f t="shared" si="45"/>
        <v>100</v>
      </c>
      <c r="AX30" s="70">
        <f t="shared" si="45"/>
        <v>1394</v>
      </c>
      <c r="AY30" s="66">
        <f t="shared" si="45"/>
        <v>100</v>
      </c>
      <c r="AZ30" s="65">
        <f t="shared" si="45"/>
        <v>900</v>
      </c>
      <c r="BA30" s="67">
        <f t="shared" si="45"/>
        <v>100</v>
      </c>
      <c r="BB30" s="68">
        <f t="shared" si="45"/>
        <v>0</v>
      </c>
      <c r="BC30" s="65">
        <f t="shared" si="45"/>
        <v>2294</v>
      </c>
      <c r="BD30" s="69">
        <f t="shared" si="45"/>
        <v>100</v>
      </c>
      <c r="BE30" s="70">
        <f t="shared" si="45"/>
        <v>250</v>
      </c>
      <c r="BF30" s="66">
        <f t="shared" si="45"/>
        <v>100</v>
      </c>
      <c r="BG30" s="65">
        <f t="shared" si="45"/>
        <v>193</v>
      </c>
      <c r="BH30" s="67">
        <f t="shared" si="45"/>
        <v>100</v>
      </c>
      <c r="BI30" s="68">
        <f t="shared" si="45"/>
        <v>0</v>
      </c>
      <c r="BJ30" s="65">
        <f t="shared" si="45"/>
        <v>443</v>
      </c>
      <c r="BK30" s="69">
        <f t="shared" si="45"/>
        <v>100</v>
      </c>
      <c r="BL30" s="70">
        <f t="shared" si="45"/>
        <v>31</v>
      </c>
      <c r="BM30" s="66">
        <f t="shared" si="45"/>
        <v>100</v>
      </c>
      <c r="BN30" s="65">
        <f t="shared" ref="BN30:BY30" si="46">SUM(BN10:BN28)</f>
        <v>15</v>
      </c>
      <c r="BO30" s="67">
        <f t="shared" si="46"/>
        <v>100.00000000000001</v>
      </c>
      <c r="BP30" s="68">
        <f t="shared" si="46"/>
        <v>0</v>
      </c>
      <c r="BQ30" s="65">
        <f t="shared" si="46"/>
        <v>46</v>
      </c>
      <c r="BR30" s="69">
        <f t="shared" si="46"/>
        <v>100</v>
      </c>
      <c r="BS30" s="70">
        <f t="shared" si="46"/>
        <v>2</v>
      </c>
      <c r="BT30" s="66">
        <f t="shared" si="46"/>
        <v>100</v>
      </c>
      <c r="BU30" s="65">
        <f t="shared" si="46"/>
        <v>3</v>
      </c>
      <c r="BV30" s="67">
        <f t="shared" si="46"/>
        <v>99.999999999999986</v>
      </c>
      <c r="BW30" s="68">
        <f t="shared" si="46"/>
        <v>0</v>
      </c>
      <c r="BX30" s="65">
        <f t="shared" si="46"/>
        <v>5</v>
      </c>
      <c r="BY30" s="69">
        <f t="shared" si="46"/>
        <v>100</v>
      </c>
      <c r="BZ30" s="22"/>
      <c r="CA30" s="22"/>
      <c r="CB30" s="22"/>
      <c r="CC30" s="22"/>
    </row>
    <row r="31" spans="1:81" ht="13" x14ac:dyDescent="0.3">
      <c r="A31" s="71"/>
      <c r="B31" s="72"/>
      <c r="C31" s="73"/>
      <c r="D31" s="73"/>
      <c r="E31" s="73"/>
      <c r="F31" s="73"/>
      <c r="G31" s="74"/>
      <c r="H31" s="50"/>
      <c r="I31" s="50"/>
      <c r="J31" s="50"/>
      <c r="K31" s="50"/>
      <c r="L31" s="59"/>
      <c r="M31" s="50"/>
      <c r="N31" s="75"/>
      <c r="O31" s="50"/>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BZ31" s="22"/>
      <c r="CA31" s="22"/>
      <c r="CB31" s="22"/>
      <c r="CC31" s="22"/>
    </row>
    <row r="32" spans="1:81"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BZ32" s="22"/>
      <c r="CA32" s="22"/>
      <c r="CB32" s="22"/>
      <c r="CC32" s="22"/>
    </row>
    <row r="33" spans="1:1024" ht="13" x14ac:dyDescent="0.3">
      <c r="A33" s="35" t="s">
        <v>57</v>
      </c>
      <c r="B33" s="82">
        <f>B30+B32</f>
        <v>29215251</v>
      </c>
      <c r="C33" s="82"/>
      <c r="D33" s="82">
        <f>D30+D32</f>
        <v>29900558</v>
      </c>
      <c r="E33" s="82"/>
      <c r="F33" s="83">
        <f>F30+F32</f>
        <v>59115809</v>
      </c>
      <c r="G33" s="82"/>
      <c r="H33" s="84">
        <f>H30+H32</f>
        <v>22022</v>
      </c>
      <c r="I33" s="85"/>
      <c r="J33" s="85">
        <f>J30+J32</f>
        <v>17049</v>
      </c>
      <c r="K33" s="85"/>
      <c r="L33" s="86">
        <f>L30+L32</f>
        <v>0</v>
      </c>
      <c r="M33" s="86">
        <f>M30+M32</f>
        <v>39071</v>
      </c>
      <c r="N33" s="87"/>
      <c r="O33" s="84">
        <f>O30+O32</f>
        <v>20227</v>
      </c>
      <c r="P33" s="85"/>
      <c r="Q33" s="85">
        <f>Q30+Q32</f>
        <v>15270</v>
      </c>
      <c r="R33" s="85"/>
      <c r="S33" s="86">
        <f>S30+S32</f>
        <v>0</v>
      </c>
      <c r="T33" s="86">
        <f>T30+T32</f>
        <v>35497</v>
      </c>
      <c r="U33" s="87"/>
      <c r="V33" s="84">
        <f>V30+V32</f>
        <v>17640</v>
      </c>
      <c r="W33" s="85"/>
      <c r="X33" s="85">
        <f>X30+X32</f>
        <v>12809</v>
      </c>
      <c r="Y33" s="85"/>
      <c r="Z33" s="86">
        <f>Z30+Z32</f>
        <v>0</v>
      </c>
      <c r="AA33" s="86">
        <f>AA30+AA32</f>
        <v>30449</v>
      </c>
      <c r="AB33" s="87"/>
      <c r="AC33" s="84">
        <f>AC30+AC32</f>
        <v>13996</v>
      </c>
      <c r="AD33" s="85"/>
      <c r="AE33" s="85">
        <f>AE30+AE32</f>
        <v>9663</v>
      </c>
      <c r="AF33" s="85"/>
      <c r="AG33" s="86">
        <f>AG30+AG32</f>
        <v>0</v>
      </c>
      <c r="AH33" s="86">
        <f>AH30+AH32</f>
        <v>23659</v>
      </c>
      <c r="AI33" s="87"/>
      <c r="AJ33" s="84">
        <f>AJ30+AJ32</f>
        <v>9415</v>
      </c>
      <c r="AK33" s="85"/>
      <c r="AL33" s="85">
        <f>AL30+AL32</f>
        <v>6092</v>
      </c>
      <c r="AM33" s="85"/>
      <c r="AN33" s="86">
        <f>AN30+AN32</f>
        <v>0</v>
      </c>
      <c r="AO33" s="86">
        <f>AO30+AO32</f>
        <v>15507</v>
      </c>
      <c r="AP33" s="87"/>
      <c r="AQ33" s="84">
        <f>AQ30+AQ32</f>
        <v>4567</v>
      </c>
      <c r="AR33" s="85"/>
      <c r="AS33" s="85">
        <f>AS30+AS32</f>
        <v>2836</v>
      </c>
      <c r="AT33" s="85"/>
      <c r="AU33" s="86">
        <f>AU30+AU32</f>
        <v>0</v>
      </c>
      <c r="AV33" s="86">
        <f>AV30+AV32</f>
        <v>7403</v>
      </c>
      <c r="AW33" s="87"/>
      <c r="AX33" s="84">
        <f>AX30+AX32</f>
        <v>1394</v>
      </c>
      <c r="AY33" s="85"/>
      <c r="AZ33" s="85">
        <f>AZ30+AZ32</f>
        <v>900</v>
      </c>
      <c r="BA33" s="85"/>
      <c r="BB33" s="86">
        <f>BB30+BB32</f>
        <v>0</v>
      </c>
      <c r="BC33" s="86">
        <f>BC30+BC32</f>
        <v>2294</v>
      </c>
      <c r="BD33" s="87"/>
      <c r="BE33" s="84">
        <f>BE30+BE32</f>
        <v>250</v>
      </c>
      <c r="BF33" s="85"/>
      <c r="BG33" s="85">
        <f>BG30+BG32</f>
        <v>193</v>
      </c>
      <c r="BH33" s="85"/>
      <c r="BI33" s="86">
        <f>BI30+BI32</f>
        <v>0</v>
      </c>
      <c r="BJ33" s="86">
        <f>BJ30+BJ32</f>
        <v>443</v>
      </c>
      <c r="BK33" s="87"/>
      <c r="BL33" s="84">
        <f>BL30+BL32</f>
        <v>31</v>
      </c>
      <c r="BM33" s="85"/>
      <c r="BN33" s="85">
        <f>BN30+BN32</f>
        <v>15</v>
      </c>
      <c r="BO33" s="85"/>
      <c r="BP33" s="86">
        <f>BP30+BP32</f>
        <v>0</v>
      </c>
      <c r="BQ33" s="86">
        <f>BQ30+BQ32</f>
        <v>46</v>
      </c>
      <c r="BR33" s="87"/>
      <c r="BS33" s="84">
        <f>BS30+BS32</f>
        <v>2</v>
      </c>
      <c r="BT33" s="85"/>
      <c r="BU33" s="85">
        <f>BU30+BU32</f>
        <v>3</v>
      </c>
      <c r="BV33" s="85"/>
      <c r="BW33" s="86">
        <f>BW30+BW32</f>
        <v>0</v>
      </c>
      <c r="BX33" s="86">
        <f>BX30+BX32</f>
        <v>5</v>
      </c>
      <c r="BY33" s="87"/>
      <c r="BZ33" s="22"/>
      <c r="CA33" s="22"/>
      <c r="CB33" s="22"/>
      <c r="CC33" s="22"/>
    </row>
    <row r="34" spans="1:1024" ht="13"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row>
    <row r="35" spans="1:1024" ht="13"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88"/>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row>
    <row r="36" spans="1:1024" s="22" customFormat="1" ht="15.5" x14ac:dyDescent="0.35">
      <c r="A36" s="17" t="s">
        <v>3</v>
      </c>
      <c r="B36" s="89"/>
      <c r="C36" s="89"/>
      <c r="D36" s="89"/>
      <c r="E36" s="89"/>
      <c r="F36" s="89"/>
      <c r="AS36" s="48"/>
      <c r="AT36" s="48"/>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66</v>
      </c>
    </row>
  </sheetData>
  <mergeCells count="12">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60" zoomScaleNormal="60" workbookViewId="0">
      <pane xSplit="1" ySplit="7" topLeftCell="B8" activePane="bottomRight" state="frozen"/>
      <selection pane="topRight" activeCell="B1" sqref="B1"/>
      <selection pane="bottomLeft" activeCell="A8" sqref="A8"/>
      <selection pane="bottomRight" activeCell="C26" sqref="C26:C30"/>
    </sheetView>
  </sheetViews>
  <sheetFormatPr baseColWidth="10" defaultColWidth="8.7265625" defaultRowHeight="13" x14ac:dyDescent="0.3"/>
  <cols>
    <col min="1" max="1" width="10.81640625" style="96" customWidth="1"/>
    <col min="2" max="2" width="24.54296875" style="96" customWidth="1"/>
    <col min="3" max="3" width="10.81640625" style="22" customWidth="1"/>
    <col min="4" max="27" width="13.08984375" style="22" customWidth="1"/>
    <col min="28" max="984" width="10.81640625" style="22" customWidth="1"/>
    <col min="985" max="1025" width="10.81640625" customWidth="1"/>
  </cols>
  <sheetData>
    <row r="1" spans="1:1024" ht="15.5" x14ac:dyDescent="0.35">
      <c r="A1" s="97" t="s">
        <v>67</v>
      </c>
      <c r="B1" s="97"/>
    </row>
    <row r="2" spans="1:1024" s="24" customFormat="1" ht="18.5" x14ac:dyDescent="0.45">
      <c r="A2" s="98" t="s">
        <v>20</v>
      </c>
      <c r="B2" s="24" t="s">
        <v>68</v>
      </c>
    </row>
    <row r="3" spans="1:1024" s="14" customFormat="1" ht="15.5" x14ac:dyDescent="0.35">
      <c r="A3" s="97" t="s">
        <v>22</v>
      </c>
      <c r="B3" s="97"/>
    </row>
    <row r="4" spans="1:1024" s="14" customFormat="1" ht="15.5" x14ac:dyDescent="0.35">
      <c r="A4" s="97" t="s">
        <v>69</v>
      </c>
      <c r="B4" s="97"/>
    </row>
    <row r="5" spans="1:1024" x14ac:dyDescent="0.3">
      <c r="A5" s="99"/>
      <c r="B5" s="99"/>
    </row>
    <row r="6" spans="1:1024" x14ac:dyDescent="0.3">
      <c r="A6" s="99"/>
    </row>
    <row r="7" spans="1:1024" x14ac:dyDescent="0.3">
      <c r="A7" s="100"/>
      <c r="B7" s="4" t="s">
        <v>26</v>
      </c>
      <c r="C7" s="3" t="s">
        <v>70</v>
      </c>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row>
    <row r="8" spans="1:1024" s="33" customFormat="1" ht="26" x14ac:dyDescent="0.3">
      <c r="A8" s="101" t="s">
        <v>25</v>
      </c>
      <c r="B8" s="4"/>
      <c r="C8" s="102" t="s">
        <v>71</v>
      </c>
      <c r="D8" s="103" t="s">
        <v>72</v>
      </c>
      <c r="E8" s="104">
        <v>43972</v>
      </c>
      <c r="F8" s="104">
        <v>43971</v>
      </c>
      <c r="G8" s="104">
        <v>43970</v>
      </c>
      <c r="H8" s="104">
        <v>43969</v>
      </c>
      <c r="I8" s="104">
        <v>43968</v>
      </c>
      <c r="J8" s="104">
        <v>43967</v>
      </c>
      <c r="K8" s="105">
        <v>43966</v>
      </c>
      <c r="L8" s="105">
        <v>43965</v>
      </c>
      <c r="M8" s="105">
        <v>43964</v>
      </c>
      <c r="N8" s="105">
        <v>43963</v>
      </c>
      <c r="O8" s="105">
        <v>43962</v>
      </c>
      <c r="P8" s="105">
        <v>43961</v>
      </c>
      <c r="Q8" s="105">
        <v>43960</v>
      </c>
      <c r="R8" s="105">
        <v>43959</v>
      </c>
      <c r="S8" s="105">
        <v>43958</v>
      </c>
      <c r="T8" s="105">
        <v>43957</v>
      </c>
      <c r="U8" s="105">
        <v>43956</v>
      </c>
      <c r="V8" s="105">
        <v>43955</v>
      </c>
      <c r="W8" s="105">
        <v>43954</v>
      </c>
      <c r="X8" s="105">
        <v>43953</v>
      </c>
      <c r="Y8" s="105">
        <v>43952</v>
      </c>
      <c r="Z8" s="105">
        <v>43951</v>
      </c>
      <c r="AA8" s="105">
        <v>43950</v>
      </c>
      <c r="AB8" s="105">
        <v>43949</v>
      </c>
      <c r="AC8" s="105">
        <v>43948</v>
      </c>
      <c r="AD8" s="105">
        <v>43947</v>
      </c>
      <c r="AE8" s="105">
        <v>43946</v>
      </c>
      <c r="AF8" s="105">
        <v>43945</v>
      </c>
      <c r="AG8" s="105">
        <v>43944</v>
      </c>
      <c r="AH8" s="105">
        <v>43943</v>
      </c>
      <c r="AI8" s="105">
        <v>43942</v>
      </c>
      <c r="AJ8" s="105">
        <v>43941</v>
      </c>
      <c r="AK8" s="105">
        <v>43940</v>
      </c>
      <c r="AL8" s="105">
        <v>43939</v>
      </c>
      <c r="AM8" s="105">
        <v>43938</v>
      </c>
      <c r="AN8" s="105">
        <v>43937</v>
      </c>
      <c r="AO8" s="105">
        <v>43936</v>
      </c>
      <c r="AP8" s="105">
        <v>43935</v>
      </c>
      <c r="AQ8" s="105">
        <v>43934</v>
      </c>
      <c r="AR8" s="105">
        <v>43933</v>
      </c>
      <c r="AS8" s="105">
        <v>43932</v>
      </c>
      <c r="AT8" s="105">
        <v>43931</v>
      </c>
      <c r="AU8" s="105">
        <v>43930</v>
      </c>
      <c r="AV8" s="105">
        <v>43929</v>
      </c>
      <c r="AW8" s="105">
        <v>43928</v>
      </c>
      <c r="AX8" s="105">
        <v>43927</v>
      </c>
      <c r="AY8" s="105">
        <v>43926</v>
      </c>
      <c r="AZ8" s="105">
        <v>43925</v>
      </c>
      <c r="BA8" s="105">
        <v>43924</v>
      </c>
      <c r="BB8" s="105">
        <v>43923</v>
      </c>
      <c r="BC8" s="105">
        <v>43922</v>
      </c>
      <c r="BD8" s="105">
        <v>43921</v>
      </c>
      <c r="BE8" s="105">
        <v>43920</v>
      </c>
      <c r="BF8" s="105">
        <v>43919</v>
      </c>
      <c r="BG8" s="105">
        <v>43918</v>
      </c>
      <c r="BH8" s="105">
        <v>43917</v>
      </c>
      <c r="BI8" s="105">
        <v>43916</v>
      </c>
      <c r="BJ8" s="105">
        <v>43915</v>
      </c>
      <c r="BK8" s="105">
        <v>43914</v>
      </c>
      <c r="BL8" s="105">
        <v>43913</v>
      </c>
      <c r="BM8" s="105">
        <v>43912</v>
      </c>
      <c r="BN8" s="105">
        <v>43911</v>
      </c>
      <c r="BO8" s="105">
        <v>43910</v>
      </c>
      <c r="BP8" s="105">
        <v>43909</v>
      </c>
      <c r="BQ8" s="105">
        <v>43908</v>
      </c>
      <c r="BR8" s="105">
        <v>43907</v>
      </c>
      <c r="BS8" s="105">
        <v>43906</v>
      </c>
      <c r="BT8" s="105">
        <v>43905</v>
      </c>
      <c r="BU8" s="105">
        <v>43904</v>
      </c>
      <c r="BV8" s="105">
        <v>43903</v>
      </c>
      <c r="BW8" s="105">
        <v>43902</v>
      </c>
      <c r="BX8" s="105">
        <v>43901</v>
      </c>
      <c r="BY8" s="105">
        <v>43900</v>
      </c>
      <c r="BZ8" s="105">
        <v>43899</v>
      </c>
      <c r="CA8" s="105">
        <v>43898</v>
      </c>
      <c r="CB8" s="105">
        <v>43897</v>
      </c>
      <c r="CC8" s="105">
        <v>43896</v>
      </c>
      <c r="CD8" s="105">
        <v>43895</v>
      </c>
      <c r="CE8" s="105">
        <v>43894</v>
      </c>
      <c r="CF8" s="105">
        <v>43893</v>
      </c>
      <c r="CG8" s="105">
        <v>43892</v>
      </c>
      <c r="CH8" s="105">
        <v>43891</v>
      </c>
      <c r="AKW8" s="106"/>
      <c r="AKX8" s="106"/>
      <c r="AKY8" s="106"/>
      <c r="AKZ8" s="106"/>
      <c r="ALA8" s="106"/>
      <c r="ALB8" s="106"/>
      <c r="ALC8" s="106"/>
      <c r="ALD8" s="106"/>
      <c r="ALE8" s="106"/>
      <c r="ALF8" s="106"/>
      <c r="ALG8" s="106"/>
      <c r="ALH8" s="106"/>
      <c r="ALI8" s="106"/>
      <c r="ALJ8" s="106"/>
      <c r="ALK8" s="106"/>
      <c r="ALL8" s="106"/>
      <c r="ALM8" s="106"/>
      <c r="ALN8" s="106"/>
      <c r="ALO8" s="106"/>
      <c r="ALP8" s="106"/>
      <c r="ALQ8" s="106"/>
      <c r="ALR8" s="106"/>
      <c r="ALS8" s="106"/>
      <c r="ALT8" s="106"/>
      <c r="ALU8" s="106"/>
      <c r="ALV8" s="106"/>
      <c r="ALW8" s="106"/>
      <c r="ALX8" s="106"/>
      <c r="ALY8" s="106"/>
      <c r="ALZ8" s="106"/>
      <c r="AMA8" s="106"/>
      <c r="AMB8" s="106"/>
      <c r="AMC8" s="106"/>
      <c r="AMD8" s="106"/>
      <c r="AME8" s="106"/>
      <c r="AMF8" s="106"/>
      <c r="AMG8" s="106"/>
      <c r="AMH8" s="106"/>
      <c r="AMI8" s="106"/>
      <c r="AMJ8" s="106"/>
    </row>
    <row r="9" spans="1:1024" x14ac:dyDescent="0.3">
      <c r="A9" s="107"/>
      <c r="B9" s="4"/>
      <c r="C9" s="108"/>
      <c r="D9" s="109" t="s">
        <v>35</v>
      </c>
      <c r="E9" s="109" t="s">
        <v>35</v>
      </c>
      <c r="F9" s="109" t="s">
        <v>35</v>
      </c>
      <c r="G9" s="109" t="s">
        <v>35</v>
      </c>
      <c r="H9" s="109" t="s">
        <v>35</v>
      </c>
      <c r="I9" s="109" t="s">
        <v>35</v>
      </c>
      <c r="J9" s="109" t="s">
        <v>35</v>
      </c>
      <c r="K9" s="110" t="s">
        <v>35</v>
      </c>
      <c r="L9" s="110" t="s">
        <v>35</v>
      </c>
      <c r="M9" s="110" t="s">
        <v>35</v>
      </c>
      <c r="N9" s="110" t="s">
        <v>35</v>
      </c>
      <c r="O9" s="110" t="s">
        <v>35</v>
      </c>
      <c r="P9" s="110" t="s">
        <v>35</v>
      </c>
      <c r="Q9" s="110" t="s">
        <v>35</v>
      </c>
      <c r="R9" s="110" t="s">
        <v>35</v>
      </c>
      <c r="S9" s="110" t="s">
        <v>35</v>
      </c>
      <c r="T9" s="110" t="s">
        <v>35</v>
      </c>
      <c r="U9" s="110" t="s">
        <v>35</v>
      </c>
      <c r="V9" s="110" t="s">
        <v>35</v>
      </c>
      <c r="W9" s="110" t="s">
        <v>35</v>
      </c>
      <c r="X9" s="110" t="s">
        <v>35</v>
      </c>
      <c r="Y9" s="110" t="s">
        <v>35</v>
      </c>
      <c r="Z9" s="110" t="s">
        <v>35</v>
      </c>
      <c r="AA9" s="110" t="s">
        <v>35</v>
      </c>
      <c r="AB9" s="110" t="s">
        <v>35</v>
      </c>
      <c r="AC9" s="110" t="s">
        <v>35</v>
      </c>
      <c r="AD9" s="110" t="s">
        <v>35</v>
      </c>
      <c r="AE9" s="110" t="s">
        <v>35</v>
      </c>
      <c r="AF9" s="110" t="s">
        <v>35</v>
      </c>
      <c r="AG9" s="110" t="s">
        <v>35</v>
      </c>
      <c r="AH9" s="110" t="s">
        <v>35</v>
      </c>
      <c r="AI9" s="110" t="s">
        <v>35</v>
      </c>
      <c r="AJ9" s="110" t="s">
        <v>35</v>
      </c>
      <c r="AK9" s="110" t="s">
        <v>35</v>
      </c>
      <c r="AL9" s="110" t="s">
        <v>35</v>
      </c>
      <c r="AM9" s="110" t="s">
        <v>35</v>
      </c>
      <c r="AN9" s="110" t="s">
        <v>35</v>
      </c>
      <c r="AO9" s="110" t="s">
        <v>35</v>
      </c>
      <c r="AP9" s="110" t="s">
        <v>35</v>
      </c>
      <c r="AQ9" s="110" t="s">
        <v>35</v>
      </c>
      <c r="AR9" s="110" t="s">
        <v>35</v>
      </c>
      <c r="AS9" s="110" t="s">
        <v>35</v>
      </c>
      <c r="AT9" s="110" t="s">
        <v>35</v>
      </c>
      <c r="AU9" s="110" t="s">
        <v>35</v>
      </c>
      <c r="AV9" s="110" t="s">
        <v>35</v>
      </c>
      <c r="AW9" s="110" t="s">
        <v>35</v>
      </c>
      <c r="AX9" s="110" t="s">
        <v>35</v>
      </c>
      <c r="AY9" s="110" t="s">
        <v>35</v>
      </c>
      <c r="AZ9" s="110" t="s">
        <v>35</v>
      </c>
      <c r="BA9" s="110" t="s">
        <v>35</v>
      </c>
      <c r="BB9" s="110" t="s">
        <v>35</v>
      </c>
      <c r="BC9" s="110" t="s">
        <v>35</v>
      </c>
      <c r="BD9" s="110" t="s">
        <v>35</v>
      </c>
      <c r="BE9" s="110" t="s">
        <v>35</v>
      </c>
      <c r="BF9" s="110" t="s">
        <v>35</v>
      </c>
      <c r="BG9" s="110" t="s">
        <v>35</v>
      </c>
      <c r="BH9" s="110" t="s">
        <v>35</v>
      </c>
      <c r="BI9" s="110" t="s">
        <v>35</v>
      </c>
      <c r="BJ9" s="110" t="s">
        <v>35</v>
      </c>
      <c r="BK9" s="110" t="s">
        <v>35</v>
      </c>
      <c r="BL9" s="110" t="s">
        <v>35</v>
      </c>
      <c r="BM9" s="110" t="s">
        <v>35</v>
      </c>
      <c r="BN9" s="110" t="s">
        <v>35</v>
      </c>
      <c r="BO9" s="110" t="s">
        <v>35</v>
      </c>
      <c r="BP9" s="110" t="s">
        <v>35</v>
      </c>
      <c r="BQ9" s="110" t="s">
        <v>35</v>
      </c>
      <c r="BR9" s="110" t="s">
        <v>35</v>
      </c>
      <c r="BS9" s="110" t="s">
        <v>35</v>
      </c>
      <c r="BT9" s="110" t="s">
        <v>35</v>
      </c>
      <c r="BU9" s="110" t="s">
        <v>35</v>
      </c>
      <c r="BV9" s="110" t="s">
        <v>35</v>
      </c>
      <c r="BW9" s="110" t="s">
        <v>35</v>
      </c>
      <c r="BX9" s="110" t="s">
        <v>35</v>
      </c>
      <c r="BY9" s="110" t="s">
        <v>35</v>
      </c>
      <c r="BZ9" s="110" t="s">
        <v>35</v>
      </c>
      <c r="CA9" s="110" t="s">
        <v>35</v>
      </c>
      <c r="CB9" s="110" t="s">
        <v>35</v>
      </c>
      <c r="CC9" s="110" t="s">
        <v>35</v>
      </c>
      <c r="CD9" s="110" t="s">
        <v>35</v>
      </c>
      <c r="CE9" s="110" t="s">
        <v>35</v>
      </c>
      <c r="CF9" s="110" t="s">
        <v>35</v>
      </c>
      <c r="CG9" s="110" t="s">
        <v>35</v>
      </c>
      <c r="CH9" s="110" t="s">
        <v>35</v>
      </c>
    </row>
    <row r="10" spans="1:1024" x14ac:dyDescent="0.3">
      <c r="A10" s="111" t="s">
        <v>73</v>
      </c>
      <c r="B10" s="22">
        <v>13241287</v>
      </c>
      <c r="C10" s="112">
        <f t="shared" ref="C10:C16" si="0">SUM(D10:CH10)</f>
        <v>15</v>
      </c>
      <c r="D10" s="113">
        <v>0</v>
      </c>
      <c r="E10" s="113">
        <v>0</v>
      </c>
      <c r="F10" s="113">
        <v>0</v>
      </c>
      <c r="G10" s="113">
        <v>0</v>
      </c>
      <c r="H10" s="113">
        <v>0</v>
      </c>
      <c r="I10" s="114">
        <v>1</v>
      </c>
      <c r="J10" s="114">
        <v>0</v>
      </c>
      <c r="K10" s="115">
        <v>1</v>
      </c>
      <c r="L10" s="115">
        <v>0</v>
      </c>
      <c r="M10" s="115">
        <v>1</v>
      </c>
      <c r="N10" s="115">
        <v>0</v>
      </c>
      <c r="O10" s="115">
        <v>0</v>
      </c>
      <c r="P10" s="115">
        <v>0</v>
      </c>
      <c r="Q10" s="115">
        <v>0</v>
      </c>
      <c r="R10" s="115">
        <v>0</v>
      </c>
      <c r="S10" s="115">
        <v>0</v>
      </c>
      <c r="T10" s="115">
        <v>0</v>
      </c>
      <c r="U10" s="115">
        <v>0</v>
      </c>
      <c r="V10" s="115">
        <v>0</v>
      </c>
      <c r="W10" s="115">
        <v>1</v>
      </c>
      <c r="X10" s="115">
        <v>0</v>
      </c>
      <c r="Y10" s="115">
        <v>0</v>
      </c>
      <c r="Z10" s="115">
        <v>0</v>
      </c>
      <c r="AA10" s="115">
        <v>0</v>
      </c>
      <c r="AB10" s="115">
        <v>0</v>
      </c>
      <c r="AC10" s="115">
        <v>0</v>
      </c>
      <c r="AD10" s="115">
        <v>0</v>
      </c>
      <c r="AE10" s="115">
        <v>0</v>
      </c>
      <c r="AF10" s="115">
        <v>0</v>
      </c>
      <c r="AG10" s="115">
        <v>0</v>
      </c>
      <c r="AH10" s="115">
        <v>0</v>
      </c>
      <c r="AI10" s="115">
        <v>0</v>
      </c>
      <c r="AJ10" s="115">
        <v>1</v>
      </c>
      <c r="AK10" s="115">
        <v>0</v>
      </c>
      <c r="AL10" s="115">
        <v>0</v>
      </c>
      <c r="AM10" s="115">
        <v>0</v>
      </c>
      <c r="AN10" s="115">
        <v>0</v>
      </c>
      <c r="AO10" s="115">
        <v>0</v>
      </c>
      <c r="AP10" s="115">
        <v>0</v>
      </c>
      <c r="AQ10" s="115">
        <v>0</v>
      </c>
      <c r="AR10" s="115">
        <v>0</v>
      </c>
      <c r="AS10" s="115">
        <v>1</v>
      </c>
      <c r="AT10" s="115">
        <v>0</v>
      </c>
      <c r="AU10" s="115">
        <v>1</v>
      </c>
      <c r="AV10" s="115">
        <v>1</v>
      </c>
      <c r="AW10" s="115">
        <v>0</v>
      </c>
      <c r="AX10" s="115">
        <v>0</v>
      </c>
      <c r="AY10" s="115">
        <v>0</v>
      </c>
      <c r="AZ10" s="115">
        <v>1</v>
      </c>
      <c r="BA10" s="115">
        <v>0</v>
      </c>
      <c r="BB10" s="115">
        <v>1</v>
      </c>
      <c r="BC10" s="115">
        <v>0</v>
      </c>
      <c r="BD10" s="115">
        <v>1</v>
      </c>
      <c r="BE10" s="115">
        <v>0</v>
      </c>
      <c r="BF10" s="115">
        <v>1</v>
      </c>
      <c r="BG10" s="115">
        <v>0</v>
      </c>
      <c r="BH10" s="115">
        <v>0</v>
      </c>
      <c r="BI10" s="115">
        <v>1</v>
      </c>
      <c r="BJ10" s="115">
        <v>0</v>
      </c>
      <c r="BK10" s="115">
        <v>1</v>
      </c>
      <c r="BL10" s="115">
        <v>0</v>
      </c>
      <c r="BM10" s="115">
        <v>0</v>
      </c>
      <c r="BN10" s="115">
        <v>0</v>
      </c>
      <c r="BO10" s="115">
        <v>0</v>
      </c>
      <c r="BP10" s="115">
        <v>0</v>
      </c>
      <c r="BQ10" s="115">
        <v>1</v>
      </c>
      <c r="BR10" s="115">
        <v>0</v>
      </c>
      <c r="BS10" s="115">
        <v>0</v>
      </c>
      <c r="BT10" s="115">
        <v>0</v>
      </c>
      <c r="BU10" s="115">
        <v>0</v>
      </c>
      <c r="BV10" s="115">
        <v>0</v>
      </c>
      <c r="BW10" s="115">
        <v>0</v>
      </c>
      <c r="BX10" s="115">
        <v>0</v>
      </c>
      <c r="BY10" s="115">
        <v>0</v>
      </c>
      <c r="BZ10" s="115">
        <v>0</v>
      </c>
      <c r="CA10" s="115">
        <v>0</v>
      </c>
      <c r="CB10" s="115">
        <v>0</v>
      </c>
      <c r="CC10" s="115">
        <v>0</v>
      </c>
      <c r="CD10" s="115">
        <v>0</v>
      </c>
      <c r="CE10" s="115">
        <v>0</v>
      </c>
      <c r="CF10" s="115">
        <v>0</v>
      </c>
      <c r="CG10" s="115">
        <v>0</v>
      </c>
      <c r="CH10" s="115">
        <v>0</v>
      </c>
    </row>
    <row r="11" spans="1:1024" x14ac:dyDescent="0.3">
      <c r="A11" s="111" t="s">
        <v>74</v>
      </c>
      <c r="B11" s="22">
        <v>14833658</v>
      </c>
      <c r="C11" s="112">
        <f t="shared" si="0"/>
        <v>182</v>
      </c>
      <c r="D11" s="113">
        <v>0</v>
      </c>
      <c r="E11" s="113">
        <v>0</v>
      </c>
      <c r="F11" s="113">
        <v>0</v>
      </c>
      <c r="G11" s="113">
        <v>0</v>
      </c>
      <c r="H11" s="113">
        <v>1</v>
      </c>
      <c r="I11" s="114">
        <v>0</v>
      </c>
      <c r="J11" s="114">
        <v>0</v>
      </c>
      <c r="K11" s="115">
        <v>0</v>
      </c>
      <c r="L11" s="115">
        <v>0</v>
      </c>
      <c r="M11" s="115">
        <v>2</v>
      </c>
      <c r="N11" s="115">
        <v>4</v>
      </c>
      <c r="O11" s="115">
        <v>0</v>
      </c>
      <c r="P11" s="115">
        <v>3</v>
      </c>
      <c r="Q11" s="115">
        <v>2</v>
      </c>
      <c r="R11" s="115">
        <v>1</v>
      </c>
      <c r="S11" s="115">
        <v>1</v>
      </c>
      <c r="T11" s="115">
        <v>3</v>
      </c>
      <c r="U11" s="115">
        <v>0</v>
      </c>
      <c r="V11" s="115">
        <v>3</v>
      </c>
      <c r="W11" s="115">
        <v>1</v>
      </c>
      <c r="X11" s="115">
        <v>3</v>
      </c>
      <c r="Y11" s="115">
        <v>2</v>
      </c>
      <c r="Z11" s="115">
        <v>2</v>
      </c>
      <c r="AA11" s="115">
        <v>1</v>
      </c>
      <c r="AB11" s="115">
        <v>0</v>
      </c>
      <c r="AC11" s="115">
        <v>3</v>
      </c>
      <c r="AD11" s="115">
        <v>3</v>
      </c>
      <c r="AE11" s="115">
        <v>4</v>
      </c>
      <c r="AF11" s="115">
        <v>3</v>
      </c>
      <c r="AG11" s="115">
        <v>2</v>
      </c>
      <c r="AH11" s="115">
        <v>4</v>
      </c>
      <c r="AI11" s="115">
        <v>4</v>
      </c>
      <c r="AJ11" s="115">
        <v>6</v>
      </c>
      <c r="AK11" s="115">
        <v>3</v>
      </c>
      <c r="AL11" s="115">
        <v>5</v>
      </c>
      <c r="AM11" s="115">
        <v>2</v>
      </c>
      <c r="AN11" s="115">
        <v>3</v>
      </c>
      <c r="AO11" s="115">
        <v>2</v>
      </c>
      <c r="AP11" s="115">
        <v>3</v>
      </c>
      <c r="AQ11" s="115">
        <v>2</v>
      </c>
      <c r="AR11" s="115">
        <v>9</v>
      </c>
      <c r="AS11" s="115">
        <v>9</v>
      </c>
      <c r="AT11" s="115">
        <v>3</v>
      </c>
      <c r="AU11" s="115">
        <v>5</v>
      </c>
      <c r="AV11" s="115">
        <v>9</v>
      </c>
      <c r="AW11" s="115">
        <v>8</v>
      </c>
      <c r="AX11" s="115">
        <v>3</v>
      </c>
      <c r="AY11" s="115">
        <v>7</v>
      </c>
      <c r="AZ11" s="115">
        <v>1</v>
      </c>
      <c r="BA11" s="115">
        <v>5</v>
      </c>
      <c r="BB11" s="115">
        <v>5</v>
      </c>
      <c r="BC11" s="115">
        <v>5</v>
      </c>
      <c r="BD11" s="115">
        <v>5</v>
      </c>
      <c r="BE11" s="115">
        <v>3</v>
      </c>
      <c r="BF11" s="115">
        <v>2</v>
      </c>
      <c r="BG11" s="115">
        <v>3</v>
      </c>
      <c r="BH11" s="115">
        <v>2</v>
      </c>
      <c r="BI11" s="115">
        <v>4</v>
      </c>
      <c r="BJ11" s="115">
        <v>5</v>
      </c>
      <c r="BK11" s="115">
        <v>1</v>
      </c>
      <c r="BL11" s="115">
        <v>2</v>
      </c>
      <c r="BM11" s="115">
        <v>1</v>
      </c>
      <c r="BN11" s="115">
        <v>2</v>
      </c>
      <c r="BO11" s="115">
        <v>1</v>
      </c>
      <c r="BP11" s="115">
        <v>1</v>
      </c>
      <c r="BQ11" s="115">
        <v>2</v>
      </c>
      <c r="BR11" s="115">
        <v>0</v>
      </c>
      <c r="BS11" s="115">
        <v>0</v>
      </c>
      <c r="BT11" s="115">
        <v>0</v>
      </c>
      <c r="BU11" s="115">
        <v>1</v>
      </c>
      <c r="BV11" s="115">
        <v>0</v>
      </c>
      <c r="BW11" s="115">
        <v>0</v>
      </c>
      <c r="BX11" s="115">
        <v>0</v>
      </c>
      <c r="BY11" s="115">
        <v>0</v>
      </c>
      <c r="BZ11" s="115">
        <v>0</v>
      </c>
      <c r="CA11" s="115">
        <v>0</v>
      </c>
      <c r="CB11" s="115">
        <v>0</v>
      </c>
      <c r="CC11" s="115">
        <v>0</v>
      </c>
      <c r="CD11" s="115">
        <v>0</v>
      </c>
      <c r="CE11" s="115">
        <v>0</v>
      </c>
      <c r="CF11" s="115">
        <v>0</v>
      </c>
      <c r="CG11" s="115">
        <v>0</v>
      </c>
      <c r="CH11" s="115">
        <v>0</v>
      </c>
    </row>
    <row r="12" spans="1:1024" x14ac:dyDescent="0.3">
      <c r="A12" s="111" t="s">
        <v>75</v>
      </c>
      <c r="B12" s="22">
        <v>14678606</v>
      </c>
      <c r="C12" s="112">
        <f t="shared" si="0"/>
        <v>2019</v>
      </c>
      <c r="D12" s="113">
        <v>0</v>
      </c>
      <c r="E12" s="113">
        <v>2</v>
      </c>
      <c r="F12" s="113">
        <v>5</v>
      </c>
      <c r="G12" s="113">
        <v>7</v>
      </c>
      <c r="H12" s="113">
        <v>9</v>
      </c>
      <c r="I12" s="114">
        <v>13</v>
      </c>
      <c r="J12" s="114">
        <v>17</v>
      </c>
      <c r="K12" s="115">
        <v>6</v>
      </c>
      <c r="L12" s="115">
        <v>18</v>
      </c>
      <c r="M12" s="115">
        <v>11</v>
      </c>
      <c r="N12" s="115">
        <v>16</v>
      </c>
      <c r="O12" s="115">
        <v>13</v>
      </c>
      <c r="P12" s="115">
        <v>10</v>
      </c>
      <c r="Q12" s="115">
        <v>12</v>
      </c>
      <c r="R12" s="115">
        <v>12</v>
      </c>
      <c r="S12" s="115">
        <v>12</v>
      </c>
      <c r="T12" s="115">
        <v>17</v>
      </c>
      <c r="U12" s="115">
        <v>24</v>
      </c>
      <c r="V12" s="115">
        <v>15</v>
      </c>
      <c r="W12" s="115">
        <v>15</v>
      </c>
      <c r="X12" s="115">
        <v>20</v>
      </c>
      <c r="Y12" s="115">
        <v>17</v>
      </c>
      <c r="Z12" s="115">
        <v>25</v>
      </c>
      <c r="AA12" s="115">
        <v>20</v>
      </c>
      <c r="AB12" s="115">
        <v>29</v>
      </c>
      <c r="AC12" s="115">
        <v>31</v>
      </c>
      <c r="AD12" s="115">
        <v>27</v>
      </c>
      <c r="AE12" s="115">
        <v>33</v>
      </c>
      <c r="AF12" s="115">
        <v>33</v>
      </c>
      <c r="AG12" s="115">
        <v>47</v>
      </c>
      <c r="AH12" s="115">
        <v>49</v>
      </c>
      <c r="AI12" s="115">
        <v>47</v>
      </c>
      <c r="AJ12" s="115">
        <v>50</v>
      </c>
      <c r="AK12" s="115">
        <v>39</v>
      </c>
      <c r="AL12" s="115">
        <v>49</v>
      </c>
      <c r="AM12" s="115">
        <v>51</v>
      </c>
      <c r="AN12" s="115">
        <v>45</v>
      </c>
      <c r="AO12" s="115">
        <v>54</v>
      </c>
      <c r="AP12" s="115">
        <v>66</v>
      </c>
      <c r="AQ12" s="115">
        <v>60</v>
      </c>
      <c r="AR12" s="115">
        <v>56</v>
      </c>
      <c r="AS12" s="115">
        <v>73</v>
      </c>
      <c r="AT12" s="115">
        <v>68</v>
      </c>
      <c r="AU12" s="115">
        <v>71</v>
      </c>
      <c r="AV12" s="115">
        <v>67</v>
      </c>
      <c r="AW12" s="115">
        <v>64</v>
      </c>
      <c r="AX12" s="115">
        <v>56</v>
      </c>
      <c r="AY12" s="115">
        <v>50</v>
      </c>
      <c r="AZ12" s="115">
        <v>59</v>
      </c>
      <c r="BA12" s="115">
        <v>51</v>
      </c>
      <c r="BB12" s="115">
        <v>47</v>
      </c>
      <c r="BC12" s="115">
        <v>48</v>
      </c>
      <c r="BD12" s="115">
        <v>35</v>
      </c>
      <c r="BE12" s="115">
        <v>38</v>
      </c>
      <c r="BF12" s="115">
        <v>38</v>
      </c>
      <c r="BG12" s="115">
        <v>27</v>
      </c>
      <c r="BH12" s="115">
        <v>30</v>
      </c>
      <c r="BI12" s="115">
        <v>26</v>
      </c>
      <c r="BJ12" s="115">
        <v>19</v>
      </c>
      <c r="BK12" s="115">
        <v>10</v>
      </c>
      <c r="BL12" s="115">
        <v>10</v>
      </c>
      <c r="BM12" s="115">
        <v>10</v>
      </c>
      <c r="BN12" s="115">
        <v>8</v>
      </c>
      <c r="BO12" s="115">
        <v>13</v>
      </c>
      <c r="BP12" s="115">
        <v>5</v>
      </c>
      <c r="BQ12" s="115">
        <v>4</v>
      </c>
      <c r="BR12" s="115">
        <v>1</v>
      </c>
      <c r="BS12" s="115">
        <v>3</v>
      </c>
      <c r="BT12" s="115">
        <v>1</v>
      </c>
      <c r="BU12" s="115">
        <v>2</v>
      </c>
      <c r="BV12" s="115">
        <v>0</v>
      </c>
      <c r="BW12" s="115">
        <v>0</v>
      </c>
      <c r="BX12" s="115">
        <v>1</v>
      </c>
      <c r="BY12" s="115">
        <v>0</v>
      </c>
      <c r="BZ12" s="115">
        <v>1</v>
      </c>
      <c r="CA12" s="115">
        <v>0</v>
      </c>
      <c r="CB12" s="115">
        <v>0</v>
      </c>
      <c r="CC12" s="115">
        <v>0</v>
      </c>
      <c r="CD12" s="115">
        <v>1</v>
      </c>
      <c r="CE12" s="115">
        <v>0</v>
      </c>
      <c r="CF12" s="115">
        <v>0</v>
      </c>
      <c r="CG12" s="115">
        <v>0</v>
      </c>
      <c r="CH12" s="115">
        <v>0</v>
      </c>
    </row>
    <row r="13" spans="1:1024" x14ac:dyDescent="0.3">
      <c r="A13" s="111" t="s">
        <v>76</v>
      </c>
      <c r="B13" s="22">
        <v>10454893</v>
      </c>
      <c r="C13" s="112">
        <f t="shared" si="0"/>
        <v>9764</v>
      </c>
      <c r="D13" s="113">
        <v>0</v>
      </c>
      <c r="E13" s="113">
        <v>9</v>
      </c>
      <c r="F13" s="113">
        <v>33</v>
      </c>
      <c r="G13" s="113">
        <v>39</v>
      </c>
      <c r="H13" s="113">
        <v>53</v>
      </c>
      <c r="I13" s="114">
        <v>41</v>
      </c>
      <c r="J13" s="114">
        <v>50</v>
      </c>
      <c r="K13" s="115">
        <v>57</v>
      </c>
      <c r="L13" s="115">
        <v>49</v>
      </c>
      <c r="M13" s="115">
        <v>54</v>
      </c>
      <c r="N13" s="115">
        <v>64</v>
      </c>
      <c r="O13" s="115">
        <v>45</v>
      </c>
      <c r="P13" s="115">
        <v>57</v>
      </c>
      <c r="Q13" s="115">
        <v>62</v>
      </c>
      <c r="R13" s="115">
        <v>76</v>
      </c>
      <c r="S13" s="115">
        <v>89</v>
      </c>
      <c r="T13" s="115">
        <v>102</v>
      </c>
      <c r="U13" s="115">
        <v>93</v>
      </c>
      <c r="V13" s="115">
        <v>88</v>
      </c>
      <c r="W13" s="115">
        <v>88</v>
      </c>
      <c r="X13" s="115">
        <v>96</v>
      </c>
      <c r="Y13" s="115">
        <v>120</v>
      </c>
      <c r="Z13" s="115">
        <v>103</v>
      </c>
      <c r="AA13" s="115">
        <v>113</v>
      </c>
      <c r="AB13" s="115">
        <v>126</v>
      </c>
      <c r="AC13" s="115">
        <v>123</v>
      </c>
      <c r="AD13" s="115">
        <v>138</v>
      </c>
      <c r="AE13" s="115">
        <v>155</v>
      </c>
      <c r="AF13" s="115">
        <v>168</v>
      </c>
      <c r="AG13" s="115">
        <v>168</v>
      </c>
      <c r="AH13" s="115">
        <v>184</v>
      </c>
      <c r="AI13" s="115">
        <v>162</v>
      </c>
      <c r="AJ13" s="115">
        <v>201</v>
      </c>
      <c r="AK13" s="115">
        <v>179</v>
      </c>
      <c r="AL13" s="115">
        <v>191</v>
      </c>
      <c r="AM13" s="115">
        <v>240</v>
      </c>
      <c r="AN13" s="115">
        <v>251</v>
      </c>
      <c r="AO13" s="115">
        <v>257</v>
      </c>
      <c r="AP13" s="115">
        <v>239</v>
      </c>
      <c r="AQ13" s="115">
        <v>267</v>
      </c>
      <c r="AR13" s="115">
        <v>275</v>
      </c>
      <c r="AS13" s="115">
        <v>316</v>
      </c>
      <c r="AT13" s="115">
        <v>295</v>
      </c>
      <c r="AU13" s="115">
        <v>328</v>
      </c>
      <c r="AV13" s="115">
        <v>352</v>
      </c>
      <c r="AW13" s="115">
        <v>344</v>
      </c>
      <c r="AX13" s="115">
        <v>294</v>
      </c>
      <c r="AY13" s="115">
        <v>286</v>
      </c>
      <c r="AZ13" s="115">
        <v>324</v>
      </c>
      <c r="BA13" s="115">
        <v>292</v>
      </c>
      <c r="BB13" s="115">
        <v>247</v>
      </c>
      <c r="BC13" s="115">
        <v>260</v>
      </c>
      <c r="BD13" s="115">
        <v>258</v>
      </c>
      <c r="BE13" s="115">
        <v>178</v>
      </c>
      <c r="BF13" s="115">
        <v>176</v>
      </c>
      <c r="BG13" s="115">
        <v>146</v>
      </c>
      <c r="BH13" s="115">
        <v>140</v>
      </c>
      <c r="BI13" s="115">
        <v>132</v>
      </c>
      <c r="BJ13" s="115">
        <v>107</v>
      </c>
      <c r="BK13" s="115">
        <v>76</v>
      </c>
      <c r="BL13" s="115">
        <v>67</v>
      </c>
      <c r="BM13" s="115">
        <v>52</v>
      </c>
      <c r="BN13" s="115">
        <v>42</v>
      </c>
      <c r="BO13" s="115">
        <v>29</v>
      </c>
      <c r="BP13" s="115">
        <v>21</v>
      </c>
      <c r="BQ13" s="115">
        <v>20</v>
      </c>
      <c r="BR13" s="115">
        <v>14</v>
      </c>
      <c r="BS13" s="115">
        <v>13</v>
      </c>
      <c r="BT13" s="115">
        <v>17</v>
      </c>
      <c r="BU13" s="115">
        <v>11</v>
      </c>
      <c r="BV13" s="115">
        <v>6</v>
      </c>
      <c r="BW13" s="115">
        <v>3</v>
      </c>
      <c r="BX13" s="115">
        <v>4</v>
      </c>
      <c r="BY13" s="115">
        <v>0</v>
      </c>
      <c r="BZ13" s="115">
        <v>2</v>
      </c>
      <c r="CA13" s="115">
        <v>4</v>
      </c>
      <c r="CB13" s="115">
        <v>0</v>
      </c>
      <c r="CC13" s="115">
        <v>1</v>
      </c>
      <c r="CD13" s="115">
        <v>1</v>
      </c>
      <c r="CE13" s="115">
        <v>0</v>
      </c>
      <c r="CF13" s="115">
        <v>1</v>
      </c>
      <c r="CG13" s="115">
        <v>0</v>
      </c>
      <c r="CH13" s="115">
        <v>0</v>
      </c>
    </row>
    <row r="14" spans="1:1024" x14ac:dyDescent="0.3">
      <c r="A14" s="111" t="s">
        <v>77</v>
      </c>
      <c r="B14" s="22">
        <v>2768734</v>
      </c>
      <c r="C14" s="112">
        <f t="shared" si="0"/>
        <v>13408</v>
      </c>
      <c r="D14" s="113">
        <v>0</v>
      </c>
      <c r="E14" s="113">
        <v>16</v>
      </c>
      <c r="F14" s="113">
        <v>67</v>
      </c>
      <c r="G14" s="113">
        <v>74</v>
      </c>
      <c r="H14" s="113">
        <v>60</v>
      </c>
      <c r="I14" s="114">
        <v>72</v>
      </c>
      <c r="J14" s="114">
        <v>88</v>
      </c>
      <c r="K14" s="115">
        <v>89</v>
      </c>
      <c r="L14" s="115">
        <v>99</v>
      </c>
      <c r="M14" s="115">
        <v>86</v>
      </c>
      <c r="N14" s="115">
        <v>87</v>
      </c>
      <c r="O14" s="115">
        <v>94</v>
      </c>
      <c r="P14" s="115">
        <v>118</v>
      </c>
      <c r="Q14" s="115">
        <v>115</v>
      </c>
      <c r="R14" s="115">
        <v>112</v>
      </c>
      <c r="S14" s="115">
        <v>139</v>
      </c>
      <c r="T14" s="115">
        <v>126</v>
      </c>
      <c r="U14" s="115">
        <v>128</v>
      </c>
      <c r="V14" s="115">
        <v>141</v>
      </c>
      <c r="W14" s="115">
        <v>140</v>
      </c>
      <c r="X14" s="115">
        <v>144</v>
      </c>
      <c r="Y14" s="115">
        <v>163</v>
      </c>
      <c r="Z14" s="115">
        <v>172</v>
      </c>
      <c r="AA14" s="115">
        <v>185</v>
      </c>
      <c r="AB14" s="115">
        <v>182</v>
      </c>
      <c r="AC14" s="115">
        <v>185</v>
      </c>
      <c r="AD14" s="115">
        <v>206</v>
      </c>
      <c r="AE14" s="115">
        <v>189</v>
      </c>
      <c r="AF14" s="115">
        <v>226</v>
      </c>
      <c r="AG14" s="115">
        <v>229</v>
      </c>
      <c r="AH14" s="115">
        <v>250</v>
      </c>
      <c r="AI14" s="115">
        <v>266</v>
      </c>
      <c r="AJ14" s="115">
        <v>300</v>
      </c>
      <c r="AK14" s="115">
        <v>295</v>
      </c>
      <c r="AL14" s="115">
        <v>323</v>
      </c>
      <c r="AM14" s="115">
        <v>311</v>
      </c>
      <c r="AN14" s="115">
        <v>335</v>
      </c>
      <c r="AO14" s="115">
        <v>370</v>
      </c>
      <c r="AP14" s="115">
        <v>335</v>
      </c>
      <c r="AQ14" s="115">
        <v>360</v>
      </c>
      <c r="AR14" s="115">
        <v>375</v>
      </c>
      <c r="AS14" s="115">
        <v>372</v>
      </c>
      <c r="AT14" s="115">
        <v>368</v>
      </c>
      <c r="AU14" s="115">
        <v>379</v>
      </c>
      <c r="AV14" s="115">
        <v>462</v>
      </c>
      <c r="AW14" s="115">
        <v>391</v>
      </c>
      <c r="AX14" s="115">
        <v>372</v>
      </c>
      <c r="AY14" s="115">
        <v>398</v>
      </c>
      <c r="AZ14" s="115">
        <v>389</v>
      </c>
      <c r="BA14" s="115">
        <v>347</v>
      </c>
      <c r="BB14" s="115">
        <v>342</v>
      </c>
      <c r="BC14" s="115">
        <v>328</v>
      </c>
      <c r="BD14" s="115">
        <v>274</v>
      </c>
      <c r="BE14" s="115">
        <v>275</v>
      </c>
      <c r="BF14" s="115">
        <v>220</v>
      </c>
      <c r="BG14" s="115">
        <v>181</v>
      </c>
      <c r="BH14" s="115">
        <v>177</v>
      </c>
      <c r="BI14" s="115">
        <v>162</v>
      </c>
      <c r="BJ14" s="115">
        <v>130</v>
      </c>
      <c r="BK14" s="115">
        <v>115</v>
      </c>
      <c r="BL14" s="115">
        <v>81</v>
      </c>
      <c r="BM14" s="115">
        <v>87</v>
      </c>
      <c r="BN14" s="115">
        <v>51</v>
      </c>
      <c r="BO14" s="115">
        <v>63</v>
      </c>
      <c r="BP14" s="115">
        <v>35</v>
      </c>
      <c r="BQ14" s="115">
        <v>42</v>
      </c>
      <c r="BR14" s="115">
        <v>33</v>
      </c>
      <c r="BS14" s="115">
        <v>26</v>
      </c>
      <c r="BT14" s="115">
        <v>10</v>
      </c>
      <c r="BU14" s="115">
        <v>9</v>
      </c>
      <c r="BV14" s="115">
        <v>13</v>
      </c>
      <c r="BW14" s="115">
        <v>11</v>
      </c>
      <c r="BX14" s="115">
        <v>6</v>
      </c>
      <c r="BY14" s="115">
        <v>1</v>
      </c>
      <c r="BZ14" s="115">
        <v>1</v>
      </c>
      <c r="CA14" s="115">
        <v>1</v>
      </c>
      <c r="CB14" s="115">
        <v>1</v>
      </c>
      <c r="CC14" s="115">
        <v>1</v>
      </c>
      <c r="CD14" s="115">
        <v>0</v>
      </c>
      <c r="CE14" s="115">
        <v>0</v>
      </c>
      <c r="CF14" s="115">
        <v>1</v>
      </c>
      <c r="CG14" s="115">
        <v>1</v>
      </c>
      <c r="CH14" s="115">
        <v>0</v>
      </c>
    </row>
    <row r="15" spans="1:1024" x14ac:dyDescent="0.3">
      <c r="A15" s="111"/>
      <c r="B15" s="111"/>
      <c r="C15" s="112">
        <f t="shared" si="0"/>
        <v>0</v>
      </c>
      <c r="D15" s="113"/>
      <c r="E15" s="113"/>
      <c r="F15" s="113"/>
      <c r="G15" s="113"/>
      <c r="H15" s="113"/>
      <c r="I15" s="113"/>
      <c r="J15" s="113"/>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row>
    <row r="16" spans="1:1024" x14ac:dyDescent="0.3">
      <c r="A16" s="62" t="s">
        <v>56</v>
      </c>
      <c r="B16" s="62">
        <v>55977178</v>
      </c>
      <c r="C16" s="112">
        <f t="shared" si="0"/>
        <v>25388</v>
      </c>
      <c r="D16" s="113">
        <v>0</v>
      </c>
      <c r="E16" s="113">
        <f t="shared" ref="E16:AJ16" si="1">SUM(E10:E15)</f>
        <v>27</v>
      </c>
      <c r="F16" s="113">
        <f t="shared" si="1"/>
        <v>105</v>
      </c>
      <c r="G16" s="113">
        <f t="shared" si="1"/>
        <v>120</v>
      </c>
      <c r="H16" s="113">
        <f t="shared" si="1"/>
        <v>123</v>
      </c>
      <c r="I16" s="113">
        <f t="shared" si="1"/>
        <v>127</v>
      </c>
      <c r="J16" s="113">
        <f t="shared" si="1"/>
        <v>155</v>
      </c>
      <c r="K16" s="112">
        <f t="shared" si="1"/>
        <v>153</v>
      </c>
      <c r="L16" s="112">
        <f t="shared" si="1"/>
        <v>166</v>
      </c>
      <c r="M16" s="112">
        <f t="shared" si="1"/>
        <v>154</v>
      </c>
      <c r="N16" s="112">
        <f t="shared" si="1"/>
        <v>171</v>
      </c>
      <c r="O16" s="112">
        <f t="shared" si="1"/>
        <v>152</v>
      </c>
      <c r="P16" s="112">
        <f t="shared" si="1"/>
        <v>188</v>
      </c>
      <c r="Q16" s="112">
        <f t="shared" si="1"/>
        <v>191</v>
      </c>
      <c r="R16" s="112">
        <f t="shared" si="1"/>
        <v>201</v>
      </c>
      <c r="S16" s="112">
        <f t="shared" si="1"/>
        <v>241</v>
      </c>
      <c r="T16" s="112">
        <f t="shared" si="1"/>
        <v>248</v>
      </c>
      <c r="U16" s="112">
        <f t="shared" si="1"/>
        <v>245</v>
      </c>
      <c r="V16" s="112">
        <f t="shared" si="1"/>
        <v>247</v>
      </c>
      <c r="W16" s="112">
        <f t="shared" si="1"/>
        <v>245</v>
      </c>
      <c r="X16" s="112">
        <f t="shared" si="1"/>
        <v>263</v>
      </c>
      <c r="Y16" s="112">
        <f t="shared" si="1"/>
        <v>302</v>
      </c>
      <c r="Z16" s="112">
        <f t="shared" si="1"/>
        <v>302</v>
      </c>
      <c r="AA16" s="112">
        <f t="shared" si="1"/>
        <v>319</v>
      </c>
      <c r="AB16" s="112">
        <f t="shared" si="1"/>
        <v>337</v>
      </c>
      <c r="AC16" s="112">
        <f t="shared" si="1"/>
        <v>342</v>
      </c>
      <c r="AD16" s="112">
        <f t="shared" si="1"/>
        <v>374</v>
      </c>
      <c r="AE16" s="112">
        <f t="shared" si="1"/>
        <v>381</v>
      </c>
      <c r="AF16" s="112">
        <f t="shared" si="1"/>
        <v>430</v>
      </c>
      <c r="AG16" s="112">
        <f t="shared" si="1"/>
        <v>446</v>
      </c>
      <c r="AH16" s="112">
        <f t="shared" si="1"/>
        <v>487</v>
      </c>
      <c r="AI16" s="112">
        <f t="shared" si="1"/>
        <v>479</v>
      </c>
      <c r="AJ16" s="112">
        <f t="shared" si="1"/>
        <v>558</v>
      </c>
      <c r="AK16" s="112">
        <f t="shared" ref="AK16:BP16" si="2">SUM(AK10:AK15)</f>
        <v>516</v>
      </c>
      <c r="AL16" s="112">
        <f t="shared" si="2"/>
        <v>568</v>
      </c>
      <c r="AM16" s="112">
        <f t="shared" si="2"/>
        <v>604</v>
      </c>
      <c r="AN16" s="112">
        <f t="shared" si="2"/>
        <v>634</v>
      </c>
      <c r="AO16" s="112">
        <f t="shared" si="2"/>
        <v>683</v>
      </c>
      <c r="AP16" s="112">
        <f t="shared" si="2"/>
        <v>643</v>
      </c>
      <c r="AQ16" s="112">
        <f t="shared" si="2"/>
        <v>689</v>
      </c>
      <c r="AR16" s="112">
        <f t="shared" si="2"/>
        <v>715</v>
      </c>
      <c r="AS16" s="112">
        <f t="shared" si="2"/>
        <v>771</v>
      </c>
      <c r="AT16" s="112">
        <f t="shared" si="2"/>
        <v>734</v>
      </c>
      <c r="AU16" s="112">
        <f t="shared" si="2"/>
        <v>784</v>
      </c>
      <c r="AV16" s="112">
        <f t="shared" si="2"/>
        <v>891</v>
      </c>
      <c r="AW16" s="112">
        <f t="shared" si="2"/>
        <v>807</v>
      </c>
      <c r="AX16" s="112">
        <f t="shared" si="2"/>
        <v>725</v>
      </c>
      <c r="AY16" s="112">
        <f t="shared" si="2"/>
        <v>741</v>
      </c>
      <c r="AZ16" s="112">
        <f t="shared" si="2"/>
        <v>774</v>
      </c>
      <c r="BA16" s="112">
        <f t="shared" si="2"/>
        <v>695</v>
      </c>
      <c r="BB16" s="112">
        <f t="shared" si="2"/>
        <v>642</v>
      </c>
      <c r="BC16" s="112">
        <f t="shared" si="2"/>
        <v>641</v>
      </c>
      <c r="BD16" s="112">
        <f t="shared" si="2"/>
        <v>573</v>
      </c>
      <c r="BE16" s="112">
        <f t="shared" si="2"/>
        <v>494</v>
      </c>
      <c r="BF16" s="112">
        <f t="shared" si="2"/>
        <v>437</v>
      </c>
      <c r="BG16" s="112">
        <f t="shared" si="2"/>
        <v>357</v>
      </c>
      <c r="BH16" s="112">
        <f t="shared" si="2"/>
        <v>349</v>
      </c>
      <c r="BI16" s="112">
        <f t="shared" si="2"/>
        <v>325</v>
      </c>
      <c r="BJ16" s="112">
        <f t="shared" si="2"/>
        <v>261</v>
      </c>
      <c r="BK16" s="112">
        <f t="shared" si="2"/>
        <v>203</v>
      </c>
      <c r="BL16" s="112">
        <f t="shared" si="2"/>
        <v>160</v>
      </c>
      <c r="BM16" s="112">
        <f t="shared" si="2"/>
        <v>150</v>
      </c>
      <c r="BN16" s="112">
        <f t="shared" si="2"/>
        <v>103</v>
      </c>
      <c r="BO16" s="112">
        <f t="shared" si="2"/>
        <v>106</v>
      </c>
      <c r="BP16" s="112">
        <f t="shared" si="2"/>
        <v>62</v>
      </c>
      <c r="BQ16" s="112">
        <f t="shared" ref="BQ16:CV16" si="3">SUM(BQ10:BQ15)</f>
        <v>69</v>
      </c>
      <c r="BR16" s="112">
        <f t="shared" si="3"/>
        <v>48</v>
      </c>
      <c r="BS16" s="112">
        <f t="shared" si="3"/>
        <v>42</v>
      </c>
      <c r="BT16" s="112">
        <f t="shared" si="3"/>
        <v>28</v>
      </c>
      <c r="BU16" s="112">
        <f t="shared" si="3"/>
        <v>23</v>
      </c>
      <c r="BV16" s="112">
        <f t="shared" si="3"/>
        <v>19</v>
      </c>
      <c r="BW16" s="112">
        <f t="shared" si="3"/>
        <v>14</v>
      </c>
      <c r="BX16" s="112">
        <f t="shared" si="3"/>
        <v>11</v>
      </c>
      <c r="BY16" s="112">
        <f t="shared" si="3"/>
        <v>1</v>
      </c>
      <c r="BZ16" s="112">
        <f t="shared" si="3"/>
        <v>4</v>
      </c>
      <c r="CA16" s="112">
        <f t="shared" si="3"/>
        <v>5</v>
      </c>
      <c r="CB16" s="112">
        <f t="shared" si="3"/>
        <v>1</v>
      </c>
      <c r="CC16" s="112">
        <f t="shared" si="3"/>
        <v>2</v>
      </c>
      <c r="CD16" s="112">
        <f t="shared" si="3"/>
        <v>2</v>
      </c>
      <c r="CE16" s="112">
        <f t="shared" si="3"/>
        <v>0</v>
      </c>
      <c r="CF16" s="112">
        <f t="shared" si="3"/>
        <v>2</v>
      </c>
      <c r="CG16" s="112">
        <f t="shared" si="3"/>
        <v>1</v>
      </c>
      <c r="CH16" s="112">
        <f t="shared" si="3"/>
        <v>0</v>
      </c>
    </row>
    <row r="17" spans="1:1024" x14ac:dyDescent="0.3">
      <c r="A17" s="111"/>
      <c r="B17" s="111"/>
      <c r="C17" s="112"/>
      <c r="D17" s="113"/>
      <c r="E17" s="113"/>
      <c r="F17" s="113"/>
      <c r="G17" s="113"/>
      <c r="H17" s="113"/>
      <c r="I17" s="113"/>
      <c r="J17" s="113"/>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2"/>
      <c r="AK17" s="112"/>
      <c r="AL17" s="112"/>
      <c r="AM17" s="112"/>
      <c r="AN17" s="112"/>
      <c r="AO17" s="112"/>
      <c r="AP17" s="112"/>
      <c r="AQ17" s="112"/>
      <c r="AR17" s="112"/>
      <c r="AS17" s="112"/>
      <c r="AT17" s="112"/>
      <c r="AU17" s="112"/>
      <c r="AV17" s="112"/>
      <c r="AW17" s="112"/>
      <c r="AX17" s="112"/>
      <c r="AY17" s="112"/>
      <c r="AZ17" s="112"/>
      <c r="BA17" s="112"/>
      <c r="BB17" s="112"/>
      <c r="BC17" s="112"/>
      <c r="BD17" s="112"/>
      <c r="BE17" s="112"/>
      <c r="BF17" s="112"/>
      <c r="BG17" s="112"/>
      <c r="BH17" s="112"/>
      <c r="BI17" s="112"/>
      <c r="BJ17" s="112"/>
      <c r="BK17" s="112"/>
      <c r="BL17" s="112"/>
      <c r="BM17" s="112"/>
      <c r="BN17" s="112"/>
      <c r="BO17" s="112"/>
      <c r="BP17" s="112"/>
      <c r="BQ17" s="112"/>
      <c r="BR17" s="112"/>
      <c r="BS17" s="112"/>
      <c r="BT17" s="112"/>
      <c r="BU17" s="112"/>
      <c r="BV17" s="112"/>
      <c r="BW17" s="112"/>
      <c r="BX17" s="112"/>
      <c r="BY17" s="112"/>
      <c r="BZ17" s="112"/>
      <c r="CA17" s="112"/>
      <c r="CB17" s="112"/>
      <c r="CC17" s="112"/>
      <c r="CD17" s="112"/>
      <c r="CE17" s="112"/>
      <c r="CF17" s="112"/>
      <c r="CG17" s="112"/>
      <c r="CH17" s="112"/>
    </row>
    <row r="18" spans="1:1024" x14ac:dyDescent="0.3">
      <c r="A18" s="76" t="s">
        <v>36</v>
      </c>
      <c r="B18" s="116">
        <v>0</v>
      </c>
      <c r="C18" s="117">
        <f>SUM(D18:CH18)</f>
        <v>0</v>
      </c>
      <c r="D18" s="118">
        <v>0</v>
      </c>
      <c r="E18" s="118">
        <v>0</v>
      </c>
      <c r="F18" s="118">
        <v>0</v>
      </c>
      <c r="G18" s="118">
        <v>0</v>
      </c>
      <c r="H18" s="118">
        <v>0</v>
      </c>
      <c r="I18" s="118">
        <v>0</v>
      </c>
      <c r="J18" s="118">
        <v>0</v>
      </c>
      <c r="K18" s="119">
        <v>0</v>
      </c>
      <c r="L18" s="119">
        <v>0</v>
      </c>
      <c r="M18" s="119">
        <v>0</v>
      </c>
      <c r="N18" s="119">
        <v>0</v>
      </c>
      <c r="O18" s="119">
        <v>0</v>
      </c>
      <c r="P18" s="119">
        <v>0</v>
      </c>
      <c r="Q18" s="119">
        <v>0</v>
      </c>
      <c r="R18" s="119">
        <v>0</v>
      </c>
      <c r="S18" s="119">
        <v>0</v>
      </c>
      <c r="T18" s="119">
        <v>0</v>
      </c>
      <c r="U18" s="119">
        <v>0</v>
      </c>
      <c r="V18" s="119">
        <v>0</v>
      </c>
      <c r="W18" s="119">
        <v>0</v>
      </c>
      <c r="X18" s="119">
        <v>0</v>
      </c>
      <c r="Y18" s="119">
        <v>0</v>
      </c>
      <c r="Z18" s="119">
        <v>0</v>
      </c>
      <c r="AA18" s="119">
        <v>0</v>
      </c>
      <c r="AB18" s="119">
        <v>0</v>
      </c>
      <c r="AC18" s="119">
        <v>0</v>
      </c>
      <c r="AD18" s="119">
        <v>0</v>
      </c>
      <c r="AE18" s="119">
        <v>0</v>
      </c>
      <c r="AF18" s="119">
        <v>0</v>
      </c>
      <c r="AG18" s="119">
        <v>0</v>
      </c>
      <c r="AH18" s="119">
        <v>0</v>
      </c>
      <c r="AI18" s="119">
        <v>0</v>
      </c>
      <c r="AJ18" s="119">
        <v>0</v>
      </c>
      <c r="AK18" s="119">
        <v>0</v>
      </c>
      <c r="AL18" s="119">
        <v>0</v>
      </c>
      <c r="AM18" s="119">
        <v>0</v>
      </c>
      <c r="AN18" s="119">
        <v>0</v>
      </c>
      <c r="AO18" s="119">
        <v>0</v>
      </c>
      <c r="AP18" s="119">
        <v>0</v>
      </c>
      <c r="AQ18" s="119">
        <v>0</v>
      </c>
      <c r="AR18" s="119">
        <v>0</v>
      </c>
      <c r="AS18" s="119">
        <v>0</v>
      </c>
      <c r="AT18" s="119">
        <v>0</v>
      </c>
      <c r="AU18" s="119">
        <v>0</v>
      </c>
      <c r="AV18" s="119">
        <v>0</v>
      </c>
      <c r="AW18" s="119">
        <v>0</v>
      </c>
      <c r="AX18" s="119">
        <v>0</v>
      </c>
      <c r="AY18" s="119">
        <v>0</v>
      </c>
      <c r="AZ18" s="119">
        <v>0</v>
      </c>
      <c r="BA18" s="119">
        <v>0</v>
      </c>
      <c r="BB18" s="119">
        <v>0</v>
      </c>
      <c r="BC18" s="119">
        <v>0</v>
      </c>
      <c r="BD18" s="119">
        <v>0</v>
      </c>
      <c r="BE18" s="119">
        <v>0</v>
      </c>
      <c r="BF18" s="119">
        <v>0</v>
      </c>
      <c r="BG18" s="119">
        <v>0</v>
      </c>
      <c r="BH18" s="119">
        <v>0</v>
      </c>
      <c r="BI18" s="119">
        <v>0</v>
      </c>
      <c r="BJ18" s="119">
        <v>0</v>
      </c>
      <c r="BK18" s="119">
        <v>0</v>
      </c>
      <c r="BL18" s="119">
        <v>0</v>
      </c>
      <c r="BM18" s="119">
        <v>0</v>
      </c>
      <c r="BN18" s="119">
        <v>0</v>
      </c>
      <c r="BO18" s="119">
        <v>0</v>
      </c>
      <c r="BP18" s="119">
        <v>0</v>
      </c>
      <c r="BQ18" s="119">
        <v>0</v>
      </c>
      <c r="BR18" s="119">
        <v>0</v>
      </c>
      <c r="BS18" s="119">
        <v>0</v>
      </c>
      <c r="BT18" s="119">
        <v>0</v>
      </c>
      <c r="BU18" s="119">
        <v>0</v>
      </c>
      <c r="BV18" s="119">
        <v>0</v>
      </c>
      <c r="BW18" s="119">
        <v>0</v>
      </c>
      <c r="BX18" s="119">
        <v>0</v>
      </c>
      <c r="BY18" s="119">
        <v>0</v>
      </c>
      <c r="BZ18" s="119">
        <v>0</v>
      </c>
      <c r="CA18" s="119">
        <v>0</v>
      </c>
      <c r="CB18" s="119">
        <v>0</v>
      </c>
      <c r="CC18" s="119">
        <v>0</v>
      </c>
      <c r="CD18" s="119">
        <v>0</v>
      </c>
      <c r="CE18" s="119">
        <v>0</v>
      </c>
      <c r="CF18" s="119">
        <v>0</v>
      </c>
      <c r="CG18" s="119">
        <v>0</v>
      </c>
      <c r="CH18" s="119">
        <v>0</v>
      </c>
    </row>
    <row r="19" spans="1:1024" ht="12.75" customHeight="1" x14ac:dyDescent="0.3">
      <c r="A19" s="120" t="s">
        <v>71</v>
      </c>
      <c r="B19" s="121">
        <v>55977178</v>
      </c>
      <c r="C19" s="122">
        <f>SUM(D19:CH19)</f>
        <v>25388</v>
      </c>
      <c r="D19" s="123">
        <f t="shared" ref="D19:AI19" si="4">SUM(D10:D14)</f>
        <v>0</v>
      </c>
      <c r="E19" s="123">
        <f t="shared" si="4"/>
        <v>27</v>
      </c>
      <c r="F19" s="123">
        <f t="shared" si="4"/>
        <v>105</v>
      </c>
      <c r="G19" s="123">
        <f t="shared" si="4"/>
        <v>120</v>
      </c>
      <c r="H19" s="123">
        <f t="shared" si="4"/>
        <v>123</v>
      </c>
      <c r="I19" s="123">
        <f t="shared" si="4"/>
        <v>127</v>
      </c>
      <c r="J19" s="123">
        <f t="shared" si="4"/>
        <v>155</v>
      </c>
      <c r="K19" s="124">
        <f t="shared" si="4"/>
        <v>153</v>
      </c>
      <c r="L19" s="124">
        <f t="shared" si="4"/>
        <v>166</v>
      </c>
      <c r="M19" s="124">
        <f t="shared" si="4"/>
        <v>154</v>
      </c>
      <c r="N19" s="124">
        <f t="shared" si="4"/>
        <v>171</v>
      </c>
      <c r="O19" s="124">
        <f t="shared" si="4"/>
        <v>152</v>
      </c>
      <c r="P19" s="124">
        <f t="shared" si="4"/>
        <v>188</v>
      </c>
      <c r="Q19" s="124">
        <f t="shared" si="4"/>
        <v>191</v>
      </c>
      <c r="R19" s="124">
        <f t="shared" si="4"/>
        <v>201</v>
      </c>
      <c r="S19" s="124">
        <f t="shared" si="4"/>
        <v>241</v>
      </c>
      <c r="T19" s="124">
        <f t="shared" si="4"/>
        <v>248</v>
      </c>
      <c r="U19" s="124">
        <f t="shared" si="4"/>
        <v>245</v>
      </c>
      <c r="V19" s="124">
        <f t="shared" si="4"/>
        <v>247</v>
      </c>
      <c r="W19" s="124">
        <f t="shared" si="4"/>
        <v>245</v>
      </c>
      <c r="X19" s="124">
        <f t="shared" si="4"/>
        <v>263</v>
      </c>
      <c r="Y19" s="124">
        <f t="shared" si="4"/>
        <v>302</v>
      </c>
      <c r="Z19" s="124">
        <f t="shared" si="4"/>
        <v>302</v>
      </c>
      <c r="AA19" s="124">
        <f t="shared" si="4"/>
        <v>319</v>
      </c>
      <c r="AB19" s="124">
        <f t="shared" si="4"/>
        <v>337</v>
      </c>
      <c r="AC19" s="124">
        <f t="shared" si="4"/>
        <v>342</v>
      </c>
      <c r="AD19" s="124">
        <f t="shared" si="4"/>
        <v>374</v>
      </c>
      <c r="AE19" s="124">
        <f t="shared" si="4"/>
        <v>381</v>
      </c>
      <c r="AF19" s="124">
        <f t="shared" si="4"/>
        <v>430</v>
      </c>
      <c r="AG19" s="124">
        <f t="shared" si="4"/>
        <v>446</v>
      </c>
      <c r="AH19" s="124">
        <f t="shared" si="4"/>
        <v>487</v>
      </c>
      <c r="AI19" s="124">
        <f t="shared" si="4"/>
        <v>479</v>
      </c>
      <c r="AJ19" s="124">
        <f t="shared" ref="AJ19:BO19" si="5">SUM(AJ10:AJ14)</f>
        <v>558</v>
      </c>
      <c r="AK19" s="124">
        <f t="shared" si="5"/>
        <v>516</v>
      </c>
      <c r="AL19" s="124">
        <f t="shared" si="5"/>
        <v>568</v>
      </c>
      <c r="AM19" s="124">
        <f t="shared" si="5"/>
        <v>604</v>
      </c>
      <c r="AN19" s="124">
        <f t="shared" si="5"/>
        <v>634</v>
      </c>
      <c r="AO19" s="124">
        <f t="shared" si="5"/>
        <v>683</v>
      </c>
      <c r="AP19" s="124">
        <f t="shared" si="5"/>
        <v>643</v>
      </c>
      <c r="AQ19" s="124">
        <f t="shared" si="5"/>
        <v>689</v>
      </c>
      <c r="AR19" s="124">
        <f t="shared" si="5"/>
        <v>715</v>
      </c>
      <c r="AS19" s="124">
        <f t="shared" si="5"/>
        <v>771</v>
      </c>
      <c r="AT19" s="124">
        <f t="shared" si="5"/>
        <v>734</v>
      </c>
      <c r="AU19" s="124">
        <f t="shared" si="5"/>
        <v>784</v>
      </c>
      <c r="AV19" s="124">
        <f t="shared" si="5"/>
        <v>891</v>
      </c>
      <c r="AW19" s="124">
        <f t="shared" si="5"/>
        <v>807</v>
      </c>
      <c r="AX19" s="124">
        <f t="shared" si="5"/>
        <v>725</v>
      </c>
      <c r="AY19" s="124">
        <f t="shared" si="5"/>
        <v>741</v>
      </c>
      <c r="AZ19" s="124">
        <f t="shared" si="5"/>
        <v>774</v>
      </c>
      <c r="BA19" s="124">
        <f t="shared" si="5"/>
        <v>695</v>
      </c>
      <c r="BB19" s="124">
        <f t="shared" si="5"/>
        <v>642</v>
      </c>
      <c r="BC19" s="124">
        <f t="shared" si="5"/>
        <v>641</v>
      </c>
      <c r="BD19" s="124">
        <f t="shared" si="5"/>
        <v>573</v>
      </c>
      <c r="BE19" s="124">
        <f t="shared" si="5"/>
        <v>494</v>
      </c>
      <c r="BF19" s="124">
        <f t="shared" si="5"/>
        <v>437</v>
      </c>
      <c r="BG19" s="124">
        <f t="shared" si="5"/>
        <v>357</v>
      </c>
      <c r="BH19" s="124">
        <f t="shared" si="5"/>
        <v>349</v>
      </c>
      <c r="BI19" s="124">
        <f t="shared" si="5"/>
        <v>325</v>
      </c>
      <c r="BJ19" s="124">
        <f t="shared" si="5"/>
        <v>261</v>
      </c>
      <c r="BK19" s="124">
        <f t="shared" si="5"/>
        <v>203</v>
      </c>
      <c r="BL19" s="124">
        <f t="shared" si="5"/>
        <v>160</v>
      </c>
      <c r="BM19" s="124">
        <f t="shared" si="5"/>
        <v>150</v>
      </c>
      <c r="BN19" s="124">
        <f t="shared" si="5"/>
        <v>103</v>
      </c>
      <c r="BO19" s="124">
        <f t="shared" si="5"/>
        <v>106</v>
      </c>
      <c r="BP19" s="124">
        <f t="shared" ref="BP19:CH19" si="6">SUM(BP10:BP14)</f>
        <v>62</v>
      </c>
      <c r="BQ19" s="124">
        <f t="shared" si="6"/>
        <v>69</v>
      </c>
      <c r="BR19" s="124">
        <f t="shared" si="6"/>
        <v>48</v>
      </c>
      <c r="BS19" s="124">
        <f t="shared" si="6"/>
        <v>42</v>
      </c>
      <c r="BT19" s="124">
        <f t="shared" si="6"/>
        <v>28</v>
      </c>
      <c r="BU19" s="124">
        <f t="shared" si="6"/>
        <v>23</v>
      </c>
      <c r="BV19" s="124">
        <f t="shared" si="6"/>
        <v>19</v>
      </c>
      <c r="BW19" s="124">
        <f t="shared" si="6"/>
        <v>14</v>
      </c>
      <c r="BX19" s="124">
        <f t="shared" si="6"/>
        <v>11</v>
      </c>
      <c r="BY19" s="124">
        <f t="shared" si="6"/>
        <v>1</v>
      </c>
      <c r="BZ19" s="124">
        <f t="shared" si="6"/>
        <v>4</v>
      </c>
      <c r="CA19" s="124">
        <f t="shared" si="6"/>
        <v>5</v>
      </c>
      <c r="CB19" s="124">
        <f t="shared" si="6"/>
        <v>1</v>
      </c>
      <c r="CC19" s="124">
        <f t="shared" si="6"/>
        <v>2</v>
      </c>
      <c r="CD19" s="124">
        <f t="shared" si="6"/>
        <v>2</v>
      </c>
      <c r="CE19" s="124">
        <f t="shared" si="6"/>
        <v>0</v>
      </c>
      <c r="CF19" s="124">
        <f t="shared" si="6"/>
        <v>2</v>
      </c>
      <c r="CG19" s="124">
        <f t="shared" si="6"/>
        <v>1</v>
      </c>
      <c r="CH19" s="124">
        <f t="shared" si="6"/>
        <v>0</v>
      </c>
    </row>
    <row r="20" spans="1:1024" ht="13.5" x14ac:dyDescent="0.3">
      <c r="A20" s="125"/>
      <c r="B20" s="125"/>
      <c r="C20" s="126"/>
      <c r="D20" s="127"/>
      <c r="E20" s="127"/>
      <c r="F20" s="127"/>
      <c r="G20" s="127"/>
      <c r="H20" s="127"/>
      <c r="I20" s="127"/>
      <c r="J20" s="126"/>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row>
    <row r="21" spans="1:1024" x14ac:dyDescent="0.3">
      <c r="A21" s="125"/>
      <c r="B21" s="125"/>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c r="CG21" s="44"/>
      <c r="CH21" s="44"/>
    </row>
    <row r="22" spans="1:1024" x14ac:dyDescent="0.3">
      <c r="A22" s="125"/>
      <c r="B22" s="125"/>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c r="CH22" s="44"/>
    </row>
    <row r="23" spans="1:1024" x14ac:dyDescent="0.3">
      <c r="A23" s="100"/>
      <c r="B23" s="2" t="s">
        <v>26</v>
      </c>
      <c r="C23" s="3" t="s">
        <v>78</v>
      </c>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row>
    <row r="24" spans="1:1024" s="33" customFormat="1" ht="26" x14ac:dyDescent="0.3">
      <c r="A24" s="101" t="s">
        <v>25</v>
      </c>
      <c r="B24" s="2"/>
      <c r="C24" s="102" t="s">
        <v>71</v>
      </c>
      <c r="D24" s="128" t="s">
        <v>72</v>
      </c>
      <c r="E24" s="104">
        <v>43972</v>
      </c>
      <c r="F24" s="104">
        <v>43971</v>
      </c>
      <c r="G24" s="104">
        <v>43970</v>
      </c>
      <c r="H24" s="104">
        <v>43969</v>
      </c>
      <c r="I24" s="104">
        <v>43968</v>
      </c>
      <c r="J24" s="104">
        <v>43967</v>
      </c>
      <c r="K24" s="105">
        <v>43966</v>
      </c>
      <c r="L24" s="105">
        <v>43965</v>
      </c>
      <c r="M24" s="105">
        <v>43964</v>
      </c>
      <c r="N24" s="105">
        <v>43963</v>
      </c>
      <c r="O24" s="105">
        <v>43962</v>
      </c>
      <c r="P24" s="105">
        <v>43961</v>
      </c>
      <c r="Q24" s="105">
        <v>43960</v>
      </c>
      <c r="R24" s="105">
        <v>43959</v>
      </c>
      <c r="S24" s="105">
        <v>43958</v>
      </c>
      <c r="T24" s="105">
        <v>43957</v>
      </c>
      <c r="U24" s="105">
        <v>43956</v>
      </c>
      <c r="V24" s="105">
        <v>43955</v>
      </c>
      <c r="W24" s="105">
        <v>43954</v>
      </c>
      <c r="X24" s="105">
        <v>43953</v>
      </c>
      <c r="Y24" s="105">
        <v>43952</v>
      </c>
      <c r="Z24" s="105">
        <v>43951</v>
      </c>
      <c r="AA24" s="105">
        <v>43950</v>
      </c>
      <c r="AB24" s="105">
        <v>43949</v>
      </c>
      <c r="AC24" s="105">
        <v>43948</v>
      </c>
      <c r="AD24" s="105">
        <v>43947</v>
      </c>
      <c r="AE24" s="105">
        <v>43946</v>
      </c>
      <c r="AF24" s="105">
        <v>43945</v>
      </c>
      <c r="AG24" s="105">
        <v>43944</v>
      </c>
      <c r="AH24" s="129">
        <v>43943</v>
      </c>
      <c r="AI24" s="129">
        <v>43942</v>
      </c>
      <c r="AJ24" s="129">
        <v>43941</v>
      </c>
      <c r="AK24" s="129">
        <v>43940</v>
      </c>
      <c r="AL24" s="129">
        <v>43939</v>
      </c>
      <c r="AM24" s="129">
        <v>43938</v>
      </c>
      <c r="AN24" s="129">
        <v>43937</v>
      </c>
      <c r="AO24" s="129">
        <v>43936</v>
      </c>
      <c r="AP24" s="129">
        <v>43935</v>
      </c>
      <c r="AQ24" s="129">
        <v>43934</v>
      </c>
      <c r="AR24" s="129">
        <v>43933</v>
      </c>
      <c r="AS24" s="129">
        <v>43932</v>
      </c>
      <c r="AT24" s="129">
        <v>43931</v>
      </c>
      <c r="AU24" s="129">
        <v>43930</v>
      </c>
      <c r="AV24" s="129">
        <v>43929</v>
      </c>
      <c r="AW24" s="129">
        <v>43928</v>
      </c>
      <c r="AX24" s="129">
        <v>43927</v>
      </c>
      <c r="AY24" s="129">
        <v>43926</v>
      </c>
      <c r="AZ24" s="129">
        <v>43925</v>
      </c>
      <c r="BA24" s="129">
        <v>43924</v>
      </c>
      <c r="BB24" s="129">
        <v>43923</v>
      </c>
      <c r="BC24" s="129">
        <v>43922</v>
      </c>
      <c r="BD24" s="129">
        <v>43921</v>
      </c>
      <c r="BE24" s="129">
        <v>43920</v>
      </c>
      <c r="BF24" s="129">
        <v>43919</v>
      </c>
      <c r="BG24" s="129">
        <v>43918</v>
      </c>
      <c r="BH24" s="129">
        <v>43917</v>
      </c>
      <c r="BI24" s="129">
        <v>43916</v>
      </c>
      <c r="BJ24" s="129">
        <v>43915</v>
      </c>
      <c r="BK24" s="129">
        <v>43914</v>
      </c>
      <c r="BL24" s="129">
        <v>43913</v>
      </c>
      <c r="BM24" s="129">
        <v>43912</v>
      </c>
      <c r="BN24" s="129">
        <v>43911</v>
      </c>
      <c r="BO24" s="129">
        <v>43910</v>
      </c>
      <c r="BP24" s="129">
        <v>43909</v>
      </c>
      <c r="BQ24" s="129">
        <v>43908</v>
      </c>
      <c r="BR24" s="129">
        <v>43907</v>
      </c>
      <c r="BS24" s="129">
        <v>43906</v>
      </c>
      <c r="BT24" s="129">
        <v>43905</v>
      </c>
      <c r="BU24" s="129">
        <v>43904</v>
      </c>
      <c r="BV24" s="129">
        <v>43903</v>
      </c>
      <c r="BW24" s="129">
        <v>43902</v>
      </c>
      <c r="BX24" s="129">
        <v>43901</v>
      </c>
      <c r="BY24" s="129">
        <v>43900</v>
      </c>
      <c r="BZ24" s="129">
        <v>43899</v>
      </c>
      <c r="CA24" s="129">
        <v>43898</v>
      </c>
      <c r="CB24" s="129">
        <v>43897</v>
      </c>
      <c r="CC24" s="129">
        <v>43896</v>
      </c>
      <c r="CD24" s="129">
        <v>43895</v>
      </c>
      <c r="CE24" s="129">
        <v>43894</v>
      </c>
      <c r="CF24" s="129">
        <v>43893</v>
      </c>
      <c r="CG24" s="129">
        <v>43892</v>
      </c>
      <c r="CH24" s="129">
        <v>43891</v>
      </c>
      <c r="AKW24" s="106"/>
      <c r="AKX24" s="106"/>
      <c r="AKY24" s="106"/>
      <c r="AKZ24" s="106"/>
      <c r="ALA24" s="106"/>
      <c r="ALB24" s="106"/>
      <c r="ALC24" s="106"/>
      <c r="ALD24" s="106"/>
      <c r="ALE24" s="106"/>
      <c r="ALF24" s="106"/>
      <c r="ALG24" s="106"/>
      <c r="ALH24" s="106"/>
      <c r="ALI24" s="106"/>
      <c r="ALJ24" s="106"/>
      <c r="ALK24" s="106"/>
      <c r="ALL24" s="106"/>
      <c r="ALM24" s="106"/>
      <c r="ALN24" s="106"/>
      <c r="ALO24" s="106"/>
      <c r="ALP24" s="106"/>
      <c r="ALQ24" s="106"/>
      <c r="ALR24" s="106"/>
      <c r="ALS24" s="106"/>
      <c r="ALT24" s="106"/>
      <c r="ALU24" s="106"/>
      <c r="ALV24" s="106"/>
      <c r="ALW24" s="106"/>
      <c r="ALX24" s="106"/>
      <c r="ALY24" s="106"/>
      <c r="ALZ24" s="106"/>
      <c r="AMA24" s="106"/>
      <c r="AMB24" s="106"/>
      <c r="AMC24" s="106"/>
      <c r="AMD24" s="106"/>
      <c r="AME24" s="106"/>
      <c r="AMF24" s="106"/>
      <c r="AMG24" s="106"/>
      <c r="AMH24" s="106"/>
      <c r="AMI24" s="106"/>
      <c r="AMJ24" s="106"/>
    </row>
    <row r="25" spans="1:1024" x14ac:dyDescent="0.3">
      <c r="A25" s="107"/>
      <c r="B25" s="2"/>
      <c r="C25" s="108"/>
      <c r="D25" s="109" t="s">
        <v>35</v>
      </c>
      <c r="E25" s="109" t="s">
        <v>35</v>
      </c>
      <c r="F25" s="109" t="s">
        <v>35</v>
      </c>
      <c r="G25" s="109" t="s">
        <v>35</v>
      </c>
      <c r="H25" s="109" t="s">
        <v>35</v>
      </c>
      <c r="I25" s="109" t="s">
        <v>35</v>
      </c>
      <c r="J25" s="109" t="s">
        <v>35</v>
      </c>
      <c r="K25" s="110" t="s">
        <v>35</v>
      </c>
      <c r="L25" s="110" t="s">
        <v>35</v>
      </c>
      <c r="M25" s="110" t="s">
        <v>35</v>
      </c>
      <c r="N25" s="110" t="s">
        <v>35</v>
      </c>
      <c r="O25" s="110" t="s">
        <v>35</v>
      </c>
      <c r="P25" s="110" t="s">
        <v>35</v>
      </c>
      <c r="Q25" s="110" t="s">
        <v>35</v>
      </c>
      <c r="R25" s="110" t="s">
        <v>35</v>
      </c>
      <c r="S25" s="110" t="s">
        <v>35</v>
      </c>
      <c r="T25" s="110" t="s">
        <v>35</v>
      </c>
      <c r="U25" s="110" t="s">
        <v>35</v>
      </c>
      <c r="V25" s="110" t="s">
        <v>35</v>
      </c>
      <c r="W25" s="110" t="s">
        <v>35</v>
      </c>
      <c r="X25" s="110" t="s">
        <v>35</v>
      </c>
      <c r="Y25" s="110" t="s">
        <v>35</v>
      </c>
      <c r="Z25" s="110" t="s">
        <v>35</v>
      </c>
      <c r="AA25" s="110" t="s">
        <v>35</v>
      </c>
      <c r="AB25" s="110" t="s">
        <v>35</v>
      </c>
      <c r="AC25" s="110" t="s">
        <v>35</v>
      </c>
      <c r="AD25" s="110" t="s">
        <v>35</v>
      </c>
      <c r="AE25" s="110" t="s">
        <v>35</v>
      </c>
      <c r="AF25" s="110" t="s">
        <v>35</v>
      </c>
      <c r="AG25" s="110" t="s">
        <v>35</v>
      </c>
      <c r="AH25" s="110" t="s">
        <v>35</v>
      </c>
      <c r="AI25" s="110" t="s">
        <v>35</v>
      </c>
      <c r="AJ25" s="110" t="s">
        <v>35</v>
      </c>
      <c r="AK25" s="110" t="s">
        <v>35</v>
      </c>
      <c r="AL25" s="110" t="s">
        <v>35</v>
      </c>
      <c r="AM25" s="110" t="s">
        <v>35</v>
      </c>
      <c r="AN25" s="110" t="s">
        <v>35</v>
      </c>
      <c r="AO25" s="110" t="s">
        <v>35</v>
      </c>
      <c r="AP25" s="110" t="s">
        <v>35</v>
      </c>
      <c r="AQ25" s="110" t="s">
        <v>35</v>
      </c>
      <c r="AR25" s="110" t="s">
        <v>35</v>
      </c>
      <c r="AS25" s="110" t="s">
        <v>35</v>
      </c>
      <c r="AT25" s="110" t="s">
        <v>35</v>
      </c>
      <c r="AU25" s="110" t="s">
        <v>35</v>
      </c>
      <c r="AV25" s="110" t="s">
        <v>35</v>
      </c>
      <c r="AW25" s="110" t="s">
        <v>35</v>
      </c>
      <c r="AX25" s="110" t="s">
        <v>35</v>
      </c>
      <c r="AY25" s="110" t="s">
        <v>35</v>
      </c>
      <c r="AZ25" s="110" t="s">
        <v>35</v>
      </c>
      <c r="BA25" s="110" t="s">
        <v>35</v>
      </c>
      <c r="BB25" s="110" t="s">
        <v>35</v>
      </c>
      <c r="BC25" s="110" t="s">
        <v>35</v>
      </c>
      <c r="BD25" s="110" t="s">
        <v>35</v>
      </c>
      <c r="BE25" s="110" t="s">
        <v>35</v>
      </c>
      <c r="BF25" s="110" t="s">
        <v>35</v>
      </c>
      <c r="BG25" s="110" t="s">
        <v>35</v>
      </c>
      <c r="BH25" s="110" t="s">
        <v>35</v>
      </c>
      <c r="BI25" s="110" t="s">
        <v>35</v>
      </c>
      <c r="BJ25" s="110" t="s">
        <v>35</v>
      </c>
      <c r="BK25" s="110" t="s">
        <v>35</v>
      </c>
      <c r="BL25" s="110" t="s">
        <v>35</v>
      </c>
      <c r="BM25" s="110" t="s">
        <v>35</v>
      </c>
      <c r="BN25" s="110" t="s">
        <v>35</v>
      </c>
      <c r="BO25" s="110" t="s">
        <v>35</v>
      </c>
      <c r="BP25" s="110" t="s">
        <v>35</v>
      </c>
      <c r="BQ25" s="110" t="s">
        <v>35</v>
      </c>
      <c r="BR25" s="110" t="s">
        <v>35</v>
      </c>
      <c r="BS25" s="110" t="s">
        <v>35</v>
      </c>
      <c r="BT25" s="110" t="s">
        <v>35</v>
      </c>
      <c r="BU25" s="110" t="s">
        <v>35</v>
      </c>
      <c r="BV25" s="110" t="s">
        <v>35</v>
      </c>
      <c r="BW25" s="110" t="s">
        <v>35</v>
      </c>
      <c r="BX25" s="110" t="s">
        <v>35</v>
      </c>
      <c r="BY25" s="110" t="s">
        <v>35</v>
      </c>
      <c r="BZ25" s="110" t="s">
        <v>35</v>
      </c>
      <c r="CA25" s="110" t="s">
        <v>35</v>
      </c>
      <c r="CB25" s="110" t="s">
        <v>35</v>
      </c>
      <c r="CC25" s="110" t="s">
        <v>35</v>
      </c>
      <c r="CD25" s="110" t="s">
        <v>35</v>
      </c>
      <c r="CE25" s="110" t="s">
        <v>35</v>
      </c>
      <c r="CF25" s="110" t="s">
        <v>35</v>
      </c>
      <c r="CG25" s="110" t="s">
        <v>35</v>
      </c>
      <c r="CH25" s="110" t="s">
        <v>35</v>
      </c>
    </row>
    <row r="26" spans="1:1024" x14ac:dyDescent="0.3">
      <c r="A26" s="130" t="s">
        <v>73</v>
      </c>
      <c r="B26" s="22">
        <v>13241287</v>
      </c>
      <c r="C26" s="112">
        <f>D26+E26</f>
        <v>15</v>
      </c>
      <c r="D26" s="113">
        <v>0</v>
      </c>
      <c r="E26" s="113">
        <v>15</v>
      </c>
      <c r="F26" s="113">
        <v>15</v>
      </c>
      <c r="G26" s="113">
        <v>15</v>
      </c>
      <c r="H26" s="113">
        <v>15</v>
      </c>
      <c r="I26" s="131">
        <v>15</v>
      </c>
      <c r="J26" s="131">
        <v>14</v>
      </c>
      <c r="K26" s="132">
        <v>14</v>
      </c>
      <c r="L26" s="132">
        <v>13</v>
      </c>
      <c r="M26" s="132">
        <v>13</v>
      </c>
      <c r="N26" s="132">
        <v>12</v>
      </c>
      <c r="O26" s="132">
        <v>12</v>
      </c>
      <c r="P26" s="132">
        <v>12</v>
      </c>
      <c r="Q26" s="132">
        <v>12</v>
      </c>
      <c r="R26" s="132">
        <v>12</v>
      </c>
      <c r="S26" s="132">
        <v>12</v>
      </c>
      <c r="T26" s="132">
        <v>12</v>
      </c>
      <c r="U26" s="132">
        <v>12</v>
      </c>
      <c r="V26" s="132">
        <v>12</v>
      </c>
      <c r="W26" s="132">
        <v>12</v>
      </c>
      <c r="X26" s="132">
        <v>11</v>
      </c>
      <c r="Y26" s="132">
        <v>11</v>
      </c>
      <c r="Z26" s="132">
        <v>11</v>
      </c>
      <c r="AA26" s="132">
        <v>11</v>
      </c>
      <c r="AB26" s="132">
        <v>11</v>
      </c>
      <c r="AC26" s="132">
        <v>11</v>
      </c>
      <c r="AD26" s="132">
        <v>11</v>
      </c>
      <c r="AE26" s="132">
        <v>11</v>
      </c>
      <c r="AF26" s="132">
        <v>11</v>
      </c>
      <c r="AG26" s="132">
        <v>11</v>
      </c>
      <c r="AH26" s="132">
        <v>11</v>
      </c>
      <c r="AI26" s="132">
        <v>11</v>
      </c>
      <c r="AJ26" s="132">
        <v>11</v>
      </c>
      <c r="AK26" s="132">
        <v>10</v>
      </c>
      <c r="AL26" s="132">
        <v>10</v>
      </c>
      <c r="AM26" s="132">
        <v>10</v>
      </c>
      <c r="AN26" s="132">
        <v>10</v>
      </c>
      <c r="AO26" s="132">
        <v>10</v>
      </c>
      <c r="AP26" s="132">
        <v>10</v>
      </c>
      <c r="AQ26" s="132">
        <v>10</v>
      </c>
      <c r="AR26" s="132">
        <v>10</v>
      </c>
      <c r="AS26" s="132">
        <v>10</v>
      </c>
      <c r="AT26" s="132">
        <v>9</v>
      </c>
      <c r="AU26" s="132">
        <v>9</v>
      </c>
      <c r="AV26" s="132">
        <v>8</v>
      </c>
      <c r="AW26" s="132">
        <v>7</v>
      </c>
      <c r="AX26" s="132">
        <v>7</v>
      </c>
      <c r="AY26" s="132">
        <v>7</v>
      </c>
      <c r="AZ26" s="132">
        <v>7</v>
      </c>
      <c r="BA26" s="132">
        <v>6</v>
      </c>
      <c r="BB26" s="132">
        <v>6</v>
      </c>
      <c r="BC26" s="132">
        <v>5</v>
      </c>
      <c r="BD26" s="132">
        <v>5</v>
      </c>
      <c r="BE26" s="132">
        <v>4</v>
      </c>
      <c r="BF26" s="132">
        <v>4</v>
      </c>
      <c r="BG26" s="132">
        <v>3</v>
      </c>
      <c r="BH26" s="132">
        <v>3</v>
      </c>
      <c r="BI26" s="132">
        <v>3</v>
      </c>
      <c r="BJ26" s="132">
        <v>2</v>
      </c>
      <c r="BK26" s="132">
        <v>2</v>
      </c>
      <c r="BL26" s="132">
        <v>1</v>
      </c>
      <c r="BM26" s="132">
        <v>1</v>
      </c>
      <c r="BN26" s="132">
        <v>1</v>
      </c>
      <c r="BO26" s="132">
        <v>1</v>
      </c>
      <c r="BP26" s="132">
        <v>1</v>
      </c>
      <c r="BQ26" s="132">
        <v>1</v>
      </c>
      <c r="BR26" s="132">
        <v>0</v>
      </c>
      <c r="BS26" s="132">
        <v>0</v>
      </c>
      <c r="BT26" s="132">
        <v>0</v>
      </c>
      <c r="BU26" s="132">
        <v>0</v>
      </c>
      <c r="BV26" s="132">
        <v>0</v>
      </c>
      <c r="BW26" s="132">
        <v>0</v>
      </c>
      <c r="BX26" s="132">
        <v>0</v>
      </c>
      <c r="BY26" s="132">
        <v>0</v>
      </c>
      <c r="BZ26" s="132">
        <v>0</v>
      </c>
      <c r="CA26" s="132">
        <v>0</v>
      </c>
      <c r="CB26" s="132">
        <v>0</v>
      </c>
      <c r="CC26" s="132">
        <v>0</v>
      </c>
      <c r="CD26" s="132">
        <v>0</v>
      </c>
      <c r="CE26" s="132">
        <v>0</v>
      </c>
      <c r="CF26" s="132">
        <v>0</v>
      </c>
      <c r="CG26" s="132">
        <v>0</v>
      </c>
      <c r="CH26" s="132">
        <v>0</v>
      </c>
    </row>
    <row r="27" spans="1:1024" x14ac:dyDescent="0.3">
      <c r="A27" s="130" t="s">
        <v>74</v>
      </c>
      <c r="B27" s="22">
        <v>14833658</v>
      </c>
      <c r="C27" s="112">
        <f t="shared" ref="C27:C30" si="7">D27+E27</f>
        <v>182</v>
      </c>
      <c r="D27" s="113">
        <v>0</v>
      </c>
      <c r="E27" s="113">
        <v>182</v>
      </c>
      <c r="F27" s="113">
        <v>182</v>
      </c>
      <c r="G27" s="113">
        <v>182</v>
      </c>
      <c r="H27" s="113">
        <v>182</v>
      </c>
      <c r="I27" s="131">
        <v>181</v>
      </c>
      <c r="J27" s="131">
        <v>181</v>
      </c>
      <c r="K27" s="132">
        <v>181</v>
      </c>
      <c r="L27" s="132">
        <v>181</v>
      </c>
      <c r="M27" s="132">
        <v>181</v>
      </c>
      <c r="N27" s="132">
        <v>179</v>
      </c>
      <c r="O27" s="132">
        <v>175</v>
      </c>
      <c r="P27" s="132">
        <v>175</v>
      </c>
      <c r="Q27" s="132">
        <v>172</v>
      </c>
      <c r="R27" s="132">
        <v>170</v>
      </c>
      <c r="S27" s="132">
        <v>169</v>
      </c>
      <c r="T27" s="132">
        <v>168</v>
      </c>
      <c r="U27" s="132">
        <v>165</v>
      </c>
      <c r="V27" s="132">
        <v>165</v>
      </c>
      <c r="W27" s="132">
        <v>162</v>
      </c>
      <c r="X27" s="132">
        <v>161</v>
      </c>
      <c r="Y27" s="132">
        <v>158</v>
      </c>
      <c r="Z27" s="132">
        <v>156</v>
      </c>
      <c r="AA27" s="132">
        <v>154</v>
      </c>
      <c r="AB27" s="132">
        <v>153</v>
      </c>
      <c r="AC27" s="132">
        <v>153</v>
      </c>
      <c r="AD27" s="132">
        <v>150</v>
      </c>
      <c r="AE27" s="132">
        <v>147</v>
      </c>
      <c r="AF27" s="132">
        <v>143</v>
      </c>
      <c r="AG27" s="132">
        <v>140</v>
      </c>
      <c r="AH27" s="132">
        <v>138</v>
      </c>
      <c r="AI27" s="132">
        <v>134</v>
      </c>
      <c r="AJ27" s="132">
        <v>130</v>
      </c>
      <c r="AK27" s="132">
        <v>124</v>
      </c>
      <c r="AL27" s="132">
        <v>121</v>
      </c>
      <c r="AM27" s="132">
        <v>116</v>
      </c>
      <c r="AN27" s="132">
        <v>114</v>
      </c>
      <c r="AO27" s="132">
        <v>111</v>
      </c>
      <c r="AP27" s="132">
        <v>109</v>
      </c>
      <c r="AQ27" s="132">
        <v>106</v>
      </c>
      <c r="AR27" s="132">
        <v>104</v>
      </c>
      <c r="AS27" s="132">
        <v>95</v>
      </c>
      <c r="AT27" s="132">
        <v>86</v>
      </c>
      <c r="AU27" s="132">
        <v>83</v>
      </c>
      <c r="AV27" s="132">
        <v>78</v>
      </c>
      <c r="AW27" s="132">
        <v>69</v>
      </c>
      <c r="AX27" s="132">
        <v>61</v>
      </c>
      <c r="AY27" s="132">
        <v>58</v>
      </c>
      <c r="AZ27" s="132">
        <v>51</v>
      </c>
      <c r="BA27" s="132">
        <v>50</v>
      </c>
      <c r="BB27" s="132">
        <v>45</v>
      </c>
      <c r="BC27" s="132">
        <v>40</v>
      </c>
      <c r="BD27" s="132">
        <v>35</v>
      </c>
      <c r="BE27" s="132">
        <v>30</v>
      </c>
      <c r="BF27" s="132">
        <v>27</v>
      </c>
      <c r="BG27" s="132">
        <v>25</v>
      </c>
      <c r="BH27" s="132">
        <v>22</v>
      </c>
      <c r="BI27" s="132">
        <v>20</v>
      </c>
      <c r="BJ27" s="132">
        <v>16</v>
      </c>
      <c r="BK27" s="132">
        <v>11</v>
      </c>
      <c r="BL27" s="132">
        <v>10</v>
      </c>
      <c r="BM27" s="132">
        <v>8</v>
      </c>
      <c r="BN27" s="132">
        <v>7</v>
      </c>
      <c r="BO27" s="132">
        <v>5</v>
      </c>
      <c r="BP27" s="132">
        <v>4</v>
      </c>
      <c r="BQ27" s="132">
        <v>3</v>
      </c>
      <c r="BR27" s="132">
        <v>1</v>
      </c>
      <c r="BS27" s="132">
        <v>1</v>
      </c>
      <c r="BT27" s="132">
        <v>1</v>
      </c>
      <c r="BU27" s="132">
        <v>1</v>
      </c>
      <c r="BV27" s="132">
        <v>0</v>
      </c>
      <c r="BW27" s="132">
        <v>0</v>
      </c>
      <c r="BX27" s="132">
        <v>0</v>
      </c>
      <c r="BY27" s="132">
        <v>0</v>
      </c>
      <c r="BZ27" s="132">
        <v>0</v>
      </c>
      <c r="CA27" s="132">
        <v>0</v>
      </c>
      <c r="CB27" s="132">
        <v>0</v>
      </c>
      <c r="CC27" s="132">
        <v>0</v>
      </c>
      <c r="CD27" s="132">
        <v>0</v>
      </c>
      <c r="CE27" s="132">
        <v>0</v>
      </c>
      <c r="CF27" s="132">
        <v>0</v>
      </c>
      <c r="CG27" s="132">
        <v>0</v>
      </c>
      <c r="CH27" s="132">
        <v>0</v>
      </c>
    </row>
    <row r="28" spans="1:1024" x14ac:dyDescent="0.3">
      <c r="A28" s="130" t="s">
        <v>75</v>
      </c>
      <c r="B28" s="22">
        <v>14678606</v>
      </c>
      <c r="C28" s="112">
        <f t="shared" si="7"/>
        <v>2019</v>
      </c>
      <c r="D28" s="113">
        <v>0</v>
      </c>
      <c r="E28" s="113">
        <v>2019</v>
      </c>
      <c r="F28" s="113">
        <v>2017</v>
      </c>
      <c r="G28" s="113">
        <v>2012</v>
      </c>
      <c r="H28" s="113">
        <v>2005</v>
      </c>
      <c r="I28" s="131">
        <v>1996</v>
      </c>
      <c r="J28" s="131">
        <v>1983</v>
      </c>
      <c r="K28" s="132">
        <v>1966</v>
      </c>
      <c r="L28" s="132">
        <v>1960</v>
      </c>
      <c r="M28" s="132">
        <v>1942</v>
      </c>
      <c r="N28" s="132">
        <v>1931</v>
      </c>
      <c r="O28" s="132">
        <v>1915</v>
      </c>
      <c r="P28" s="132">
        <v>1902</v>
      </c>
      <c r="Q28" s="132">
        <v>1892</v>
      </c>
      <c r="R28" s="132">
        <v>1880</v>
      </c>
      <c r="S28" s="132">
        <v>1868</v>
      </c>
      <c r="T28" s="132">
        <v>1856</v>
      </c>
      <c r="U28" s="132">
        <v>1839</v>
      </c>
      <c r="V28" s="132">
        <v>1815</v>
      </c>
      <c r="W28" s="132">
        <v>1800</v>
      </c>
      <c r="X28" s="132">
        <v>1785</v>
      </c>
      <c r="Y28" s="132">
        <v>1765</v>
      </c>
      <c r="Z28" s="132">
        <v>1748</v>
      </c>
      <c r="AA28" s="132">
        <v>1723</v>
      </c>
      <c r="AB28" s="132">
        <v>1703</v>
      </c>
      <c r="AC28" s="132">
        <v>1674</v>
      </c>
      <c r="AD28" s="132">
        <v>1643</v>
      </c>
      <c r="AE28" s="132">
        <v>1616</v>
      </c>
      <c r="AF28" s="132">
        <v>1583</v>
      </c>
      <c r="AG28" s="132">
        <v>1550</v>
      </c>
      <c r="AH28" s="132">
        <v>1503</v>
      </c>
      <c r="AI28" s="132">
        <v>1454</v>
      </c>
      <c r="AJ28" s="132">
        <v>1407</v>
      </c>
      <c r="AK28" s="132">
        <v>1357</v>
      </c>
      <c r="AL28" s="132">
        <v>1318</v>
      </c>
      <c r="AM28" s="132">
        <v>1269</v>
      </c>
      <c r="AN28" s="132">
        <v>1218</v>
      </c>
      <c r="AO28" s="132">
        <v>1173</v>
      </c>
      <c r="AP28" s="132">
        <v>1119</v>
      </c>
      <c r="AQ28" s="132">
        <v>1053</v>
      </c>
      <c r="AR28" s="132">
        <v>993</v>
      </c>
      <c r="AS28" s="132">
        <v>937</v>
      </c>
      <c r="AT28" s="132">
        <v>864</v>
      </c>
      <c r="AU28" s="132">
        <v>796</v>
      </c>
      <c r="AV28" s="132">
        <v>725</v>
      </c>
      <c r="AW28" s="132">
        <v>658</v>
      </c>
      <c r="AX28" s="132">
        <v>594</v>
      </c>
      <c r="AY28" s="132">
        <v>538</v>
      </c>
      <c r="AZ28" s="132">
        <v>488</v>
      </c>
      <c r="BA28" s="132">
        <v>429</v>
      </c>
      <c r="BB28" s="132">
        <v>378</v>
      </c>
      <c r="BC28" s="132">
        <v>331</v>
      </c>
      <c r="BD28" s="132">
        <v>283</v>
      </c>
      <c r="BE28" s="132">
        <v>248</v>
      </c>
      <c r="BF28" s="132">
        <v>210</v>
      </c>
      <c r="BG28" s="132">
        <v>172</v>
      </c>
      <c r="BH28" s="132">
        <v>145</v>
      </c>
      <c r="BI28" s="132">
        <v>115</v>
      </c>
      <c r="BJ28" s="132">
        <v>89</v>
      </c>
      <c r="BK28" s="132">
        <v>70</v>
      </c>
      <c r="BL28" s="132">
        <v>60</v>
      </c>
      <c r="BM28" s="132">
        <v>50</v>
      </c>
      <c r="BN28" s="132">
        <v>40</v>
      </c>
      <c r="BO28" s="132">
        <v>32</v>
      </c>
      <c r="BP28" s="132">
        <v>19</v>
      </c>
      <c r="BQ28" s="132">
        <v>14</v>
      </c>
      <c r="BR28" s="132">
        <v>10</v>
      </c>
      <c r="BS28" s="132">
        <v>9</v>
      </c>
      <c r="BT28" s="132">
        <v>6</v>
      </c>
      <c r="BU28" s="132">
        <v>5</v>
      </c>
      <c r="BV28" s="132">
        <v>3</v>
      </c>
      <c r="BW28" s="132">
        <v>3</v>
      </c>
      <c r="BX28" s="132">
        <v>3</v>
      </c>
      <c r="BY28" s="132">
        <v>2</v>
      </c>
      <c r="BZ28" s="132">
        <v>2</v>
      </c>
      <c r="CA28" s="132">
        <v>1</v>
      </c>
      <c r="CB28" s="132">
        <v>1</v>
      </c>
      <c r="CC28" s="132">
        <v>1</v>
      </c>
      <c r="CD28" s="132">
        <v>1</v>
      </c>
      <c r="CE28" s="132">
        <v>0</v>
      </c>
      <c r="CF28" s="132">
        <v>0</v>
      </c>
      <c r="CG28" s="132">
        <v>0</v>
      </c>
      <c r="CH28" s="132">
        <v>0</v>
      </c>
    </row>
    <row r="29" spans="1:1024" x14ac:dyDescent="0.3">
      <c r="A29" s="130" t="s">
        <v>76</v>
      </c>
      <c r="B29" s="22">
        <v>10454893</v>
      </c>
      <c r="C29" s="112">
        <f t="shared" si="7"/>
        <v>9764</v>
      </c>
      <c r="D29" s="113">
        <v>0</v>
      </c>
      <c r="E29" s="113">
        <v>9764</v>
      </c>
      <c r="F29" s="113">
        <v>9755</v>
      </c>
      <c r="G29" s="113">
        <v>9722</v>
      </c>
      <c r="H29" s="113">
        <v>9683</v>
      </c>
      <c r="I29" s="131">
        <v>9630</v>
      </c>
      <c r="J29" s="131">
        <v>9589</v>
      </c>
      <c r="K29" s="132">
        <v>9539</v>
      </c>
      <c r="L29" s="132">
        <v>9482</v>
      </c>
      <c r="M29" s="132">
        <v>9433</v>
      </c>
      <c r="N29" s="132">
        <v>9379</v>
      </c>
      <c r="O29" s="132">
        <v>9315</v>
      </c>
      <c r="P29" s="132">
        <v>9270</v>
      </c>
      <c r="Q29" s="132">
        <v>9213</v>
      </c>
      <c r="R29" s="132">
        <v>9151</v>
      </c>
      <c r="S29" s="132">
        <v>9075</v>
      </c>
      <c r="T29" s="132">
        <v>8986</v>
      </c>
      <c r="U29" s="132">
        <v>8884</v>
      </c>
      <c r="V29" s="132">
        <v>8791</v>
      </c>
      <c r="W29" s="132">
        <v>8703</v>
      </c>
      <c r="X29" s="132">
        <v>8615</v>
      </c>
      <c r="Y29" s="132">
        <v>8519</v>
      </c>
      <c r="Z29" s="132">
        <v>8399</v>
      </c>
      <c r="AA29" s="132">
        <v>8296</v>
      </c>
      <c r="AB29" s="132">
        <v>8183</v>
      </c>
      <c r="AC29" s="132">
        <v>8057</v>
      </c>
      <c r="AD29" s="132">
        <v>7934</v>
      </c>
      <c r="AE29" s="132">
        <v>7796</v>
      </c>
      <c r="AF29" s="132">
        <v>7641</v>
      </c>
      <c r="AG29" s="132">
        <v>7473</v>
      </c>
      <c r="AH29" s="132">
        <v>7305</v>
      </c>
      <c r="AI29" s="132">
        <v>7121</v>
      </c>
      <c r="AJ29" s="132">
        <v>6959</v>
      </c>
      <c r="AK29" s="132">
        <v>6758</v>
      </c>
      <c r="AL29" s="132">
        <v>6579</v>
      </c>
      <c r="AM29" s="132">
        <v>6388</v>
      </c>
      <c r="AN29" s="132">
        <v>6148</v>
      </c>
      <c r="AO29" s="132">
        <v>5897</v>
      </c>
      <c r="AP29" s="132">
        <v>5640</v>
      </c>
      <c r="AQ29" s="132">
        <v>5401</v>
      </c>
      <c r="AR29" s="132">
        <v>5134</v>
      </c>
      <c r="AS29" s="132">
        <v>4859</v>
      </c>
      <c r="AT29" s="132">
        <v>4543</v>
      </c>
      <c r="AU29" s="132">
        <v>4248</v>
      </c>
      <c r="AV29" s="132">
        <v>3920</v>
      </c>
      <c r="AW29" s="132">
        <v>3568</v>
      </c>
      <c r="AX29" s="132">
        <v>3224</v>
      </c>
      <c r="AY29" s="132">
        <v>2930</v>
      </c>
      <c r="AZ29" s="132">
        <v>2644</v>
      </c>
      <c r="BA29" s="132">
        <v>2320</v>
      </c>
      <c r="BB29" s="132">
        <v>2028</v>
      </c>
      <c r="BC29" s="132">
        <v>1781</v>
      </c>
      <c r="BD29" s="132">
        <v>1521</v>
      </c>
      <c r="BE29" s="132">
        <v>1263</v>
      </c>
      <c r="BF29" s="132">
        <v>1085</v>
      </c>
      <c r="BG29" s="132">
        <v>909</v>
      </c>
      <c r="BH29" s="132">
        <v>763</v>
      </c>
      <c r="BI29" s="132">
        <v>623</v>
      </c>
      <c r="BJ29" s="132">
        <v>491</v>
      </c>
      <c r="BK29" s="132">
        <v>384</v>
      </c>
      <c r="BL29" s="132">
        <v>308</v>
      </c>
      <c r="BM29" s="132">
        <v>241</v>
      </c>
      <c r="BN29" s="132">
        <v>189</v>
      </c>
      <c r="BO29" s="132">
        <v>147</v>
      </c>
      <c r="BP29" s="132">
        <v>118</v>
      </c>
      <c r="BQ29" s="132">
        <v>97</v>
      </c>
      <c r="BR29" s="132">
        <v>77</v>
      </c>
      <c r="BS29" s="132">
        <v>63</v>
      </c>
      <c r="BT29" s="132">
        <v>50</v>
      </c>
      <c r="BU29" s="132">
        <v>33</v>
      </c>
      <c r="BV29" s="132">
        <v>22</v>
      </c>
      <c r="BW29" s="132">
        <v>16</v>
      </c>
      <c r="BX29" s="132">
        <v>13</v>
      </c>
      <c r="BY29" s="132">
        <v>9</v>
      </c>
      <c r="BZ29" s="132">
        <v>9</v>
      </c>
      <c r="CA29" s="132">
        <v>7</v>
      </c>
      <c r="CB29" s="132">
        <v>3</v>
      </c>
      <c r="CC29" s="132">
        <v>3</v>
      </c>
      <c r="CD29" s="132">
        <v>2</v>
      </c>
      <c r="CE29" s="132">
        <v>1</v>
      </c>
      <c r="CF29" s="132">
        <v>1</v>
      </c>
      <c r="CG29" s="132">
        <v>0</v>
      </c>
      <c r="CH29" s="132">
        <v>0</v>
      </c>
    </row>
    <row r="30" spans="1:1024" x14ac:dyDescent="0.3">
      <c r="A30" s="130" t="s">
        <v>77</v>
      </c>
      <c r="B30" s="22">
        <v>2768734</v>
      </c>
      <c r="C30" s="112">
        <f t="shared" si="7"/>
        <v>13408</v>
      </c>
      <c r="D30" s="113">
        <v>0</v>
      </c>
      <c r="E30" s="113">
        <v>13408</v>
      </c>
      <c r="F30" s="113">
        <v>13392</v>
      </c>
      <c r="G30" s="113">
        <v>13325</v>
      </c>
      <c r="H30" s="113">
        <v>13251</v>
      </c>
      <c r="I30" s="131">
        <v>13191</v>
      </c>
      <c r="J30" s="131">
        <v>13119</v>
      </c>
      <c r="K30" s="132">
        <v>13031</v>
      </c>
      <c r="L30" s="132">
        <v>12942</v>
      </c>
      <c r="M30" s="132">
        <v>12843</v>
      </c>
      <c r="N30" s="132">
        <v>12757</v>
      </c>
      <c r="O30" s="132">
        <v>12670</v>
      </c>
      <c r="P30" s="132">
        <v>12576</v>
      </c>
      <c r="Q30" s="132">
        <v>12458</v>
      </c>
      <c r="R30" s="132">
        <v>12343</v>
      </c>
      <c r="S30" s="132">
        <v>12231</v>
      </c>
      <c r="T30" s="132">
        <v>12092</v>
      </c>
      <c r="U30" s="132">
        <v>11966</v>
      </c>
      <c r="V30" s="132">
        <v>11838</v>
      </c>
      <c r="W30" s="132">
        <v>11697</v>
      </c>
      <c r="X30" s="132">
        <v>11557</v>
      </c>
      <c r="Y30" s="132">
        <v>11413</v>
      </c>
      <c r="Z30" s="132">
        <v>11250</v>
      </c>
      <c r="AA30" s="132">
        <v>11078</v>
      </c>
      <c r="AB30" s="132">
        <v>10893</v>
      </c>
      <c r="AC30" s="132">
        <v>10711</v>
      </c>
      <c r="AD30" s="132">
        <v>10526</v>
      </c>
      <c r="AE30" s="132">
        <v>10320</v>
      </c>
      <c r="AF30" s="132">
        <v>10131</v>
      </c>
      <c r="AG30" s="132">
        <v>9905</v>
      </c>
      <c r="AH30" s="132">
        <v>9676</v>
      </c>
      <c r="AI30" s="132">
        <v>9426</v>
      </c>
      <c r="AJ30" s="132">
        <v>9160</v>
      </c>
      <c r="AK30" s="132">
        <v>8860</v>
      </c>
      <c r="AL30" s="132">
        <v>8565</v>
      </c>
      <c r="AM30" s="132">
        <v>8242</v>
      </c>
      <c r="AN30" s="132">
        <v>7931</v>
      </c>
      <c r="AO30" s="132">
        <v>7596</v>
      </c>
      <c r="AP30" s="132">
        <v>7226</v>
      </c>
      <c r="AQ30" s="132">
        <v>6891</v>
      </c>
      <c r="AR30" s="132">
        <v>6531</v>
      </c>
      <c r="AS30" s="132">
        <v>6156</v>
      </c>
      <c r="AT30" s="132">
        <v>5784</v>
      </c>
      <c r="AU30" s="132">
        <v>5416</v>
      </c>
      <c r="AV30" s="132">
        <v>5037</v>
      </c>
      <c r="AW30" s="132">
        <v>4575</v>
      </c>
      <c r="AX30" s="132">
        <v>4184</v>
      </c>
      <c r="AY30" s="132">
        <v>3812</v>
      </c>
      <c r="AZ30" s="132">
        <v>3414</v>
      </c>
      <c r="BA30" s="132">
        <v>3025</v>
      </c>
      <c r="BB30" s="132">
        <v>2678</v>
      </c>
      <c r="BC30" s="132">
        <v>2336</v>
      </c>
      <c r="BD30" s="132">
        <v>2008</v>
      </c>
      <c r="BE30" s="132">
        <v>1734</v>
      </c>
      <c r="BF30" s="132">
        <v>1459</v>
      </c>
      <c r="BG30" s="132">
        <v>1239</v>
      </c>
      <c r="BH30" s="132">
        <v>1058</v>
      </c>
      <c r="BI30" s="132">
        <v>881</v>
      </c>
      <c r="BJ30" s="132">
        <v>719</v>
      </c>
      <c r="BK30" s="132">
        <v>589</v>
      </c>
      <c r="BL30" s="132">
        <v>474</v>
      </c>
      <c r="BM30" s="132">
        <v>393</v>
      </c>
      <c r="BN30" s="132">
        <v>306</v>
      </c>
      <c r="BO30" s="132">
        <v>255</v>
      </c>
      <c r="BP30" s="132">
        <v>192</v>
      </c>
      <c r="BQ30" s="132">
        <v>157</v>
      </c>
      <c r="BR30" s="132">
        <v>115</v>
      </c>
      <c r="BS30" s="132">
        <v>82</v>
      </c>
      <c r="BT30" s="132">
        <v>56</v>
      </c>
      <c r="BU30" s="132">
        <v>46</v>
      </c>
      <c r="BV30" s="132">
        <v>37</v>
      </c>
      <c r="BW30" s="132">
        <v>24</v>
      </c>
      <c r="BX30" s="132">
        <v>13</v>
      </c>
      <c r="BY30" s="132">
        <v>7</v>
      </c>
      <c r="BZ30" s="132">
        <v>6</v>
      </c>
      <c r="CA30" s="132">
        <v>5</v>
      </c>
      <c r="CB30" s="132">
        <v>4</v>
      </c>
      <c r="CC30" s="132">
        <v>3</v>
      </c>
      <c r="CD30" s="132">
        <v>2</v>
      </c>
      <c r="CE30" s="132">
        <v>2</v>
      </c>
      <c r="CF30" s="132">
        <v>2</v>
      </c>
      <c r="CG30" s="132">
        <v>1</v>
      </c>
      <c r="CH30" s="132">
        <v>0</v>
      </c>
    </row>
    <row r="31" spans="1:1024" x14ac:dyDescent="0.3">
      <c r="A31" s="111"/>
      <c r="B31" s="111"/>
      <c r="C31" s="112"/>
      <c r="D31" s="113"/>
      <c r="E31" s="113"/>
      <c r="F31" s="113"/>
      <c r="G31" s="113"/>
      <c r="H31" s="113"/>
      <c r="I31" s="113"/>
      <c r="J31" s="113"/>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row>
    <row r="32" spans="1:1024" x14ac:dyDescent="0.3">
      <c r="A32" s="62" t="s">
        <v>56</v>
      </c>
      <c r="B32" s="62">
        <f>SUM(B26:B30)</f>
        <v>55977178</v>
      </c>
      <c r="C32" s="112">
        <f>D32+E32</f>
        <v>25388</v>
      </c>
      <c r="D32" s="113">
        <v>0</v>
      </c>
      <c r="E32" s="113">
        <f t="shared" ref="E32:AJ32" si="8">SUM(E26:E31)</f>
        <v>25388</v>
      </c>
      <c r="F32" s="113">
        <f t="shared" si="8"/>
        <v>25361</v>
      </c>
      <c r="G32" s="113">
        <f t="shared" si="8"/>
        <v>25256</v>
      </c>
      <c r="H32" s="113">
        <f t="shared" si="8"/>
        <v>25136</v>
      </c>
      <c r="I32" s="113">
        <f t="shared" si="8"/>
        <v>25013</v>
      </c>
      <c r="J32" s="113">
        <f t="shared" si="8"/>
        <v>24886</v>
      </c>
      <c r="K32" s="112">
        <f t="shared" si="8"/>
        <v>24731</v>
      </c>
      <c r="L32" s="112">
        <f t="shared" si="8"/>
        <v>24578</v>
      </c>
      <c r="M32" s="112">
        <f t="shared" si="8"/>
        <v>24412</v>
      </c>
      <c r="N32" s="112">
        <f t="shared" si="8"/>
        <v>24258</v>
      </c>
      <c r="O32" s="112">
        <f t="shared" si="8"/>
        <v>24087</v>
      </c>
      <c r="P32" s="112">
        <f t="shared" si="8"/>
        <v>23935</v>
      </c>
      <c r="Q32" s="112">
        <f t="shared" si="8"/>
        <v>23747</v>
      </c>
      <c r="R32" s="112">
        <f t="shared" si="8"/>
        <v>23556</v>
      </c>
      <c r="S32" s="112">
        <f t="shared" si="8"/>
        <v>23355</v>
      </c>
      <c r="T32" s="112">
        <f t="shared" si="8"/>
        <v>23114</v>
      </c>
      <c r="U32" s="112">
        <f t="shared" si="8"/>
        <v>22866</v>
      </c>
      <c r="V32" s="112">
        <f t="shared" si="8"/>
        <v>22621</v>
      </c>
      <c r="W32" s="112">
        <f t="shared" si="8"/>
        <v>22374</v>
      </c>
      <c r="X32" s="112">
        <f t="shared" si="8"/>
        <v>22129</v>
      </c>
      <c r="Y32" s="112">
        <f t="shared" si="8"/>
        <v>21866</v>
      </c>
      <c r="Z32" s="112">
        <f t="shared" si="8"/>
        <v>21564</v>
      </c>
      <c r="AA32" s="112">
        <f t="shared" si="8"/>
        <v>21262</v>
      </c>
      <c r="AB32" s="112">
        <f t="shared" si="8"/>
        <v>20943</v>
      </c>
      <c r="AC32" s="112">
        <f t="shared" si="8"/>
        <v>20606</v>
      </c>
      <c r="AD32" s="112">
        <f t="shared" si="8"/>
        <v>20264</v>
      </c>
      <c r="AE32" s="112">
        <f t="shared" si="8"/>
        <v>19890</v>
      </c>
      <c r="AF32" s="112">
        <f t="shared" si="8"/>
        <v>19509</v>
      </c>
      <c r="AG32" s="112">
        <f t="shared" si="8"/>
        <v>19079</v>
      </c>
      <c r="AH32" s="112">
        <f t="shared" si="8"/>
        <v>18633</v>
      </c>
      <c r="AI32" s="112">
        <f t="shared" si="8"/>
        <v>18146</v>
      </c>
      <c r="AJ32" s="112">
        <f t="shared" si="8"/>
        <v>17667</v>
      </c>
      <c r="AK32" s="112">
        <f t="shared" ref="AK32:BP32" si="9">SUM(AK26:AK31)</f>
        <v>17109</v>
      </c>
      <c r="AL32" s="112">
        <f t="shared" si="9"/>
        <v>16593</v>
      </c>
      <c r="AM32" s="112">
        <f t="shared" si="9"/>
        <v>16025</v>
      </c>
      <c r="AN32" s="112">
        <f t="shared" si="9"/>
        <v>15421</v>
      </c>
      <c r="AO32" s="112">
        <f t="shared" si="9"/>
        <v>14787</v>
      </c>
      <c r="AP32" s="112">
        <f t="shared" si="9"/>
        <v>14104</v>
      </c>
      <c r="AQ32" s="112">
        <f t="shared" si="9"/>
        <v>13461</v>
      </c>
      <c r="AR32" s="112">
        <f t="shared" si="9"/>
        <v>12772</v>
      </c>
      <c r="AS32" s="112">
        <f t="shared" si="9"/>
        <v>12057</v>
      </c>
      <c r="AT32" s="112">
        <f t="shared" si="9"/>
        <v>11286</v>
      </c>
      <c r="AU32" s="112">
        <f t="shared" si="9"/>
        <v>10552</v>
      </c>
      <c r="AV32" s="112">
        <f t="shared" si="9"/>
        <v>9768</v>
      </c>
      <c r="AW32" s="112">
        <f t="shared" si="9"/>
        <v>8877</v>
      </c>
      <c r="AX32" s="112">
        <f t="shared" si="9"/>
        <v>8070</v>
      </c>
      <c r="AY32" s="112">
        <f t="shared" si="9"/>
        <v>7345</v>
      </c>
      <c r="AZ32" s="112">
        <f t="shared" si="9"/>
        <v>6604</v>
      </c>
      <c r="BA32" s="112">
        <f t="shared" si="9"/>
        <v>5830</v>
      </c>
      <c r="BB32" s="112">
        <f t="shared" si="9"/>
        <v>5135</v>
      </c>
      <c r="BC32" s="112">
        <f t="shared" si="9"/>
        <v>4493</v>
      </c>
      <c r="BD32" s="112">
        <f t="shared" si="9"/>
        <v>3852</v>
      </c>
      <c r="BE32" s="112">
        <f t="shared" si="9"/>
        <v>3279</v>
      </c>
      <c r="BF32" s="112">
        <f t="shared" si="9"/>
        <v>2785</v>
      </c>
      <c r="BG32" s="112">
        <f t="shared" si="9"/>
        <v>2348</v>
      </c>
      <c r="BH32" s="112">
        <f t="shared" si="9"/>
        <v>1991</v>
      </c>
      <c r="BI32" s="112">
        <f t="shared" si="9"/>
        <v>1642</v>
      </c>
      <c r="BJ32" s="112">
        <f t="shared" si="9"/>
        <v>1317</v>
      </c>
      <c r="BK32" s="112">
        <f t="shared" si="9"/>
        <v>1056</v>
      </c>
      <c r="BL32" s="112">
        <f t="shared" si="9"/>
        <v>853</v>
      </c>
      <c r="BM32" s="112">
        <f t="shared" si="9"/>
        <v>693</v>
      </c>
      <c r="BN32" s="112">
        <f t="shared" si="9"/>
        <v>543</v>
      </c>
      <c r="BO32" s="112">
        <f t="shared" si="9"/>
        <v>440</v>
      </c>
      <c r="BP32" s="112">
        <f t="shared" si="9"/>
        <v>334</v>
      </c>
      <c r="BQ32" s="112">
        <f t="shared" ref="BQ32:CV32" si="10">SUM(BQ26:BQ31)</f>
        <v>272</v>
      </c>
      <c r="BR32" s="112">
        <f t="shared" si="10"/>
        <v>203</v>
      </c>
      <c r="BS32" s="112">
        <f t="shared" si="10"/>
        <v>155</v>
      </c>
      <c r="BT32" s="112">
        <f t="shared" si="10"/>
        <v>113</v>
      </c>
      <c r="BU32" s="112">
        <f t="shared" si="10"/>
        <v>85</v>
      </c>
      <c r="BV32" s="112">
        <f t="shared" si="10"/>
        <v>62</v>
      </c>
      <c r="BW32" s="112">
        <f t="shared" si="10"/>
        <v>43</v>
      </c>
      <c r="BX32" s="112">
        <f t="shared" si="10"/>
        <v>29</v>
      </c>
      <c r="BY32" s="112">
        <f t="shared" si="10"/>
        <v>18</v>
      </c>
      <c r="BZ32" s="112">
        <f t="shared" si="10"/>
        <v>17</v>
      </c>
      <c r="CA32" s="112">
        <f t="shared" si="10"/>
        <v>13</v>
      </c>
      <c r="CB32" s="112">
        <f t="shared" si="10"/>
        <v>8</v>
      </c>
      <c r="CC32" s="112">
        <f t="shared" si="10"/>
        <v>7</v>
      </c>
      <c r="CD32" s="112">
        <f t="shared" si="10"/>
        <v>5</v>
      </c>
      <c r="CE32" s="112">
        <f t="shared" si="10"/>
        <v>3</v>
      </c>
      <c r="CF32" s="112">
        <f t="shared" si="10"/>
        <v>3</v>
      </c>
      <c r="CG32" s="112">
        <f t="shared" si="10"/>
        <v>1</v>
      </c>
      <c r="CH32" s="112">
        <f t="shared" si="10"/>
        <v>0</v>
      </c>
    </row>
    <row r="33" spans="1:87" x14ac:dyDescent="0.3">
      <c r="A33" s="111"/>
      <c r="B33" s="111"/>
      <c r="C33" s="112"/>
      <c r="D33" s="113"/>
      <c r="E33" s="113"/>
      <c r="F33" s="113"/>
      <c r="G33" s="113"/>
      <c r="H33" s="113"/>
      <c r="I33" s="113"/>
      <c r="J33" s="113"/>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2"/>
      <c r="BL33" s="112"/>
      <c r="BM33" s="112"/>
      <c r="BN33" s="112"/>
      <c r="BO33" s="112"/>
      <c r="BP33" s="112"/>
      <c r="BQ33" s="112"/>
      <c r="BR33" s="112"/>
      <c r="BS33" s="112"/>
      <c r="BT33" s="112"/>
      <c r="BU33" s="112"/>
      <c r="BV33" s="112"/>
      <c r="BW33" s="112"/>
      <c r="BX33" s="112"/>
      <c r="BY33" s="112"/>
      <c r="BZ33" s="112"/>
      <c r="CA33" s="112"/>
      <c r="CB33" s="112"/>
      <c r="CC33" s="112"/>
      <c r="CD33" s="112"/>
      <c r="CE33" s="112"/>
      <c r="CF33" s="112"/>
      <c r="CG33" s="112"/>
      <c r="CH33" s="112"/>
    </row>
    <row r="34" spans="1:87" x14ac:dyDescent="0.3">
      <c r="A34" s="76" t="s">
        <v>36</v>
      </c>
      <c r="B34" s="116">
        <v>0</v>
      </c>
      <c r="C34" s="117">
        <f>D34+W34</f>
        <v>0</v>
      </c>
      <c r="D34" s="118">
        <v>0</v>
      </c>
      <c r="E34" s="118">
        <v>0</v>
      </c>
      <c r="F34" s="118">
        <v>0</v>
      </c>
      <c r="G34" s="118">
        <v>0</v>
      </c>
      <c r="H34" s="118">
        <v>0</v>
      </c>
      <c r="I34" s="118">
        <v>0</v>
      </c>
      <c r="J34" s="118">
        <v>0</v>
      </c>
      <c r="K34" s="119">
        <v>0</v>
      </c>
      <c r="L34" s="119">
        <v>0</v>
      </c>
      <c r="M34" s="119">
        <v>0</v>
      </c>
      <c r="N34" s="119">
        <v>0</v>
      </c>
      <c r="O34" s="119">
        <v>0</v>
      </c>
      <c r="P34" s="119">
        <v>0</v>
      </c>
      <c r="Q34" s="119">
        <v>0</v>
      </c>
      <c r="R34" s="119">
        <v>0</v>
      </c>
      <c r="S34" s="119">
        <v>0</v>
      </c>
      <c r="T34" s="119">
        <v>0</v>
      </c>
      <c r="U34" s="119">
        <v>0</v>
      </c>
      <c r="V34" s="119">
        <v>0</v>
      </c>
      <c r="W34" s="119">
        <v>0</v>
      </c>
      <c r="X34" s="119">
        <v>0</v>
      </c>
      <c r="Y34" s="119">
        <v>0</v>
      </c>
      <c r="Z34" s="119">
        <v>0</v>
      </c>
      <c r="AA34" s="119">
        <v>0</v>
      </c>
      <c r="AB34" s="119">
        <v>0</v>
      </c>
      <c r="AC34" s="119">
        <v>0</v>
      </c>
      <c r="AD34" s="119">
        <v>0</v>
      </c>
      <c r="AE34" s="119">
        <v>0</v>
      </c>
      <c r="AF34" s="119">
        <v>0</v>
      </c>
      <c r="AG34" s="119">
        <v>0</v>
      </c>
      <c r="AH34" s="119">
        <v>0</v>
      </c>
      <c r="AI34" s="119">
        <v>0</v>
      </c>
      <c r="AJ34" s="119">
        <v>0</v>
      </c>
      <c r="AK34" s="119">
        <v>0</v>
      </c>
      <c r="AL34" s="119">
        <v>0</v>
      </c>
      <c r="AM34" s="119">
        <v>0</v>
      </c>
      <c r="AN34" s="119">
        <v>0</v>
      </c>
      <c r="AO34" s="119">
        <v>0</v>
      </c>
      <c r="AP34" s="119">
        <v>0</v>
      </c>
      <c r="AQ34" s="119">
        <v>0</v>
      </c>
      <c r="AR34" s="119">
        <v>0</v>
      </c>
      <c r="AS34" s="119">
        <v>0</v>
      </c>
      <c r="AT34" s="119">
        <v>0</v>
      </c>
      <c r="AU34" s="119">
        <v>0</v>
      </c>
      <c r="AV34" s="119">
        <v>0</v>
      </c>
      <c r="AW34" s="119">
        <v>0</v>
      </c>
      <c r="AX34" s="119">
        <v>0</v>
      </c>
      <c r="AY34" s="119">
        <v>0</v>
      </c>
      <c r="AZ34" s="119">
        <v>0</v>
      </c>
      <c r="BA34" s="119">
        <v>0</v>
      </c>
      <c r="BB34" s="119">
        <v>0</v>
      </c>
      <c r="BC34" s="119">
        <v>0</v>
      </c>
      <c r="BD34" s="119">
        <v>0</v>
      </c>
      <c r="BE34" s="119">
        <v>0</v>
      </c>
      <c r="BF34" s="119">
        <v>0</v>
      </c>
      <c r="BG34" s="119">
        <v>0</v>
      </c>
      <c r="BH34" s="119">
        <v>0</v>
      </c>
      <c r="BI34" s="119">
        <v>0</v>
      </c>
      <c r="BJ34" s="119">
        <v>0</v>
      </c>
      <c r="BK34" s="119">
        <v>0</v>
      </c>
      <c r="BL34" s="119">
        <v>0</v>
      </c>
      <c r="BM34" s="119">
        <v>0</v>
      </c>
      <c r="BN34" s="119">
        <v>0</v>
      </c>
      <c r="BO34" s="119">
        <v>0</v>
      </c>
      <c r="BP34" s="119">
        <v>0</v>
      </c>
      <c r="BQ34" s="119">
        <v>0</v>
      </c>
      <c r="BR34" s="119">
        <v>0</v>
      </c>
      <c r="BS34" s="119">
        <v>0</v>
      </c>
      <c r="BT34" s="119">
        <v>0</v>
      </c>
      <c r="BU34" s="119">
        <v>0</v>
      </c>
      <c r="BV34" s="119">
        <v>0</v>
      </c>
      <c r="BW34" s="119">
        <v>0</v>
      </c>
      <c r="BX34" s="119">
        <v>0</v>
      </c>
      <c r="BY34" s="119">
        <v>0</v>
      </c>
      <c r="BZ34" s="119">
        <v>0</v>
      </c>
      <c r="CA34" s="119">
        <v>0</v>
      </c>
      <c r="CB34" s="119">
        <v>0</v>
      </c>
      <c r="CC34" s="119">
        <v>0</v>
      </c>
      <c r="CD34" s="119">
        <v>0</v>
      </c>
      <c r="CE34" s="119">
        <v>0</v>
      </c>
      <c r="CF34" s="119">
        <v>0</v>
      </c>
      <c r="CG34" s="119">
        <v>0</v>
      </c>
      <c r="CH34" s="119">
        <v>0</v>
      </c>
    </row>
    <row r="35" spans="1:87" x14ac:dyDescent="0.3">
      <c r="A35" s="133" t="s">
        <v>71</v>
      </c>
      <c r="B35" s="121">
        <f>B32+B34</f>
        <v>55977178</v>
      </c>
      <c r="C35" s="134">
        <f>D35+E35</f>
        <v>25388</v>
      </c>
      <c r="D35" s="135">
        <f>SUM(D26:D30)</f>
        <v>0</v>
      </c>
      <c r="E35" s="135">
        <f t="shared" ref="E35:AJ35" si="11">E32+E34</f>
        <v>25388</v>
      </c>
      <c r="F35" s="135">
        <f t="shared" si="11"/>
        <v>25361</v>
      </c>
      <c r="G35" s="135">
        <f t="shared" si="11"/>
        <v>25256</v>
      </c>
      <c r="H35" s="135">
        <f t="shared" si="11"/>
        <v>25136</v>
      </c>
      <c r="I35" s="135">
        <f t="shared" si="11"/>
        <v>25013</v>
      </c>
      <c r="J35" s="135">
        <f t="shared" si="11"/>
        <v>24886</v>
      </c>
      <c r="K35" s="124">
        <f t="shared" si="11"/>
        <v>24731</v>
      </c>
      <c r="L35" s="124">
        <f t="shared" si="11"/>
        <v>24578</v>
      </c>
      <c r="M35" s="124">
        <f t="shared" si="11"/>
        <v>24412</v>
      </c>
      <c r="N35" s="124">
        <f t="shared" si="11"/>
        <v>24258</v>
      </c>
      <c r="O35" s="124">
        <f t="shared" si="11"/>
        <v>24087</v>
      </c>
      <c r="P35" s="124">
        <f t="shared" si="11"/>
        <v>23935</v>
      </c>
      <c r="Q35" s="124">
        <f t="shared" si="11"/>
        <v>23747</v>
      </c>
      <c r="R35" s="124">
        <f t="shared" si="11"/>
        <v>23556</v>
      </c>
      <c r="S35" s="124">
        <f t="shared" si="11"/>
        <v>23355</v>
      </c>
      <c r="T35" s="124">
        <f t="shared" si="11"/>
        <v>23114</v>
      </c>
      <c r="U35" s="124">
        <f t="shared" si="11"/>
        <v>22866</v>
      </c>
      <c r="V35" s="124">
        <f t="shared" si="11"/>
        <v>22621</v>
      </c>
      <c r="W35" s="124">
        <f t="shared" si="11"/>
        <v>22374</v>
      </c>
      <c r="X35" s="124">
        <f t="shared" si="11"/>
        <v>22129</v>
      </c>
      <c r="Y35" s="124">
        <f t="shared" si="11"/>
        <v>21866</v>
      </c>
      <c r="Z35" s="124">
        <f t="shared" si="11"/>
        <v>21564</v>
      </c>
      <c r="AA35" s="124">
        <f t="shared" si="11"/>
        <v>21262</v>
      </c>
      <c r="AB35" s="124">
        <f t="shared" si="11"/>
        <v>20943</v>
      </c>
      <c r="AC35" s="124">
        <f t="shared" si="11"/>
        <v>20606</v>
      </c>
      <c r="AD35" s="124">
        <f t="shared" si="11"/>
        <v>20264</v>
      </c>
      <c r="AE35" s="124">
        <f t="shared" si="11"/>
        <v>19890</v>
      </c>
      <c r="AF35" s="124">
        <f t="shared" si="11"/>
        <v>19509</v>
      </c>
      <c r="AG35" s="124">
        <f t="shared" si="11"/>
        <v>19079</v>
      </c>
      <c r="AH35" s="124">
        <f t="shared" si="11"/>
        <v>18633</v>
      </c>
      <c r="AI35" s="124">
        <f t="shared" si="11"/>
        <v>18146</v>
      </c>
      <c r="AJ35" s="124">
        <f t="shared" si="11"/>
        <v>17667</v>
      </c>
      <c r="AK35" s="124">
        <f t="shared" ref="AK35:BP35" si="12">AK32+AK34</f>
        <v>17109</v>
      </c>
      <c r="AL35" s="124">
        <f t="shared" si="12"/>
        <v>16593</v>
      </c>
      <c r="AM35" s="124">
        <f t="shared" si="12"/>
        <v>16025</v>
      </c>
      <c r="AN35" s="124">
        <f t="shared" si="12"/>
        <v>15421</v>
      </c>
      <c r="AO35" s="124">
        <f t="shared" si="12"/>
        <v>14787</v>
      </c>
      <c r="AP35" s="124">
        <f t="shared" si="12"/>
        <v>14104</v>
      </c>
      <c r="AQ35" s="124">
        <f t="shared" si="12"/>
        <v>13461</v>
      </c>
      <c r="AR35" s="124">
        <f t="shared" si="12"/>
        <v>12772</v>
      </c>
      <c r="AS35" s="124">
        <f t="shared" si="12"/>
        <v>12057</v>
      </c>
      <c r="AT35" s="124">
        <f t="shared" si="12"/>
        <v>11286</v>
      </c>
      <c r="AU35" s="124">
        <f t="shared" si="12"/>
        <v>10552</v>
      </c>
      <c r="AV35" s="124">
        <f t="shared" si="12"/>
        <v>9768</v>
      </c>
      <c r="AW35" s="124">
        <f t="shared" si="12"/>
        <v>8877</v>
      </c>
      <c r="AX35" s="124">
        <f t="shared" si="12"/>
        <v>8070</v>
      </c>
      <c r="AY35" s="124">
        <f t="shared" si="12"/>
        <v>7345</v>
      </c>
      <c r="AZ35" s="124">
        <f t="shared" si="12"/>
        <v>6604</v>
      </c>
      <c r="BA35" s="124">
        <f t="shared" si="12"/>
        <v>5830</v>
      </c>
      <c r="BB35" s="124">
        <f t="shared" si="12"/>
        <v>5135</v>
      </c>
      <c r="BC35" s="124">
        <f t="shared" si="12"/>
        <v>4493</v>
      </c>
      <c r="BD35" s="124">
        <f t="shared" si="12"/>
        <v>3852</v>
      </c>
      <c r="BE35" s="124">
        <f t="shared" si="12"/>
        <v>3279</v>
      </c>
      <c r="BF35" s="124">
        <f t="shared" si="12"/>
        <v>2785</v>
      </c>
      <c r="BG35" s="124">
        <f t="shared" si="12"/>
        <v>2348</v>
      </c>
      <c r="BH35" s="124">
        <f t="shared" si="12"/>
        <v>1991</v>
      </c>
      <c r="BI35" s="124">
        <f t="shared" si="12"/>
        <v>1642</v>
      </c>
      <c r="BJ35" s="124">
        <f t="shared" si="12"/>
        <v>1317</v>
      </c>
      <c r="BK35" s="124">
        <f t="shared" si="12"/>
        <v>1056</v>
      </c>
      <c r="BL35" s="124">
        <f t="shared" si="12"/>
        <v>853</v>
      </c>
      <c r="BM35" s="124">
        <f t="shared" si="12"/>
        <v>693</v>
      </c>
      <c r="BN35" s="124">
        <f t="shared" si="12"/>
        <v>543</v>
      </c>
      <c r="BO35" s="124">
        <f t="shared" si="12"/>
        <v>440</v>
      </c>
      <c r="BP35" s="124">
        <f t="shared" si="12"/>
        <v>334</v>
      </c>
      <c r="BQ35" s="124">
        <f t="shared" ref="BQ35:CV35" si="13">BQ32+BQ34</f>
        <v>272</v>
      </c>
      <c r="BR35" s="124">
        <f t="shared" si="13"/>
        <v>203</v>
      </c>
      <c r="BS35" s="124">
        <f t="shared" si="13"/>
        <v>155</v>
      </c>
      <c r="BT35" s="124">
        <f t="shared" si="13"/>
        <v>113</v>
      </c>
      <c r="BU35" s="124">
        <f t="shared" si="13"/>
        <v>85</v>
      </c>
      <c r="BV35" s="124">
        <f t="shared" si="13"/>
        <v>62</v>
      </c>
      <c r="BW35" s="124">
        <f t="shared" si="13"/>
        <v>43</v>
      </c>
      <c r="BX35" s="124">
        <f t="shared" si="13"/>
        <v>29</v>
      </c>
      <c r="BY35" s="124">
        <f t="shared" si="13"/>
        <v>18</v>
      </c>
      <c r="BZ35" s="124">
        <f t="shared" si="13"/>
        <v>17</v>
      </c>
      <c r="CA35" s="124">
        <f t="shared" si="13"/>
        <v>13</v>
      </c>
      <c r="CB35" s="124">
        <f t="shared" si="13"/>
        <v>8</v>
      </c>
      <c r="CC35" s="124">
        <f t="shared" si="13"/>
        <v>7</v>
      </c>
      <c r="CD35" s="124">
        <f t="shared" si="13"/>
        <v>5</v>
      </c>
      <c r="CE35" s="124">
        <f t="shared" si="13"/>
        <v>3</v>
      </c>
      <c r="CF35" s="124">
        <f t="shared" si="13"/>
        <v>3</v>
      </c>
      <c r="CG35" s="124">
        <f t="shared" si="13"/>
        <v>1</v>
      </c>
      <c r="CH35" s="124">
        <f t="shared" si="13"/>
        <v>0</v>
      </c>
    </row>
    <row r="37" spans="1:87" s="20" customFormat="1" x14ac:dyDescent="0.3">
      <c r="A37" s="136"/>
      <c r="B37" s="136"/>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row>
    <row r="38" spans="1:87" s="26" customFormat="1" ht="15.5" x14ac:dyDescent="0.35">
      <c r="A38" s="27" t="s">
        <v>3</v>
      </c>
      <c r="B38" s="27"/>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7"/>
      <c r="AC38" s="17"/>
      <c r="AD38" s="17"/>
      <c r="AE38" s="17"/>
      <c r="AF38" s="17"/>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row>
    <row r="39" spans="1:87" s="26" customFormat="1" ht="15.5" x14ac:dyDescent="0.35">
      <c r="A39" s="137" t="s">
        <v>79</v>
      </c>
      <c r="B39" s="137"/>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row>
    <row r="40" spans="1:87" s="14" customFormat="1" ht="15.5" x14ac:dyDescent="0.35">
      <c r="A40" s="14" t="s">
        <v>61</v>
      </c>
      <c r="C40" s="138" t="s">
        <v>11</v>
      </c>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row>
    <row r="41" spans="1:87" s="26" customFormat="1" ht="15.5" x14ac:dyDescent="0.35">
      <c r="A41" s="14" t="s">
        <v>62</v>
      </c>
      <c r="B41" s="14"/>
      <c r="C41" s="26" t="s">
        <v>80</v>
      </c>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row>
    <row r="42" spans="1:87" x14ac:dyDescent="0.3">
      <c r="A42" s="89" t="s">
        <v>58</v>
      </c>
      <c r="B42" s="20" t="s">
        <v>81</v>
      </c>
      <c r="C42" s="20"/>
      <c r="D42" s="20"/>
      <c r="E42" s="20"/>
      <c r="F42" s="20"/>
      <c r="G42" s="20"/>
      <c r="H42" s="20"/>
      <c r="I42" s="20"/>
      <c r="J42" s="20"/>
      <c r="K42" s="20"/>
      <c r="L42" s="20"/>
      <c r="M42" s="20"/>
      <c r="N42" s="20"/>
      <c r="O42" s="20"/>
      <c r="P42" s="20"/>
      <c r="Q42" s="20"/>
      <c r="R42" s="20"/>
      <c r="S42" s="20"/>
      <c r="T42" s="20"/>
      <c r="U42" s="20"/>
      <c r="V42" s="20"/>
      <c r="W42" s="90"/>
      <c r="X42" s="90"/>
    </row>
    <row r="43" spans="1:87" x14ac:dyDescent="0.3">
      <c r="A43" s="89"/>
      <c r="B43" s="20"/>
      <c r="C43" s="20"/>
      <c r="D43" s="20"/>
      <c r="E43" s="20"/>
      <c r="F43" s="20"/>
      <c r="G43" s="20"/>
      <c r="H43" s="20"/>
      <c r="I43" s="20"/>
      <c r="J43" s="20"/>
      <c r="K43" s="20"/>
      <c r="L43" s="20"/>
      <c r="M43" s="20"/>
      <c r="N43" s="20"/>
      <c r="O43" s="20"/>
      <c r="P43" s="20"/>
      <c r="Q43" s="20"/>
      <c r="R43" s="20"/>
      <c r="S43" s="20"/>
      <c r="T43" s="20"/>
      <c r="U43" s="20"/>
      <c r="V43" s="20"/>
      <c r="W43" s="90"/>
      <c r="X43" s="90"/>
    </row>
    <row r="44" spans="1:87" s="20" customFormat="1" ht="13.5" customHeight="1" x14ac:dyDescent="0.35">
      <c r="A44" s="139" t="s">
        <v>82</v>
      </c>
      <c r="B44" s="139"/>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row>
    <row r="45" spans="1:87" s="20" customFormat="1" ht="34.5" customHeight="1" x14ac:dyDescent="0.35">
      <c r="A45" s="1" t="s">
        <v>83</v>
      </c>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c r="CI45" s="22"/>
    </row>
  </sheetData>
  <mergeCells count="5">
    <mergeCell ref="B7:B9"/>
    <mergeCell ref="C7:CH7"/>
    <mergeCell ref="B23:B25"/>
    <mergeCell ref="C23:CH23"/>
    <mergeCell ref="A45:AQ45"/>
  </mergeCells>
  <conditionalFormatting sqref="D20:I20">
    <cfRule type="expression" dxfId="0" priority="2">
      <formula>TODAY()-D$16&lt;6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5"/>
  <sheetViews>
    <sheetView zoomScale="120" zoomScaleNormal="120" workbookViewId="0">
      <pane xSplit="2" topLeftCell="C1" activePane="topRight" state="frozen"/>
      <selection pane="topRight" activeCell="A11" sqref="A11"/>
    </sheetView>
  </sheetViews>
  <sheetFormatPr baseColWidth="10" defaultColWidth="8.7265625" defaultRowHeight="13" x14ac:dyDescent="0.3"/>
  <cols>
    <col min="1" max="1" width="9.453125" style="22" customWidth="1"/>
    <col min="2" max="2" width="9" style="22" customWidth="1"/>
    <col min="3" max="7" width="8.54296875" style="22" customWidth="1"/>
    <col min="8" max="12" width="10.54296875" style="22" customWidth="1"/>
    <col min="13" max="17" width="8.54296875" style="22" customWidth="1"/>
    <col min="18" max="21" width="10.54296875" style="22" customWidth="1"/>
    <col min="22" max="22" width="11.54296875" style="22"/>
    <col min="23" max="155" width="8.7265625" style="20" customWidth="1"/>
    <col min="156" max="493" width="11.54296875" style="20"/>
    <col min="494" max="847" width="8.6328125" customWidth="1"/>
    <col min="848" max="935" width="8.7265625" customWidth="1"/>
    <col min="936" max="1025" width="11.54296875"/>
  </cols>
  <sheetData>
    <row r="1" spans="1:1024" s="14" customFormat="1" ht="15.5" x14ac:dyDescent="0.35">
      <c r="A1" s="17" t="s">
        <v>84</v>
      </c>
      <c r="OL1" s="20"/>
      <c r="OM1" s="20"/>
      <c r="ON1" s="20"/>
      <c r="OO1" s="20"/>
      <c r="OP1" s="20"/>
      <c r="OQ1" s="20"/>
      <c r="OR1" s="20"/>
      <c r="OS1" s="20"/>
      <c r="OT1" s="20"/>
      <c r="OU1" s="20"/>
      <c r="OV1" s="20"/>
      <c r="OW1" s="20"/>
      <c r="OX1" s="20"/>
      <c r="OY1" s="20"/>
      <c r="OZ1" s="20"/>
      <c r="PA1" s="20"/>
      <c r="PB1" s="20"/>
      <c r="PC1" s="20"/>
      <c r="PD1" s="20"/>
      <c r="PE1" s="20"/>
      <c r="PF1" s="20"/>
      <c r="PG1" s="20"/>
      <c r="PH1" s="20"/>
      <c r="PI1" s="20"/>
      <c r="PJ1" s="20"/>
      <c r="PK1" s="20"/>
      <c r="PL1" s="20"/>
      <c r="PM1" s="20"/>
      <c r="PN1" s="20"/>
      <c r="PO1" s="20"/>
      <c r="PP1" s="20"/>
      <c r="PQ1" s="20"/>
      <c r="PR1" s="20"/>
      <c r="PS1" s="20"/>
      <c r="PT1" s="20"/>
      <c r="PU1" s="20"/>
      <c r="PV1" s="20"/>
      <c r="PW1" s="20"/>
      <c r="PX1" s="20"/>
      <c r="PY1" s="20"/>
      <c r="PZ1" s="20"/>
      <c r="QA1" s="20"/>
      <c r="QB1" s="20"/>
      <c r="QC1" s="20"/>
      <c r="QD1" s="20"/>
      <c r="QE1" s="20"/>
      <c r="QF1" s="20"/>
      <c r="QG1" s="20"/>
      <c r="QH1" s="20"/>
      <c r="QI1" s="20"/>
      <c r="QJ1" s="20"/>
      <c r="QK1" s="20"/>
      <c r="QL1" s="20"/>
      <c r="QM1" s="20"/>
      <c r="QN1" s="20"/>
      <c r="QO1" s="20"/>
      <c r="QP1" s="20"/>
      <c r="QQ1" s="20"/>
      <c r="QR1" s="20"/>
      <c r="QS1" s="20"/>
      <c r="QT1" s="20"/>
      <c r="QU1" s="20"/>
      <c r="QV1" s="20"/>
      <c r="QW1" s="20"/>
      <c r="QX1" s="20"/>
      <c r="QY1" s="20"/>
      <c r="QZ1" s="20"/>
      <c r="RA1" s="20"/>
      <c r="RB1" s="20"/>
      <c r="RC1" s="20"/>
      <c r="RD1" s="20"/>
      <c r="RE1" s="20"/>
      <c r="RF1" s="20"/>
      <c r="RG1" s="20"/>
      <c r="RH1" s="20"/>
      <c r="RI1" s="20"/>
      <c r="RJ1" s="20"/>
      <c r="RK1" s="20"/>
      <c r="RL1" s="20"/>
      <c r="RM1" s="20"/>
      <c r="RN1" s="20"/>
      <c r="RO1" s="20"/>
      <c r="RP1" s="20"/>
      <c r="RQ1" s="20"/>
      <c r="RR1" s="20"/>
      <c r="RS1" s="20"/>
      <c r="RT1" s="20"/>
      <c r="RU1" s="20"/>
      <c r="RV1" s="20"/>
      <c r="RW1" s="20"/>
      <c r="RX1" s="20"/>
      <c r="RY1" s="20"/>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4" customFormat="1" ht="99.65" customHeight="1" x14ac:dyDescent="0.45">
      <c r="A2" s="140" t="s">
        <v>85</v>
      </c>
      <c r="B2" s="221" t="s">
        <v>86</v>
      </c>
      <c r="C2" s="221"/>
      <c r="D2" s="221"/>
      <c r="E2" s="221"/>
      <c r="F2" s="221"/>
      <c r="G2" s="221"/>
      <c r="H2" s="221"/>
      <c r="I2" s="221"/>
      <c r="J2" s="221"/>
      <c r="K2" s="221"/>
      <c r="L2" s="221"/>
      <c r="M2" s="221"/>
      <c r="N2" s="221"/>
      <c r="O2" s="221"/>
      <c r="P2" s="221"/>
      <c r="Q2" s="221"/>
      <c r="R2" s="221"/>
      <c r="S2" s="221"/>
      <c r="T2" s="221"/>
      <c r="U2" s="221"/>
      <c r="OL2" s="20"/>
      <c r="OM2" s="20"/>
      <c r="ON2" s="20"/>
      <c r="OO2" s="20"/>
      <c r="OP2" s="20"/>
      <c r="OQ2" s="20"/>
      <c r="OR2" s="20"/>
      <c r="OS2" s="20"/>
      <c r="OT2" s="20"/>
      <c r="OU2" s="20"/>
      <c r="OV2" s="20"/>
      <c r="OW2" s="20"/>
      <c r="OX2" s="20"/>
      <c r="OY2" s="20"/>
      <c r="OZ2" s="20"/>
      <c r="PA2" s="20"/>
      <c r="PB2" s="20"/>
      <c r="PC2" s="20"/>
      <c r="PD2" s="20"/>
      <c r="PE2" s="20"/>
      <c r="PF2" s="20"/>
      <c r="PG2" s="20"/>
      <c r="PH2" s="20"/>
      <c r="PI2" s="20"/>
      <c r="PJ2" s="20"/>
      <c r="PK2" s="20"/>
      <c r="PL2" s="20"/>
      <c r="PM2" s="20"/>
      <c r="PN2" s="20"/>
      <c r="PO2" s="20"/>
      <c r="PP2" s="20"/>
      <c r="PQ2" s="20"/>
      <c r="PR2" s="20"/>
      <c r="PS2" s="20"/>
      <c r="PT2" s="20"/>
      <c r="PU2" s="20"/>
      <c r="PV2" s="20"/>
      <c r="PW2" s="20"/>
      <c r="PX2" s="20"/>
      <c r="PY2" s="20"/>
      <c r="PZ2" s="20"/>
      <c r="QA2" s="20"/>
      <c r="QB2" s="20"/>
      <c r="QC2" s="20"/>
      <c r="QD2" s="20"/>
      <c r="QE2" s="20"/>
      <c r="QF2" s="20"/>
      <c r="QG2" s="20"/>
      <c r="QH2" s="20"/>
      <c r="QI2" s="20"/>
      <c r="QJ2" s="20"/>
      <c r="QK2" s="20"/>
      <c r="QL2" s="20"/>
      <c r="QM2" s="20"/>
      <c r="QN2" s="20"/>
      <c r="QO2" s="20"/>
      <c r="QP2" s="20"/>
      <c r="QQ2" s="20"/>
      <c r="QR2" s="20"/>
      <c r="QS2" s="20"/>
      <c r="QT2" s="20"/>
      <c r="QU2" s="20"/>
      <c r="QV2" s="20"/>
      <c r="QW2" s="20"/>
      <c r="QX2" s="20"/>
      <c r="QY2" s="20"/>
      <c r="QZ2" s="20"/>
      <c r="RA2" s="20"/>
      <c r="RB2" s="20"/>
      <c r="RC2" s="20"/>
      <c r="RD2" s="20"/>
      <c r="RE2" s="20"/>
      <c r="RF2" s="20"/>
      <c r="RG2" s="20"/>
      <c r="RH2" s="20"/>
      <c r="RI2" s="20"/>
      <c r="RJ2" s="20"/>
      <c r="RK2" s="20"/>
      <c r="RL2" s="20"/>
      <c r="RM2" s="20"/>
      <c r="RN2" s="20"/>
      <c r="RO2" s="20"/>
      <c r="RP2" s="20"/>
      <c r="RQ2" s="20"/>
      <c r="RR2" s="20"/>
      <c r="RS2" s="20"/>
      <c r="RT2" s="20"/>
      <c r="RU2" s="20"/>
      <c r="RV2" s="20"/>
      <c r="RW2" s="20"/>
      <c r="RX2" s="20"/>
      <c r="RY2" s="20"/>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4" customFormat="1" ht="15.5" x14ac:dyDescent="0.35">
      <c r="A3" s="17" t="s">
        <v>22</v>
      </c>
      <c r="OL3" s="20"/>
      <c r="OM3" s="20"/>
      <c r="ON3" s="20"/>
      <c r="OO3" s="20"/>
      <c r="OP3" s="20"/>
      <c r="OQ3" s="20"/>
      <c r="OR3" s="20"/>
      <c r="OS3" s="20"/>
      <c r="OT3" s="20"/>
      <c r="OU3" s="20"/>
      <c r="OV3" s="20"/>
      <c r="OW3" s="20"/>
      <c r="OX3" s="20"/>
      <c r="OY3" s="20"/>
      <c r="OZ3" s="20"/>
      <c r="PA3" s="20"/>
      <c r="PB3" s="20"/>
      <c r="PC3" s="20"/>
      <c r="PD3" s="20"/>
      <c r="PE3" s="20"/>
      <c r="PF3" s="20"/>
      <c r="PG3" s="20"/>
      <c r="PH3" s="20"/>
      <c r="PI3" s="20"/>
      <c r="PJ3" s="20"/>
      <c r="PK3" s="20"/>
      <c r="PL3" s="20"/>
      <c r="PM3" s="20"/>
      <c r="PN3" s="20"/>
      <c r="PO3" s="20"/>
      <c r="PP3" s="20"/>
      <c r="PQ3" s="20"/>
      <c r="PR3" s="20"/>
      <c r="PS3" s="20"/>
      <c r="PT3" s="20"/>
      <c r="PU3" s="20"/>
      <c r="PV3" s="20"/>
      <c r="PW3" s="20"/>
      <c r="PX3" s="20"/>
      <c r="PY3" s="20"/>
      <c r="PZ3" s="20"/>
      <c r="QA3" s="20"/>
      <c r="QB3" s="20"/>
      <c r="QC3" s="20"/>
      <c r="QD3" s="20"/>
      <c r="QE3" s="20"/>
      <c r="QF3" s="20"/>
      <c r="QG3" s="20"/>
      <c r="QH3" s="20"/>
      <c r="QI3" s="20"/>
      <c r="QJ3" s="20"/>
      <c r="QK3" s="20"/>
      <c r="QL3" s="20"/>
      <c r="QM3" s="20"/>
      <c r="QN3" s="20"/>
      <c r="QO3" s="20"/>
      <c r="QP3" s="20"/>
      <c r="QQ3" s="20"/>
      <c r="QR3" s="20"/>
      <c r="QS3" s="20"/>
      <c r="QT3" s="20"/>
      <c r="QU3" s="20"/>
      <c r="QV3" s="20"/>
      <c r="QW3" s="20"/>
      <c r="QX3" s="20"/>
      <c r="QY3" s="20"/>
      <c r="QZ3" s="20"/>
      <c r="RA3" s="20"/>
      <c r="RB3" s="20"/>
      <c r="RC3" s="20"/>
      <c r="RD3" s="20"/>
      <c r="RE3" s="20"/>
      <c r="RF3" s="20"/>
      <c r="RG3" s="20"/>
      <c r="RH3" s="20"/>
      <c r="RI3" s="20"/>
      <c r="RJ3" s="20"/>
      <c r="RK3" s="20"/>
      <c r="RL3" s="20"/>
      <c r="RM3" s="20"/>
      <c r="RN3" s="20"/>
      <c r="RO3" s="20"/>
      <c r="RP3" s="20"/>
      <c r="RQ3" s="20"/>
      <c r="RR3" s="20"/>
      <c r="RS3" s="20"/>
      <c r="RT3" s="20"/>
      <c r="RU3" s="20"/>
      <c r="RV3" s="20"/>
      <c r="RW3" s="20"/>
      <c r="RX3" s="20"/>
      <c r="RY3" s="20"/>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4" customFormat="1" ht="15.5" x14ac:dyDescent="0.35">
      <c r="A4" s="27" t="s">
        <v>87</v>
      </c>
      <c r="OL4" s="20"/>
      <c r="OM4" s="20"/>
      <c r="ON4" s="20"/>
      <c r="OO4" s="20"/>
      <c r="OP4" s="20"/>
      <c r="OQ4" s="20"/>
      <c r="OR4" s="20"/>
      <c r="OS4" s="20"/>
      <c r="OT4" s="20"/>
      <c r="OU4" s="20"/>
      <c r="OV4" s="20"/>
      <c r="OW4" s="20"/>
      <c r="OX4" s="20"/>
      <c r="OY4" s="20"/>
      <c r="OZ4" s="20"/>
      <c r="PA4" s="20"/>
      <c r="PB4" s="20"/>
      <c r="PC4" s="20"/>
      <c r="PD4" s="20"/>
      <c r="PE4" s="20"/>
      <c r="PF4" s="20"/>
      <c r="PG4" s="20"/>
      <c r="PH4" s="20"/>
      <c r="PI4" s="20"/>
      <c r="PJ4" s="20"/>
      <c r="PK4" s="20"/>
      <c r="PL4" s="20"/>
      <c r="PM4" s="20"/>
      <c r="PN4" s="20"/>
      <c r="PO4" s="20"/>
      <c r="PP4" s="20"/>
      <c r="PQ4" s="20"/>
      <c r="PR4" s="20"/>
      <c r="PS4" s="20"/>
      <c r="PT4" s="20"/>
      <c r="PU4" s="20"/>
      <c r="PV4" s="20"/>
      <c r="PW4" s="20"/>
      <c r="PX4" s="20"/>
      <c r="PY4" s="20"/>
      <c r="PZ4" s="20"/>
      <c r="QA4" s="20"/>
      <c r="QB4" s="20"/>
      <c r="QC4" s="20"/>
      <c r="QD4" s="20"/>
      <c r="QE4" s="20"/>
      <c r="QF4" s="20"/>
      <c r="QG4" s="20"/>
      <c r="QH4" s="20"/>
      <c r="QI4" s="20"/>
      <c r="QJ4" s="20"/>
      <c r="QK4" s="20"/>
      <c r="QL4" s="20"/>
      <c r="QM4" s="20"/>
      <c r="QN4" s="20"/>
      <c r="QO4" s="20"/>
      <c r="QP4" s="20"/>
      <c r="QQ4" s="20"/>
      <c r="QR4" s="20"/>
      <c r="QS4" s="20"/>
      <c r="QT4" s="20"/>
      <c r="QU4" s="20"/>
      <c r="QV4" s="20"/>
      <c r="QW4" s="20"/>
      <c r="QX4" s="20"/>
      <c r="QY4" s="20"/>
      <c r="QZ4" s="20"/>
      <c r="RA4" s="20"/>
      <c r="RB4" s="20"/>
      <c r="RC4" s="20"/>
      <c r="RD4" s="20"/>
      <c r="RE4" s="20"/>
      <c r="RF4" s="20"/>
      <c r="RG4" s="20"/>
      <c r="RH4" s="20"/>
      <c r="RI4" s="20"/>
      <c r="RJ4" s="20"/>
      <c r="RK4" s="20"/>
      <c r="RL4" s="20"/>
      <c r="RM4" s="20"/>
      <c r="RN4" s="20"/>
      <c r="RO4" s="20"/>
      <c r="RP4" s="20"/>
      <c r="RQ4" s="20"/>
      <c r="RR4" s="20"/>
      <c r="RS4" s="20"/>
      <c r="RT4" s="20"/>
      <c r="RU4" s="20"/>
      <c r="RV4" s="20"/>
      <c r="RW4" s="20"/>
      <c r="RX4" s="20"/>
      <c r="RY4" s="20"/>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41"/>
    </row>
    <row r="6" spans="1:1024" x14ac:dyDescent="0.3">
      <c r="A6" s="142"/>
      <c r="B6" s="126"/>
      <c r="C6" s="222" t="s">
        <v>88</v>
      </c>
      <c r="D6" s="222"/>
      <c r="E6" s="222"/>
      <c r="F6" s="222"/>
      <c r="G6" s="222"/>
      <c r="H6" s="222"/>
      <c r="I6" s="222"/>
      <c r="J6" s="222"/>
      <c r="K6" s="222"/>
      <c r="L6" s="222"/>
      <c r="M6" s="223" t="s">
        <v>89</v>
      </c>
      <c r="N6" s="223"/>
      <c r="O6" s="223"/>
      <c r="P6" s="223"/>
      <c r="Q6" s="223"/>
      <c r="R6" s="223"/>
      <c r="S6" s="223"/>
      <c r="T6" s="223"/>
      <c r="U6" s="223"/>
    </row>
    <row r="7" spans="1:1024" x14ac:dyDescent="0.3">
      <c r="A7" s="42"/>
      <c r="B7" s="44"/>
      <c r="C7" s="224" t="s">
        <v>90</v>
      </c>
      <c r="D7" s="224"/>
      <c r="E7" s="224"/>
      <c r="F7" s="224"/>
      <c r="G7" s="224"/>
      <c r="H7" s="224"/>
      <c r="I7" s="225"/>
      <c r="J7" s="225"/>
      <c r="K7" s="225"/>
      <c r="L7" s="143"/>
      <c r="M7" s="224" t="s">
        <v>90</v>
      </c>
      <c r="N7" s="224"/>
      <c r="O7" s="224"/>
      <c r="P7" s="224"/>
      <c r="Q7" s="224"/>
      <c r="R7" s="224"/>
      <c r="S7" s="226"/>
      <c r="T7" s="226"/>
      <c r="U7" s="226"/>
    </row>
    <row r="8" spans="1:1024" s="144" customFormat="1" ht="40" customHeight="1" x14ac:dyDescent="0.25">
      <c r="A8" s="227" t="s">
        <v>91</v>
      </c>
      <c r="B8" s="228" t="s">
        <v>92</v>
      </c>
      <c r="C8" s="229" t="s">
        <v>93</v>
      </c>
      <c r="D8" s="229"/>
      <c r="E8" s="229"/>
      <c r="F8" s="229"/>
      <c r="G8" s="229"/>
      <c r="H8" s="230" t="s">
        <v>94</v>
      </c>
      <c r="I8" s="231" t="s">
        <v>95</v>
      </c>
      <c r="J8" s="231" t="s">
        <v>96</v>
      </c>
      <c r="K8" s="232" t="s">
        <v>97</v>
      </c>
      <c r="L8" s="233" t="s">
        <v>98</v>
      </c>
      <c r="M8" s="229" t="s">
        <v>93</v>
      </c>
      <c r="N8" s="229"/>
      <c r="O8" s="229"/>
      <c r="P8" s="229"/>
      <c r="Q8" s="229"/>
      <c r="R8" s="230" t="s">
        <v>94</v>
      </c>
      <c r="S8" s="234" t="s">
        <v>95</v>
      </c>
      <c r="T8" s="235" t="s">
        <v>96</v>
      </c>
      <c r="U8" s="236" t="s">
        <v>97</v>
      </c>
      <c r="OL8" s="20"/>
      <c r="OM8" s="20"/>
      <c r="ON8" s="20"/>
      <c r="OO8" s="20"/>
      <c r="OP8" s="20"/>
      <c r="OQ8" s="20"/>
      <c r="OR8" s="20"/>
      <c r="OS8" s="20"/>
      <c r="OT8" s="20"/>
      <c r="OU8" s="20"/>
      <c r="OV8" s="20"/>
      <c r="OW8" s="20"/>
      <c r="OX8" s="20"/>
      <c r="OY8" s="20"/>
      <c r="OZ8" s="20"/>
      <c r="PA8" s="20"/>
      <c r="PB8" s="20"/>
      <c r="PC8" s="20"/>
      <c r="PD8" s="20"/>
      <c r="PE8" s="20"/>
      <c r="PF8" s="20"/>
      <c r="PG8" s="20"/>
      <c r="PH8" s="20"/>
      <c r="PI8" s="20"/>
      <c r="PJ8" s="20"/>
      <c r="PK8" s="20"/>
      <c r="PL8" s="20"/>
      <c r="PM8" s="20"/>
      <c r="PN8" s="20"/>
      <c r="PO8" s="20"/>
      <c r="PP8" s="20"/>
      <c r="PQ8" s="20"/>
      <c r="PR8" s="20"/>
      <c r="PS8" s="20"/>
      <c r="PT8" s="20"/>
      <c r="PU8" s="20"/>
      <c r="PV8" s="20"/>
      <c r="PW8" s="20"/>
      <c r="PX8" s="20"/>
      <c r="PY8" s="20"/>
      <c r="PZ8" s="20"/>
      <c r="QA8" s="20"/>
      <c r="QB8" s="20"/>
      <c r="QC8" s="20"/>
      <c r="QD8" s="20"/>
      <c r="QE8" s="20"/>
      <c r="QF8" s="20"/>
      <c r="QG8" s="20"/>
      <c r="QH8" s="20"/>
      <c r="QI8" s="20"/>
      <c r="QJ8" s="20"/>
      <c r="QK8" s="20"/>
      <c r="QL8" s="20"/>
      <c r="QM8" s="20"/>
      <c r="QN8" s="20"/>
      <c r="QO8" s="20"/>
      <c r="QP8" s="20"/>
      <c r="QQ8" s="20"/>
      <c r="QR8" s="20"/>
      <c r="QS8" s="20"/>
      <c r="QT8" s="20"/>
      <c r="QU8" s="20"/>
      <c r="QV8" s="20"/>
      <c r="QW8" s="20"/>
      <c r="QX8" s="20"/>
      <c r="QY8" s="20"/>
      <c r="QZ8" s="20"/>
      <c r="RA8" s="20"/>
      <c r="RB8" s="20"/>
      <c r="RC8" s="20"/>
      <c r="RD8" s="20"/>
      <c r="RE8" s="20"/>
      <c r="RF8" s="20"/>
      <c r="RG8" s="20"/>
      <c r="RH8" s="20"/>
      <c r="RI8" s="20"/>
      <c r="RJ8" s="20"/>
      <c r="RK8" s="20"/>
      <c r="RL8" s="20"/>
      <c r="RM8" s="20"/>
      <c r="RN8" s="20"/>
      <c r="RO8" s="20"/>
      <c r="RP8" s="20"/>
      <c r="RQ8" s="20"/>
      <c r="RR8" s="20"/>
      <c r="RS8" s="20"/>
      <c r="RT8" s="20"/>
      <c r="RU8" s="20"/>
      <c r="RV8" s="20"/>
      <c r="RW8" s="20"/>
      <c r="RX8" s="20"/>
      <c r="RY8" s="20"/>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44" customFormat="1" ht="13.15" customHeight="1" x14ac:dyDescent="0.3">
      <c r="A9" s="227"/>
      <c r="B9" s="228"/>
      <c r="C9" s="145" t="s">
        <v>99</v>
      </c>
      <c r="D9" s="146" t="s">
        <v>100</v>
      </c>
      <c r="E9" s="146" t="s">
        <v>101</v>
      </c>
      <c r="F9" s="146" t="s">
        <v>102</v>
      </c>
      <c r="G9" s="147" t="s">
        <v>71</v>
      </c>
      <c r="H9" s="230"/>
      <c r="I9" s="230"/>
      <c r="J9" s="230"/>
      <c r="K9" s="232"/>
      <c r="L9" s="233"/>
      <c r="M9" s="145" t="s">
        <v>99</v>
      </c>
      <c r="N9" s="146" t="s">
        <v>100</v>
      </c>
      <c r="O9" s="146" t="s">
        <v>101</v>
      </c>
      <c r="P9" s="146" t="s">
        <v>102</v>
      </c>
      <c r="Q9" s="147" t="s">
        <v>71</v>
      </c>
      <c r="R9" s="230"/>
      <c r="S9" s="234"/>
      <c r="T9" s="235"/>
      <c r="U9" s="236"/>
      <c r="OL9" s="20"/>
      <c r="OM9" s="20"/>
      <c r="ON9" s="20"/>
      <c r="OO9" s="20"/>
      <c r="OP9" s="20"/>
      <c r="OQ9" s="20"/>
      <c r="OR9" s="20"/>
      <c r="OS9" s="20"/>
      <c r="OT9" s="20"/>
      <c r="OU9" s="20"/>
      <c r="OV9" s="20"/>
      <c r="OW9" s="20"/>
      <c r="OX9" s="20"/>
      <c r="OY9" s="20"/>
      <c r="OZ9" s="20"/>
      <c r="PA9" s="20"/>
      <c r="PB9" s="20"/>
      <c r="PC9" s="20"/>
      <c r="PD9" s="20"/>
      <c r="PE9" s="20"/>
      <c r="PF9" s="20"/>
      <c r="PG9" s="20"/>
      <c r="PH9" s="20"/>
      <c r="PI9" s="20"/>
      <c r="PJ9" s="20"/>
      <c r="PK9" s="20"/>
      <c r="PL9" s="20"/>
      <c r="PM9" s="20"/>
      <c r="PN9" s="20"/>
      <c r="PO9" s="20"/>
      <c r="PP9" s="20"/>
      <c r="PQ9" s="20"/>
      <c r="PR9" s="20"/>
      <c r="PS9" s="20"/>
      <c r="PT9" s="20"/>
      <c r="PU9" s="20"/>
      <c r="PV9" s="20"/>
      <c r="PW9" s="20"/>
      <c r="PX9" s="20"/>
      <c r="PY9" s="20"/>
      <c r="PZ9" s="20"/>
      <c r="QA9" s="20"/>
      <c r="QB9" s="20"/>
      <c r="QC9" s="20"/>
      <c r="QD9" s="20"/>
      <c r="QE9" s="20"/>
      <c r="QF9" s="20"/>
      <c r="QG9" s="20"/>
      <c r="QH9" s="20"/>
      <c r="QI9" s="20"/>
      <c r="QJ9" s="20"/>
      <c r="QK9" s="20"/>
      <c r="QL9" s="20"/>
      <c r="QM9" s="20"/>
      <c r="QN9" s="20"/>
      <c r="QO9" s="20"/>
      <c r="QP9" s="20"/>
      <c r="QQ9" s="20"/>
      <c r="QR9" s="20"/>
      <c r="QS9" s="20"/>
      <c r="QT9" s="20"/>
      <c r="QU9" s="20"/>
      <c r="QV9" s="20"/>
      <c r="QW9" s="20"/>
      <c r="QX9" s="20"/>
      <c r="QY9" s="20"/>
      <c r="QZ9" s="20"/>
      <c r="RA9" s="20"/>
      <c r="RB9" s="20"/>
      <c r="RC9" s="20"/>
      <c r="RD9" s="20"/>
      <c r="RE9" s="20"/>
      <c r="RF9" s="20"/>
      <c r="RG9" s="20"/>
      <c r="RH9" s="20"/>
      <c r="RI9" s="20"/>
      <c r="RJ9" s="20"/>
      <c r="RK9" s="20"/>
      <c r="RL9" s="20"/>
      <c r="RM9" s="20"/>
      <c r="RN9" s="20"/>
      <c r="RO9" s="20"/>
      <c r="RP9" s="20"/>
      <c r="RQ9" s="20"/>
      <c r="RR9" s="20"/>
      <c r="RS9" s="20"/>
      <c r="RT9" s="20"/>
      <c r="RU9" s="20"/>
      <c r="RV9" s="20"/>
      <c r="RW9" s="20"/>
      <c r="RX9" s="20"/>
      <c r="RY9" s="20"/>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44" customFormat="1" ht="13.15" customHeight="1" x14ac:dyDescent="0.3">
      <c r="A10" s="148" t="s">
        <v>103</v>
      </c>
      <c r="B10" s="149"/>
      <c r="C10" s="150"/>
      <c r="D10" s="151"/>
      <c r="E10" s="151"/>
      <c r="F10" s="151"/>
      <c r="G10" s="152"/>
      <c r="H10" s="153"/>
      <c r="I10" s="154">
        <v>0</v>
      </c>
      <c r="J10" s="154"/>
      <c r="K10" s="155">
        <f t="shared" ref="K10:K41" si="0">I10+J10</f>
        <v>0</v>
      </c>
      <c r="L10" s="156"/>
      <c r="M10" s="150"/>
      <c r="N10" s="151"/>
      <c r="O10" s="151"/>
      <c r="P10" s="151"/>
      <c r="Q10" s="152"/>
      <c r="R10" s="153"/>
      <c r="S10" s="157">
        <f>I10</f>
        <v>0</v>
      </c>
      <c r="T10" s="158"/>
      <c r="U10" s="159">
        <f>S10+T10</f>
        <v>0</v>
      </c>
      <c r="OL10" s="20"/>
      <c r="OM10" s="20"/>
      <c r="ON10" s="20"/>
      <c r="OO10" s="20"/>
      <c r="OP10" s="20"/>
      <c r="OQ10" s="20"/>
      <c r="OR10" s="20"/>
      <c r="OS10" s="20"/>
      <c r="OT10" s="20"/>
      <c r="OU10" s="20"/>
      <c r="OV10" s="20"/>
      <c r="OW10" s="20"/>
      <c r="OX10" s="20"/>
      <c r="OY10" s="20"/>
      <c r="OZ10" s="20"/>
      <c r="PA10" s="20"/>
      <c r="PB10" s="20"/>
      <c r="PC10" s="20"/>
      <c r="PD10" s="20"/>
      <c r="PE10" s="20"/>
      <c r="PF10" s="20"/>
      <c r="PG10" s="20"/>
      <c r="PH10" s="20"/>
      <c r="PI10" s="20"/>
      <c r="PJ10" s="20"/>
      <c r="PK10" s="20"/>
      <c r="PL10" s="20"/>
      <c r="PM10" s="20"/>
      <c r="PN10" s="20"/>
      <c r="PO10" s="20"/>
      <c r="PP10" s="20"/>
      <c r="PQ10" s="20"/>
      <c r="PR10" s="20"/>
      <c r="PS10" s="20"/>
      <c r="PT10" s="20"/>
      <c r="PU10" s="20"/>
      <c r="PV10" s="20"/>
      <c r="PW10" s="20"/>
      <c r="PX10" s="20"/>
      <c r="PY10" s="20"/>
      <c r="PZ10" s="20"/>
      <c r="QA10" s="20"/>
      <c r="QB10" s="20"/>
      <c r="QC10" s="20"/>
      <c r="QD10" s="20"/>
      <c r="QE10" s="20"/>
      <c r="QF10" s="20"/>
      <c r="QG10" s="20"/>
      <c r="QH10" s="20"/>
      <c r="QI10" s="20"/>
      <c r="QJ10" s="20"/>
      <c r="QK10" s="20"/>
      <c r="QL10" s="20"/>
      <c r="QM10" s="20"/>
      <c r="QN10" s="20"/>
      <c r="QO10" s="20"/>
      <c r="QP10" s="20"/>
      <c r="QQ10" s="20"/>
      <c r="QR10" s="20"/>
      <c r="QS10" s="20"/>
      <c r="QT10" s="20"/>
      <c r="QU10" s="20"/>
      <c r="QV10" s="20"/>
      <c r="QW10" s="20"/>
      <c r="QX10" s="20"/>
      <c r="QY10" s="20"/>
      <c r="QZ10" s="20"/>
      <c r="RA10" s="20"/>
      <c r="RB10" s="20"/>
      <c r="RC10" s="20"/>
      <c r="RD10" s="20"/>
      <c r="RE10" s="20"/>
      <c r="RF10" s="20"/>
      <c r="RG10" s="20"/>
      <c r="RH10" s="20"/>
      <c r="RI10" s="20"/>
      <c r="RJ10" s="20"/>
      <c r="RK10" s="20"/>
      <c r="RL10" s="20"/>
      <c r="RM10" s="20"/>
      <c r="RN10" s="20"/>
      <c r="RO10" s="20"/>
      <c r="RP10" s="20"/>
      <c r="RQ10" s="20"/>
      <c r="RR10" s="20"/>
      <c r="RS10" s="20"/>
      <c r="RT10" s="20"/>
      <c r="RU10" s="20"/>
      <c r="RV10" s="20"/>
      <c r="RW10" s="20"/>
      <c r="RX10" s="20"/>
      <c r="RY10" s="2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44" customFormat="1" ht="13.15" customHeight="1" x14ac:dyDescent="0.3">
      <c r="A11" s="160">
        <v>43972</v>
      </c>
      <c r="B11" s="161" t="s">
        <v>104</v>
      </c>
      <c r="C11" s="150"/>
      <c r="D11" s="151"/>
      <c r="E11" s="151"/>
      <c r="F11" s="151"/>
      <c r="G11" s="152"/>
      <c r="H11" s="153"/>
      <c r="I11" s="154">
        <v>27</v>
      </c>
      <c r="J11" s="154">
        <v>1</v>
      </c>
      <c r="K11" s="56">
        <f t="shared" si="0"/>
        <v>28</v>
      </c>
      <c r="L11" s="156"/>
      <c r="M11" s="150"/>
      <c r="N11" s="151"/>
      <c r="O11" s="151"/>
      <c r="P11" s="151"/>
      <c r="Q11" s="152"/>
      <c r="R11" s="153"/>
      <c r="S11" s="162">
        <f t="shared" ref="S11:S42" si="1">S12+I11</f>
        <v>25388</v>
      </c>
      <c r="T11" s="162">
        <f t="shared" ref="T11:T42" si="2">T12+J11</f>
        <v>1254</v>
      </c>
      <c r="U11" s="163">
        <f t="shared" ref="U11:U42" si="3">U12+K11</f>
        <v>26642</v>
      </c>
      <c r="OL11" s="20"/>
      <c r="OM11" s="20"/>
      <c r="ON11" s="20"/>
      <c r="OO11" s="20"/>
      <c r="OP11" s="20"/>
      <c r="OQ11" s="20"/>
      <c r="OR11" s="20"/>
      <c r="OS11" s="20"/>
      <c r="OT11" s="20"/>
      <c r="OU11" s="20"/>
      <c r="OV11" s="20"/>
      <c r="OW11" s="20"/>
      <c r="OX11" s="20"/>
      <c r="OY11" s="20"/>
      <c r="OZ11" s="20"/>
      <c r="PA11" s="20"/>
      <c r="PB11" s="20"/>
      <c r="PC11" s="20"/>
      <c r="PD11" s="20"/>
      <c r="PE11" s="20"/>
      <c r="PF11" s="20"/>
      <c r="PG11" s="20"/>
      <c r="PH11" s="20"/>
      <c r="PI11" s="20"/>
      <c r="PJ11" s="20"/>
      <c r="PK11" s="20"/>
      <c r="PL11" s="20"/>
      <c r="PM11" s="20"/>
      <c r="PN11" s="20"/>
      <c r="PO11" s="20"/>
      <c r="PP11" s="20"/>
      <c r="PQ11" s="20"/>
      <c r="PR11" s="20"/>
      <c r="PS11" s="20"/>
      <c r="PT11" s="20"/>
      <c r="PU11" s="20"/>
      <c r="PV11" s="20"/>
      <c r="PW11" s="20"/>
      <c r="PX11" s="20"/>
      <c r="PY11" s="20"/>
      <c r="PZ11" s="20"/>
      <c r="QA11" s="20"/>
      <c r="QB11" s="20"/>
      <c r="QC11" s="20"/>
      <c r="QD11" s="20"/>
      <c r="QE11" s="20"/>
      <c r="QF11" s="20"/>
      <c r="QG11" s="20"/>
      <c r="QH11" s="20"/>
      <c r="QI11" s="20"/>
      <c r="QJ11" s="20"/>
      <c r="QK11" s="20"/>
      <c r="QL11" s="20"/>
      <c r="QM11" s="20"/>
      <c r="QN11" s="20"/>
      <c r="QO11" s="20"/>
      <c r="QP11" s="20"/>
      <c r="QQ11" s="20"/>
      <c r="QR11" s="20"/>
      <c r="QS11" s="20"/>
      <c r="QT11" s="20"/>
      <c r="QU11" s="20"/>
      <c r="QV11" s="20"/>
      <c r="QW11" s="20"/>
      <c r="QX11" s="20"/>
      <c r="QY11" s="20"/>
      <c r="QZ11" s="20"/>
      <c r="RA11" s="20"/>
      <c r="RB11" s="20"/>
      <c r="RC11" s="20"/>
      <c r="RD11" s="20"/>
      <c r="RE11" s="20"/>
      <c r="RF11" s="20"/>
      <c r="RG11" s="20"/>
      <c r="RH11" s="20"/>
      <c r="RI11" s="20"/>
      <c r="RJ11" s="20"/>
      <c r="RK11" s="20"/>
      <c r="RL11" s="20"/>
      <c r="RM11" s="20"/>
      <c r="RN11" s="20"/>
      <c r="RO11" s="20"/>
      <c r="RP11" s="20"/>
      <c r="RQ11" s="20"/>
      <c r="RR11" s="20"/>
      <c r="RS11" s="20"/>
      <c r="RT11" s="20"/>
      <c r="RU11" s="20"/>
      <c r="RV11" s="20"/>
      <c r="RW11" s="20"/>
      <c r="RX11" s="20"/>
      <c r="RY11" s="20"/>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44" customFormat="1" ht="13.15" customHeight="1" x14ac:dyDescent="0.3">
      <c r="A12" s="160">
        <v>43971</v>
      </c>
      <c r="B12" s="161" t="s">
        <v>104</v>
      </c>
      <c r="C12" s="164"/>
      <c r="D12" s="165"/>
      <c r="E12" s="165"/>
      <c r="F12" s="165"/>
      <c r="G12" s="166"/>
      <c r="H12" s="167"/>
      <c r="I12" s="168">
        <v>105</v>
      </c>
      <c r="J12" s="168">
        <v>3</v>
      </c>
      <c r="K12" s="56">
        <f t="shared" si="0"/>
        <v>108</v>
      </c>
      <c r="L12" s="169"/>
      <c r="M12" s="164"/>
      <c r="N12" s="165"/>
      <c r="O12" s="165"/>
      <c r="P12" s="165"/>
      <c r="Q12" s="166"/>
      <c r="R12" s="167"/>
      <c r="S12" s="162">
        <f t="shared" si="1"/>
        <v>25361</v>
      </c>
      <c r="T12" s="162">
        <f t="shared" si="2"/>
        <v>1253</v>
      </c>
      <c r="U12" s="163">
        <f t="shared" si="3"/>
        <v>26614</v>
      </c>
      <c r="OL12" s="20"/>
      <c r="OM12" s="20"/>
      <c r="ON12" s="20"/>
      <c r="OO12" s="20"/>
      <c r="OP12" s="20"/>
      <c r="OQ12" s="20"/>
      <c r="OR12" s="20"/>
      <c r="OS12" s="20"/>
      <c r="OT12" s="20"/>
      <c r="OU12" s="20"/>
      <c r="OV12" s="20"/>
      <c r="OW12" s="20"/>
      <c r="OX12" s="20"/>
      <c r="OY12" s="20"/>
      <c r="OZ12" s="20"/>
      <c r="PA12" s="20"/>
      <c r="PB12" s="20"/>
      <c r="PC12" s="20"/>
      <c r="PD12" s="20"/>
      <c r="PE12" s="20"/>
      <c r="PF12" s="20"/>
      <c r="PG12" s="20"/>
      <c r="PH12" s="20"/>
      <c r="PI12" s="20"/>
      <c r="PJ12" s="20"/>
      <c r="PK12" s="20"/>
      <c r="PL12" s="20"/>
      <c r="PM12" s="20"/>
      <c r="PN12" s="20"/>
      <c r="PO12" s="20"/>
      <c r="PP12" s="20"/>
      <c r="PQ12" s="20"/>
      <c r="PR12" s="20"/>
      <c r="PS12" s="20"/>
      <c r="PT12" s="20"/>
      <c r="PU12" s="20"/>
      <c r="PV12" s="20"/>
      <c r="PW12" s="20"/>
      <c r="PX12" s="20"/>
      <c r="PY12" s="20"/>
      <c r="PZ12" s="20"/>
      <c r="QA12" s="20"/>
      <c r="QB12" s="20"/>
      <c r="QC12" s="20"/>
      <c r="QD12" s="20"/>
      <c r="QE12" s="20"/>
      <c r="QF12" s="20"/>
      <c r="QG12" s="20"/>
      <c r="QH12" s="20"/>
      <c r="QI12" s="20"/>
      <c r="QJ12" s="20"/>
      <c r="QK12" s="20"/>
      <c r="QL12" s="20"/>
      <c r="QM12" s="20"/>
      <c r="QN12" s="20"/>
      <c r="QO12" s="20"/>
      <c r="QP12" s="20"/>
      <c r="QQ12" s="20"/>
      <c r="QR12" s="20"/>
      <c r="QS12" s="20"/>
      <c r="QT12" s="20"/>
      <c r="QU12" s="20"/>
      <c r="QV12" s="20"/>
      <c r="QW12" s="20"/>
      <c r="QX12" s="20"/>
      <c r="QY12" s="20"/>
      <c r="QZ12" s="20"/>
      <c r="RA12" s="20"/>
      <c r="RB12" s="20"/>
      <c r="RC12" s="20"/>
      <c r="RD12" s="20"/>
      <c r="RE12" s="20"/>
      <c r="RF12" s="20"/>
      <c r="RG12" s="20"/>
      <c r="RH12" s="20"/>
      <c r="RI12" s="20"/>
      <c r="RJ12" s="20"/>
      <c r="RK12" s="20"/>
      <c r="RL12" s="20"/>
      <c r="RM12" s="20"/>
      <c r="RN12" s="20"/>
      <c r="RO12" s="20"/>
      <c r="RP12" s="20"/>
      <c r="RQ12" s="20"/>
      <c r="RR12" s="20"/>
      <c r="RS12" s="20"/>
      <c r="RT12" s="20"/>
      <c r="RU12" s="20"/>
      <c r="RV12" s="20"/>
      <c r="RW12" s="20"/>
      <c r="RX12" s="20"/>
      <c r="RY12" s="20"/>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44" customFormat="1" ht="13.15" customHeight="1" x14ac:dyDescent="0.3">
      <c r="A13" s="160">
        <v>43970</v>
      </c>
      <c r="B13" s="161" t="s">
        <v>104</v>
      </c>
      <c r="C13" s="164"/>
      <c r="D13" s="165"/>
      <c r="E13" s="165"/>
      <c r="F13" s="165"/>
      <c r="G13" s="166"/>
      <c r="H13" s="167"/>
      <c r="I13" s="168">
        <v>120</v>
      </c>
      <c r="J13" s="168">
        <v>10</v>
      </c>
      <c r="K13" s="56">
        <f t="shared" si="0"/>
        <v>130</v>
      </c>
      <c r="L13" s="169"/>
      <c r="M13" s="164"/>
      <c r="N13" s="165"/>
      <c r="O13" s="165"/>
      <c r="P13" s="165"/>
      <c r="Q13" s="166"/>
      <c r="R13" s="167"/>
      <c r="S13" s="162">
        <f t="shared" si="1"/>
        <v>25256</v>
      </c>
      <c r="T13" s="162">
        <f t="shared" si="2"/>
        <v>1250</v>
      </c>
      <c r="U13" s="163">
        <f t="shared" si="3"/>
        <v>26506</v>
      </c>
      <c r="OL13" s="20"/>
      <c r="OM13" s="20"/>
      <c r="ON13" s="20"/>
      <c r="OO13" s="20"/>
      <c r="OP13" s="20"/>
      <c r="OQ13" s="20"/>
      <c r="OR13" s="20"/>
      <c r="OS13" s="20"/>
      <c r="OT13" s="20"/>
      <c r="OU13" s="20"/>
      <c r="OV13" s="20"/>
      <c r="OW13" s="20"/>
      <c r="OX13" s="20"/>
      <c r="OY13" s="20"/>
      <c r="OZ13" s="20"/>
      <c r="PA13" s="20"/>
      <c r="PB13" s="20"/>
      <c r="PC13" s="20"/>
      <c r="PD13" s="20"/>
      <c r="PE13" s="20"/>
      <c r="PF13" s="20"/>
      <c r="PG13" s="20"/>
      <c r="PH13" s="20"/>
      <c r="PI13" s="20"/>
      <c r="PJ13" s="20"/>
      <c r="PK13" s="20"/>
      <c r="PL13" s="20"/>
      <c r="PM13" s="20"/>
      <c r="PN13" s="20"/>
      <c r="PO13" s="20"/>
      <c r="PP13" s="20"/>
      <c r="PQ13" s="20"/>
      <c r="PR13" s="20"/>
      <c r="PS13" s="20"/>
      <c r="PT13" s="20"/>
      <c r="PU13" s="20"/>
      <c r="PV13" s="20"/>
      <c r="PW13" s="20"/>
      <c r="PX13" s="20"/>
      <c r="PY13" s="20"/>
      <c r="PZ13" s="20"/>
      <c r="QA13" s="20"/>
      <c r="QB13" s="20"/>
      <c r="QC13" s="20"/>
      <c r="QD13" s="20"/>
      <c r="QE13" s="20"/>
      <c r="QF13" s="20"/>
      <c r="QG13" s="20"/>
      <c r="QH13" s="20"/>
      <c r="QI13" s="20"/>
      <c r="QJ13" s="20"/>
      <c r="QK13" s="20"/>
      <c r="QL13" s="20"/>
      <c r="QM13" s="20"/>
      <c r="QN13" s="20"/>
      <c r="QO13" s="20"/>
      <c r="QP13" s="20"/>
      <c r="QQ13" s="20"/>
      <c r="QR13" s="20"/>
      <c r="QS13" s="20"/>
      <c r="QT13" s="20"/>
      <c r="QU13" s="20"/>
      <c r="QV13" s="20"/>
      <c r="QW13" s="20"/>
      <c r="QX13" s="20"/>
      <c r="QY13" s="20"/>
      <c r="QZ13" s="20"/>
      <c r="RA13" s="20"/>
      <c r="RB13" s="20"/>
      <c r="RC13" s="20"/>
      <c r="RD13" s="20"/>
      <c r="RE13" s="20"/>
      <c r="RF13" s="20"/>
      <c r="RG13" s="20"/>
      <c r="RH13" s="20"/>
      <c r="RI13" s="20"/>
      <c r="RJ13" s="20"/>
      <c r="RK13" s="20"/>
      <c r="RL13" s="20"/>
      <c r="RM13" s="20"/>
      <c r="RN13" s="20"/>
      <c r="RO13" s="20"/>
      <c r="RP13" s="20"/>
      <c r="RQ13" s="20"/>
      <c r="RR13" s="20"/>
      <c r="RS13" s="20"/>
      <c r="RT13" s="20"/>
      <c r="RU13" s="20"/>
      <c r="RV13" s="20"/>
      <c r="RW13" s="20"/>
      <c r="RX13" s="20"/>
      <c r="RY13" s="20"/>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44" customFormat="1" ht="13.15" customHeight="1" x14ac:dyDescent="0.3">
      <c r="A14" s="160">
        <v>43969</v>
      </c>
      <c r="B14" s="161" t="s">
        <v>104</v>
      </c>
      <c r="C14" s="164"/>
      <c r="D14" s="165"/>
      <c r="E14" s="165"/>
      <c r="F14" s="165"/>
      <c r="G14" s="166"/>
      <c r="H14" s="167"/>
      <c r="I14" s="168">
        <v>123</v>
      </c>
      <c r="J14" s="168">
        <v>10</v>
      </c>
      <c r="K14" s="56">
        <f t="shared" si="0"/>
        <v>133</v>
      </c>
      <c r="L14" s="169"/>
      <c r="M14" s="164"/>
      <c r="N14" s="165"/>
      <c r="O14" s="165"/>
      <c r="P14" s="165"/>
      <c r="Q14" s="166"/>
      <c r="R14" s="167"/>
      <c r="S14" s="162">
        <f t="shared" si="1"/>
        <v>25136</v>
      </c>
      <c r="T14" s="162">
        <f t="shared" si="2"/>
        <v>1240</v>
      </c>
      <c r="U14" s="163">
        <f t="shared" si="3"/>
        <v>26376</v>
      </c>
      <c r="OL14" s="20"/>
      <c r="OM14" s="20"/>
      <c r="ON14" s="20"/>
      <c r="OO14" s="20"/>
      <c r="OP14" s="20"/>
      <c r="OQ14" s="20"/>
      <c r="OR14" s="20"/>
      <c r="OS14" s="20"/>
      <c r="OT14" s="20"/>
      <c r="OU14" s="20"/>
      <c r="OV14" s="20"/>
      <c r="OW14" s="20"/>
      <c r="OX14" s="20"/>
      <c r="OY14" s="20"/>
      <c r="OZ14" s="20"/>
      <c r="PA14" s="20"/>
      <c r="PB14" s="20"/>
      <c r="PC14" s="20"/>
      <c r="PD14" s="20"/>
      <c r="PE14" s="20"/>
      <c r="PF14" s="20"/>
      <c r="PG14" s="20"/>
      <c r="PH14" s="20"/>
      <c r="PI14" s="20"/>
      <c r="PJ14" s="20"/>
      <c r="PK14" s="20"/>
      <c r="PL14" s="20"/>
      <c r="PM14" s="20"/>
      <c r="PN14" s="20"/>
      <c r="PO14" s="20"/>
      <c r="PP14" s="20"/>
      <c r="PQ14" s="20"/>
      <c r="PR14" s="20"/>
      <c r="PS14" s="20"/>
      <c r="PT14" s="20"/>
      <c r="PU14" s="20"/>
      <c r="PV14" s="20"/>
      <c r="PW14" s="20"/>
      <c r="PX14" s="20"/>
      <c r="PY14" s="20"/>
      <c r="PZ14" s="20"/>
      <c r="QA14" s="20"/>
      <c r="QB14" s="20"/>
      <c r="QC14" s="20"/>
      <c r="QD14" s="20"/>
      <c r="QE14" s="20"/>
      <c r="QF14" s="20"/>
      <c r="QG14" s="20"/>
      <c r="QH14" s="20"/>
      <c r="QI14" s="20"/>
      <c r="QJ14" s="20"/>
      <c r="QK14" s="20"/>
      <c r="QL14" s="20"/>
      <c r="QM14" s="20"/>
      <c r="QN14" s="20"/>
      <c r="QO14" s="20"/>
      <c r="QP14" s="20"/>
      <c r="QQ14" s="20"/>
      <c r="QR14" s="20"/>
      <c r="QS14" s="20"/>
      <c r="QT14" s="20"/>
      <c r="QU14" s="20"/>
      <c r="QV14" s="20"/>
      <c r="QW14" s="20"/>
      <c r="QX14" s="20"/>
      <c r="QY14" s="20"/>
      <c r="QZ14" s="20"/>
      <c r="RA14" s="20"/>
      <c r="RB14" s="20"/>
      <c r="RC14" s="20"/>
      <c r="RD14" s="20"/>
      <c r="RE14" s="20"/>
      <c r="RF14" s="20"/>
      <c r="RG14" s="20"/>
      <c r="RH14" s="20"/>
      <c r="RI14" s="20"/>
      <c r="RJ14" s="20"/>
      <c r="RK14" s="20"/>
      <c r="RL14" s="20"/>
      <c r="RM14" s="20"/>
      <c r="RN14" s="20"/>
      <c r="RO14" s="20"/>
      <c r="RP14" s="20"/>
      <c r="RQ14" s="20"/>
      <c r="RR14" s="20"/>
      <c r="RS14" s="20"/>
      <c r="RT14" s="20"/>
      <c r="RU14" s="20"/>
      <c r="RV14" s="20"/>
      <c r="RW14" s="20"/>
      <c r="RX14" s="20"/>
      <c r="RY14" s="20"/>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44" customFormat="1" ht="13.15" customHeight="1" x14ac:dyDescent="0.3">
      <c r="A15" s="160">
        <v>43968</v>
      </c>
      <c r="B15" s="161" t="s">
        <v>104</v>
      </c>
      <c r="C15" s="164"/>
      <c r="D15" s="165"/>
      <c r="E15" s="165"/>
      <c r="F15" s="165"/>
      <c r="G15" s="166"/>
      <c r="H15" s="167"/>
      <c r="I15" s="168">
        <v>127</v>
      </c>
      <c r="J15" s="168">
        <v>10</v>
      </c>
      <c r="K15" s="56">
        <f t="shared" si="0"/>
        <v>137</v>
      </c>
      <c r="L15" s="169"/>
      <c r="M15" s="164"/>
      <c r="N15" s="165"/>
      <c r="O15" s="165"/>
      <c r="P15" s="165"/>
      <c r="Q15" s="166"/>
      <c r="R15" s="167"/>
      <c r="S15" s="162">
        <f t="shared" si="1"/>
        <v>25013</v>
      </c>
      <c r="T15" s="162">
        <f t="shared" si="2"/>
        <v>1230</v>
      </c>
      <c r="U15" s="163">
        <f t="shared" si="3"/>
        <v>26243</v>
      </c>
      <c r="OL15" s="20"/>
      <c r="OM15" s="20"/>
      <c r="ON15" s="20"/>
      <c r="OO15" s="20"/>
      <c r="OP15" s="20"/>
      <c r="OQ15" s="20"/>
      <c r="OR15" s="20"/>
      <c r="OS15" s="20"/>
      <c r="OT15" s="20"/>
      <c r="OU15" s="20"/>
      <c r="OV15" s="20"/>
      <c r="OW15" s="20"/>
      <c r="OX15" s="20"/>
      <c r="OY15" s="20"/>
      <c r="OZ15" s="20"/>
      <c r="PA15" s="20"/>
      <c r="PB15" s="20"/>
      <c r="PC15" s="20"/>
      <c r="PD15" s="20"/>
      <c r="PE15" s="20"/>
      <c r="PF15" s="20"/>
      <c r="PG15" s="20"/>
      <c r="PH15" s="20"/>
      <c r="PI15" s="20"/>
      <c r="PJ15" s="20"/>
      <c r="PK15" s="20"/>
      <c r="PL15" s="20"/>
      <c r="PM15" s="20"/>
      <c r="PN15" s="20"/>
      <c r="PO15" s="20"/>
      <c r="PP15" s="20"/>
      <c r="PQ15" s="20"/>
      <c r="PR15" s="20"/>
      <c r="PS15" s="20"/>
      <c r="PT15" s="20"/>
      <c r="PU15" s="20"/>
      <c r="PV15" s="20"/>
      <c r="PW15" s="20"/>
      <c r="PX15" s="20"/>
      <c r="PY15" s="20"/>
      <c r="PZ15" s="20"/>
      <c r="QA15" s="20"/>
      <c r="QB15" s="20"/>
      <c r="QC15" s="20"/>
      <c r="QD15" s="20"/>
      <c r="QE15" s="20"/>
      <c r="QF15" s="20"/>
      <c r="QG15" s="20"/>
      <c r="QH15" s="20"/>
      <c r="QI15" s="20"/>
      <c r="QJ15" s="20"/>
      <c r="QK15" s="20"/>
      <c r="QL15" s="20"/>
      <c r="QM15" s="20"/>
      <c r="QN15" s="20"/>
      <c r="QO15" s="20"/>
      <c r="QP15" s="20"/>
      <c r="QQ15" s="20"/>
      <c r="QR15" s="20"/>
      <c r="QS15" s="20"/>
      <c r="QT15" s="20"/>
      <c r="QU15" s="20"/>
      <c r="QV15" s="20"/>
      <c r="QW15" s="20"/>
      <c r="QX15" s="20"/>
      <c r="QY15" s="20"/>
      <c r="QZ15" s="20"/>
      <c r="RA15" s="20"/>
      <c r="RB15" s="20"/>
      <c r="RC15" s="20"/>
      <c r="RD15" s="20"/>
      <c r="RE15" s="20"/>
      <c r="RF15" s="20"/>
      <c r="RG15" s="20"/>
      <c r="RH15" s="20"/>
      <c r="RI15" s="20"/>
      <c r="RJ15" s="20"/>
      <c r="RK15" s="20"/>
      <c r="RL15" s="20"/>
      <c r="RM15" s="20"/>
      <c r="RN15" s="20"/>
      <c r="RO15" s="20"/>
      <c r="RP15" s="20"/>
      <c r="RQ15" s="20"/>
      <c r="RR15" s="20"/>
      <c r="RS15" s="20"/>
      <c r="RT15" s="20"/>
      <c r="RU15" s="20"/>
      <c r="RV15" s="20"/>
      <c r="RW15" s="20"/>
      <c r="RX15" s="20"/>
      <c r="RY15" s="20"/>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44" customFormat="1" ht="13.15" customHeight="1" x14ac:dyDescent="0.3">
      <c r="A16" s="160">
        <v>43967</v>
      </c>
      <c r="B16" s="161" t="s">
        <v>104</v>
      </c>
      <c r="C16" s="164"/>
      <c r="D16" s="165"/>
      <c r="E16" s="165"/>
      <c r="F16" s="165"/>
      <c r="G16" s="166"/>
      <c r="H16" s="167"/>
      <c r="I16" s="168">
        <v>155</v>
      </c>
      <c r="J16" s="168">
        <v>13</v>
      </c>
      <c r="K16" s="56">
        <f t="shared" si="0"/>
        <v>168</v>
      </c>
      <c r="L16" s="169"/>
      <c r="M16" s="164"/>
      <c r="N16" s="165"/>
      <c r="O16" s="165"/>
      <c r="P16" s="165"/>
      <c r="Q16" s="166"/>
      <c r="R16" s="167"/>
      <c r="S16" s="162">
        <f t="shared" si="1"/>
        <v>24886</v>
      </c>
      <c r="T16" s="162">
        <f t="shared" si="2"/>
        <v>1220</v>
      </c>
      <c r="U16" s="163">
        <f t="shared" si="3"/>
        <v>26106</v>
      </c>
      <c r="OL16" s="20"/>
      <c r="OM16" s="20"/>
      <c r="ON16" s="20"/>
      <c r="OO16" s="20"/>
      <c r="OP16" s="20"/>
      <c r="OQ16" s="20"/>
      <c r="OR16" s="20"/>
      <c r="OS16" s="20"/>
      <c r="OT16" s="20"/>
      <c r="OU16" s="20"/>
      <c r="OV16" s="20"/>
      <c r="OW16" s="20"/>
      <c r="OX16" s="20"/>
      <c r="OY16" s="20"/>
      <c r="OZ16" s="20"/>
      <c r="PA16" s="20"/>
      <c r="PB16" s="20"/>
      <c r="PC16" s="20"/>
      <c r="PD16" s="20"/>
      <c r="PE16" s="20"/>
      <c r="PF16" s="20"/>
      <c r="PG16" s="20"/>
      <c r="PH16" s="20"/>
      <c r="PI16" s="20"/>
      <c r="PJ16" s="20"/>
      <c r="PK16" s="20"/>
      <c r="PL16" s="20"/>
      <c r="PM16" s="20"/>
      <c r="PN16" s="20"/>
      <c r="PO16" s="20"/>
      <c r="PP16" s="20"/>
      <c r="PQ16" s="20"/>
      <c r="PR16" s="20"/>
      <c r="PS16" s="20"/>
      <c r="PT16" s="20"/>
      <c r="PU16" s="20"/>
      <c r="PV16" s="20"/>
      <c r="PW16" s="20"/>
      <c r="PX16" s="20"/>
      <c r="PY16" s="20"/>
      <c r="PZ16" s="20"/>
      <c r="QA16" s="20"/>
      <c r="QB16" s="20"/>
      <c r="QC16" s="20"/>
      <c r="QD16" s="20"/>
      <c r="QE16" s="20"/>
      <c r="QF16" s="20"/>
      <c r="QG16" s="20"/>
      <c r="QH16" s="20"/>
      <c r="QI16" s="20"/>
      <c r="QJ16" s="20"/>
      <c r="QK16" s="20"/>
      <c r="QL16" s="20"/>
      <c r="QM16" s="20"/>
      <c r="QN16" s="20"/>
      <c r="QO16" s="20"/>
      <c r="QP16" s="20"/>
      <c r="QQ16" s="20"/>
      <c r="QR16" s="20"/>
      <c r="QS16" s="20"/>
      <c r="QT16" s="20"/>
      <c r="QU16" s="20"/>
      <c r="QV16" s="20"/>
      <c r="QW16" s="20"/>
      <c r="QX16" s="20"/>
      <c r="QY16" s="20"/>
      <c r="QZ16" s="20"/>
      <c r="RA16" s="20"/>
      <c r="RB16" s="20"/>
      <c r="RC16" s="20"/>
      <c r="RD16" s="20"/>
      <c r="RE16" s="20"/>
      <c r="RF16" s="20"/>
      <c r="RG16" s="20"/>
      <c r="RH16" s="20"/>
      <c r="RI16" s="20"/>
      <c r="RJ16" s="20"/>
      <c r="RK16" s="20"/>
      <c r="RL16" s="20"/>
      <c r="RM16" s="20"/>
      <c r="RN16" s="20"/>
      <c r="RO16" s="20"/>
      <c r="RP16" s="20"/>
      <c r="RQ16" s="20"/>
      <c r="RR16" s="20"/>
      <c r="RS16" s="20"/>
      <c r="RT16" s="20"/>
      <c r="RU16" s="20"/>
      <c r="RV16" s="20"/>
      <c r="RW16" s="20"/>
      <c r="RX16" s="20"/>
      <c r="RY16" s="20"/>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44" customFormat="1" ht="13.15" customHeight="1" x14ac:dyDescent="0.3">
      <c r="A17" s="160">
        <v>43966</v>
      </c>
      <c r="B17" s="161" t="s">
        <v>104</v>
      </c>
      <c r="C17" s="164"/>
      <c r="D17" s="165"/>
      <c r="E17" s="165"/>
      <c r="F17" s="165"/>
      <c r="G17" s="166"/>
      <c r="H17" s="167"/>
      <c r="I17" s="168">
        <v>153</v>
      </c>
      <c r="J17" s="168">
        <v>15</v>
      </c>
      <c r="K17" s="56">
        <f t="shared" si="0"/>
        <v>168</v>
      </c>
      <c r="L17" s="169"/>
      <c r="M17" s="164"/>
      <c r="N17" s="165"/>
      <c r="O17" s="165"/>
      <c r="P17" s="165"/>
      <c r="Q17" s="166"/>
      <c r="R17" s="167"/>
      <c r="S17" s="162">
        <f t="shared" si="1"/>
        <v>24731</v>
      </c>
      <c r="T17" s="162">
        <f t="shared" si="2"/>
        <v>1207</v>
      </c>
      <c r="U17" s="163">
        <f t="shared" si="3"/>
        <v>25938</v>
      </c>
      <c r="OL17" s="20"/>
      <c r="OM17" s="20"/>
      <c r="ON17" s="20"/>
      <c r="OO17" s="20"/>
      <c r="OP17" s="20"/>
      <c r="OQ17" s="20"/>
      <c r="OR17" s="20"/>
      <c r="OS17" s="20"/>
      <c r="OT17" s="20"/>
      <c r="OU17" s="20"/>
      <c r="OV17" s="20"/>
      <c r="OW17" s="20"/>
      <c r="OX17" s="20"/>
      <c r="OY17" s="20"/>
      <c r="OZ17" s="20"/>
      <c r="PA17" s="20"/>
      <c r="PB17" s="20"/>
      <c r="PC17" s="20"/>
      <c r="PD17" s="20"/>
      <c r="PE17" s="20"/>
      <c r="PF17" s="20"/>
      <c r="PG17" s="20"/>
      <c r="PH17" s="20"/>
      <c r="PI17" s="20"/>
      <c r="PJ17" s="20"/>
      <c r="PK17" s="20"/>
      <c r="PL17" s="20"/>
      <c r="PM17" s="20"/>
      <c r="PN17" s="20"/>
      <c r="PO17" s="20"/>
      <c r="PP17" s="20"/>
      <c r="PQ17" s="20"/>
      <c r="PR17" s="20"/>
      <c r="PS17" s="20"/>
      <c r="PT17" s="20"/>
      <c r="PU17" s="20"/>
      <c r="PV17" s="20"/>
      <c r="PW17" s="20"/>
      <c r="PX17" s="20"/>
      <c r="PY17" s="20"/>
      <c r="PZ17" s="20"/>
      <c r="QA17" s="20"/>
      <c r="QB17" s="20"/>
      <c r="QC17" s="20"/>
      <c r="QD17" s="20"/>
      <c r="QE17" s="20"/>
      <c r="QF17" s="20"/>
      <c r="QG17" s="20"/>
      <c r="QH17" s="20"/>
      <c r="QI17" s="20"/>
      <c r="QJ17" s="20"/>
      <c r="QK17" s="20"/>
      <c r="QL17" s="20"/>
      <c r="QM17" s="20"/>
      <c r="QN17" s="20"/>
      <c r="QO17" s="20"/>
      <c r="QP17" s="20"/>
      <c r="QQ17" s="20"/>
      <c r="QR17" s="20"/>
      <c r="QS17" s="20"/>
      <c r="QT17" s="20"/>
      <c r="QU17" s="20"/>
      <c r="QV17" s="20"/>
      <c r="QW17" s="20"/>
      <c r="QX17" s="20"/>
      <c r="QY17" s="20"/>
      <c r="QZ17" s="20"/>
      <c r="RA17" s="20"/>
      <c r="RB17" s="20"/>
      <c r="RC17" s="20"/>
      <c r="RD17" s="20"/>
      <c r="RE17" s="20"/>
      <c r="RF17" s="20"/>
      <c r="RG17" s="20"/>
      <c r="RH17" s="20"/>
      <c r="RI17" s="20"/>
      <c r="RJ17" s="20"/>
      <c r="RK17" s="20"/>
      <c r="RL17" s="20"/>
      <c r="RM17" s="20"/>
      <c r="RN17" s="20"/>
      <c r="RO17" s="20"/>
      <c r="RP17" s="20"/>
      <c r="RQ17" s="20"/>
      <c r="RR17" s="20"/>
      <c r="RS17" s="20"/>
      <c r="RT17" s="20"/>
      <c r="RU17" s="20"/>
      <c r="RV17" s="20"/>
      <c r="RW17" s="20"/>
      <c r="RX17" s="20"/>
      <c r="RY17" s="20"/>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44" customFormat="1" ht="13.15" customHeight="1" x14ac:dyDescent="0.3">
      <c r="A18" s="160">
        <v>43965</v>
      </c>
      <c r="B18" s="161" t="s">
        <v>104</v>
      </c>
      <c r="C18" s="164"/>
      <c r="D18" s="165"/>
      <c r="E18" s="165"/>
      <c r="F18" s="165"/>
      <c r="G18" s="166"/>
      <c r="H18" s="167"/>
      <c r="I18" s="168">
        <v>166</v>
      </c>
      <c r="J18" s="168">
        <v>12</v>
      </c>
      <c r="K18" s="56">
        <f t="shared" si="0"/>
        <v>178</v>
      </c>
      <c r="L18" s="169"/>
      <c r="M18" s="164"/>
      <c r="N18" s="165"/>
      <c r="O18" s="165"/>
      <c r="P18" s="165"/>
      <c r="Q18" s="166"/>
      <c r="R18" s="167"/>
      <c r="S18" s="170">
        <f t="shared" si="1"/>
        <v>24578</v>
      </c>
      <c r="T18" s="162">
        <f t="shared" si="2"/>
        <v>1192</v>
      </c>
      <c r="U18" s="163">
        <f t="shared" si="3"/>
        <v>25770</v>
      </c>
      <c r="OL18" s="20"/>
      <c r="OM18" s="20"/>
      <c r="ON18" s="20"/>
      <c r="OO18" s="20"/>
      <c r="OP18" s="20"/>
      <c r="OQ18" s="20"/>
      <c r="OR18" s="20"/>
      <c r="OS18" s="20"/>
      <c r="OT18" s="20"/>
      <c r="OU18" s="20"/>
      <c r="OV18" s="20"/>
      <c r="OW18" s="20"/>
      <c r="OX18" s="20"/>
      <c r="OY18" s="20"/>
      <c r="OZ18" s="20"/>
      <c r="PA18" s="20"/>
      <c r="PB18" s="20"/>
      <c r="PC18" s="20"/>
      <c r="PD18" s="20"/>
      <c r="PE18" s="20"/>
      <c r="PF18" s="20"/>
      <c r="PG18" s="20"/>
      <c r="PH18" s="20"/>
      <c r="PI18" s="20"/>
      <c r="PJ18" s="20"/>
      <c r="PK18" s="20"/>
      <c r="PL18" s="20"/>
      <c r="PM18" s="20"/>
      <c r="PN18" s="20"/>
      <c r="PO18" s="20"/>
      <c r="PP18" s="20"/>
      <c r="PQ18" s="20"/>
      <c r="PR18" s="20"/>
      <c r="PS18" s="20"/>
      <c r="PT18" s="20"/>
      <c r="PU18" s="20"/>
      <c r="PV18" s="20"/>
      <c r="PW18" s="20"/>
      <c r="PX18" s="20"/>
      <c r="PY18" s="20"/>
      <c r="PZ18" s="20"/>
      <c r="QA18" s="20"/>
      <c r="QB18" s="20"/>
      <c r="QC18" s="20"/>
      <c r="QD18" s="20"/>
      <c r="QE18" s="20"/>
      <c r="QF18" s="20"/>
      <c r="QG18" s="20"/>
      <c r="QH18" s="20"/>
      <c r="QI18" s="20"/>
      <c r="QJ18" s="20"/>
      <c r="QK18" s="20"/>
      <c r="QL18" s="20"/>
      <c r="QM18" s="20"/>
      <c r="QN18" s="20"/>
      <c r="QO18" s="20"/>
      <c r="QP18" s="20"/>
      <c r="QQ18" s="20"/>
      <c r="QR18" s="20"/>
      <c r="QS18" s="20"/>
      <c r="QT18" s="20"/>
      <c r="QU18" s="20"/>
      <c r="QV18" s="20"/>
      <c r="QW18" s="20"/>
      <c r="QX18" s="20"/>
      <c r="QY18" s="20"/>
      <c r="QZ18" s="20"/>
      <c r="RA18" s="20"/>
      <c r="RB18" s="20"/>
      <c r="RC18" s="20"/>
      <c r="RD18" s="20"/>
      <c r="RE18" s="20"/>
      <c r="RF18" s="20"/>
      <c r="RG18" s="20"/>
      <c r="RH18" s="20"/>
      <c r="RI18" s="20"/>
      <c r="RJ18" s="20"/>
      <c r="RK18" s="20"/>
      <c r="RL18" s="20"/>
      <c r="RM18" s="20"/>
      <c r="RN18" s="20"/>
      <c r="RO18" s="20"/>
      <c r="RP18" s="20"/>
      <c r="RQ18" s="20"/>
      <c r="RR18" s="20"/>
      <c r="RS18" s="20"/>
      <c r="RT18" s="20"/>
      <c r="RU18" s="20"/>
      <c r="RV18" s="20"/>
      <c r="RW18" s="20"/>
      <c r="RX18" s="20"/>
      <c r="RY18" s="20"/>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44" customFormat="1" ht="13.15" customHeight="1" x14ac:dyDescent="0.3">
      <c r="A19" s="160">
        <v>43964</v>
      </c>
      <c r="B19" s="161" t="s">
        <v>104</v>
      </c>
      <c r="C19" s="164"/>
      <c r="D19" s="165"/>
      <c r="E19" s="165"/>
      <c r="F19" s="165"/>
      <c r="G19" s="166"/>
      <c r="H19" s="167"/>
      <c r="I19" s="168">
        <v>154</v>
      </c>
      <c r="J19" s="168">
        <v>15</v>
      </c>
      <c r="K19" s="56">
        <f t="shared" si="0"/>
        <v>169</v>
      </c>
      <c r="L19" s="169"/>
      <c r="M19" s="164"/>
      <c r="N19" s="165"/>
      <c r="O19" s="165"/>
      <c r="P19" s="165"/>
      <c r="Q19" s="166"/>
      <c r="R19" s="167"/>
      <c r="S19" s="170">
        <f t="shared" si="1"/>
        <v>24412</v>
      </c>
      <c r="T19" s="162">
        <f t="shared" si="2"/>
        <v>1180</v>
      </c>
      <c r="U19" s="163">
        <f t="shared" si="3"/>
        <v>25592</v>
      </c>
      <c r="OL19" s="20"/>
      <c r="OM19" s="20"/>
      <c r="ON19" s="20"/>
      <c r="OO19" s="20"/>
      <c r="OP19" s="20"/>
      <c r="OQ19" s="20"/>
      <c r="OR19" s="20"/>
      <c r="OS19" s="20"/>
      <c r="OT19" s="20"/>
      <c r="OU19" s="20"/>
      <c r="OV19" s="20"/>
      <c r="OW19" s="20"/>
      <c r="OX19" s="20"/>
      <c r="OY19" s="20"/>
      <c r="OZ19" s="20"/>
      <c r="PA19" s="20"/>
      <c r="PB19" s="20"/>
      <c r="PC19" s="20"/>
      <c r="PD19" s="20"/>
      <c r="PE19" s="20"/>
      <c r="PF19" s="20"/>
      <c r="PG19" s="20"/>
      <c r="PH19" s="20"/>
      <c r="PI19" s="20"/>
      <c r="PJ19" s="20"/>
      <c r="PK19" s="20"/>
      <c r="PL19" s="20"/>
      <c r="PM19" s="20"/>
      <c r="PN19" s="20"/>
      <c r="PO19" s="20"/>
      <c r="PP19" s="20"/>
      <c r="PQ19" s="20"/>
      <c r="PR19" s="20"/>
      <c r="PS19" s="20"/>
      <c r="PT19" s="20"/>
      <c r="PU19" s="20"/>
      <c r="PV19" s="20"/>
      <c r="PW19" s="20"/>
      <c r="PX19" s="20"/>
      <c r="PY19" s="20"/>
      <c r="PZ19" s="20"/>
      <c r="QA19" s="20"/>
      <c r="QB19" s="20"/>
      <c r="QC19" s="20"/>
      <c r="QD19" s="20"/>
      <c r="QE19" s="20"/>
      <c r="QF19" s="20"/>
      <c r="QG19" s="20"/>
      <c r="QH19" s="20"/>
      <c r="QI19" s="20"/>
      <c r="QJ19" s="20"/>
      <c r="QK19" s="20"/>
      <c r="QL19" s="20"/>
      <c r="QM19" s="20"/>
      <c r="QN19" s="20"/>
      <c r="QO19" s="20"/>
      <c r="QP19" s="20"/>
      <c r="QQ19" s="20"/>
      <c r="QR19" s="20"/>
      <c r="QS19" s="20"/>
      <c r="QT19" s="20"/>
      <c r="QU19" s="20"/>
      <c r="QV19" s="20"/>
      <c r="QW19" s="20"/>
      <c r="QX19" s="20"/>
      <c r="QY19" s="20"/>
      <c r="QZ19" s="20"/>
      <c r="RA19" s="20"/>
      <c r="RB19" s="20"/>
      <c r="RC19" s="20"/>
      <c r="RD19" s="20"/>
      <c r="RE19" s="20"/>
      <c r="RF19" s="20"/>
      <c r="RG19" s="20"/>
      <c r="RH19" s="20"/>
      <c r="RI19" s="20"/>
      <c r="RJ19" s="20"/>
      <c r="RK19" s="20"/>
      <c r="RL19" s="20"/>
      <c r="RM19" s="20"/>
      <c r="RN19" s="20"/>
      <c r="RO19" s="20"/>
      <c r="RP19" s="20"/>
      <c r="RQ19" s="20"/>
      <c r="RR19" s="20"/>
      <c r="RS19" s="20"/>
      <c r="RT19" s="20"/>
      <c r="RU19" s="20"/>
      <c r="RV19" s="20"/>
      <c r="RW19" s="20"/>
      <c r="RX19" s="20"/>
      <c r="RY19" s="20"/>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44" customFormat="1" ht="13.15" customHeight="1" x14ac:dyDescent="0.3">
      <c r="A20" s="160">
        <v>43963</v>
      </c>
      <c r="B20" s="161" t="s">
        <v>104</v>
      </c>
      <c r="C20" s="164"/>
      <c r="D20" s="165"/>
      <c r="E20" s="165"/>
      <c r="F20" s="165"/>
      <c r="G20" s="166"/>
      <c r="H20" s="167"/>
      <c r="I20" s="168">
        <v>171</v>
      </c>
      <c r="J20" s="168">
        <v>11</v>
      </c>
      <c r="K20" s="56">
        <f t="shared" si="0"/>
        <v>182</v>
      </c>
      <c r="L20" s="169"/>
      <c r="M20" s="164"/>
      <c r="N20" s="165"/>
      <c r="O20" s="165"/>
      <c r="P20" s="165"/>
      <c r="Q20" s="166"/>
      <c r="R20" s="167"/>
      <c r="S20" s="170">
        <f t="shared" si="1"/>
        <v>24258</v>
      </c>
      <c r="T20" s="162">
        <f t="shared" si="2"/>
        <v>1165</v>
      </c>
      <c r="U20" s="163">
        <f t="shared" si="3"/>
        <v>25423</v>
      </c>
      <c r="OL20" s="20"/>
      <c r="OM20" s="20"/>
      <c r="ON20" s="20"/>
      <c r="OO20" s="20"/>
      <c r="OP20" s="20"/>
      <c r="OQ20" s="20"/>
      <c r="OR20" s="20"/>
      <c r="OS20" s="20"/>
      <c r="OT20" s="20"/>
      <c r="OU20" s="20"/>
      <c r="OV20" s="20"/>
      <c r="OW20" s="20"/>
      <c r="OX20" s="20"/>
      <c r="OY20" s="20"/>
      <c r="OZ20" s="20"/>
      <c r="PA20" s="20"/>
      <c r="PB20" s="20"/>
      <c r="PC20" s="20"/>
      <c r="PD20" s="20"/>
      <c r="PE20" s="20"/>
      <c r="PF20" s="20"/>
      <c r="PG20" s="20"/>
      <c r="PH20" s="20"/>
      <c r="PI20" s="20"/>
      <c r="PJ20" s="20"/>
      <c r="PK20" s="20"/>
      <c r="PL20" s="20"/>
      <c r="PM20" s="20"/>
      <c r="PN20" s="20"/>
      <c r="PO20" s="20"/>
      <c r="PP20" s="20"/>
      <c r="PQ20" s="20"/>
      <c r="PR20" s="20"/>
      <c r="PS20" s="20"/>
      <c r="PT20" s="20"/>
      <c r="PU20" s="20"/>
      <c r="PV20" s="20"/>
      <c r="PW20" s="20"/>
      <c r="PX20" s="20"/>
      <c r="PY20" s="20"/>
      <c r="PZ20" s="20"/>
      <c r="QA20" s="20"/>
      <c r="QB20" s="20"/>
      <c r="QC20" s="20"/>
      <c r="QD20" s="20"/>
      <c r="QE20" s="20"/>
      <c r="QF20" s="20"/>
      <c r="QG20" s="20"/>
      <c r="QH20" s="20"/>
      <c r="QI20" s="20"/>
      <c r="QJ20" s="20"/>
      <c r="QK20" s="20"/>
      <c r="QL20" s="20"/>
      <c r="QM20" s="20"/>
      <c r="QN20" s="20"/>
      <c r="QO20" s="20"/>
      <c r="QP20" s="20"/>
      <c r="QQ20" s="20"/>
      <c r="QR20" s="20"/>
      <c r="QS20" s="20"/>
      <c r="QT20" s="20"/>
      <c r="QU20" s="20"/>
      <c r="QV20" s="20"/>
      <c r="QW20" s="20"/>
      <c r="QX20" s="20"/>
      <c r="QY20" s="20"/>
      <c r="QZ20" s="20"/>
      <c r="RA20" s="20"/>
      <c r="RB20" s="20"/>
      <c r="RC20" s="20"/>
      <c r="RD20" s="20"/>
      <c r="RE20" s="20"/>
      <c r="RF20" s="20"/>
      <c r="RG20" s="20"/>
      <c r="RH20" s="20"/>
      <c r="RI20" s="20"/>
      <c r="RJ20" s="20"/>
      <c r="RK20" s="20"/>
      <c r="RL20" s="20"/>
      <c r="RM20" s="20"/>
      <c r="RN20" s="20"/>
      <c r="RO20" s="20"/>
      <c r="RP20" s="20"/>
      <c r="RQ20" s="20"/>
      <c r="RR20" s="20"/>
      <c r="RS20" s="20"/>
      <c r="RT20" s="20"/>
      <c r="RU20" s="20"/>
      <c r="RV20" s="20"/>
      <c r="RW20" s="20"/>
      <c r="RX20" s="20"/>
      <c r="RY20" s="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44" customFormat="1" ht="13.15" customHeight="1" x14ac:dyDescent="0.3">
      <c r="A21" s="160">
        <v>43962</v>
      </c>
      <c r="B21" s="161" t="s">
        <v>104</v>
      </c>
      <c r="C21" s="164"/>
      <c r="D21" s="165"/>
      <c r="E21" s="165"/>
      <c r="F21" s="165"/>
      <c r="G21" s="166"/>
      <c r="H21" s="167"/>
      <c r="I21" s="168">
        <v>152</v>
      </c>
      <c r="J21" s="168">
        <v>15</v>
      </c>
      <c r="K21" s="56">
        <f t="shared" si="0"/>
        <v>167</v>
      </c>
      <c r="L21" s="169"/>
      <c r="M21" s="164"/>
      <c r="N21" s="165"/>
      <c r="O21" s="165"/>
      <c r="P21" s="165"/>
      <c r="Q21" s="166"/>
      <c r="R21" s="167"/>
      <c r="S21" s="170">
        <f t="shared" si="1"/>
        <v>24087</v>
      </c>
      <c r="T21" s="162">
        <f t="shared" si="2"/>
        <v>1154</v>
      </c>
      <c r="U21" s="163">
        <f t="shared" si="3"/>
        <v>25241</v>
      </c>
      <c r="OL21" s="20"/>
      <c r="OM21" s="20"/>
      <c r="ON21" s="20"/>
      <c r="OO21" s="20"/>
      <c r="OP21" s="20"/>
      <c r="OQ21" s="20"/>
      <c r="OR21" s="20"/>
      <c r="OS21" s="20"/>
      <c r="OT21" s="20"/>
      <c r="OU21" s="20"/>
      <c r="OV21" s="20"/>
      <c r="OW21" s="20"/>
      <c r="OX21" s="20"/>
      <c r="OY21" s="20"/>
      <c r="OZ21" s="20"/>
      <c r="PA21" s="20"/>
      <c r="PB21" s="20"/>
      <c r="PC21" s="20"/>
      <c r="PD21" s="20"/>
      <c r="PE21" s="20"/>
      <c r="PF21" s="20"/>
      <c r="PG21" s="20"/>
      <c r="PH21" s="20"/>
      <c r="PI21" s="20"/>
      <c r="PJ21" s="20"/>
      <c r="PK21" s="20"/>
      <c r="PL21" s="20"/>
      <c r="PM21" s="20"/>
      <c r="PN21" s="20"/>
      <c r="PO21" s="20"/>
      <c r="PP21" s="20"/>
      <c r="PQ21" s="20"/>
      <c r="PR21" s="20"/>
      <c r="PS21" s="20"/>
      <c r="PT21" s="20"/>
      <c r="PU21" s="20"/>
      <c r="PV21" s="20"/>
      <c r="PW21" s="20"/>
      <c r="PX21" s="20"/>
      <c r="PY21" s="20"/>
      <c r="PZ21" s="20"/>
      <c r="QA21" s="20"/>
      <c r="QB21" s="20"/>
      <c r="QC21" s="20"/>
      <c r="QD21" s="20"/>
      <c r="QE21" s="20"/>
      <c r="QF21" s="20"/>
      <c r="QG21" s="20"/>
      <c r="QH21" s="20"/>
      <c r="QI21" s="20"/>
      <c r="QJ21" s="20"/>
      <c r="QK21" s="20"/>
      <c r="QL21" s="20"/>
      <c r="QM21" s="20"/>
      <c r="QN21" s="20"/>
      <c r="QO21" s="20"/>
      <c r="QP21" s="20"/>
      <c r="QQ21" s="20"/>
      <c r="QR21" s="20"/>
      <c r="QS21" s="20"/>
      <c r="QT21" s="20"/>
      <c r="QU21" s="20"/>
      <c r="QV21" s="20"/>
      <c r="QW21" s="20"/>
      <c r="QX21" s="20"/>
      <c r="QY21" s="20"/>
      <c r="QZ21" s="20"/>
      <c r="RA21" s="20"/>
      <c r="RB21" s="20"/>
      <c r="RC21" s="20"/>
      <c r="RD21" s="20"/>
      <c r="RE21" s="20"/>
      <c r="RF21" s="20"/>
      <c r="RG21" s="20"/>
      <c r="RH21" s="20"/>
      <c r="RI21" s="20"/>
      <c r="RJ21" s="20"/>
      <c r="RK21" s="20"/>
      <c r="RL21" s="20"/>
      <c r="RM21" s="20"/>
      <c r="RN21" s="20"/>
      <c r="RO21" s="20"/>
      <c r="RP21" s="20"/>
      <c r="RQ21" s="20"/>
      <c r="RR21" s="20"/>
      <c r="RS21" s="20"/>
      <c r="RT21" s="20"/>
      <c r="RU21" s="20"/>
      <c r="RV21" s="20"/>
      <c r="RW21" s="20"/>
      <c r="RX21" s="20"/>
      <c r="RY21" s="20"/>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44" customFormat="1" ht="13.15" customHeight="1" x14ac:dyDescent="0.3">
      <c r="A22" s="160">
        <v>43961</v>
      </c>
      <c r="B22" s="161" t="s">
        <v>104</v>
      </c>
      <c r="C22" s="164"/>
      <c r="D22" s="165"/>
      <c r="E22" s="165"/>
      <c r="F22" s="165"/>
      <c r="G22" s="166"/>
      <c r="H22" s="167"/>
      <c r="I22" s="168">
        <v>188</v>
      </c>
      <c r="J22" s="168">
        <v>10</v>
      </c>
      <c r="K22" s="56">
        <f t="shared" si="0"/>
        <v>198</v>
      </c>
      <c r="L22" s="169"/>
      <c r="M22" s="164"/>
      <c r="N22" s="165"/>
      <c r="O22" s="165"/>
      <c r="P22" s="165"/>
      <c r="Q22" s="166"/>
      <c r="R22" s="167"/>
      <c r="S22" s="170">
        <f t="shared" si="1"/>
        <v>23935</v>
      </c>
      <c r="T22" s="162">
        <f t="shared" si="2"/>
        <v>1139</v>
      </c>
      <c r="U22" s="163">
        <f t="shared" si="3"/>
        <v>25074</v>
      </c>
      <c r="OL22" s="20"/>
      <c r="OM22" s="20"/>
      <c r="ON22" s="20"/>
      <c r="OO22" s="20"/>
      <c r="OP22" s="20"/>
      <c r="OQ22" s="20"/>
      <c r="OR22" s="20"/>
      <c r="OS22" s="20"/>
      <c r="OT22" s="20"/>
      <c r="OU22" s="20"/>
      <c r="OV22" s="20"/>
      <c r="OW22" s="20"/>
      <c r="OX22" s="20"/>
      <c r="OY22" s="20"/>
      <c r="OZ22" s="20"/>
      <c r="PA22" s="20"/>
      <c r="PB22" s="20"/>
      <c r="PC22" s="20"/>
      <c r="PD22" s="20"/>
      <c r="PE22" s="20"/>
      <c r="PF22" s="20"/>
      <c r="PG22" s="20"/>
      <c r="PH22" s="20"/>
      <c r="PI22" s="20"/>
      <c r="PJ22" s="20"/>
      <c r="PK22" s="20"/>
      <c r="PL22" s="20"/>
      <c r="PM22" s="20"/>
      <c r="PN22" s="20"/>
      <c r="PO22" s="20"/>
      <c r="PP22" s="20"/>
      <c r="PQ22" s="20"/>
      <c r="PR22" s="20"/>
      <c r="PS22" s="20"/>
      <c r="PT22" s="20"/>
      <c r="PU22" s="20"/>
      <c r="PV22" s="20"/>
      <c r="PW22" s="20"/>
      <c r="PX22" s="20"/>
      <c r="PY22" s="20"/>
      <c r="PZ22" s="20"/>
      <c r="QA22" s="20"/>
      <c r="QB22" s="20"/>
      <c r="QC22" s="20"/>
      <c r="QD22" s="20"/>
      <c r="QE22" s="20"/>
      <c r="QF22" s="20"/>
      <c r="QG22" s="20"/>
      <c r="QH22" s="20"/>
      <c r="QI22" s="20"/>
      <c r="QJ22" s="20"/>
      <c r="QK22" s="20"/>
      <c r="QL22" s="20"/>
      <c r="QM22" s="20"/>
      <c r="QN22" s="20"/>
      <c r="QO22" s="20"/>
      <c r="QP22" s="20"/>
      <c r="QQ22" s="20"/>
      <c r="QR22" s="20"/>
      <c r="QS22" s="20"/>
      <c r="QT22" s="20"/>
      <c r="QU22" s="20"/>
      <c r="QV22" s="20"/>
      <c r="QW22" s="20"/>
      <c r="QX22" s="20"/>
      <c r="QY22" s="20"/>
      <c r="QZ22" s="20"/>
      <c r="RA22" s="20"/>
      <c r="RB22" s="20"/>
      <c r="RC22" s="20"/>
      <c r="RD22" s="20"/>
      <c r="RE22" s="20"/>
      <c r="RF22" s="20"/>
      <c r="RG22" s="20"/>
      <c r="RH22" s="20"/>
      <c r="RI22" s="20"/>
      <c r="RJ22" s="20"/>
      <c r="RK22" s="20"/>
      <c r="RL22" s="20"/>
      <c r="RM22" s="20"/>
      <c r="RN22" s="20"/>
      <c r="RO22" s="20"/>
      <c r="RP22" s="20"/>
      <c r="RQ22" s="20"/>
      <c r="RR22" s="20"/>
      <c r="RS22" s="20"/>
      <c r="RT22" s="20"/>
      <c r="RU22" s="20"/>
      <c r="RV22" s="20"/>
      <c r="RW22" s="20"/>
      <c r="RX22" s="20"/>
      <c r="RY22" s="20"/>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44" customFormat="1" ht="13.15" customHeight="1" x14ac:dyDescent="0.3">
      <c r="A23" s="160">
        <v>43960</v>
      </c>
      <c r="B23" s="161" t="s">
        <v>104</v>
      </c>
      <c r="C23" s="171"/>
      <c r="D23" s="165"/>
      <c r="E23" s="165"/>
      <c r="F23" s="165"/>
      <c r="G23" s="166"/>
      <c r="H23" s="167"/>
      <c r="I23" s="168">
        <v>191</v>
      </c>
      <c r="J23" s="168">
        <v>7</v>
      </c>
      <c r="K23" s="56">
        <f t="shared" si="0"/>
        <v>198</v>
      </c>
      <c r="L23" s="169"/>
      <c r="M23" s="164"/>
      <c r="N23" s="165"/>
      <c r="O23" s="165"/>
      <c r="P23" s="165"/>
      <c r="Q23" s="166"/>
      <c r="R23" s="167"/>
      <c r="S23" s="170">
        <f t="shared" si="1"/>
        <v>23747</v>
      </c>
      <c r="T23" s="162">
        <f t="shared" si="2"/>
        <v>1129</v>
      </c>
      <c r="U23" s="163">
        <f t="shared" si="3"/>
        <v>24876</v>
      </c>
      <c r="OL23" s="20"/>
      <c r="OM23" s="20"/>
      <c r="ON23" s="20"/>
      <c r="OO23" s="20"/>
      <c r="OP23" s="20"/>
      <c r="OQ23" s="20"/>
      <c r="OR23" s="20"/>
      <c r="OS23" s="20"/>
      <c r="OT23" s="20"/>
      <c r="OU23" s="20"/>
      <c r="OV23" s="20"/>
      <c r="OW23" s="20"/>
      <c r="OX23" s="20"/>
      <c r="OY23" s="20"/>
      <c r="OZ23" s="20"/>
      <c r="PA23" s="20"/>
      <c r="PB23" s="20"/>
      <c r="PC23" s="20"/>
      <c r="PD23" s="20"/>
      <c r="PE23" s="20"/>
      <c r="PF23" s="20"/>
      <c r="PG23" s="20"/>
      <c r="PH23" s="20"/>
      <c r="PI23" s="20"/>
      <c r="PJ23" s="20"/>
      <c r="PK23" s="20"/>
      <c r="PL23" s="20"/>
      <c r="PM23" s="20"/>
      <c r="PN23" s="20"/>
      <c r="PO23" s="20"/>
      <c r="PP23" s="20"/>
      <c r="PQ23" s="20"/>
      <c r="PR23" s="20"/>
      <c r="PS23" s="20"/>
      <c r="PT23" s="20"/>
      <c r="PU23" s="20"/>
      <c r="PV23" s="20"/>
      <c r="PW23" s="20"/>
      <c r="PX23" s="20"/>
      <c r="PY23" s="20"/>
      <c r="PZ23" s="20"/>
      <c r="QA23" s="20"/>
      <c r="QB23" s="20"/>
      <c r="QC23" s="20"/>
      <c r="QD23" s="20"/>
      <c r="QE23" s="20"/>
      <c r="QF23" s="20"/>
      <c r="QG23" s="20"/>
      <c r="QH23" s="20"/>
      <c r="QI23" s="20"/>
      <c r="QJ23" s="20"/>
      <c r="QK23" s="20"/>
      <c r="QL23" s="20"/>
      <c r="QM23" s="20"/>
      <c r="QN23" s="20"/>
      <c r="QO23" s="20"/>
      <c r="QP23" s="20"/>
      <c r="QQ23" s="20"/>
      <c r="QR23" s="20"/>
      <c r="QS23" s="20"/>
      <c r="QT23" s="20"/>
      <c r="QU23" s="20"/>
      <c r="QV23" s="20"/>
      <c r="QW23" s="20"/>
      <c r="QX23" s="20"/>
      <c r="QY23" s="20"/>
      <c r="QZ23" s="20"/>
      <c r="RA23" s="20"/>
      <c r="RB23" s="20"/>
      <c r="RC23" s="20"/>
      <c r="RD23" s="20"/>
      <c r="RE23" s="20"/>
      <c r="RF23" s="20"/>
      <c r="RG23" s="20"/>
      <c r="RH23" s="20"/>
      <c r="RI23" s="20"/>
      <c r="RJ23" s="20"/>
      <c r="RK23" s="20"/>
      <c r="RL23" s="20"/>
      <c r="RM23" s="20"/>
      <c r="RN23" s="20"/>
      <c r="RO23" s="20"/>
      <c r="RP23" s="20"/>
      <c r="RQ23" s="20"/>
      <c r="RR23" s="20"/>
      <c r="RS23" s="20"/>
      <c r="RT23" s="20"/>
      <c r="RU23" s="20"/>
      <c r="RV23" s="20"/>
      <c r="RW23" s="20"/>
      <c r="RX23" s="20"/>
      <c r="RY23" s="20"/>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44" customFormat="1" ht="13.15" customHeight="1" x14ac:dyDescent="0.3">
      <c r="A24" s="160">
        <v>43959</v>
      </c>
      <c r="B24" s="161" t="s">
        <v>104</v>
      </c>
      <c r="C24" s="172">
        <v>156</v>
      </c>
      <c r="D24" s="173">
        <v>1986</v>
      </c>
      <c r="E24" s="173">
        <v>1766</v>
      </c>
      <c r="F24" s="173">
        <v>22</v>
      </c>
      <c r="G24" s="174">
        <f>ONS_WeeklyRegistratedDeaths!M33-ONS_WeeklyRegistratedDeaths!T33</f>
        <v>3930</v>
      </c>
      <c r="H24" s="173">
        <f>ONS_WeeklyOccurrenceDeaths!M33-ONS_WeeklyOccurrenceDeaths!T33</f>
        <v>3574</v>
      </c>
      <c r="I24" s="168">
        <v>201</v>
      </c>
      <c r="J24" s="168">
        <v>13</v>
      </c>
      <c r="K24" s="56">
        <f t="shared" si="0"/>
        <v>214</v>
      </c>
      <c r="L24" s="175">
        <f>SUM(K24:K30)</f>
        <v>1813</v>
      </c>
      <c r="M24" s="176">
        <f t="shared" ref="M24:R24" si="4">M31+C24</f>
        <v>1715</v>
      </c>
      <c r="N24" s="176">
        <f t="shared" si="4"/>
        <v>24821</v>
      </c>
      <c r="O24" s="176">
        <f t="shared" si="4"/>
        <v>10604</v>
      </c>
      <c r="P24" s="176">
        <f t="shared" si="4"/>
        <v>155</v>
      </c>
      <c r="Q24" s="176">
        <f t="shared" si="4"/>
        <v>37295</v>
      </c>
      <c r="R24" s="173">
        <f t="shared" si="4"/>
        <v>39071</v>
      </c>
      <c r="S24" s="170">
        <f t="shared" si="1"/>
        <v>23556</v>
      </c>
      <c r="T24" s="162">
        <f t="shared" si="2"/>
        <v>1122</v>
      </c>
      <c r="U24" s="163">
        <f t="shared" si="3"/>
        <v>24678</v>
      </c>
      <c r="OL24" s="20"/>
      <c r="OM24" s="20"/>
      <c r="ON24" s="20"/>
      <c r="OO24" s="20"/>
      <c r="OP24" s="20"/>
      <c r="OQ24" s="20"/>
      <c r="OR24" s="20"/>
      <c r="OS24" s="20"/>
      <c r="OT24" s="20"/>
      <c r="OU24" s="20"/>
      <c r="OV24" s="20"/>
      <c r="OW24" s="20"/>
      <c r="OX24" s="20"/>
      <c r="OY24" s="20"/>
      <c r="OZ24" s="20"/>
      <c r="PA24" s="20"/>
      <c r="PB24" s="20"/>
      <c r="PC24" s="20"/>
      <c r="PD24" s="20"/>
      <c r="PE24" s="20"/>
      <c r="PF24" s="20"/>
      <c r="PG24" s="20"/>
      <c r="PH24" s="20"/>
      <c r="PI24" s="20"/>
      <c r="PJ24" s="20"/>
      <c r="PK24" s="20"/>
      <c r="PL24" s="20"/>
      <c r="PM24" s="20"/>
      <c r="PN24" s="20"/>
      <c r="PO24" s="20"/>
      <c r="PP24" s="20"/>
      <c r="PQ24" s="20"/>
      <c r="PR24" s="20"/>
      <c r="PS24" s="20"/>
      <c r="PT24" s="20"/>
      <c r="PU24" s="20"/>
      <c r="PV24" s="20"/>
      <c r="PW24" s="20"/>
      <c r="PX24" s="20"/>
      <c r="PY24" s="20"/>
      <c r="PZ24" s="20"/>
      <c r="QA24" s="20"/>
      <c r="QB24" s="20"/>
      <c r="QC24" s="20"/>
      <c r="QD24" s="20"/>
      <c r="QE24" s="20"/>
      <c r="QF24" s="20"/>
      <c r="QG24" s="20"/>
      <c r="QH24" s="20"/>
      <c r="QI24" s="20"/>
      <c r="QJ24" s="20"/>
      <c r="QK24" s="20"/>
      <c r="QL24" s="20"/>
      <c r="QM24" s="20"/>
      <c r="QN24" s="20"/>
      <c r="QO24" s="20"/>
      <c r="QP24" s="20"/>
      <c r="QQ24" s="20"/>
      <c r="QR24" s="20"/>
      <c r="QS24" s="20"/>
      <c r="QT24" s="20"/>
      <c r="QU24" s="20"/>
      <c r="QV24" s="20"/>
      <c r="QW24" s="20"/>
      <c r="QX24" s="20"/>
      <c r="QY24" s="20"/>
      <c r="QZ24" s="20"/>
      <c r="RA24" s="20"/>
      <c r="RB24" s="20"/>
      <c r="RC24" s="20"/>
      <c r="RD24" s="20"/>
      <c r="RE24" s="20"/>
      <c r="RF24" s="20"/>
      <c r="RG24" s="20"/>
      <c r="RH24" s="20"/>
      <c r="RI24" s="20"/>
      <c r="RJ24" s="20"/>
      <c r="RK24" s="20"/>
      <c r="RL24" s="20"/>
      <c r="RM24" s="20"/>
      <c r="RN24" s="20"/>
      <c r="RO24" s="20"/>
      <c r="RP24" s="20"/>
      <c r="RQ24" s="20"/>
      <c r="RR24" s="20"/>
      <c r="RS24" s="20"/>
      <c r="RT24" s="20"/>
      <c r="RU24" s="20"/>
      <c r="RV24" s="20"/>
      <c r="RW24" s="20"/>
      <c r="RX24" s="20"/>
      <c r="RY24" s="20"/>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44" customFormat="1" ht="13.15" customHeight="1" x14ac:dyDescent="0.3">
      <c r="A25" s="160">
        <v>43958</v>
      </c>
      <c r="B25" s="161" t="s">
        <v>104</v>
      </c>
      <c r="C25" s="171"/>
      <c r="D25" s="165"/>
      <c r="E25" s="165"/>
      <c r="F25" s="165"/>
      <c r="G25" s="166"/>
      <c r="H25" s="167"/>
      <c r="I25" s="168">
        <v>241</v>
      </c>
      <c r="J25" s="168">
        <v>19</v>
      </c>
      <c r="K25" s="56">
        <f t="shared" si="0"/>
        <v>260</v>
      </c>
      <c r="L25" s="169"/>
      <c r="M25" s="164"/>
      <c r="N25" s="165"/>
      <c r="O25" s="165"/>
      <c r="P25" s="165"/>
      <c r="Q25" s="166"/>
      <c r="R25" s="167"/>
      <c r="S25" s="170">
        <f t="shared" si="1"/>
        <v>23355</v>
      </c>
      <c r="T25" s="162">
        <f t="shared" si="2"/>
        <v>1109</v>
      </c>
      <c r="U25" s="163">
        <f t="shared" si="3"/>
        <v>24464</v>
      </c>
      <c r="OL25" s="20"/>
      <c r="OM25" s="20"/>
      <c r="ON25" s="20"/>
      <c r="OO25" s="20"/>
      <c r="OP25" s="20"/>
      <c r="OQ25" s="20"/>
      <c r="OR25" s="20"/>
      <c r="OS25" s="20"/>
      <c r="OT25" s="20"/>
      <c r="OU25" s="20"/>
      <c r="OV25" s="20"/>
      <c r="OW25" s="20"/>
      <c r="OX25" s="20"/>
      <c r="OY25" s="20"/>
      <c r="OZ25" s="20"/>
      <c r="PA25" s="20"/>
      <c r="PB25" s="20"/>
      <c r="PC25" s="20"/>
      <c r="PD25" s="20"/>
      <c r="PE25" s="20"/>
      <c r="PF25" s="20"/>
      <c r="PG25" s="20"/>
      <c r="PH25" s="20"/>
      <c r="PI25" s="20"/>
      <c r="PJ25" s="20"/>
      <c r="PK25" s="20"/>
      <c r="PL25" s="20"/>
      <c r="PM25" s="20"/>
      <c r="PN25" s="20"/>
      <c r="PO25" s="20"/>
      <c r="PP25" s="20"/>
      <c r="PQ25" s="20"/>
      <c r="PR25" s="20"/>
      <c r="PS25" s="20"/>
      <c r="PT25" s="20"/>
      <c r="PU25" s="20"/>
      <c r="PV25" s="20"/>
      <c r="PW25" s="20"/>
      <c r="PX25" s="20"/>
      <c r="PY25" s="20"/>
      <c r="PZ25" s="20"/>
      <c r="QA25" s="20"/>
      <c r="QB25" s="20"/>
      <c r="QC25" s="20"/>
      <c r="QD25" s="20"/>
      <c r="QE25" s="20"/>
      <c r="QF25" s="20"/>
      <c r="QG25" s="20"/>
      <c r="QH25" s="20"/>
      <c r="QI25" s="20"/>
      <c r="QJ25" s="20"/>
      <c r="QK25" s="20"/>
      <c r="QL25" s="20"/>
      <c r="QM25" s="20"/>
      <c r="QN25" s="20"/>
      <c r="QO25" s="20"/>
      <c r="QP25" s="20"/>
      <c r="QQ25" s="20"/>
      <c r="QR25" s="20"/>
      <c r="QS25" s="20"/>
      <c r="QT25" s="20"/>
      <c r="QU25" s="20"/>
      <c r="QV25" s="20"/>
      <c r="QW25" s="20"/>
      <c r="QX25" s="20"/>
      <c r="QY25" s="20"/>
      <c r="QZ25" s="20"/>
      <c r="RA25" s="20"/>
      <c r="RB25" s="20"/>
      <c r="RC25" s="20"/>
      <c r="RD25" s="20"/>
      <c r="RE25" s="20"/>
      <c r="RF25" s="20"/>
      <c r="RG25" s="20"/>
      <c r="RH25" s="20"/>
      <c r="RI25" s="20"/>
      <c r="RJ25" s="20"/>
      <c r="RK25" s="20"/>
      <c r="RL25" s="20"/>
      <c r="RM25" s="20"/>
      <c r="RN25" s="20"/>
      <c r="RO25" s="20"/>
      <c r="RP25" s="20"/>
      <c r="RQ25" s="20"/>
      <c r="RR25" s="20"/>
      <c r="RS25" s="20"/>
      <c r="RT25" s="20"/>
      <c r="RU25" s="20"/>
      <c r="RV25" s="20"/>
      <c r="RW25" s="20"/>
      <c r="RX25" s="20"/>
      <c r="RY25" s="20"/>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44" customFormat="1" ht="13.15" customHeight="1" x14ac:dyDescent="0.3">
      <c r="A26" s="160">
        <v>43957</v>
      </c>
      <c r="B26" s="161" t="s">
        <v>104</v>
      </c>
      <c r="C26" s="171"/>
      <c r="D26" s="165"/>
      <c r="E26" s="165"/>
      <c r="F26" s="165"/>
      <c r="G26" s="166"/>
      <c r="H26" s="167"/>
      <c r="I26" s="168">
        <v>248</v>
      </c>
      <c r="J26" s="168">
        <v>23</v>
      </c>
      <c r="K26" s="56">
        <f t="shared" si="0"/>
        <v>271</v>
      </c>
      <c r="L26" s="169"/>
      <c r="M26" s="164"/>
      <c r="N26" s="165"/>
      <c r="O26" s="165"/>
      <c r="P26" s="165"/>
      <c r="Q26" s="166"/>
      <c r="R26" s="167"/>
      <c r="S26" s="170">
        <f t="shared" si="1"/>
        <v>23114</v>
      </c>
      <c r="T26" s="162">
        <f t="shared" si="2"/>
        <v>1090</v>
      </c>
      <c r="U26" s="163">
        <f t="shared" si="3"/>
        <v>24204</v>
      </c>
      <c r="OL26" s="20"/>
      <c r="OM26" s="20"/>
      <c r="ON26" s="20"/>
      <c r="OO26" s="20"/>
      <c r="OP26" s="20"/>
      <c r="OQ26" s="20"/>
      <c r="OR26" s="20"/>
      <c r="OS26" s="20"/>
      <c r="OT26" s="20"/>
      <c r="OU26" s="20"/>
      <c r="OV26" s="20"/>
      <c r="OW26" s="20"/>
      <c r="OX26" s="20"/>
      <c r="OY26" s="20"/>
      <c r="OZ26" s="20"/>
      <c r="PA26" s="20"/>
      <c r="PB26" s="20"/>
      <c r="PC26" s="20"/>
      <c r="PD26" s="20"/>
      <c r="PE26" s="20"/>
      <c r="PF26" s="20"/>
      <c r="PG26" s="20"/>
      <c r="PH26" s="20"/>
      <c r="PI26" s="20"/>
      <c r="PJ26" s="20"/>
      <c r="PK26" s="20"/>
      <c r="PL26" s="20"/>
      <c r="PM26" s="20"/>
      <c r="PN26" s="20"/>
      <c r="PO26" s="20"/>
      <c r="PP26" s="20"/>
      <c r="PQ26" s="20"/>
      <c r="PR26" s="20"/>
      <c r="PS26" s="20"/>
      <c r="PT26" s="20"/>
      <c r="PU26" s="20"/>
      <c r="PV26" s="20"/>
      <c r="PW26" s="20"/>
      <c r="PX26" s="20"/>
      <c r="PY26" s="20"/>
      <c r="PZ26" s="20"/>
      <c r="QA26" s="20"/>
      <c r="QB26" s="20"/>
      <c r="QC26" s="20"/>
      <c r="QD26" s="20"/>
      <c r="QE26" s="20"/>
      <c r="QF26" s="20"/>
      <c r="QG26" s="20"/>
      <c r="QH26" s="20"/>
      <c r="QI26" s="20"/>
      <c r="QJ26" s="20"/>
      <c r="QK26" s="20"/>
      <c r="QL26" s="20"/>
      <c r="QM26" s="20"/>
      <c r="QN26" s="20"/>
      <c r="QO26" s="20"/>
      <c r="QP26" s="20"/>
      <c r="QQ26" s="20"/>
      <c r="QR26" s="20"/>
      <c r="QS26" s="20"/>
      <c r="QT26" s="20"/>
      <c r="QU26" s="20"/>
      <c r="QV26" s="20"/>
      <c r="QW26" s="20"/>
      <c r="QX26" s="20"/>
      <c r="QY26" s="20"/>
      <c r="QZ26" s="20"/>
      <c r="RA26" s="20"/>
      <c r="RB26" s="20"/>
      <c r="RC26" s="20"/>
      <c r="RD26" s="20"/>
      <c r="RE26" s="20"/>
      <c r="RF26" s="20"/>
      <c r="RG26" s="20"/>
      <c r="RH26" s="20"/>
      <c r="RI26" s="20"/>
      <c r="RJ26" s="20"/>
      <c r="RK26" s="20"/>
      <c r="RL26" s="20"/>
      <c r="RM26" s="20"/>
      <c r="RN26" s="20"/>
      <c r="RO26" s="20"/>
      <c r="RP26" s="20"/>
      <c r="RQ26" s="20"/>
      <c r="RR26" s="20"/>
      <c r="RS26" s="20"/>
      <c r="RT26" s="20"/>
      <c r="RU26" s="20"/>
      <c r="RV26" s="20"/>
      <c r="RW26" s="20"/>
      <c r="RX26" s="20"/>
      <c r="RY26" s="20"/>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44" customFormat="1" ht="13.15" customHeight="1" x14ac:dyDescent="0.3">
      <c r="A27" s="160">
        <v>43956</v>
      </c>
      <c r="B27" s="161" t="s">
        <v>104</v>
      </c>
      <c r="C27" s="171"/>
      <c r="D27" s="165"/>
      <c r="E27" s="165"/>
      <c r="F27" s="165"/>
      <c r="G27" s="166"/>
      <c r="H27" s="167"/>
      <c r="I27" s="168">
        <v>245</v>
      </c>
      <c r="J27" s="168">
        <v>17</v>
      </c>
      <c r="K27" s="56">
        <f t="shared" si="0"/>
        <v>262</v>
      </c>
      <c r="L27" s="169"/>
      <c r="M27" s="164"/>
      <c r="N27" s="165"/>
      <c r="O27" s="165"/>
      <c r="P27" s="165"/>
      <c r="Q27" s="166"/>
      <c r="R27" s="167"/>
      <c r="S27" s="170">
        <f t="shared" si="1"/>
        <v>22866</v>
      </c>
      <c r="T27" s="162">
        <f t="shared" si="2"/>
        <v>1067</v>
      </c>
      <c r="U27" s="163">
        <f t="shared" si="3"/>
        <v>23933</v>
      </c>
      <c r="OL27" s="20"/>
      <c r="OM27" s="20"/>
      <c r="ON27" s="20"/>
      <c r="OO27" s="20"/>
      <c r="OP27" s="20"/>
      <c r="OQ27" s="20"/>
      <c r="OR27" s="20"/>
      <c r="OS27" s="20"/>
      <c r="OT27" s="20"/>
      <c r="OU27" s="20"/>
      <c r="OV27" s="20"/>
      <c r="OW27" s="20"/>
      <c r="OX27" s="20"/>
      <c r="OY27" s="20"/>
      <c r="OZ27" s="20"/>
      <c r="PA27" s="20"/>
      <c r="PB27" s="20"/>
      <c r="PC27" s="20"/>
      <c r="PD27" s="20"/>
      <c r="PE27" s="20"/>
      <c r="PF27" s="20"/>
      <c r="PG27" s="20"/>
      <c r="PH27" s="20"/>
      <c r="PI27" s="20"/>
      <c r="PJ27" s="20"/>
      <c r="PK27" s="20"/>
      <c r="PL27" s="20"/>
      <c r="PM27" s="20"/>
      <c r="PN27" s="20"/>
      <c r="PO27" s="20"/>
      <c r="PP27" s="20"/>
      <c r="PQ27" s="20"/>
      <c r="PR27" s="20"/>
      <c r="PS27" s="20"/>
      <c r="PT27" s="20"/>
      <c r="PU27" s="20"/>
      <c r="PV27" s="20"/>
      <c r="PW27" s="20"/>
      <c r="PX27" s="20"/>
      <c r="PY27" s="20"/>
      <c r="PZ27" s="20"/>
      <c r="QA27" s="20"/>
      <c r="QB27" s="20"/>
      <c r="QC27" s="20"/>
      <c r="QD27" s="20"/>
      <c r="QE27" s="20"/>
      <c r="QF27" s="20"/>
      <c r="QG27" s="20"/>
      <c r="QH27" s="20"/>
      <c r="QI27" s="20"/>
      <c r="QJ27" s="20"/>
      <c r="QK27" s="20"/>
      <c r="QL27" s="20"/>
      <c r="QM27" s="20"/>
      <c r="QN27" s="20"/>
      <c r="QO27" s="20"/>
      <c r="QP27" s="20"/>
      <c r="QQ27" s="20"/>
      <c r="QR27" s="20"/>
      <c r="QS27" s="20"/>
      <c r="QT27" s="20"/>
      <c r="QU27" s="20"/>
      <c r="QV27" s="20"/>
      <c r="QW27" s="20"/>
      <c r="QX27" s="20"/>
      <c r="QY27" s="20"/>
      <c r="QZ27" s="20"/>
      <c r="RA27" s="20"/>
      <c r="RB27" s="20"/>
      <c r="RC27" s="20"/>
      <c r="RD27" s="20"/>
      <c r="RE27" s="20"/>
      <c r="RF27" s="20"/>
      <c r="RG27" s="20"/>
      <c r="RH27" s="20"/>
      <c r="RI27" s="20"/>
      <c r="RJ27" s="20"/>
      <c r="RK27" s="20"/>
      <c r="RL27" s="20"/>
      <c r="RM27" s="20"/>
      <c r="RN27" s="20"/>
      <c r="RO27" s="20"/>
      <c r="RP27" s="20"/>
      <c r="RQ27" s="20"/>
      <c r="RR27" s="20"/>
      <c r="RS27" s="20"/>
      <c r="RT27" s="20"/>
      <c r="RU27" s="20"/>
      <c r="RV27" s="20"/>
      <c r="RW27" s="20"/>
      <c r="RX27" s="20"/>
      <c r="RY27" s="20"/>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44" customFormat="1" ht="13.15" customHeight="1" x14ac:dyDescent="0.3">
      <c r="A28" s="160">
        <v>43955</v>
      </c>
      <c r="B28" s="161" t="s">
        <v>104</v>
      </c>
      <c r="C28" s="177"/>
      <c r="D28" s="178"/>
      <c r="E28" s="165"/>
      <c r="F28" s="165"/>
      <c r="G28" s="166"/>
      <c r="H28" s="167"/>
      <c r="I28" s="168">
        <v>247</v>
      </c>
      <c r="J28" s="168">
        <v>23</v>
      </c>
      <c r="K28" s="56">
        <f t="shared" si="0"/>
        <v>270</v>
      </c>
      <c r="L28" s="169"/>
      <c r="M28" s="164"/>
      <c r="N28" s="165"/>
      <c r="O28" s="165"/>
      <c r="P28" s="165"/>
      <c r="Q28" s="166"/>
      <c r="R28" s="167"/>
      <c r="S28" s="170">
        <f t="shared" si="1"/>
        <v>22621</v>
      </c>
      <c r="T28" s="162">
        <f t="shared" si="2"/>
        <v>1050</v>
      </c>
      <c r="U28" s="163">
        <f t="shared" si="3"/>
        <v>23671</v>
      </c>
      <c r="OL28" s="20"/>
      <c r="OM28" s="20"/>
      <c r="ON28" s="20"/>
      <c r="OO28" s="20"/>
      <c r="OP28" s="20"/>
      <c r="OQ28" s="20"/>
      <c r="OR28" s="20"/>
      <c r="OS28" s="20"/>
      <c r="OT28" s="20"/>
      <c r="OU28" s="20"/>
      <c r="OV28" s="20"/>
      <c r="OW28" s="20"/>
      <c r="OX28" s="20"/>
      <c r="OY28" s="20"/>
      <c r="OZ28" s="20"/>
      <c r="PA28" s="20"/>
      <c r="PB28" s="20"/>
      <c r="PC28" s="20"/>
      <c r="PD28" s="20"/>
      <c r="PE28" s="20"/>
      <c r="PF28" s="20"/>
      <c r="PG28" s="20"/>
      <c r="PH28" s="20"/>
      <c r="PI28" s="20"/>
      <c r="PJ28" s="20"/>
      <c r="PK28" s="20"/>
      <c r="PL28" s="20"/>
      <c r="PM28" s="20"/>
      <c r="PN28" s="20"/>
      <c r="PO28" s="20"/>
      <c r="PP28" s="20"/>
      <c r="PQ28" s="20"/>
      <c r="PR28" s="20"/>
      <c r="PS28" s="20"/>
      <c r="PT28" s="20"/>
      <c r="PU28" s="20"/>
      <c r="PV28" s="20"/>
      <c r="PW28" s="20"/>
      <c r="PX28" s="20"/>
      <c r="PY28" s="20"/>
      <c r="PZ28" s="20"/>
      <c r="QA28" s="20"/>
      <c r="QB28" s="20"/>
      <c r="QC28" s="20"/>
      <c r="QD28" s="20"/>
      <c r="QE28" s="20"/>
      <c r="QF28" s="20"/>
      <c r="QG28" s="20"/>
      <c r="QH28" s="20"/>
      <c r="QI28" s="20"/>
      <c r="QJ28" s="20"/>
      <c r="QK28" s="20"/>
      <c r="QL28" s="20"/>
      <c r="QM28" s="20"/>
      <c r="QN28" s="20"/>
      <c r="QO28" s="20"/>
      <c r="QP28" s="20"/>
      <c r="QQ28" s="20"/>
      <c r="QR28" s="20"/>
      <c r="QS28" s="20"/>
      <c r="QT28" s="20"/>
      <c r="QU28" s="20"/>
      <c r="QV28" s="20"/>
      <c r="QW28" s="20"/>
      <c r="QX28" s="20"/>
      <c r="QY28" s="20"/>
      <c r="QZ28" s="20"/>
      <c r="RA28" s="20"/>
      <c r="RB28" s="20"/>
      <c r="RC28" s="20"/>
      <c r="RD28" s="20"/>
      <c r="RE28" s="20"/>
      <c r="RF28" s="20"/>
      <c r="RG28" s="20"/>
      <c r="RH28" s="20"/>
      <c r="RI28" s="20"/>
      <c r="RJ28" s="20"/>
      <c r="RK28" s="20"/>
      <c r="RL28" s="20"/>
      <c r="RM28" s="20"/>
      <c r="RN28" s="20"/>
      <c r="RO28" s="20"/>
      <c r="RP28" s="20"/>
      <c r="RQ28" s="20"/>
      <c r="RR28" s="20"/>
      <c r="RS28" s="20"/>
      <c r="RT28" s="20"/>
      <c r="RU28" s="20"/>
      <c r="RV28" s="20"/>
      <c r="RW28" s="20"/>
      <c r="RX28" s="20"/>
      <c r="RY28" s="20"/>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44" customFormat="1" ht="13.15" customHeight="1" x14ac:dyDescent="0.3">
      <c r="A29" s="179">
        <v>43954</v>
      </c>
      <c r="B29" s="161" t="s">
        <v>104</v>
      </c>
      <c r="C29" s="164"/>
      <c r="D29" s="165"/>
      <c r="E29" s="165"/>
      <c r="F29" s="165"/>
      <c r="G29" s="166"/>
      <c r="H29" s="167"/>
      <c r="I29" s="162">
        <v>245</v>
      </c>
      <c r="J29" s="168">
        <v>14</v>
      </c>
      <c r="K29" s="56">
        <f t="shared" si="0"/>
        <v>259</v>
      </c>
      <c r="L29" s="169"/>
      <c r="M29" s="164"/>
      <c r="N29" s="165"/>
      <c r="O29" s="165"/>
      <c r="P29" s="165"/>
      <c r="Q29" s="166"/>
      <c r="R29" s="167"/>
      <c r="S29" s="170">
        <f t="shared" si="1"/>
        <v>22374</v>
      </c>
      <c r="T29" s="162">
        <f t="shared" si="2"/>
        <v>1027</v>
      </c>
      <c r="U29" s="163">
        <f t="shared" si="3"/>
        <v>23401</v>
      </c>
      <c r="OL29" s="20"/>
      <c r="OM29" s="20"/>
      <c r="ON29" s="20"/>
      <c r="OO29" s="20"/>
      <c r="OP29" s="20"/>
      <c r="OQ29" s="20"/>
      <c r="OR29" s="20"/>
      <c r="OS29" s="20"/>
      <c r="OT29" s="20"/>
      <c r="OU29" s="20"/>
      <c r="OV29" s="20"/>
      <c r="OW29" s="20"/>
      <c r="OX29" s="20"/>
      <c r="OY29" s="20"/>
      <c r="OZ29" s="20"/>
      <c r="PA29" s="20"/>
      <c r="PB29" s="20"/>
      <c r="PC29" s="20"/>
      <c r="PD29" s="20"/>
      <c r="PE29" s="20"/>
      <c r="PF29" s="20"/>
      <c r="PG29" s="20"/>
      <c r="PH29" s="20"/>
      <c r="PI29" s="20"/>
      <c r="PJ29" s="20"/>
      <c r="PK29" s="20"/>
      <c r="PL29" s="20"/>
      <c r="PM29" s="20"/>
      <c r="PN29" s="20"/>
      <c r="PO29" s="20"/>
      <c r="PP29" s="20"/>
      <c r="PQ29" s="20"/>
      <c r="PR29" s="20"/>
      <c r="PS29" s="20"/>
      <c r="PT29" s="20"/>
      <c r="PU29" s="20"/>
      <c r="PV29" s="20"/>
      <c r="PW29" s="20"/>
      <c r="PX29" s="20"/>
      <c r="PY29" s="20"/>
      <c r="PZ29" s="20"/>
      <c r="QA29" s="20"/>
      <c r="QB29" s="20"/>
      <c r="QC29" s="20"/>
      <c r="QD29" s="20"/>
      <c r="QE29" s="20"/>
      <c r="QF29" s="20"/>
      <c r="QG29" s="20"/>
      <c r="QH29" s="20"/>
      <c r="QI29" s="20"/>
      <c r="QJ29" s="20"/>
      <c r="QK29" s="20"/>
      <c r="QL29" s="20"/>
      <c r="QM29" s="20"/>
      <c r="QN29" s="20"/>
      <c r="QO29" s="20"/>
      <c r="QP29" s="20"/>
      <c r="QQ29" s="20"/>
      <c r="QR29" s="20"/>
      <c r="QS29" s="20"/>
      <c r="QT29" s="20"/>
      <c r="QU29" s="20"/>
      <c r="QV29" s="20"/>
      <c r="QW29" s="20"/>
      <c r="QX29" s="20"/>
      <c r="QY29" s="20"/>
      <c r="QZ29" s="20"/>
      <c r="RA29" s="20"/>
      <c r="RB29" s="20"/>
      <c r="RC29" s="20"/>
      <c r="RD29" s="20"/>
      <c r="RE29" s="20"/>
      <c r="RF29" s="20"/>
      <c r="RG29" s="20"/>
      <c r="RH29" s="20"/>
      <c r="RI29" s="20"/>
      <c r="RJ29" s="20"/>
      <c r="RK29" s="20"/>
      <c r="RL29" s="20"/>
      <c r="RM29" s="20"/>
      <c r="RN29" s="20"/>
      <c r="RO29" s="20"/>
      <c r="RP29" s="20"/>
      <c r="RQ29" s="20"/>
      <c r="RR29" s="20"/>
      <c r="RS29" s="20"/>
      <c r="RT29" s="20"/>
      <c r="RU29" s="20"/>
      <c r="RV29" s="20"/>
      <c r="RW29" s="20"/>
      <c r="RX29" s="20"/>
      <c r="RY29" s="20"/>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44" customFormat="1" ht="13.15" customHeight="1" x14ac:dyDescent="0.3">
      <c r="A30" s="179">
        <v>43953</v>
      </c>
      <c r="B30" s="161" t="s">
        <v>104</v>
      </c>
      <c r="C30" s="180"/>
      <c r="D30" s="181"/>
      <c r="E30" s="182"/>
      <c r="F30" s="182"/>
      <c r="G30" s="166"/>
      <c r="H30" s="167"/>
      <c r="I30" s="162">
        <v>263</v>
      </c>
      <c r="J30" s="183">
        <v>14</v>
      </c>
      <c r="K30" s="56">
        <f t="shared" si="0"/>
        <v>277</v>
      </c>
      <c r="L30" s="169"/>
      <c r="M30" s="164"/>
      <c r="N30" s="165"/>
      <c r="O30" s="165"/>
      <c r="P30" s="165"/>
      <c r="Q30" s="166"/>
      <c r="R30" s="167"/>
      <c r="S30" s="170">
        <f t="shared" si="1"/>
        <v>22129</v>
      </c>
      <c r="T30" s="162">
        <f t="shared" si="2"/>
        <v>1013</v>
      </c>
      <c r="U30" s="163">
        <f t="shared" si="3"/>
        <v>23142</v>
      </c>
      <c r="OL30" s="20"/>
      <c r="OM30" s="20"/>
      <c r="ON30" s="20"/>
      <c r="OO30" s="20"/>
      <c r="OP30" s="20"/>
      <c r="OQ30" s="20"/>
      <c r="OR30" s="20"/>
      <c r="OS30" s="20"/>
      <c r="OT30" s="20"/>
      <c r="OU30" s="20"/>
      <c r="OV30" s="20"/>
      <c r="OW30" s="20"/>
      <c r="OX30" s="20"/>
      <c r="OY30" s="20"/>
      <c r="OZ30" s="20"/>
      <c r="PA30" s="20"/>
      <c r="PB30" s="20"/>
      <c r="PC30" s="20"/>
      <c r="PD30" s="20"/>
      <c r="PE30" s="20"/>
      <c r="PF30" s="20"/>
      <c r="PG30" s="20"/>
      <c r="PH30" s="20"/>
      <c r="PI30" s="20"/>
      <c r="PJ30" s="20"/>
      <c r="PK30" s="20"/>
      <c r="PL30" s="20"/>
      <c r="PM30" s="20"/>
      <c r="PN30" s="20"/>
      <c r="PO30" s="20"/>
      <c r="PP30" s="20"/>
      <c r="PQ30" s="20"/>
      <c r="PR30" s="20"/>
      <c r="PS30" s="20"/>
      <c r="PT30" s="20"/>
      <c r="PU30" s="20"/>
      <c r="PV30" s="20"/>
      <c r="PW30" s="20"/>
      <c r="PX30" s="20"/>
      <c r="PY30" s="20"/>
      <c r="PZ30" s="20"/>
      <c r="QA30" s="20"/>
      <c r="QB30" s="20"/>
      <c r="QC30" s="20"/>
      <c r="QD30" s="20"/>
      <c r="QE30" s="20"/>
      <c r="QF30" s="20"/>
      <c r="QG30" s="20"/>
      <c r="QH30" s="20"/>
      <c r="QI30" s="20"/>
      <c r="QJ30" s="20"/>
      <c r="QK30" s="20"/>
      <c r="QL30" s="20"/>
      <c r="QM30" s="20"/>
      <c r="QN30" s="20"/>
      <c r="QO30" s="20"/>
      <c r="QP30" s="20"/>
      <c r="QQ30" s="20"/>
      <c r="QR30" s="20"/>
      <c r="QS30" s="20"/>
      <c r="QT30" s="20"/>
      <c r="QU30" s="20"/>
      <c r="QV30" s="20"/>
      <c r="QW30" s="20"/>
      <c r="QX30" s="20"/>
      <c r="QY30" s="20"/>
      <c r="QZ30" s="20"/>
      <c r="RA30" s="20"/>
      <c r="RB30" s="20"/>
      <c r="RC30" s="20"/>
      <c r="RD30" s="20"/>
      <c r="RE30" s="20"/>
      <c r="RF30" s="20"/>
      <c r="RG30" s="20"/>
      <c r="RH30" s="20"/>
      <c r="RI30" s="20"/>
      <c r="RJ30" s="20"/>
      <c r="RK30" s="20"/>
      <c r="RL30" s="20"/>
      <c r="RM30" s="20"/>
      <c r="RN30" s="20"/>
      <c r="RO30" s="20"/>
      <c r="RP30" s="20"/>
      <c r="RQ30" s="20"/>
      <c r="RR30" s="20"/>
      <c r="RS30" s="20"/>
      <c r="RT30" s="20"/>
      <c r="RU30" s="20"/>
      <c r="RV30" s="20"/>
      <c r="RW30" s="20"/>
      <c r="RX30" s="20"/>
      <c r="RY30" s="2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44" customFormat="1" ht="13.15" customHeight="1" x14ac:dyDescent="0.3">
      <c r="A31" s="179">
        <v>43952</v>
      </c>
      <c r="B31" s="161" t="s">
        <v>104</v>
      </c>
      <c r="C31" s="172">
        <v>254</v>
      </c>
      <c r="D31" s="173">
        <v>3214</v>
      </c>
      <c r="E31" s="173">
        <v>2545</v>
      </c>
      <c r="F31" s="173">
        <v>22</v>
      </c>
      <c r="G31" s="174">
        <f>ONS_WeeklyRegistratedDeaths!T33-ONS_WeeklyRegistratedDeaths!AA33</f>
        <v>6035</v>
      </c>
      <c r="H31" s="173">
        <f>ONS_WeeklyOccurrenceDeaths!T33-ONS_WeeklyOccurrenceDeaths!AA33</f>
        <v>5048</v>
      </c>
      <c r="I31" s="162">
        <v>302</v>
      </c>
      <c r="J31" s="183">
        <v>29</v>
      </c>
      <c r="K31" s="56">
        <f t="shared" si="0"/>
        <v>331</v>
      </c>
      <c r="L31" s="175">
        <f>SUM(K31:K37)</f>
        <v>2504</v>
      </c>
      <c r="M31" s="176">
        <f t="shared" ref="M31:R31" si="5">M38+C31</f>
        <v>1559</v>
      </c>
      <c r="N31" s="176">
        <f t="shared" si="5"/>
        <v>22835</v>
      </c>
      <c r="O31" s="176">
        <f t="shared" si="5"/>
        <v>8838</v>
      </c>
      <c r="P31" s="176">
        <f t="shared" si="5"/>
        <v>133</v>
      </c>
      <c r="Q31" s="176">
        <f t="shared" si="5"/>
        <v>33365</v>
      </c>
      <c r="R31" s="173">
        <f t="shared" si="5"/>
        <v>35497</v>
      </c>
      <c r="S31" s="170">
        <f t="shared" si="1"/>
        <v>21866</v>
      </c>
      <c r="T31" s="162">
        <f t="shared" si="2"/>
        <v>999</v>
      </c>
      <c r="U31" s="163">
        <f t="shared" si="3"/>
        <v>22865</v>
      </c>
      <c r="OL31" s="20"/>
      <c r="OM31" s="20"/>
      <c r="ON31" s="20"/>
      <c r="OO31" s="20"/>
      <c r="OP31" s="20"/>
      <c r="OQ31" s="20"/>
      <c r="OR31" s="20"/>
      <c r="OS31" s="20"/>
      <c r="OT31" s="20"/>
      <c r="OU31" s="20"/>
      <c r="OV31" s="20"/>
      <c r="OW31" s="20"/>
      <c r="OX31" s="20"/>
      <c r="OY31" s="20"/>
      <c r="OZ31" s="20"/>
      <c r="PA31" s="20"/>
      <c r="PB31" s="20"/>
      <c r="PC31" s="20"/>
      <c r="PD31" s="20"/>
      <c r="PE31" s="20"/>
      <c r="PF31" s="20"/>
      <c r="PG31" s="20"/>
      <c r="PH31" s="20"/>
      <c r="PI31" s="20"/>
      <c r="PJ31" s="20"/>
      <c r="PK31" s="20"/>
      <c r="PL31" s="20"/>
      <c r="PM31" s="20"/>
      <c r="PN31" s="20"/>
      <c r="PO31" s="20"/>
      <c r="PP31" s="20"/>
      <c r="PQ31" s="20"/>
      <c r="PR31" s="20"/>
      <c r="PS31" s="20"/>
      <c r="PT31" s="20"/>
      <c r="PU31" s="20"/>
      <c r="PV31" s="20"/>
      <c r="PW31" s="20"/>
      <c r="PX31" s="20"/>
      <c r="PY31" s="20"/>
      <c r="PZ31" s="20"/>
      <c r="QA31" s="20"/>
      <c r="QB31" s="20"/>
      <c r="QC31" s="20"/>
      <c r="QD31" s="20"/>
      <c r="QE31" s="20"/>
      <c r="QF31" s="20"/>
      <c r="QG31" s="20"/>
      <c r="QH31" s="20"/>
      <c r="QI31" s="20"/>
      <c r="QJ31" s="20"/>
      <c r="QK31" s="20"/>
      <c r="QL31" s="20"/>
      <c r="QM31" s="20"/>
      <c r="QN31" s="20"/>
      <c r="QO31" s="20"/>
      <c r="QP31" s="20"/>
      <c r="QQ31" s="20"/>
      <c r="QR31" s="20"/>
      <c r="QS31" s="20"/>
      <c r="QT31" s="20"/>
      <c r="QU31" s="20"/>
      <c r="QV31" s="20"/>
      <c r="QW31" s="20"/>
      <c r="QX31" s="20"/>
      <c r="QY31" s="20"/>
      <c r="QZ31" s="20"/>
      <c r="RA31" s="20"/>
      <c r="RB31" s="20"/>
      <c r="RC31" s="20"/>
      <c r="RD31" s="20"/>
      <c r="RE31" s="20"/>
      <c r="RF31" s="20"/>
      <c r="RG31" s="20"/>
      <c r="RH31" s="20"/>
      <c r="RI31" s="20"/>
      <c r="RJ31" s="20"/>
      <c r="RK31" s="20"/>
      <c r="RL31" s="20"/>
      <c r="RM31" s="20"/>
      <c r="RN31" s="20"/>
      <c r="RO31" s="20"/>
      <c r="RP31" s="20"/>
      <c r="RQ31" s="20"/>
      <c r="RR31" s="20"/>
      <c r="RS31" s="20"/>
      <c r="RT31" s="20"/>
      <c r="RU31" s="20"/>
      <c r="RV31" s="20"/>
      <c r="RW31" s="20"/>
      <c r="RX31" s="20"/>
      <c r="RY31" s="20"/>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44" customFormat="1" ht="13.15" customHeight="1" x14ac:dyDescent="0.3">
      <c r="A32" s="179">
        <v>43951</v>
      </c>
      <c r="B32" s="161" t="s">
        <v>104</v>
      </c>
      <c r="C32" s="164"/>
      <c r="D32" s="177"/>
      <c r="E32" s="165"/>
      <c r="F32" s="165"/>
      <c r="G32" s="166"/>
      <c r="H32" s="167"/>
      <c r="I32" s="162">
        <v>302</v>
      </c>
      <c r="J32" s="183">
        <v>16</v>
      </c>
      <c r="K32" s="56">
        <f t="shared" si="0"/>
        <v>318</v>
      </c>
      <c r="L32" s="169"/>
      <c r="M32" s="164"/>
      <c r="N32" s="165"/>
      <c r="O32" s="165"/>
      <c r="P32" s="165"/>
      <c r="Q32" s="166"/>
      <c r="R32" s="167"/>
      <c r="S32" s="170">
        <f t="shared" si="1"/>
        <v>21564</v>
      </c>
      <c r="T32" s="162">
        <f t="shared" si="2"/>
        <v>970</v>
      </c>
      <c r="U32" s="163">
        <f t="shared" si="3"/>
        <v>22534</v>
      </c>
      <c r="OL32" s="20"/>
      <c r="OM32" s="20"/>
      <c r="ON32" s="20"/>
      <c r="OO32" s="20"/>
      <c r="OP32" s="20"/>
      <c r="OQ32" s="20"/>
      <c r="OR32" s="20"/>
      <c r="OS32" s="20"/>
      <c r="OT32" s="20"/>
      <c r="OU32" s="20"/>
      <c r="OV32" s="20"/>
      <c r="OW32" s="20"/>
      <c r="OX32" s="20"/>
      <c r="OY32" s="20"/>
      <c r="OZ32" s="20"/>
      <c r="PA32" s="20"/>
      <c r="PB32" s="20"/>
      <c r="PC32" s="20"/>
      <c r="PD32" s="20"/>
      <c r="PE32" s="20"/>
      <c r="PF32" s="20"/>
      <c r="PG32" s="20"/>
      <c r="PH32" s="20"/>
      <c r="PI32" s="20"/>
      <c r="PJ32" s="20"/>
      <c r="PK32" s="20"/>
      <c r="PL32" s="20"/>
      <c r="PM32" s="20"/>
      <c r="PN32" s="20"/>
      <c r="PO32" s="20"/>
      <c r="PP32" s="20"/>
      <c r="PQ32" s="20"/>
      <c r="PR32" s="20"/>
      <c r="PS32" s="20"/>
      <c r="PT32" s="20"/>
      <c r="PU32" s="20"/>
      <c r="PV32" s="20"/>
      <c r="PW32" s="20"/>
      <c r="PX32" s="20"/>
      <c r="PY32" s="20"/>
      <c r="PZ32" s="20"/>
      <c r="QA32" s="20"/>
      <c r="QB32" s="20"/>
      <c r="QC32" s="20"/>
      <c r="QD32" s="20"/>
      <c r="QE32" s="20"/>
      <c r="QF32" s="20"/>
      <c r="QG32" s="20"/>
      <c r="QH32" s="20"/>
      <c r="QI32" s="20"/>
      <c r="QJ32" s="20"/>
      <c r="QK32" s="20"/>
      <c r="QL32" s="20"/>
      <c r="QM32" s="20"/>
      <c r="QN32" s="20"/>
      <c r="QO32" s="20"/>
      <c r="QP32" s="20"/>
      <c r="QQ32" s="20"/>
      <c r="QR32" s="20"/>
      <c r="QS32" s="20"/>
      <c r="QT32" s="20"/>
      <c r="QU32" s="20"/>
      <c r="QV32" s="20"/>
      <c r="QW32" s="20"/>
      <c r="QX32" s="20"/>
      <c r="QY32" s="20"/>
      <c r="QZ32" s="20"/>
      <c r="RA32" s="20"/>
      <c r="RB32" s="20"/>
      <c r="RC32" s="20"/>
      <c r="RD32" s="20"/>
      <c r="RE32" s="20"/>
      <c r="RF32" s="20"/>
      <c r="RG32" s="20"/>
      <c r="RH32" s="20"/>
      <c r="RI32" s="20"/>
      <c r="RJ32" s="20"/>
      <c r="RK32" s="20"/>
      <c r="RL32" s="20"/>
      <c r="RM32" s="20"/>
      <c r="RN32" s="20"/>
      <c r="RO32" s="20"/>
      <c r="RP32" s="20"/>
      <c r="RQ32" s="20"/>
      <c r="RR32" s="20"/>
      <c r="RS32" s="20"/>
      <c r="RT32" s="20"/>
      <c r="RU32" s="20"/>
      <c r="RV32" s="20"/>
      <c r="RW32" s="20"/>
      <c r="RX32" s="20"/>
      <c r="RY32" s="20"/>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44" customFormat="1" ht="13.15" customHeight="1" x14ac:dyDescent="0.3">
      <c r="A33" s="160">
        <v>43950</v>
      </c>
      <c r="B33" s="161" t="s">
        <v>104</v>
      </c>
      <c r="C33" s="164"/>
      <c r="D33" s="177"/>
      <c r="E33" s="184"/>
      <c r="F33" s="184"/>
      <c r="G33" s="185"/>
      <c r="H33" s="167"/>
      <c r="I33" s="162">
        <v>319</v>
      </c>
      <c r="J33" s="183">
        <v>26</v>
      </c>
      <c r="K33" s="186">
        <f t="shared" si="0"/>
        <v>345</v>
      </c>
      <c r="L33" s="169"/>
      <c r="M33" s="164"/>
      <c r="N33" s="184"/>
      <c r="O33" s="184"/>
      <c r="P33" s="184"/>
      <c r="Q33" s="187"/>
      <c r="R33" s="188"/>
      <c r="S33" s="170">
        <f t="shared" si="1"/>
        <v>21262</v>
      </c>
      <c r="T33" s="162">
        <f t="shared" si="2"/>
        <v>954</v>
      </c>
      <c r="U33" s="163">
        <f t="shared" si="3"/>
        <v>22216</v>
      </c>
      <c r="OL33" s="20"/>
      <c r="OM33" s="20"/>
      <c r="ON33" s="20"/>
      <c r="OO33" s="20"/>
      <c r="OP33" s="20"/>
      <c r="OQ33" s="20"/>
      <c r="OR33" s="20"/>
      <c r="OS33" s="20"/>
      <c r="OT33" s="20"/>
      <c r="OU33" s="20"/>
      <c r="OV33" s="20"/>
      <c r="OW33" s="20"/>
      <c r="OX33" s="20"/>
      <c r="OY33" s="20"/>
      <c r="OZ33" s="20"/>
      <c r="PA33" s="20"/>
      <c r="PB33" s="20"/>
      <c r="PC33" s="20"/>
      <c r="PD33" s="20"/>
      <c r="PE33" s="20"/>
      <c r="PF33" s="20"/>
      <c r="PG33" s="20"/>
      <c r="PH33" s="20"/>
      <c r="PI33" s="20"/>
      <c r="PJ33" s="20"/>
      <c r="PK33" s="20"/>
      <c r="PL33" s="20"/>
      <c r="PM33" s="20"/>
      <c r="PN33" s="20"/>
      <c r="PO33" s="20"/>
      <c r="PP33" s="20"/>
      <c r="PQ33" s="20"/>
      <c r="PR33" s="20"/>
      <c r="PS33" s="20"/>
      <c r="PT33" s="20"/>
      <c r="PU33" s="20"/>
      <c r="PV33" s="20"/>
      <c r="PW33" s="20"/>
      <c r="PX33" s="20"/>
      <c r="PY33" s="20"/>
      <c r="PZ33" s="20"/>
      <c r="QA33" s="20"/>
      <c r="QB33" s="20"/>
      <c r="QC33" s="20"/>
      <c r="QD33" s="20"/>
      <c r="QE33" s="20"/>
      <c r="QF33" s="20"/>
      <c r="QG33" s="20"/>
      <c r="QH33" s="20"/>
      <c r="QI33" s="20"/>
      <c r="QJ33" s="20"/>
      <c r="QK33" s="20"/>
      <c r="QL33" s="20"/>
      <c r="QM33" s="20"/>
      <c r="QN33" s="20"/>
      <c r="QO33" s="20"/>
      <c r="QP33" s="20"/>
      <c r="QQ33" s="20"/>
      <c r="QR33" s="20"/>
      <c r="QS33" s="20"/>
      <c r="QT33" s="20"/>
      <c r="QU33" s="20"/>
      <c r="QV33" s="20"/>
      <c r="QW33" s="20"/>
      <c r="QX33" s="20"/>
      <c r="QY33" s="20"/>
      <c r="QZ33" s="20"/>
      <c r="RA33" s="20"/>
      <c r="RB33" s="20"/>
      <c r="RC33" s="20"/>
      <c r="RD33" s="20"/>
      <c r="RE33" s="20"/>
      <c r="RF33" s="20"/>
      <c r="RG33" s="20"/>
      <c r="RH33" s="20"/>
      <c r="RI33" s="20"/>
      <c r="RJ33" s="20"/>
      <c r="RK33" s="20"/>
      <c r="RL33" s="20"/>
      <c r="RM33" s="20"/>
      <c r="RN33" s="20"/>
      <c r="RO33" s="20"/>
      <c r="RP33" s="20"/>
      <c r="RQ33" s="20"/>
      <c r="RR33" s="20"/>
      <c r="RS33" s="20"/>
      <c r="RT33" s="20"/>
      <c r="RU33" s="20"/>
      <c r="RV33" s="20"/>
      <c r="RW33" s="20"/>
      <c r="RX33" s="20"/>
      <c r="RY33" s="20"/>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44" customFormat="1" ht="13.15" customHeight="1" x14ac:dyDescent="0.3">
      <c r="A34" s="189">
        <v>43949</v>
      </c>
      <c r="B34" s="161" t="s">
        <v>104</v>
      </c>
      <c r="C34" s="164"/>
      <c r="D34" s="177"/>
      <c r="E34" s="184"/>
      <c r="F34" s="184"/>
      <c r="G34" s="44"/>
      <c r="H34" s="173"/>
      <c r="I34" s="162">
        <v>337</v>
      </c>
      <c r="J34" s="183">
        <v>15</v>
      </c>
      <c r="K34" s="56">
        <f t="shared" si="0"/>
        <v>352</v>
      </c>
      <c r="L34" s="175"/>
      <c r="M34" s="164"/>
      <c r="N34" s="165"/>
      <c r="O34" s="165"/>
      <c r="P34" s="165"/>
      <c r="Q34" s="174"/>
      <c r="R34" s="173"/>
      <c r="S34" s="170">
        <f t="shared" si="1"/>
        <v>20943</v>
      </c>
      <c r="T34" s="162">
        <f t="shared" si="2"/>
        <v>928</v>
      </c>
      <c r="U34" s="163">
        <f t="shared" si="3"/>
        <v>21871</v>
      </c>
      <c r="OL34" s="20"/>
      <c r="OM34" s="20"/>
      <c r="ON34" s="20"/>
      <c r="OO34" s="20"/>
      <c r="OP34" s="20"/>
      <c r="OQ34" s="20"/>
      <c r="OR34" s="20"/>
      <c r="OS34" s="20"/>
      <c r="OT34" s="20"/>
      <c r="OU34" s="20"/>
      <c r="OV34" s="20"/>
      <c r="OW34" s="20"/>
      <c r="OX34" s="20"/>
      <c r="OY34" s="20"/>
      <c r="OZ34" s="20"/>
      <c r="PA34" s="20"/>
      <c r="PB34" s="20"/>
      <c r="PC34" s="20"/>
      <c r="PD34" s="20"/>
      <c r="PE34" s="20"/>
      <c r="PF34" s="20"/>
      <c r="PG34" s="20"/>
      <c r="PH34" s="20"/>
      <c r="PI34" s="20"/>
      <c r="PJ34" s="20"/>
      <c r="PK34" s="20"/>
      <c r="PL34" s="20"/>
      <c r="PM34" s="20"/>
      <c r="PN34" s="20"/>
      <c r="PO34" s="20"/>
      <c r="PP34" s="20"/>
      <c r="PQ34" s="20"/>
      <c r="PR34" s="20"/>
      <c r="PS34" s="20"/>
      <c r="PT34" s="20"/>
      <c r="PU34" s="20"/>
      <c r="PV34" s="20"/>
      <c r="PW34" s="20"/>
      <c r="PX34" s="20"/>
      <c r="PY34" s="20"/>
      <c r="PZ34" s="20"/>
      <c r="QA34" s="20"/>
      <c r="QB34" s="20"/>
      <c r="QC34" s="20"/>
      <c r="QD34" s="20"/>
      <c r="QE34" s="20"/>
      <c r="QF34" s="20"/>
      <c r="QG34" s="20"/>
      <c r="QH34" s="20"/>
      <c r="QI34" s="20"/>
      <c r="QJ34" s="20"/>
      <c r="QK34" s="20"/>
      <c r="QL34" s="20"/>
      <c r="QM34" s="20"/>
      <c r="QN34" s="20"/>
      <c r="QO34" s="20"/>
      <c r="QP34" s="20"/>
      <c r="QQ34" s="20"/>
      <c r="QR34" s="20"/>
      <c r="QS34" s="20"/>
      <c r="QT34" s="20"/>
      <c r="QU34" s="20"/>
      <c r="QV34" s="20"/>
      <c r="QW34" s="20"/>
      <c r="QX34" s="20"/>
      <c r="QY34" s="20"/>
      <c r="QZ34" s="20"/>
      <c r="RA34" s="20"/>
      <c r="RB34" s="20"/>
      <c r="RC34" s="20"/>
      <c r="RD34" s="20"/>
      <c r="RE34" s="20"/>
      <c r="RF34" s="20"/>
      <c r="RG34" s="20"/>
      <c r="RH34" s="20"/>
      <c r="RI34" s="20"/>
      <c r="RJ34" s="20"/>
      <c r="RK34" s="20"/>
      <c r="RL34" s="20"/>
      <c r="RM34" s="20"/>
      <c r="RN34" s="20"/>
      <c r="RO34" s="20"/>
      <c r="RP34" s="20"/>
      <c r="RQ34" s="20"/>
      <c r="RR34" s="20"/>
      <c r="RS34" s="20"/>
      <c r="RT34" s="20"/>
      <c r="RU34" s="20"/>
      <c r="RV34" s="20"/>
      <c r="RW34" s="20"/>
      <c r="RX34" s="20"/>
      <c r="RY34" s="20"/>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44" customFormat="1" ht="13.15" customHeight="1" x14ac:dyDescent="0.3">
      <c r="A35" s="189">
        <v>43948</v>
      </c>
      <c r="B35" s="161" t="s">
        <v>104</v>
      </c>
      <c r="C35" s="164"/>
      <c r="D35" s="171"/>
      <c r="E35" s="165"/>
      <c r="F35" s="165"/>
      <c r="G35" s="174"/>
      <c r="H35" s="173"/>
      <c r="I35" s="162">
        <v>342</v>
      </c>
      <c r="J35" s="183">
        <v>16</v>
      </c>
      <c r="K35" s="56">
        <f t="shared" si="0"/>
        <v>358</v>
      </c>
      <c r="L35" s="175"/>
      <c r="M35" s="164"/>
      <c r="N35" s="165"/>
      <c r="O35" s="165"/>
      <c r="P35" s="165"/>
      <c r="Q35" s="174"/>
      <c r="R35" s="173"/>
      <c r="S35" s="170">
        <f t="shared" si="1"/>
        <v>20606</v>
      </c>
      <c r="T35" s="162">
        <f t="shared" si="2"/>
        <v>913</v>
      </c>
      <c r="U35" s="163">
        <f t="shared" si="3"/>
        <v>21519</v>
      </c>
      <c r="OL35" s="20"/>
      <c r="OM35" s="20"/>
      <c r="ON35" s="20"/>
      <c r="OO35" s="20"/>
      <c r="OP35" s="20"/>
      <c r="OQ35" s="20"/>
      <c r="OR35" s="20"/>
      <c r="OS35" s="20"/>
      <c r="OT35" s="20"/>
      <c r="OU35" s="20"/>
      <c r="OV35" s="20"/>
      <c r="OW35" s="20"/>
      <c r="OX35" s="20"/>
      <c r="OY35" s="20"/>
      <c r="OZ35" s="20"/>
      <c r="PA35" s="20"/>
      <c r="PB35" s="20"/>
      <c r="PC35" s="20"/>
      <c r="PD35" s="20"/>
      <c r="PE35" s="20"/>
      <c r="PF35" s="20"/>
      <c r="PG35" s="20"/>
      <c r="PH35" s="20"/>
      <c r="PI35" s="20"/>
      <c r="PJ35" s="20"/>
      <c r="PK35" s="20"/>
      <c r="PL35" s="20"/>
      <c r="PM35" s="20"/>
      <c r="PN35" s="20"/>
      <c r="PO35" s="20"/>
      <c r="PP35" s="20"/>
      <c r="PQ35" s="20"/>
      <c r="PR35" s="20"/>
      <c r="PS35" s="20"/>
      <c r="PT35" s="20"/>
      <c r="PU35" s="20"/>
      <c r="PV35" s="20"/>
      <c r="PW35" s="20"/>
      <c r="PX35" s="20"/>
      <c r="PY35" s="20"/>
      <c r="PZ35" s="20"/>
      <c r="QA35" s="20"/>
      <c r="QB35" s="20"/>
      <c r="QC35" s="20"/>
      <c r="QD35" s="20"/>
      <c r="QE35" s="20"/>
      <c r="QF35" s="20"/>
      <c r="QG35" s="20"/>
      <c r="QH35" s="20"/>
      <c r="QI35" s="20"/>
      <c r="QJ35" s="20"/>
      <c r="QK35" s="20"/>
      <c r="QL35" s="20"/>
      <c r="QM35" s="20"/>
      <c r="QN35" s="20"/>
      <c r="QO35" s="20"/>
      <c r="QP35" s="20"/>
      <c r="QQ35" s="20"/>
      <c r="QR35" s="20"/>
      <c r="QS35" s="20"/>
      <c r="QT35" s="20"/>
      <c r="QU35" s="20"/>
      <c r="QV35" s="20"/>
      <c r="QW35" s="20"/>
      <c r="QX35" s="20"/>
      <c r="QY35" s="20"/>
      <c r="QZ35" s="20"/>
      <c r="RA35" s="20"/>
      <c r="RB35" s="20"/>
      <c r="RC35" s="20"/>
      <c r="RD35" s="20"/>
      <c r="RE35" s="20"/>
      <c r="RF35" s="20"/>
      <c r="RG35" s="20"/>
      <c r="RH35" s="20"/>
      <c r="RI35" s="20"/>
      <c r="RJ35" s="20"/>
      <c r="RK35" s="20"/>
      <c r="RL35" s="20"/>
      <c r="RM35" s="20"/>
      <c r="RN35" s="20"/>
      <c r="RO35" s="20"/>
      <c r="RP35" s="20"/>
      <c r="RQ35" s="20"/>
      <c r="RR35" s="20"/>
      <c r="RS35" s="20"/>
      <c r="RT35" s="20"/>
      <c r="RU35" s="20"/>
      <c r="RV35" s="20"/>
      <c r="RW35" s="20"/>
      <c r="RX35" s="20"/>
      <c r="RY35" s="20"/>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44" customFormat="1" ht="13.15" customHeight="1" x14ac:dyDescent="0.3">
      <c r="A36" s="189">
        <v>43947</v>
      </c>
      <c r="B36" s="161" t="s">
        <v>104</v>
      </c>
      <c r="C36" s="164"/>
      <c r="D36" s="165"/>
      <c r="E36" s="165"/>
      <c r="F36" s="165"/>
      <c r="G36" s="174"/>
      <c r="H36" s="173"/>
      <c r="I36" s="190">
        <v>374</v>
      </c>
      <c r="J36" s="183">
        <v>16</v>
      </c>
      <c r="K36" s="56">
        <f t="shared" si="0"/>
        <v>390</v>
      </c>
      <c r="L36" s="175"/>
      <c r="M36" s="164"/>
      <c r="N36" s="165"/>
      <c r="O36" s="165"/>
      <c r="P36" s="165"/>
      <c r="Q36" s="174"/>
      <c r="R36" s="173"/>
      <c r="S36" s="170">
        <f t="shared" si="1"/>
        <v>20264</v>
      </c>
      <c r="T36" s="162">
        <f t="shared" si="2"/>
        <v>897</v>
      </c>
      <c r="U36" s="163">
        <f t="shared" si="3"/>
        <v>21161</v>
      </c>
      <c r="V36" s="191"/>
      <c r="OL36" s="20"/>
      <c r="OM36" s="20"/>
      <c r="ON36" s="20"/>
      <c r="OO36" s="20"/>
      <c r="OP36" s="20"/>
      <c r="OQ36" s="20"/>
      <c r="OR36" s="20"/>
      <c r="OS36" s="20"/>
      <c r="OT36" s="20"/>
      <c r="OU36" s="20"/>
      <c r="OV36" s="20"/>
      <c r="OW36" s="20"/>
      <c r="OX36" s="20"/>
      <c r="OY36" s="20"/>
      <c r="OZ36" s="20"/>
      <c r="PA36" s="20"/>
      <c r="PB36" s="20"/>
      <c r="PC36" s="20"/>
      <c r="PD36" s="20"/>
      <c r="PE36" s="20"/>
      <c r="PF36" s="20"/>
      <c r="PG36" s="20"/>
      <c r="PH36" s="20"/>
      <c r="PI36" s="20"/>
      <c r="PJ36" s="20"/>
      <c r="PK36" s="20"/>
      <c r="PL36" s="20"/>
      <c r="PM36" s="20"/>
      <c r="PN36" s="20"/>
      <c r="PO36" s="20"/>
      <c r="PP36" s="20"/>
      <c r="PQ36" s="20"/>
      <c r="PR36" s="20"/>
      <c r="PS36" s="20"/>
      <c r="PT36" s="20"/>
      <c r="PU36" s="20"/>
      <c r="PV36" s="20"/>
      <c r="PW36" s="20"/>
      <c r="PX36" s="20"/>
      <c r="PY36" s="20"/>
      <c r="PZ36" s="20"/>
      <c r="QA36" s="20"/>
      <c r="QB36" s="20"/>
      <c r="QC36" s="20"/>
      <c r="QD36" s="20"/>
      <c r="QE36" s="20"/>
      <c r="QF36" s="20"/>
      <c r="QG36" s="20"/>
      <c r="QH36" s="20"/>
      <c r="QI36" s="20"/>
      <c r="QJ36" s="20"/>
      <c r="QK36" s="20"/>
      <c r="QL36" s="20"/>
      <c r="QM36" s="20"/>
      <c r="QN36" s="20"/>
      <c r="QO36" s="20"/>
      <c r="QP36" s="20"/>
      <c r="QQ36" s="20"/>
      <c r="QR36" s="20"/>
      <c r="QS36" s="20"/>
      <c r="QT36" s="20"/>
      <c r="QU36" s="20"/>
      <c r="QV36" s="20"/>
      <c r="QW36" s="20"/>
      <c r="QX36" s="20"/>
      <c r="QY36" s="20"/>
      <c r="QZ36" s="20"/>
      <c r="RA36" s="20"/>
      <c r="RB36" s="20"/>
      <c r="RC36" s="20"/>
      <c r="RD36" s="20"/>
      <c r="RE36" s="20"/>
      <c r="RF36" s="20"/>
      <c r="RG36" s="20"/>
      <c r="RH36" s="20"/>
      <c r="RI36" s="20"/>
      <c r="RJ36" s="20"/>
      <c r="RK36" s="20"/>
      <c r="RL36" s="20"/>
      <c r="RM36" s="20"/>
      <c r="RN36" s="20"/>
      <c r="RO36" s="20"/>
      <c r="RP36" s="20"/>
      <c r="RQ36" s="20"/>
      <c r="RR36" s="20"/>
      <c r="RS36" s="20"/>
      <c r="RT36" s="20"/>
      <c r="RU36" s="20"/>
      <c r="RV36" s="20"/>
      <c r="RW36" s="20"/>
      <c r="RX36" s="20"/>
      <c r="RY36" s="20"/>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44" customFormat="1" ht="13.15" customHeight="1" x14ac:dyDescent="0.3">
      <c r="A37" s="189">
        <v>43946</v>
      </c>
      <c r="B37" s="161" t="s">
        <v>104</v>
      </c>
      <c r="C37" s="164"/>
      <c r="D37" s="165"/>
      <c r="E37" s="165"/>
      <c r="F37" s="165"/>
      <c r="G37" s="174"/>
      <c r="H37" s="173"/>
      <c r="I37" s="190">
        <v>381</v>
      </c>
      <c r="J37" s="183">
        <v>29</v>
      </c>
      <c r="K37" s="56">
        <f t="shared" si="0"/>
        <v>410</v>
      </c>
      <c r="L37" s="175"/>
      <c r="M37" s="184"/>
      <c r="N37" s="165"/>
      <c r="O37" s="165"/>
      <c r="P37" s="165"/>
      <c r="Q37" s="174"/>
      <c r="R37" s="173"/>
      <c r="S37" s="170">
        <f t="shared" si="1"/>
        <v>19890</v>
      </c>
      <c r="T37" s="162">
        <f t="shared" si="2"/>
        <v>881</v>
      </c>
      <c r="U37" s="163">
        <f t="shared" si="3"/>
        <v>20771</v>
      </c>
      <c r="V37" s="191"/>
      <c r="OL37" s="20"/>
      <c r="OM37" s="20"/>
      <c r="ON37" s="20"/>
      <c r="OO37" s="20"/>
      <c r="OP37" s="20"/>
      <c r="OQ37" s="20"/>
      <c r="OR37" s="20"/>
      <c r="OS37" s="20"/>
      <c r="OT37" s="20"/>
      <c r="OU37" s="20"/>
      <c r="OV37" s="20"/>
      <c r="OW37" s="20"/>
      <c r="OX37" s="20"/>
      <c r="OY37" s="20"/>
      <c r="OZ37" s="20"/>
      <c r="PA37" s="20"/>
      <c r="PB37" s="20"/>
      <c r="PC37" s="20"/>
      <c r="PD37" s="20"/>
      <c r="PE37" s="20"/>
      <c r="PF37" s="20"/>
      <c r="PG37" s="20"/>
      <c r="PH37" s="20"/>
      <c r="PI37" s="20"/>
      <c r="PJ37" s="20"/>
      <c r="PK37" s="20"/>
      <c r="PL37" s="20"/>
      <c r="PM37" s="20"/>
      <c r="PN37" s="20"/>
      <c r="PO37" s="20"/>
      <c r="PP37" s="20"/>
      <c r="PQ37" s="20"/>
      <c r="PR37" s="20"/>
      <c r="PS37" s="20"/>
      <c r="PT37" s="20"/>
      <c r="PU37" s="20"/>
      <c r="PV37" s="20"/>
      <c r="PW37" s="20"/>
      <c r="PX37" s="20"/>
      <c r="PY37" s="20"/>
      <c r="PZ37" s="20"/>
      <c r="QA37" s="20"/>
      <c r="QB37" s="20"/>
      <c r="QC37" s="20"/>
      <c r="QD37" s="20"/>
      <c r="QE37" s="20"/>
      <c r="QF37" s="20"/>
      <c r="QG37" s="20"/>
      <c r="QH37" s="20"/>
      <c r="QI37" s="20"/>
      <c r="QJ37" s="20"/>
      <c r="QK37" s="20"/>
      <c r="QL37" s="20"/>
      <c r="QM37" s="20"/>
      <c r="QN37" s="20"/>
      <c r="QO37" s="20"/>
      <c r="QP37" s="20"/>
      <c r="QQ37" s="20"/>
      <c r="QR37" s="20"/>
      <c r="QS37" s="20"/>
      <c r="QT37" s="20"/>
      <c r="QU37" s="20"/>
      <c r="QV37" s="20"/>
      <c r="QW37" s="20"/>
      <c r="QX37" s="20"/>
      <c r="QY37" s="20"/>
      <c r="QZ37" s="20"/>
      <c r="RA37" s="20"/>
      <c r="RB37" s="20"/>
      <c r="RC37" s="20"/>
      <c r="RD37" s="20"/>
      <c r="RE37" s="20"/>
      <c r="RF37" s="20"/>
      <c r="RG37" s="20"/>
      <c r="RH37" s="20"/>
      <c r="RI37" s="20"/>
      <c r="RJ37" s="20"/>
      <c r="RK37" s="20"/>
      <c r="RL37" s="20"/>
      <c r="RM37" s="20"/>
      <c r="RN37" s="20"/>
      <c r="RO37" s="20"/>
      <c r="RP37" s="20"/>
      <c r="RQ37" s="20"/>
      <c r="RR37" s="20"/>
      <c r="RS37" s="20"/>
      <c r="RT37" s="20"/>
      <c r="RU37" s="20"/>
      <c r="RV37" s="20"/>
      <c r="RW37" s="20"/>
      <c r="RX37" s="20"/>
      <c r="RY37" s="20"/>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44" customFormat="1" ht="13.15" customHeight="1" x14ac:dyDescent="0.3">
      <c r="A38" s="189">
        <v>43945</v>
      </c>
      <c r="B38" s="161" t="s">
        <v>104</v>
      </c>
      <c r="C38" s="172">
        <v>423</v>
      </c>
      <c r="D38" s="173">
        <v>4841</v>
      </c>
      <c r="E38" s="173">
        <v>2948</v>
      </c>
      <c r="F38" s="173">
        <v>25</v>
      </c>
      <c r="G38" s="174">
        <f>ONS_WeeklyRegistratedDeaths!AA33-ONS_WeeklyRegistratedDeaths!AH33</f>
        <v>8237</v>
      </c>
      <c r="H38" s="173">
        <f>ONS_WeeklyOccurrenceDeaths!AA33-ONS_WeeklyOccurrenceDeaths!AH33</f>
        <v>6790</v>
      </c>
      <c r="I38" s="190">
        <v>430</v>
      </c>
      <c r="J38" s="183">
        <v>30</v>
      </c>
      <c r="K38" s="56">
        <f t="shared" si="0"/>
        <v>460</v>
      </c>
      <c r="L38" s="175">
        <f>SUM(K38:K44)</f>
        <v>3668</v>
      </c>
      <c r="M38" s="176">
        <f t="shared" ref="M38:R38" si="6">M45+C38</f>
        <v>1305</v>
      </c>
      <c r="N38" s="176">
        <f t="shared" si="6"/>
        <v>19621</v>
      </c>
      <c r="O38" s="176">
        <f t="shared" si="6"/>
        <v>6293</v>
      </c>
      <c r="P38" s="176">
        <f t="shared" si="6"/>
        <v>111</v>
      </c>
      <c r="Q38" s="176">
        <f t="shared" si="6"/>
        <v>27330</v>
      </c>
      <c r="R38" s="173">
        <f t="shared" si="6"/>
        <v>30449</v>
      </c>
      <c r="S38" s="170">
        <f t="shared" si="1"/>
        <v>19509</v>
      </c>
      <c r="T38" s="162">
        <f t="shared" si="2"/>
        <v>852</v>
      </c>
      <c r="U38" s="163">
        <f t="shared" si="3"/>
        <v>20361</v>
      </c>
      <c r="V38" s="191"/>
      <c r="OL38" s="20"/>
      <c r="OM38" s="20"/>
      <c r="ON38" s="20"/>
      <c r="OO38" s="20"/>
      <c r="OP38" s="20"/>
      <c r="OQ38" s="20"/>
      <c r="OR38" s="20"/>
      <c r="OS38" s="20"/>
      <c r="OT38" s="20"/>
      <c r="OU38" s="20"/>
      <c r="OV38" s="20"/>
      <c r="OW38" s="20"/>
      <c r="OX38" s="20"/>
      <c r="OY38" s="20"/>
      <c r="OZ38" s="20"/>
      <c r="PA38" s="20"/>
      <c r="PB38" s="20"/>
      <c r="PC38" s="20"/>
      <c r="PD38" s="20"/>
      <c r="PE38" s="20"/>
      <c r="PF38" s="20"/>
      <c r="PG38" s="20"/>
      <c r="PH38" s="20"/>
      <c r="PI38" s="20"/>
      <c r="PJ38" s="20"/>
      <c r="PK38" s="20"/>
      <c r="PL38" s="20"/>
      <c r="PM38" s="20"/>
      <c r="PN38" s="20"/>
      <c r="PO38" s="20"/>
      <c r="PP38" s="20"/>
      <c r="PQ38" s="20"/>
      <c r="PR38" s="20"/>
      <c r="PS38" s="20"/>
      <c r="PT38" s="20"/>
      <c r="PU38" s="20"/>
      <c r="PV38" s="20"/>
      <c r="PW38" s="20"/>
      <c r="PX38" s="20"/>
      <c r="PY38" s="20"/>
      <c r="PZ38" s="20"/>
      <c r="QA38" s="20"/>
      <c r="QB38" s="20"/>
      <c r="QC38" s="20"/>
      <c r="QD38" s="20"/>
      <c r="QE38" s="20"/>
      <c r="QF38" s="20"/>
      <c r="QG38" s="20"/>
      <c r="QH38" s="20"/>
      <c r="QI38" s="20"/>
      <c r="QJ38" s="20"/>
      <c r="QK38" s="20"/>
      <c r="QL38" s="20"/>
      <c r="QM38" s="20"/>
      <c r="QN38" s="20"/>
      <c r="QO38" s="20"/>
      <c r="QP38" s="20"/>
      <c r="QQ38" s="20"/>
      <c r="QR38" s="20"/>
      <c r="QS38" s="20"/>
      <c r="QT38" s="20"/>
      <c r="QU38" s="20"/>
      <c r="QV38" s="20"/>
      <c r="QW38" s="20"/>
      <c r="QX38" s="20"/>
      <c r="QY38" s="20"/>
      <c r="QZ38" s="20"/>
      <c r="RA38" s="20"/>
      <c r="RB38" s="20"/>
      <c r="RC38" s="20"/>
      <c r="RD38" s="20"/>
      <c r="RE38" s="20"/>
      <c r="RF38" s="20"/>
      <c r="RG38" s="20"/>
      <c r="RH38" s="20"/>
      <c r="RI38" s="20"/>
      <c r="RJ38" s="20"/>
      <c r="RK38" s="20"/>
      <c r="RL38" s="20"/>
      <c r="RM38" s="20"/>
      <c r="RN38" s="20"/>
      <c r="RO38" s="20"/>
      <c r="RP38" s="20"/>
      <c r="RQ38" s="20"/>
      <c r="RR38" s="20"/>
      <c r="RS38" s="20"/>
      <c r="RT38" s="20"/>
      <c r="RU38" s="20"/>
      <c r="RV38" s="20"/>
      <c r="RW38" s="20"/>
      <c r="RX38" s="20"/>
      <c r="RY38" s="20"/>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44" customFormat="1" ht="13.15" customHeight="1" x14ac:dyDescent="0.3">
      <c r="A39" s="189">
        <v>43944</v>
      </c>
      <c r="B39" s="161" t="s">
        <v>104</v>
      </c>
      <c r="C39" s="164"/>
      <c r="D39" s="165"/>
      <c r="E39" s="171"/>
      <c r="F39" s="165"/>
      <c r="G39" s="174"/>
      <c r="H39" s="173"/>
      <c r="I39" s="190">
        <v>446</v>
      </c>
      <c r="J39" s="183">
        <v>18</v>
      </c>
      <c r="K39" s="56">
        <f t="shared" si="0"/>
        <v>464</v>
      </c>
      <c r="L39" s="175"/>
      <c r="M39" s="184"/>
      <c r="N39" s="165"/>
      <c r="O39" s="165"/>
      <c r="P39" s="165"/>
      <c r="Q39" s="174"/>
      <c r="R39" s="173"/>
      <c r="S39" s="170">
        <f t="shared" si="1"/>
        <v>19079</v>
      </c>
      <c r="T39" s="162">
        <f t="shared" si="2"/>
        <v>822</v>
      </c>
      <c r="U39" s="163">
        <f t="shared" si="3"/>
        <v>19901</v>
      </c>
      <c r="V39" s="191"/>
      <c r="OL39" s="20"/>
      <c r="OM39" s="20"/>
      <c r="ON39" s="20"/>
      <c r="OO39" s="20"/>
      <c r="OP39" s="20"/>
      <c r="OQ39" s="20"/>
      <c r="OR39" s="20"/>
      <c r="OS39" s="20"/>
      <c r="OT39" s="20"/>
      <c r="OU39" s="20"/>
      <c r="OV39" s="20"/>
      <c r="OW39" s="20"/>
      <c r="OX39" s="20"/>
      <c r="OY39" s="20"/>
      <c r="OZ39" s="20"/>
      <c r="PA39" s="20"/>
      <c r="PB39" s="20"/>
      <c r="PC39" s="20"/>
      <c r="PD39" s="20"/>
      <c r="PE39" s="20"/>
      <c r="PF39" s="20"/>
      <c r="PG39" s="20"/>
      <c r="PH39" s="20"/>
      <c r="PI39" s="20"/>
      <c r="PJ39" s="20"/>
      <c r="PK39" s="20"/>
      <c r="PL39" s="20"/>
      <c r="PM39" s="20"/>
      <c r="PN39" s="20"/>
      <c r="PO39" s="20"/>
      <c r="PP39" s="20"/>
      <c r="PQ39" s="20"/>
      <c r="PR39" s="20"/>
      <c r="PS39" s="20"/>
      <c r="PT39" s="20"/>
      <c r="PU39" s="20"/>
      <c r="PV39" s="20"/>
      <c r="PW39" s="20"/>
      <c r="PX39" s="20"/>
      <c r="PY39" s="20"/>
      <c r="PZ39" s="20"/>
      <c r="QA39" s="20"/>
      <c r="QB39" s="20"/>
      <c r="QC39" s="20"/>
      <c r="QD39" s="20"/>
      <c r="QE39" s="20"/>
      <c r="QF39" s="20"/>
      <c r="QG39" s="20"/>
      <c r="QH39" s="20"/>
      <c r="QI39" s="20"/>
      <c r="QJ39" s="20"/>
      <c r="QK39" s="20"/>
      <c r="QL39" s="20"/>
      <c r="QM39" s="20"/>
      <c r="QN39" s="20"/>
      <c r="QO39" s="20"/>
      <c r="QP39" s="20"/>
      <c r="QQ39" s="20"/>
      <c r="QR39" s="20"/>
      <c r="QS39" s="20"/>
      <c r="QT39" s="20"/>
      <c r="QU39" s="20"/>
      <c r="QV39" s="20"/>
      <c r="QW39" s="20"/>
      <c r="QX39" s="20"/>
      <c r="QY39" s="20"/>
      <c r="QZ39" s="20"/>
      <c r="RA39" s="20"/>
      <c r="RB39" s="20"/>
      <c r="RC39" s="20"/>
      <c r="RD39" s="20"/>
      <c r="RE39" s="20"/>
      <c r="RF39" s="20"/>
      <c r="RG39" s="20"/>
      <c r="RH39" s="20"/>
      <c r="RI39" s="20"/>
      <c r="RJ39" s="20"/>
      <c r="RK39" s="20"/>
      <c r="RL39" s="20"/>
      <c r="RM39" s="20"/>
      <c r="RN39" s="20"/>
      <c r="RO39" s="20"/>
      <c r="RP39" s="20"/>
      <c r="RQ39" s="20"/>
      <c r="RR39" s="20"/>
      <c r="RS39" s="20"/>
      <c r="RT39" s="20"/>
      <c r="RU39" s="20"/>
      <c r="RV39" s="20"/>
      <c r="RW39" s="20"/>
      <c r="RX39" s="20"/>
      <c r="RY39" s="20"/>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44" customFormat="1" ht="13.15" customHeight="1" x14ac:dyDescent="0.3">
      <c r="A40" s="189">
        <v>43943</v>
      </c>
      <c r="B40" s="161" t="s">
        <v>104</v>
      </c>
      <c r="C40" s="164"/>
      <c r="D40" s="165"/>
      <c r="E40" s="171"/>
      <c r="F40" s="165"/>
      <c r="G40" s="174"/>
      <c r="H40" s="173"/>
      <c r="I40" s="192">
        <v>487</v>
      </c>
      <c r="J40" s="183">
        <v>23</v>
      </c>
      <c r="K40" s="56">
        <f t="shared" si="0"/>
        <v>510</v>
      </c>
      <c r="L40" s="175"/>
      <c r="M40" s="184"/>
      <c r="N40" s="165"/>
      <c r="O40" s="165"/>
      <c r="P40" s="165"/>
      <c r="Q40" s="174"/>
      <c r="R40" s="173"/>
      <c r="S40" s="170">
        <f t="shared" si="1"/>
        <v>18633</v>
      </c>
      <c r="T40" s="162">
        <f t="shared" si="2"/>
        <v>804</v>
      </c>
      <c r="U40" s="163">
        <f t="shared" si="3"/>
        <v>19437</v>
      </c>
      <c r="V40" s="191"/>
      <c r="OL40" s="20"/>
      <c r="OM40" s="20"/>
      <c r="ON40" s="20"/>
      <c r="OO40" s="20"/>
      <c r="OP40" s="20"/>
      <c r="OQ40" s="20"/>
      <c r="OR40" s="20"/>
      <c r="OS40" s="20"/>
      <c r="OT40" s="20"/>
      <c r="OU40" s="20"/>
      <c r="OV40" s="20"/>
      <c r="OW40" s="20"/>
      <c r="OX40" s="20"/>
      <c r="OY40" s="20"/>
      <c r="OZ40" s="20"/>
      <c r="PA40" s="20"/>
      <c r="PB40" s="20"/>
      <c r="PC40" s="20"/>
      <c r="PD40" s="20"/>
      <c r="PE40" s="20"/>
      <c r="PF40" s="20"/>
      <c r="PG40" s="20"/>
      <c r="PH40" s="20"/>
      <c r="PI40" s="20"/>
      <c r="PJ40" s="20"/>
      <c r="PK40" s="20"/>
      <c r="PL40" s="20"/>
      <c r="PM40" s="20"/>
      <c r="PN40" s="20"/>
      <c r="PO40" s="20"/>
      <c r="PP40" s="20"/>
      <c r="PQ40" s="20"/>
      <c r="PR40" s="20"/>
      <c r="PS40" s="20"/>
      <c r="PT40" s="20"/>
      <c r="PU40" s="20"/>
      <c r="PV40" s="20"/>
      <c r="PW40" s="20"/>
      <c r="PX40" s="20"/>
      <c r="PY40" s="20"/>
      <c r="PZ40" s="20"/>
      <c r="QA40" s="20"/>
      <c r="QB40" s="20"/>
      <c r="QC40" s="20"/>
      <c r="QD40" s="20"/>
      <c r="QE40" s="20"/>
      <c r="QF40" s="20"/>
      <c r="QG40" s="20"/>
      <c r="QH40" s="20"/>
      <c r="QI40" s="20"/>
      <c r="QJ40" s="20"/>
      <c r="QK40" s="20"/>
      <c r="QL40" s="20"/>
      <c r="QM40" s="20"/>
      <c r="QN40" s="20"/>
      <c r="QO40" s="20"/>
      <c r="QP40" s="20"/>
      <c r="QQ40" s="20"/>
      <c r="QR40" s="20"/>
      <c r="QS40" s="20"/>
      <c r="QT40" s="20"/>
      <c r="QU40" s="20"/>
      <c r="QV40" s="20"/>
      <c r="QW40" s="20"/>
      <c r="QX40" s="20"/>
      <c r="QY40" s="20"/>
      <c r="QZ40" s="20"/>
      <c r="RA40" s="20"/>
      <c r="RB40" s="20"/>
      <c r="RC40" s="20"/>
      <c r="RD40" s="20"/>
      <c r="RE40" s="20"/>
      <c r="RF40" s="20"/>
      <c r="RG40" s="20"/>
      <c r="RH40" s="20"/>
      <c r="RI40" s="20"/>
      <c r="RJ40" s="20"/>
      <c r="RK40" s="20"/>
      <c r="RL40" s="20"/>
      <c r="RM40" s="20"/>
      <c r="RN40" s="20"/>
      <c r="RO40" s="20"/>
      <c r="RP40" s="20"/>
      <c r="RQ40" s="20"/>
      <c r="RR40" s="20"/>
      <c r="RS40" s="20"/>
      <c r="RT40" s="20"/>
      <c r="RU40" s="20"/>
      <c r="RV40" s="20"/>
      <c r="RW40" s="20"/>
      <c r="RX40" s="20"/>
      <c r="RY40" s="2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44" customFormat="1" ht="13.15" customHeight="1" x14ac:dyDescent="0.3">
      <c r="A41" s="189">
        <v>43942</v>
      </c>
      <c r="B41" s="161" t="s">
        <v>104</v>
      </c>
      <c r="C41" s="164"/>
      <c r="D41" s="165"/>
      <c r="E41" s="171"/>
      <c r="F41" s="165"/>
      <c r="G41" s="174"/>
      <c r="H41" s="173"/>
      <c r="I41" s="192">
        <v>479</v>
      </c>
      <c r="J41" s="183">
        <v>30</v>
      </c>
      <c r="K41" s="56">
        <f t="shared" si="0"/>
        <v>509</v>
      </c>
      <c r="L41" s="175"/>
      <c r="M41" s="184"/>
      <c r="N41" s="165"/>
      <c r="O41" s="165"/>
      <c r="P41" s="165"/>
      <c r="Q41" s="174"/>
      <c r="R41" s="173"/>
      <c r="S41" s="170">
        <f t="shared" si="1"/>
        <v>18146</v>
      </c>
      <c r="T41" s="162">
        <f t="shared" si="2"/>
        <v>781</v>
      </c>
      <c r="U41" s="163">
        <f t="shared" si="3"/>
        <v>18927</v>
      </c>
      <c r="V41" s="191"/>
      <c r="OL41" s="20"/>
      <c r="OM41" s="20"/>
      <c r="ON41" s="20"/>
      <c r="OO41" s="20"/>
      <c r="OP41" s="20"/>
      <c r="OQ41" s="20"/>
      <c r="OR41" s="20"/>
      <c r="OS41" s="20"/>
      <c r="OT41" s="20"/>
      <c r="OU41" s="20"/>
      <c r="OV41" s="20"/>
      <c r="OW41" s="20"/>
      <c r="OX41" s="20"/>
      <c r="OY41" s="20"/>
      <c r="OZ41" s="20"/>
      <c r="PA41" s="20"/>
      <c r="PB41" s="20"/>
      <c r="PC41" s="20"/>
      <c r="PD41" s="20"/>
      <c r="PE41" s="20"/>
      <c r="PF41" s="20"/>
      <c r="PG41" s="20"/>
      <c r="PH41" s="20"/>
      <c r="PI41" s="20"/>
      <c r="PJ41" s="20"/>
      <c r="PK41" s="20"/>
      <c r="PL41" s="20"/>
      <c r="PM41" s="20"/>
      <c r="PN41" s="20"/>
      <c r="PO41" s="20"/>
      <c r="PP41" s="20"/>
      <c r="PQ41" s="20"/>
      <c r="PR41" s="20"/>
      <c r="PS41" s="20"/>
      <c r="PT41" s="20"/>
      <c r="PU41" s="20"/>
      <c r="PV41" s="20"/>
      <c r="PW41" s="20"/>
      <c r="PX41" s="20"/>
      <c r="PY41" s="20"/>
      <c r="PZ41" s="20"/>
      <c r="QA41" s="20"/>
      <c r="QB41" s="20"/>
      <c r="QC41" s="20"/>
      <c r="QD41" s="20"/>
      <c r="QE41" s="20"/>
      <c r="QF41" s="20"/>
      <c r="QG41" s="20"/>
      <c r="QH41" s="20"/>
      <c r="QI41" s="20"/>
      <c r="QJ41" s="20"/>
      <c r="QK41" s="20"/>
      <c r="QL41" s="20"/>
      <c r="QM41" s="20"/>
      <c r="QN41" s="20"/>
      <c r="QO41" s="20"/>
      <c r="QP41" s="20"/>
      <c r="QQ41" s="20"/>
      <c r="QR41" s="20"/>
      <c r="QS41" s="20"/>
      <c r="QT41" s="20"/>
      <c r="QU41" s="20"/>
      <c r="QV41" s="20"/>
      <c r="QW41" s="20"/>
      <c r="QX41" s="20"/>
      <c r="QY41" s="20"/>
      <c r="QZ41" s="20"/>
      <c r="RA41" s="20"/>
      <c r="RB41" s="20"/>
      <c r="RC41" s="20"/>
      <c r="RD41" s="20"/>
      <c r="RE41" s="20"/>
      <c r="RF41" s="20"/>
      <c r="RG41" s="20"/>
      <c r="RH41" s="20"/>
      <c r="RI41" s="20"/>
      <c r="RJ41" s="20"/>
      <c r="RK41" s="20"/>
      <c r="RL41" s="20"/>
      <c r="RM41" s="20"/>
      <c r="RN41" s="20"/>
      <c r="RO41" s="20"/>
      <c r="RP41" s="20"/>
      <c r="RQ41" s="20"/>
      <c r="RR41" s="20"/>
      <c r="RS41" s="20"/>
      <c r="RT41" s="20"/>
      <c r="RU41" s="20"/>
      <c r="RV41" s="20"/>
      <c r="RW41" s="20"/>
      <c r="RX41" s="20"/>
      <c r="RY41" s="20"/>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44" customFormat="1" ht="13.15" customHeight="1" x14ac:dyDescent="0.3">
      <c r="A42" s="189">
        <v>43941</v>
      </c>
      <c r="B42" s="161" t="s">
        <v>104</v>
      </c>
      <c r="C42" s="164"/>
      <c r="D42" s="165"/>
      <c r="E42" s="171"/>
      <c r="F42" s="165"/>
      <c r="G42" s="174"/>
      <c r="H42" s="173"/>
      <c r="I42" s="192">
        <v>558</v>
      </c>
      <c r="J42" s="183">
        <v>25</v>
      </c>
      <c r="K42" s="56">
        <f t="shared" ref="K42:K73" si="7">I42+J42</f>
        <v>583</v>
      </c>
      <c r="L42" s="175"/>
      <c r="M42" s="184"/>
      <c r="N42" s="165"/>
      <c r="O42" s="165"/>
      <c r="P42" s="165"/>
      <c r="Q42" s="174"/>
      <c r="R42" s="173"/>
      <c r="S42" s="170">
        <f t="shared" si="1"/>
        <v>17667</v>
      </c>
      <c r="T42" s="162">
        <f t="shared" si="2"/>
        <v>751</v>
      </c>
      <c r="U42" s="163">
        <f t="shared" si="3"/>
        <v>18418</v>
      </c>
      <c r="V42" s="191"/>
      <c r="OL42" s="20"/>
      <c r="OM42" s="20"/>
      <c r="ON42" s="20"/>
      <c r="OO42" s="20"/>
      <c r="OP42" s="20"/>
      <c r="OQ42" s="20"/>
      <c r="OR42" s="20"/>
      <c r="OS42" s="20"/>
      <c r="OT42" s="20"/>
      <c r="OU42" s="20"/>
      <c r="OV42" s="20"/>
      <c r="OW42" s="20"/>
      <c r="OX42" s="20"/>
      <c r="OY42" s="20"/>
      <c r="OZ42" s="20"/>
      <c r="PA42" s="20"/>
      <c r="PB42" s="20"/>
      <c r="PC42" s="20"/>
      <c r="PD42" s="20"/>
      <c r="PE42" s="20"/>
      <c r="PF42" s="20"/>
      <c r="PG42" s="20"/>
      <c r="PH42" s="20"/>
      <c r="PI42" s="20"/>
      <c r="PJ42" s="20"/>
      <c r="PK42" s="20"/>
      <c r="PL42" s="20"/>
      <c r="PM42" s="20"/>
      <c r="PN42" s="20"/>
      <c r="PO42" s="20"/>
      <c r="PP42" s="20"/>
      <c r="PQ42" s="20"/>
      <c r="PR42" s="20"/>
      <c r="PS42" s="20"/>
      <c r="PT42" s="20"/>
      <c r="PU42" s="20"/>
      <c r="PV42" s="20"/>
      <c r="PW42" s="20"/>
      <c r="PX42" s="20"/>
      <c r="PY42" s="20"/>
      <c r="PZ42" s="20"/>
      <c r="QA42" s="20"/>
      <c r="QB42" s="20"/>
      <c r="QC42" s="20"/>
      <c r="QD42" s="20"/>
      <c r="QE42" s="20"/>
      <c r="QF42" s="20"/>
      <c r="QG42" s="20"/>
      <c r="QH42" s="20"/>
      <c r="QI42" s="20"/>
      <c r="QJ42" s="20"/>
      <c r="QK42" s="20"/>
      <c r="QL42" s="20"/>
      <c r="QM42" s="20"/>
      <c r="QN42" s="20"/>
      <c r="QO42" s="20"/>
      <c r="QP42" s="20"/>
      <c r="QQ42" s="20"/>
      <c r="QR42" s="20"/>
      <c r="QS42" s="20"/>
      <c r="QT42" s="20"/>
      <c r="QU42" s="20"/>
      <c r="QV42" s="20"/>
      <c r="QW42" s="20"/>
      <c r="QX42" s="20"/>
      <c r="QY42" s="20"/>
      <c r="QZ42" s="20"/>
      <c r="RA42" s="20"/>
      <c r="RB42" s="20"/>
      <c r="RC42" s="20"/>
      <c r="RD42" s="20"/>
      <c r="RE42" s="20"/>
      <c r="RF42" s="20"/>
      <c r="RG42" s="20"/>
      <c r="RH42" s="20"/>
      <c r="RI42" s="20"/>
      <c r="RJ42" s="20"/>
      <c r="RK42" s="20"/>
      <c r="RL42" s="20"/>
      <c r="RM42" s="20"/>
      <c r="RN42" s="20"/>
      <c r="RO42" s="20"/>
      <c r="RP42" s="20"/>
      <c r="RQ42" s="20"/>
      <c r="RR42" s="20"/>
      <c r="RS42" s="20"/>
      <c r="RT42" s="20"/>
      <c r="RU42" s="20"/>
      <c r="RV42" s="20"/>
      <c r="RW42" s="20"/>
      <c r="RX42" s="20"/>
      <c r="RY42" s="20"/>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s="144" customFormat="1" ht="13.15" customHeight="1" x14ac:dyDescent="0.3">
      <c r="A43" s="189">
        <v>43940</v>
      </c>
      <c r="B43" s="161" t="s">
        <v>104</v>
      </c>
      <c r="C43" s="164"/>
      <c r="D43" s="165"/>
      <c r="E43" s="171"/>
      <c r="F43" s="165"/>
      <c r="G43" s="174"/>
      <c r="H43" s="173"/>
      <c r="I43" s="192">
        <v>516</v>
      </c>
      <c r="J43" s="183">
        <v>26</v>
      </c>
      <c r="K43" s="56">
        <f t="shared" si="7"/>
        <v>542</v>
      </c>
      <c r="L43" s="175"/>
      <c r="M43" s="184"/>
      <c r="N43" s="165"/>
      <c r="O43" s="165"/>
      <c r="P43" s="165"/>
      <c r="Q43" s="174"/>
      <c r="R43" s="173"/>
      <c r="S43" s="170">
        <f t="shared" ref="S43:S74" si="8">S44+I43</f>
        <v>17109</v>
      </c>
      <c r="T43" s="162">
        <f t="shared" ref="T43:T74" si="9">T44+J43</f>
        <v>726</v>
      </c>
      <c r="U43" s="163">
        <f t="shared" ref="U43:U74" si="10">U44+K43</f>
        <v>17835</v>
      </c>
      <c r="V43" s="191"/>
      <c r="OL43" s="20"/>
      <c r="OM43" s="20"/>
      <c r="ON43" s="20"/>
      <c r="OO43" s="20"/>
      <c r="OP43" s="20"/>
      <c r="OQ43" s="20"/>
      <c r="OR43" s="20"/>
      <c r="OS43" s="20"/>
      <c r="OT43" s="20"/>
      <c r="OU43" s="20"/>
      <c r="OV43" s="20"/>
      <c r="OW43" s="20"/>
      <c r="OX43" s="20"/>
      <c r="OY43" s="20"/>
      <c r="OZ43" s="20"/>
      <c r="PA43" s="20"/>
      <c r="PB43" s="20"/>
      <c r="PC43" s="20"/>
      <c r="PD43" s="20"/>
      <c r="PE43" s="20"/>
      <c r="PF43" s="20"/>
      <c r="PG43" s="20"/>
      <c r="PH43" s="20"/>
      <c r="PI43" s="20"/>
      <c r="PJ43" s="20"/>
      <c r="PK43" s="20"/>
      <c r="PL43" s="20"/>
      <c r="PM43" s="20"/>
      <c r="PN43" s="20"/>
      <c r="PO43" s="20"/>
      <c r="PP43" s="20"/>
      <c r="PQ43" s="20"/>
      <c r="PR43" s="20"/>
      <c r="PS43" s="20"/>
      <c r="PT43" s="20"/>
      <c r="PU43" s="20"/>
      <c r="PV43" s="20"/>
      <c r="PW43" s="20"/>
      <c r="PX43" s="20"/>
      <c r="PY43" s="20"/>
      <c r="PZ43" s="20"/>
      <c r="QA43" s="20"/>
      <c r="QB43" s="20"/>
      <c r="QC43" s="20"/>
      <c r="QD43" s="20"/>
      <c r="QE43" s="20"/>
      <c r="QF43" s="20"/>
      <c r="QG43" s="20"/>
      <c r="QH43" s="20"/>
      <c r="QI43" s="20"/>
      <c r="QJ43" s="20"/>
      <c r="QK43" s="20"/>
      <c r="QL43" s="20"/>
      <c r="QM43" s="20"/>
      <c r="QN43" s="20"/>
      <c r="QO43" s="20"/>
      <c r="QP43" s="20"/>
      <c r="QQ43" s="20"/>
      <c r="QR43" s="20"/>
      <c r="QS43" s="20"/>
      <c r="QT43" s="20"/>
      <c r="QU43" s="20"/>
      <c r="QV43" s="20"/>
      <c r="QW43" s="20"/>
      <c r="QX43" s="20"/>
      <c r="QY43" s="20"/>
      <c r="QZ43" s="20"/>
      <c r="RA43" s="20"/>
      <c r="RB43" s="20"/>
      <c r="RC43" s="20"/>
      <c r="RD43" s="20"/>
      <c r="RE43" s="20"/>
      <c r="RF43" s="20"/>
      <c r="RG43" s="20"/>
      <c r="RH43" s="20"/>
      <c r="RI43" s="20"/>
      <c r="RJ43" s="20"/>
      <c r="RK43" s="20"/>
      <c r="RL43" s="20"/>
      <c r="RM43" s="20"/>
      <c r="RN43" s="20"/>
      <c r="RO43" s="20"/>
      <c r="RP43" s="20"/>
      <c r="RQ43" s="20"/>
      <c r="RR43" s="20"/>
      <c r="RS43" s="20"/>
      <c r="RT43" s="20"/>
      <c r="RU43" s="20"/>
      <c r="RV43" s="20"/>
      <c r="RW43" s="20"/>
      <c r="RX43" s="20"/>
      <c r="RY43" s="20"/>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s="144" customFormat="1" ht="13.15" customHeight="1" x14ac:dyDescent="0.3">
      <c r="A44" s="189">
        <v>43939</v>
      </c>
      <c r="B44" s="161" t="s">
        <v>104</v>
      </c>
      <c r="C44" s="164"/>
      <c r="D44" s="165"/>
      <c r="E44" s="171"/>
      <c r="F44" s="165"/>
      <c r="G44" s="174"/>
      <c r="H44" s="173"/>
      <c r="I44" s="192">
        <v>568</v>
      </c>
      <c r="J44" s="183">
        <v>32</v>
      </c>
      <c r="K44" s="56">
        <f t="shared" si="7"/>
        <v>600</v>
      </c>
      <c r="L44" s="175"/>
      <c r="M44" s="184"/>
      <c r="N44" s="165"/>
      <c r="O44" s="165"/>
      <c r="P44" s="165"/>
      <c r="Q44" s="174"/>
      <c r="R44" s="173"/>
      <c r="S44" s="170">
        <f t="shared" si="8"/>
        <v>16593</v>
      </c>
      <c r="T44" s="162">
        <f t="shared" si="9"/>
        <v>700</v>
      </c>
      <c r="U44" s="163">
        <f t="shared" si="10"/>
        <v>17293</v>
      </c>
      <c r="V44" s="191"/>
      <c r="OL44" s="20"/>
      <c r="OM44" s="20"/>
      <c r="ON44" s="20"/>
      <c r="OO44" s="20"/>
      <c r="OP44" s="20"/>
      <c r="OQ44" s="20"/>
      <c r="OR44" s="20"/>
      <c r="OS44" s="20"/>
      <c r="OT44" s="20"/>
      <c r="OU44" s="20"/>
      <c r="OV44" s="20"/>
      <c r="OW44" s="20"/>
      <c r="OX44" s="20"/>
      <c r="OY44" s="20"/>
      <c r="OZ44" s="20"/>
      <c r="PA44" s="20"/>
      <c r="PB44" s="20"/>
      <c r="PC44" s="20"/>
      <c r="PD44" s="20"/>
      <c r="PE44" s="20"/>
      <c r="PF44" s="20"/>
      <c r="PG44" s="20"/>
      <c r="PH44" s="20"/>
      <c r="PI44" s="20"/>
      <c r="PJ44" s="20"/>
      <c r="PK44" s="20"/>
      <c r="PL44" s="20"/>
      <c r="PM44" s="20"/>
      <c r="PN44" s="20"/>
      <c r="PO44" s="20"/>
      <c r="PP44" s="20"/>
      <c r="PQ44" s="20"/>
      <c r="PR44" s="20"/>
      <c r="PS44" s="20"/>
      <c r="PT44" s="20"/>
      <c r="PU44" s="20"/>
      <c r="PV44" s="20"/>
      <c r="PW44" s="20"/>
      <c r="PX44" s="20"/>
      <c r="PY44" s="20"/>
      <c r="PZ44" s="20"/>
      <c r="QA44" s="20"/>
      <c r="QB44" s="20"/>
      <c r="QC44" s="20"/>
      <c r="QD44" s="20"/>
      <c r="QE44" s="20"/>
      <c r="QF44" s="20"/>
      <c r="QG44" s="20"/>
      <c r="QH44" s="20"/>
      <c r="QI44" s="20"/>
      <c r="QJ44" s="20"/>
      <c r="QK44" s="20"/>
      <c r="QL44" s="20"/>
      <c r="QM44" s="20"/>
      <c r="QN44" s="20"/>
      <c r="QO44" s="20"/>
      <c r="QP44" s="20"/>
      <c r="QQ44" s="20"/>
      <c r="QR44" s="20"/>
      <c r="QS44" s="20"/>
      <c r="QT44" s="20"/>
      <c r="QU44" s="20"/>
      <c r="QV44" s="20"/>
      <c r="QW44" s="20"/>
      <c r="QX44" s="20"/>
      <c r="QY44" s="20"/>
      <c r="QZ44" s="20"/>
      <c r="RA44" s="20"/>
      <c r="RB44" s="20"/>
      <c r="RC44" s="20"/>
      <c r="RD44" s="20"/>
      <c r="RE44" s="20"/>
      <c r="RF44" s="20"/>
      <c r="RG44" s="20"/>
      <c r="RH44" s="20"/>
      <c r="RI44" s="20"/>
      <c r="RJ44" s="20"/>
      <c r="RK44" s="20"/>
      <c r="RL44" s="20"/>
      <c r="RM44" s="20"/>
      <c r="RN44" s="20"/>
      <c r="RO44" s="20"/>
      <c r="RP44" s="20"/>
      <c r="RQ44" s="20"/>
      <c r="RR44" s="20"/>
      <c r="RS44" s="20"/>
      <c r="RT44" s="20"/>
      <c r="RU44" s="20"/>
      <c r="RV44" s="20"/>
      <c r="RW44" s="20"/>
      <c r="RX44" s="20"/>
      <c r="RY44" s="20"/>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13.15" customHeight="1" x14ac:dyDescent="0.3">
      <c r="A45" s="189">
        <v>43938</v>
      </c>
      <c r="B45" s="161" t="s">
        <v>104</v>
      </c>
      <c r="C45" s="172">
        <v>416</v>
      </c>
      <c r="D45" s="173">
        <v>6107</v>
      </c>
      <c r="E45" s="173">
        <v>2194</v>
      </c>
      <c r="F45" s="173">
        <v>41</v>
      </c>
      <c r="G45" s="174">
        <f>ONS_WeeklyRegistratedDeaths!AH33-ONS_WeeklyRegistratedDeaths!AO33</f>
        <v>8758</v>
      </c>
      <c r="H45" s="173">
        <f>ONS_WeeklyOccurrenceDeaths!AH33-ONS_WeeklyOccurrenceDeaths!AO33</f>
        <v>8152</v>
      </c>
      <c r="I45" s="192">
        <v>604</v>
      </c>
      <c r="J45" s="183">
        <v>29</v>
      </c>
      <c r="K45" s="56">
        <f t="shared" si="7"/>
        <v>633</v>
      </c>
      <c r="L45" s="175">
        <f>SUM(K45:K51)</f>
        <v>4978</v>
      </c>
      <c r="M45" s="176">
        <f t="shared" ref="M45:R45" si="11">M52+C45</f>
        <v>882</v>
      </c>
      <c r="N45" s="173">
        <f t="shared" si="11"/>
        <v>14780</v>
      </c>
      <c r="O45" s="173">
        <f t="shared" si="11"/>
        <v>3345</v>
      </c>
      <c r="P45" s="173">
        <f t="shared" si="11"/>
        <v>86</v>
      </c>
      <c r="Q45" s="173">
        <f t="shared" si="11"/>
        <v>19093</v>
      </c>
      <c r="R45" s="173">
        <f t="shared" si="11"/>
        <v>23659</v>
      </c>
      <c r="S45" s="170">
        <f t="shared" si="8"/>
        <v>16025</v>
      </c>
      <c r="T45" s="162">
        <f t="shared" si="9"/>
        <v>668</v>
      </c>
      <c r="U45" s="163">
        <f t="shared" si="10"/>
        <v>16693</v>
      </c>
      <c r="V45" s="193"/>
    </row>
    <row r="46" spans="1:1024" ht="13.15" customHeight="1" x14ac:dyDescent="0.3">
      <c r="A46" s="189">
        <v>43937</v>
      </c>
      <c r="B46" s="161" t="s">
        <v>104</v>
      </c>
      <c r="C46" s="164"/>
      <c r="D46" s="165"/>
      <c r="E46" s="165"/>
      <c r="F46" s="165"/>
      <c r="G46" s="174"/>
      <c r="H46" s="173"/>
      <c r="I46" s="192">
        <v>634</v>
      </c>
      <c r="J46" s="183">
        <v>35</v>
      </c>
      <c r="K46" s="56">
        <f t="shared" si="7"/>
        <v>669</v>
      </c>
      <c r="L46" s="175"/>
      <c r="M46" s="184"/>
      <c r="N46" s="165"/>
      <c r="O46" s="165"/>
      <c r="P46" s="165"/>
      <c r="Q46" s="174"/>
      <c r="R46" s="173"/>
      <c r="S46" s="170">
        <f t="shared" si="8"/>
        <v>15421</v>
      </c>
      <c r="T46" s="162">
        <f t="shared" si="9"/>
        <v>639</v>
      </c>
      <c r="U46" s="163">
        <f t="shared" si="10"/>
        <v>16060</v>
      </c>
      <c r="V46" s="193"/>
    </row>
    <row r="47" spans="1:1024" ht="13.15" customHeight="1" x14ac:dyDescent="0.3">
      <c r="A47" s="189">
        <v>43936</v>
      </c>
      <c r="B47" s="161" t="s">
        <v>104</v>
      </c>
      <c r="C47" s="164"/>
      <c r="D47" s="165"/>
      <c r="E47" s="165"/>
      <c r="F47" s="165"/>
      <c r="G47" s="174"/>
      <c r="H47" s="194"/>
      <c r="I47" s="192">
        <v>683</v>
      </c>
      <c r="J47" s="183">
        <v>38</v>
      </c>
      <c r="K47" s="56">
        <f t="shared" si="7"/>
        <v>721</v>
      </c>
      <c r="L47" s="195"/>
      <c r="M47" s="184"/>
      <c r="N47" s="165"/>
      <c r="O47" s="165"/>
      <c r="P47" s="165"/>
      <c r="Q47" s="174"/>
      <c r="R47" s="194"/>
      <c r="S47" s="170">
        <f t="shared" si="8"/>
        <v>14787</v>
      </c>
      <c r="T47" s="162">
        <f t="shared" si="9"/>
        <v>604</v>
      </c>
      <c r="U47" s="163">
        <f t="shared" si="10"/>
        <v>15391</v>
      </c>
      <c r="V47" s="193"/>
    </row>
    <row r="48" spans="1:1024" ht="13.15" customHeight="1" x14ac:dyDescent="0.3">
      <c r="A48" s="189">
        <v>43935</v>
      </c>
      <c r="B48" s="161" t="s">
        <v>104</v>
      </c>
      <c r="C48" s="164"/>
      <c r="D48" s="165"/>
      <c r="E48" s="165"/>
      <c r="F48" s="165"/>
      <c r="G48" s="174"/>
      <c r="H48" s="173"/>
      <c r="I48" s="192">
        <v>643</v>
      </c>
      <c r="J48" s="183">
        <v>26</v>
      </c>
      <c r="K48" s="56">
        <f t="shared" si="7"/>
        <v>669</v>
      </c>
      <c r="L48" s="175"/>
      <c r="M48" s="184"/>
      <c r="N48" s="165"/>
      <c r="O48" s="165"/>
      <c r="P48" s="165"/>
      <c r="Q48" s="174"/>
      <c r="R48" s="173"/>
      <c r="S48" s="170">
        <f t="shared" si="8"/>
        <v>14104</v>
      </c>
      <c r="T48" s="162">
        <f t="shared" si="9"/>
        <v>566</v>
      </c>
      <c r="U48" s="163">
        <f t="shared" si="10"/>
        <v>14670</v>
      </c>
      <c r="V48" s="193"/>
    </row>
    <row r="49" spans="1:22" ht="13.15" customHeight="1" x14ac:dyDescent="0.3">
      <c r="A49" s="189">
        <v>43934</v>
      </c>
      <c r="B49" s="161" t="s">
        <v>104</v>
      </c>
      <c r="C49" s="164"/>
      <c r="D49" s="165"/>
      <c r="E49" s="165"/>
      <c r="F49" s="165"/>
      <c r="G49" s="174"/>
      <c r="H49" s="173"/>
      <c r="I49" s="192">
        <v>689</v>
      </c>
      <c r="J49" s="183">
        <v>44</v>
      </c>
      <c r="K49" s="56">
        <f t="shared" si="7"/>
        <v>733</v>
      </c>
      <c r="L49" s="175"/>
      <c r="M49" s="184"/>
      <c r="N49" s="165"/>
      <c r="O49" s="165"/>
      <c r="P49" s="165"/>
      <c r="Q49" s="174"/>
      <c r="R49" s="173"/>
      <c r="S49" s="170">
        <f t="shared" si="8"/>
        <v>13461</v>
      </c>
      <c r="T49" s="162">
        <f t="shared" si="9"/>
        <v>540</v>
      </c>
      <c r="U49" s="163">
        <f t="shared" si="10"/>
        <v>14001</v>
      </c>
      <c r="V49" s="193"/>
    </row>
    <row r="50" spans="1:22" ht="13.15" customHeight="1" x14ac:dyDescent="0.3">
      <c r="A50" s="189">
        <v>43933</v>
      </c>
      <c r="B50" s="161" t="s">
        <v>104</v>
      </c>
      <c r="C50" s="164"/>
      <c r="D50" s="165"/>
      <c r="E50" s="165"/>
      <c r="F50" s="165"/>
      <c r="G50" s="174"/>
      <c r="H50" s="173"/>
      <c r="I50" s="192">
        <v>715</v>
      </c>
      <c r="J50" s="183">
        <v>36</v>
      </c>
      <c r="K50" s="56">
        <f t="shared" si="7"/>
        <v>751</v>
      </c>
      <c r="L50" s="175"/>
      <c r="M50" s="184"/>
      <c r="N50" s="165"/>
      <c r="O50" s="165"/>
      <c r="P50" s="165"/>
      <c r="Q50" s="174"/>
      <c r="R50" s="173"/>
      <c r="S50" s="170">
        <f t="shared" si="8"/>
        <v>12772</v>
      </c>
      <c r="T50" s="162">
        <f t="shared" si="9"/>
        <v>496</v>
      </c>
      <c r="U50" s="163">
        <f t="shared" si="10"/>
        <v>13268</v>
      </c>
      <c r="V50" s="193"/>
    </row>
    <row r="51" spans="1:22" ht="13.15" customHeight="1" x14ac:dyDescent="0.3">
      <c r="A51" s="189">
        <v>43932</v>
      </c>
      <c r="B51" s="161" t="s">
        <v>104</v>
      </c>
      <c r="C51" s="164"/>
      <c r="D51" s="165"/>
      <c r="E51" s="165"/>
      <c r="F51" s="165"/>
      <c r="G51" s="174"/>
      <c r="H51" s="173"/>
      <c r="I51" s="192">
        <v>771</v>
      </c>
      <c r="J51" s="183">
        <v>31</v>
      </c>
      <c r="K51" s="56">
        <f t="shared" si="7"/>
        <v>802</v>
      </c>
      <c r="L51" s="175"/>
      <c r="M51" s="184"/>
      <c r="N51" s="165"/>
      <c r="O51" s="165"/>
      <c r="P51" s="165"/>
      <c r="Q51" s="174"/>
      <c r="R51" s="173"/>
      <c r="S51" s="170">
        <f t="shared" si="8"/>
        <v>12057</v>
      </c>
      <c r="T51" s="162">
        <f t="shared" si="9"/>
        <v>460</v>
      </c>
      <c r="U51" s="163">
        <f t="shared" si="10"/>
        <v>12517</v>
      </c>
      <c r="V51" s="193"/>
    </row>
    <row r="52" spans="1:22" ht="13.15" customHeight="1" x14ac:dyDescent="0.3">
      <c r="A52" s="189">
        <v>43931</v>
      </c>
      <c r="B52" s="161" t="s">
        <v>104</v>
      </c>
      <c r="C52" s="172">
        <v>330</v>
      </c>
      <c r="D52" s="173">
        <v>4957</v>
      </c>
      <c r="E52" s="173">
        <v>898</v>
      </c>
      <c r="F52" s="173">
        <v>28</v>
      </c>
      <c r="G52" s="173">
        <f>ONS_WeeklyRegistratedDeaths!AO33-ONS_WeeklyRegistratedDeaths!AV33</f>
        <v>6213</v>
      </c>
      <c r="H52" s="173">
        <f>ONS_WeeklyOccurrenceDeaths!AO33-ONS_WeeklyOccurrenceDeaths!AV33</f>
        <v>8104</v>
      </c>
      <c r="I52" s="192">
        <v>734</v>
      </c>
      <c r="J52" s="183">
        <v>25</v>
      </c>
      <c r="K52" s="56">
        <f t="shared" si="7"/>
        <v>759</v>
      </c>
      <c r="L52" s="175">
        <f>SUM(K52:K58)</f>
        <v>5679</v>
      </c>
      <c r="M52" s="176">
        <f t="shared" ref="M52:R52" si="12">M59+C52</f>
        <v>466</v>
      </c>
      <c r="N52" s="173">
        <f t="shared" si="12"/>
        <v>8673</v>
      </c>
      <c r="O52" s="173">
        <f t="shared" si="12"/>
        <v>1151</v>
      </c>
      <c r="P52" s="173">
        <f t="shared" si="12"/>
        <v>45</v>
      </c>
      <c r="Q52" s="173">
        <f t="shared" si="12"/>
        <v>10335</v>
      </c>
      <c r="R52" s="173">
        <f t="shared" si="12"/>
        <v>15507</v>
      </c>
      <c r="S52" s="170">
        <f t="shared" si="8"/>
        <v>11286</v>
      </c>
      <c r="T52" s="162">
        <f t="shared" si="9"/>
        <v>429</v>
      </c>
      <c r="U52" s="163">
        <f t="shared" si="10"/>
        <v>11715</v>
      </c>
      <c r="V52" s="193"/>
    </row>
    <row r="53" spans="1:22" ht="13.15" customHeight="1" x14ac:dyDescent="0.3">
      <c r="A53" s="189">
        <v>43930</v>
      </c>
      <c r="B53" s="161" t="s">
        <v>104</v>
      </c>
      <c r="C53" s="164"/>
      <c r="D53" s="165"/>
      <c r="E53" s="165"/>
      <c r="F53" s="165"/>
      <c r="G53" s="174"/>
      <c r="H53" s="173"/>
      <c r="I53" s="192">
        <v>784</v>
      </c>
      <c r="J53" s="183">
        <v>43</v>
      </c>
      <c r="K53" s="56">
        <f t="shared" si="7"/>
        <v>827</v>
      </c>
      <c r="L53" s="175"/>
      <c r="M53" s="184"/>
      <c r="N53" s="165"/>
      <c r="O53" s="165"/>
      <c r="P53" s="165"/>
      <c r="Q53" s="174"/>
      <c r="R53" s="173"/>
      <c r="S53" s="170">
        <f t="shared" si="8"/>
        <v>10552</v>
      </c>
      <c r="T53" s="162">
        <f t="shared" si="9"/>
        <v>404</v>
      </c>
      <c r="U53" s="163">
        <f t="shared" si="10"/>
        <v>10956</v>
      </c>
      <c r="V53" s="193"/>
    </row>
    <row r="54" spans="1:22" ht="13.15" customHeight="1" x14ac:dyDescent="0.3">
      <c r="A54" s="189">
        <v>43929</v>
      </c>
      <c r="B54" s="161" t="s">
        <v>104</v>
      </c>
      <c r="C54" s="164"/>
      <c r="D54" s="165"/>
      <c r="E54" s="165"/>
      <c r="F54" s="165"/>
      <c r="G54" s="174"/>
      <c r="H54" s="173"/>
      <c r="I54" s="192">
        <v>891</v>
      </c>
      <c r="J54" s="183">
        <v>42</v>
      </c>
      <c r="K54" s="56">
        <f t="shared" si="7"/>
        <v>933</v>
      </c>
      <c r="L54" s="175"/>
      <c r="M54" s="184"/>
      <c r="N54" s="165"/>
      <c r="O54" s="165"/>
      <c r="P54" s="165"/>
      <c r="Q54" s="174"/>
      <c r="R54" s="173"/>
      <c r="S54" s="170">
        <f t="shared" si="8"/>
        <v>9768</v>
      </c>
      <c r="T54" s="162">
        <f t="shared" si="9"/>
        <v>361</v>
      </c>
      <c r="U54" s="163">
        <f t="shared" si="10"/>
        <v>10129</v>
      </c>
      <c r="V54" s="193"/>
    </row>
    <row r="55" spans="1:22" ht="13.15" customHeight="1" x14ac:dyDescent="0.3">
      <c r="A55" s="189">
        <v>43928</v>
      </c>
      <c r="B55" s="161" t="s">
        <v>104</v>
      </c>
      <c r="C55" s="164"/>
      <c r="D55" s="165"/>
      <c r="E55" s="165"/>
      <c r="F55" s="165"/>
      <c r="G55" s="174"/>
      <c r="H55" s="173"/>
      <c r="I55" s="192">
        <v>807</v>
      </c>
      <c r="J55" s="183">
        <v>32</v>
      </c>
      <c r="K55" s="56">
        <f t="shared" si="7"/>
        <v>839</v>
      </c>
      <c r="L55" s="175"/>
      <c r="M55" s="184"/>
      <c r="N55" s="165"/>
      <c r="O55" s="165"/>
      <c r="P55" s="165"/>
      <c r="Q55" s="174"/>
      <c r="R55" s="173"/>
      <c r="S55" s="170">
        <f t="shared" si="8"/>
        <v>8877</v>
      </c>
      <c r="T55" s="162">
        <f t="shared" si="9"/>
        <v>319</v>
      </c>
      <c r="U55" s="163">
        <f t="shared" si="10"/>
        <v>9196</v>
      </c>
      <c r="V55" s="193"/>
    </row>
    <row r="56" spans="1:22" ht="13.15" customHeight="1" x14ac:dyDescent="0.3">
      <c r="A56" s="189">
        <v>43927</v>
      </c>
      <c r="B56" s="161" t="s">
        <v>104</v>
      </c>
      <c r="C56" s="164"/>
      <c r="D56" s="165"/>
      <c r="E56" s="165"/>
      <c r="F56" s="165"/>
      <c r="G56" s="174"/>
      <c r="H56" s="173"/>
      <c r="I56" s="192">
        <v>725</v>
      </c>
      <c r="J56" s="183">
        <v>20</v>
      </c>
      <c r="K56" s="56">
        <f t="shared" si="7"/>
        <v>745</v>
      </c>
      <c r="L56" s="175"/>
      <c r="M56" s="184"/>
      <c r="N56" s="165"/>
      <c r="O56" s="165"/>
      <c r="P56" s="165"/>
      <c r="Q56" s="174"/>
      <c r="R56" s="173"/>
      <c r="S56" s="170">
        <f t="shared" si="8"/>
        <v>8070</v>
      </c>
      <c r="T56" s="162">
        <f t="shared" si="9"/>
        <v>287</v>
      </c>
      <c r="U56" s="163">
        <f t="shared" si="10"/>
        <v>8357</v>
      </c>
      <c r="V56" s="193"/>
    </row>
    <row r="57" spans="1:22" ht="13.15" customHeight="1" x14ac:dyDescent="0.3">
      <c r="A57" s="189">
        <v>43926</v>
      </c>
      <c r="B57" s="161" t="s">
        <v>104</v>
      </c>
      <c r="C57" s="164"/>
      <c r="D57" s="165"/>
      <c r="E57" s="165"/>
      <c r="F57" s="165"/>
      <c r="G57" s="174"/>
      <c r="H57" s="173"/>
      <c r="I57" s="192">
        <v>741</v>
      </c>
      <c r="J57" s="183">
        <v>30</v>
      </c>
      <c r="K57" s="56">
        <f t="shared" si="7"/>
        <v>771</v>
      </c>
      <c r="L57" s="175"/>
      <c r="M57" s="184"/>
      <c r="N57" s="165"/>
      <c r="O57" s="165"/>
      <c r="P57" s="165"/>
      <c r="Q57" s="174"/>
      <c r="R57" s="173"/>
      <c r="S57" s="170">
        <f t="shared" si="8"/>
        <v>7345</v>
      </c>
      <c r="T57" s="162">
        <f t="shared" si="9"/>
        <v>267</v>
      </c>
      <c r="U57" s="163">
        <f t="shared" si="10"/>
        <v>7612</v>
      </c>
      <c r="V57" s="193"/>
    </row>
    <row r="58" spans="1:22" ht="13.15" customHeight="1" x14ac:dyDescent="0.3">
      <c r="A58" s="189">
        <v>43925</v>
      </c>
      <c r="B58" s="161" t="s">
        <v>104</v>
      </c>
      <c r="C58" s="164"/>
      <c r="D58" s="165"/>
      <c r="E58" s="165"/>
      <c r="F58" s="165"/>
      <c r="G58" s="174"/>
      <c r="H58" s="173"/>
      <c r="I58" s="192">
        <v>774</v>
      </c>
      <c r="J58" s="183">
        <v>31</v>
      </c>
      <c r="K58" s="56">
        <f t="shared" si="7"/>
        <v>805</v>
      </c>
      <c r="L58" s="175"/>
      <c r="M58" s="184"/>
      <c r="N58" s="165"/>
      <c r="O58" s="165"/>
      <c r="P58" s="165"/>
      <c r="Q58" s="174"/>
      <c r="R58" s="173"/>
      <c r="S58" s="170">
        <f t="shared" si="8"/>
        <v>6604</v>
      </c>
      <c r="T58" s="162">
        <f t="shared" si="9"/>
        <v>237</v>
      </c>
      <c r="U58" s="163">
        <f t="shared" si="10"/>
        <v>6841</v>
      </c>
      <c r="V58" s="193"/>
    </row>
    <row r="59" spans="1:22" ht="13.15" customHeight="1" x14ac:dyDescent="0.3">
      <c r="A59" s="189">
        <v>43924</v>
      </c>
      <c r="B59" s="161" t="s">
        <v>104</v>
      </c>
      <c r="C59" s="172">
        <v>120</v>
      </c>
      <c r="D59" s="173">
        <v>3110</v>
      </c>
      <c r="E59" s="173">
        <v>229</v>
      </c>
      <c r="F59" s="173">
        <v>16</v>
      </c>
      <c r="G59" s="173">
        <f>ONS_WeeklyRegistratedDeaths!AV33-ONS_WeeklyRegistratedDeaths!BC33</f>
        <v>3475</v>
      </c>
      <c r="H59" s="173">
        <f>ONS_WeeklyOccurrenceDeaths!AV33-ONS_WeeklyOccurrenceDeaths!BC33</f>
        <v>5109</v>
      </c>
      <c r="I59" s="192">
        <v>695</v>
      </c>
      <c r="J59" s="183">
        <v>29</v>
      </c>
      <c r="K59" s="56">
        <f t="shared" si="7"/>
        <v>724</v>
      </c>
      <c r="L59" s="175">
        <f>SUM(K59:K65)</f>
        <v>3981</v>
      </c>
      <c r="M59" s="176">
        <f t="shared" ref="M59:R59" si="13">M66+C59</f>
        <v>136</v>
      </c>
      <c r="N59" s="173">
        <f t="shared" si="13"/>
        <v>3716</v>
      </c>
      <c r="O59" s="173">
        <f t="shared" si="13"/>
        <v>253</v>
      </c>
      <c r="P59" s="173">
        <f t="shared" si="13"/>
        <v>17</v>
      </c>
      <c r="Q59" s="173">
        <f t="shared" si="13"/>
        <v>4122</v>
      </c>
      <c r="R59" s="173">
        <f t="shared" si="13"/>
        <v>7403</v>
      </c>
      <c r="S59" s="170">
        <f t="shared" si="8"/>
        <v>5830</v>
      </c>
      <c r="T59" s="162">
        <f t="shared" si="9"/>
        <v>206</v>
      </c>
      <c r="U59" s="163">
        <f t="shared" si="10"/>
        <v>6036</v>
      </c>
      <c r="V59" s="193"/>
    </row>
    <row r="60" spans="1:22" ht="13.15" customHeight="1" x14ac:dyDescent="0.3">
      <c r="A60" s="189">
        <v>43923</v>
      </c>
      <c r="B60" s="161" t="s">
        <v>104</v>
      </c>
      <c r="C60" s="164"/>
      <c r="D60" s="165"/>
      <c r="E60" s="165"/>
      <c r="F60" s="165"/>
      <c r="G60" s="174"/>
      <c r="H60" s="173"/>
      <c r="I60" s="192">
        <v>642</v>
      </c>
      <c r="J60" s="183">
        <v>28</v>
      </c>
      <c r="K60" s="56">
        <f t="shared" si="7"/>
        <v>670</v>
      </c>
      <c r="L60" s="175"/>
      <c r="M60" s="184"/>
      <c r="N60" s="165"/>
      <c r="O60" s="165"/>
      <c r="P60" s="165"/>
      <c r="Q60" s="174"/>
      <c r="R60" s="173"/>
      <c r="S60" s="170">
        <f t="shared" si="8"/>
        <v>5135</v>
      </c>
      <c r="T60" s="162">
        <f t="shared" si="9"/>
        <v>177</v>
      </c>
      <c r="U60" s="163">
        <f t="shared" si="10"/>
        <v>5312</v>
      </c>
      <c r="V60" s="193"/>
    </row>
    <row r="61" spans="1:22" ht="13.15" customHeight="1" x14ac:dyDescent="0.3">
      <c r="A61" s="189">
        <v>43922</v>
      </c>
      <c r="B61" s="161" t="s">
        <v>104</v>
      </c>
      <c r="C61" s="164"/>
      <c r="D61" s="165"/>
      <c r="E61" s="165"/>
      <c r="F61" s="165"/>
      <c r="G61" s="174"/>
      <c r="H61" s="173"/>
      <c r="I61" s="192">
        <v>641</v>
      </c>
      <c r="J61" s="183">
        <v>21</v>
      </c>
      <c r="K61" s="56">
        <f t="shared" si="7"/>
        <v>662</v>
      </c>
      <c r="L61" s="175"/>
      <c r="M61" s="184"/>
      <c r="N61" s="165"/>
      <c r="O61" s="165"/>
      <c r="P61" s="165"/>
      <c r="Q61" s="174"/>
      <c r="R61" s="173"/>
      <c r="S61" s="170">
        <f t="shared" si="8"/>
        <v>4493</v>
      </c>
      <c r="T61" s="162">
        <f t="shared" si="9"/>
        <v>149</v>
      </c>
      <c r="U61" s="163">
        <f t="shared" si="10"/>
        <v>4642</v>
      </c>
      <c r="V61" s="193"/>
    </row>
    <row r="62" spans="1:22" ht="13.15" customHeight="1" x14ac:dyDescent="0.3">
      <c r="A62" s="189">
        <v>43921</v>
      </c>
      <c r="B62" s="161" t="s">
        <v>104</v>
      </c>
      <c r="C62" s="164"/>
      <c r="D62" s="165"/>
      <c r="E62" s="165"/>
      <c r="F62" s="165"/>
      <c r="G62" s="174"/>
      <c r="H62" s="173"/>
      <c r="I62" s="192">
        <v>573</v>
      </c>
      <c r="J62" s="183">
        <v>15</v>
      </c>
      <c r="K62" s="56">
        <f t="shared" si="7"/>
        <v>588</v>
      </c>
      <c r="L62" s="175"/>
      <c r="M62" s="184"/>
      <c r="N62" s="165"/>
      <c r="O62" s="165"/>
      <c r="P62" s="165"/>
      <c r="Q62" s="174"/>
      <c r="R62" s="173"/>
      <c r="S62" s="170">
        <f t="shared" si="8"/>
        <v>3852</v>
      </c>
      <c r="T62" s="162">
        <f t="shared" si="9"/>
        <v>128</v>
      </c>
      <c r="U62" s="163">
        <f t="shared" si="10"/>
        <v>3980</v>
      </c>
      <c r="V62" s="193"/>
    </row>
    <row r="63" spans="1:22" ht="13.15" customHeight="1" x14ac:dyDescent="0.3">
      <c r="A63" s="189">
        <v>43920</v>
      </c>
      <c r="B63" s="161" t="s">
        <v>104</v>
      </c>
      <c r="C63" s="164"/>
      <c r="D63" s="165"/>
      <c r="E63" s="165"/>
      <c r="F63" s="165"/>
      <c r="G63" s="174"/>
      <c r="H63" s="173"/>
      <c r="I63" s="192">
        <v>494</v>
      </c>
      <c r="J63" s="183">
        <v>16</v>
      </c>
      <c r="K63" s="56">
        <f t="shared" si="7"/>
        <v>510</v>
      </c>
      <c r="L63" s="175"/>
      <c r="M63" s="184"/>
      <c r="N63" s="165"/>
      <c r="O63" s="165"/>
      <c r="P63" s="165"/>
      <c r="Q63" s="174"/>
      <c r="R63" s="173"/>
      <c r="S63" s="170">
        <f t="shared" si="8"/>
        <v>3279</v>
      </c>
      <c r="T63" s="162">
        <f t="shared" si="9"/>
        <v>113</v>
      </c>
      <c r="U63" s="163">
        <f t="shared" si="10"/>
        <v>3392</v>
      </c>
      <c r="V63" s="193"/>
    </row>
    <row r="64" spans="1:22" ht="13.15" customHeight="1" x14ac:dyDescent="0.3">
      <c r="A64" s="189">
        <v>43919</v>
      </c>
      <c r="B64" s="161" t="s">
        <v>104</v>
      </c>
      <c r="C64" s="164"/>
      <c r="D64" s="165"/>
      <c r="E64" s="165"/>
      <c r="F64" s="165"/>
      <c r="G64" s="174"/>
      <c r="H64" s="173"/>
      <c r="I64" s="192">
        <v>437</v>
      </c>
      <c r="J64" s="183">
        <v>18</v>
      </c>
      <c r="K64" s="56">
        <f t="shared" si="7"/>
        <v>455</v>
      </c>
      <c r="L64" s="175"/>
      <c r="M64" s="184"/>
      <c r="N64" s="165"/>
      <c r="O64" s="165"/>
      <c r="P64" s="165"/>
      <c r="Q64" s="174"/>
      <c r="R64" s="173"/>
      <c r="S64" s="170">
        <f t="shared" si="8"/>
        <v>2785</v>
      </c>
      <c r="T64" s="162">
        <f t="shared" si="9"/>
        <v>97</v>
      </c>
      <c r="U64" s="163">
        <f t="shared" si="10"/>
        <v>2882</v>
      </c>
      <c r="V64" s="193"/>
    </row>
    <row r="65" spans="1:22" ht="13.15" customHeight="1" x14ac:dyDescent="0.3">
      <c r="A65" s="189">
        <v>43918</v>
      </c>
      <c r="B65" s="161" t="s">
        <v>104</v>
      </c>
      <c r="C65" s="164"/>
      <c r="D65" s="165"/>
      <c r="E65" s="165"/>
      <c r="F65" s="165"/>
      <c r="G65" s="174"/>
      <c r="H65" s="173"/>
      <c r="I65" s="192">
        <v>357</v>
      </c>
      <c r="J65" s="183">
        <v>15</v>
      </c>
      <c r="K65" s="56">
        <f t="shared" si="7"/>
        <v>372</v>
      </c>
      <c r="L65" s="175"/>
      <c r="M65" s="184"/>
      <c r="N65" s="165"/>
      <c r="O65" s="165"/>
      <c r="P65" s="165"/>
      <c r="Q65" s="174"/>
      <c r="R65" s="173"/>
      <c r="S65" s="170">
        <f t="shared" si="8"/>
        <v>2348</v>
      </c>
      <c r="T65" s="162">
        <f t="shared" si="9"/>
        <v>79</v>
      </c>
      <c r="U65" s="163">
        <f t="shared" si="10"/>
        <v>2427</v>
      </c>
      <c r="V65" s="193"/>
    </row>
    <row r="66" spans="1:22" ht="13.15" customHeight="1" x14ac:dyDescent="0.3">
      <c r="A66" s="189">
        <v>43917</v>
      </c>
      <c r="B66" s="161" t="s">
        <v>104</v>
      </c>
      <c r="C66" s="196">
        <v>15</v>
      </c>
      <c r="D66" s="194">
        <v>501</v>
      </c>
      <c r="E66" s="194">
        <v>22</v>
      </c>
      <c r="F66" s="194">
        <v>1</v>
      </c>
      <c r="G66" s="173">
        <f>ONS_WeeklyRegistratedDeaths!BC33-ONS_WeeklyRegistratedDeaths!BJ33</f>
        <v>539</v>
      </c>
      <c r="H66" s="197">
        <f>ONS_WeeklyOccurrenceDeaths!BC33-ONS_WeeklyOccurrenceDeaths!BJ33</f>
        <v>1851</v>
      </c>
      <c r="I66" s="192">
        <v>349</v>
      </c>
      <c r="J66" s="183">
        <v>10</v>
      </c>
      <c r="K66" s="56">
        <f t="shared" si="7"/>
        <v>359</v>
      </c>
      <c r="L66" s="175">
        <f>SUM(K66:K72)</f>
        <v>1607</v>
      </c>
      <c r="M66" s="190">
        <f t="shared" ref="M66:R66" si="14">M73+C66</f>
        <v>16</v>
      </c>
      <c r="N66" s="194">
        <f t="shared" si="14"/>
        <v>606</v>
      </c>
      <c r="O66" s="194">
        <f t="shared" si="14"/>
        <v>24</v>
      </c>
      <c r="P66" s="194">
        <f t="shared" si="14"/>
        <v>1</v>
      </c>
      <c r="Q66" s="194">
        <f t="shared" si="14"/>
        <v>647</v>
      </c>
      <c r="R66" s="194">
        <f t="shared" si="14"/>
        <v>2294</v>
      </c>
      <c r="S66" s="170">
        <f t="shared" si="8"/>
        <v>1991</v>
      </c>
      <c r="T66" s="162">
        <f t="shared" si="9"/>
        <v>64</v>
      </c>
      <c r="U66" s="163">
        <f t="shared" si="10"/>
        <v>2055</v>
      </c>
      <c r="V66" s="193"/>
    </row>
    <row r="67" spans="1:22" ht="13.15" customHeight="1" x14ac:dyDescent="0.3">
      <c r="A67" s="189">
        <v>43916</v>
      </c>
      <c r="B67" s="161" t="s">
        <v>104</v>
      </c>
      <c r="C67" s="164"/>
      <c r="D67" s="165"/>
      <c r="E67" s="165"/>
      <c r="F67" s="165"/>
      <c r="G67" s="174"/>
      <c r="H67" s="173"/>
      <c r="I67" s="192">
        <v>325</v>
      </c>
      <c r="J67" s="183">
        <v>11</v>
      </c>
      <c r="K67" s="56">
        <f t="shared" si="7"/>
        <v>336</v>
      </c>
      <c r="L67" s="175"/>
      <c r="M67" s="184"/>
      <c r="N67" s="165"/>
      <c r="O67" s="165"/>
      <c r="P67" s="165"/>
      <c r="Q67" s="174"/>
      <c r="R67" s="173"/>
      <c r="S67" s="170">
        <f t="shared" si="8"/>
        <v>1642</v>
      </c>
      <c r="T67" s="162">
        <f t="shared" si="9"/>
        <v>54</v>
      </c>
      <c r="U67" s="163">
        <f t="shared" si="10"/>
        <v>1696</v>
      </c>
      <c r="V67" s="193"/>
    </row>
    <row r="68" spans="1:22" ht="13.15" customHeight="1" x14ac:dyDescent="0.3">
      <c r="A68" s="189">
        <v>43915</v>
      </c>
      <c r="B68" s="161" t="s">
        <v>104</v>
      </c>
      <c r="C68" s="164"/>
      <c r="D68" s="165"/>
      <c r="E68" s="165"/>
      <c r="F68" s="165"/>
      <c r="G68" s="174"/>
      <c r="H68" s="173"/>
      <c r="I68" s="192">
        <v>261</v>
      </c>
      <c r="J68" s="183">
        <v>10</v>
      </c>
      <c r="K68" s="56">
        <f t="shared" si="7"/>
        <v>271</v>
      </c>
      <c r="L68" s="175"/>
      <c r="M68" s="184"/>
      <c r="N68" s="165"/>
      <c r="O68" s="165"/>
      <c r="P68" s="165"/>
      <c r="Q68" s="174"/>
      <c r="R68" s="173"/>
      <c r="S68" s="170">
        <f t="shared" si="8"/>
        <v>1317</v>
      </c>
      <c r="T68" s="162">
        <f t="shared" si="9"/>
        <v>43</v>
      </c>
      <c r="U68" s="163">
        <f t="shared" si="10"/>
        <v>1360</v>
      </c>
      <c r="V68" s="193"/>
    </row>
    <row r="69" spans="1:22" ht="13.15" customHeight="1" x14ac:dyDescent="0.3">
      <c r="A69" s="189">
        <v>43914</v>
      </c>
      <c r="B69" s="161" t="s">
        <v>104</v>
      </c>
      <c r="C69" s="164"/>
      <c r="D69" s="165"/>
      <c r="E69" s="165"/>
      <c r="F69" s="165"/>
      <c r="G69" s="174"/>
      <c r="H69" s="173"/>
      <c r="I69" s="192">
        <v>203</v>
      </c>
      <c r="J69" s="183">
        <v>9</v>
      </c>
      <c r="K69" s="56">
        <f t="shared" si="7"/>
        <v>212</v>
      </c>
      <c r="L69" s="175"/>
      <c r="M69" s="184"/>
      <c r="N69" s="165"/>
      <c r="O69" s="165"/>
      <c r="P69" s="165"/>
      <c r="Q69" s="174"/>
      <c r="R69" s="173"/>
      <c r="S69" s="170">
        <f t="shared" si="8"/>
        <v>1056</v>
      </c>
      <c r="T69" s="162">
        <f t="shared" si="9"/>
        <v>33</v>
      </c>
      <c r="U69" s="163">
        <f t="shared" si="10"/>
        <v>1089</v>
      </c>
      <c r="V69" s="193"/>
    </row>
    <row r="70" spans="1:22" ht="13.15" customHeight="1" x14ac:dyDescent="0.3">
      <c r="A70" s="189">
        <v>43913</v>
      </c>
      <c r="B70" s="161" t="s">
        <v>104</v>
      </c>
      <c r="C70" s="164"/>
      <c r="D70" s="165"/>
      <c r="E70" s="165"/>
      <c r="F70" s="165"/>
      <c r="G70" s="174"/>
      <c r="H70" s="173"/>
      <c r="I70" s="192">
        <v>160</v>
      </c>
      <c r="J70" s="183">
        <v>4</v>
      </c>
      <c r="K70" s="56">
        <f t="shared" si="7"/>
        <v>164</v>
      </c>
      <c r="L70" s="175"/>
      <c r="M70" s="184"/>
      <c r="N70" s="165"/>
      <c r="O70" s="165"/>
      <c r="P70" s="165"/>
      <c r="Q70" s="174"/>
      <c r="R70" s="173"/>
      <c r="S70" s="170">
        <f t="shared" si="8"/>
        <v>853</v>
      </c>
      <c r="T70" s="162">
        <f t="shared" si="9"/>
        <v>24</v>
      </c>
      <c r="U70" s="163">
        <f t="shared" si="10"/>
        <v>877</v>
      </c>
      <c r="V70" s="193"/>
    </row>
    <row r="71" spans="1:22" ht="13.15" customHeight="1" x14ac:dyDescent="0.3">
      <c r="A71" s="189">
        <v>43912</v>
      </c>
      <c r="B71" s="161" t="s">
        <v>104</v>
      </c>
      <c r="C71" s="164"/>
      <c r="D71" s="165"/>
      <c r="E71" s="165"/>
      <c r="F71" s="165"/>
      <c r="G71" s="174"/>
      <c r="H71" s="174"/>
      <c r="I71" s="192">
        <v>150</v>
      </c>
      <c r="J71" s="183">
        <v>5</v>
      </c>
      <c r="K71" s="56">
        <f t="shared" si="7"/>
        <v>155</v>
      </c>
      <c r="L71" s="198"/>
      <c r="M71" s="184"/>
      <c r="N71" s="165"/>
      <c r="O71" s="165"/>
      <c r="P71" s="165"/>
      <c r="Q71" s="174"/>
      <c r="R71" s="174"/>
      <c r="S71" s="170">
        <f t="shared" si="8"/>
        <v>693</v>
      </c>
      <c r="T71" s="162">
        <f t="shared" si="9"/>
        <v>20</v>
      </c>
      <c r="U71" s="163">
        <f t="shared" si="10"/>
        <v>713</v>
      </c>
      <c r="V71" s="193"/>
    </row>
    <row r="72" spans="1:22" ht="13.15" customHeight="1" x14ac:dyDescent="0.3">
      <c r="A72" s="189">
        <v>43911</v>
      </c>
      <c r="B72" s="161" t="s">
        <v>104</v>
      </c>
      <c r="C72" s="164"/>
      <c r="D72" s="165"/>
      <c r="E72" s="165"/>
      <c r="F72" s="165"/>
      <c r="G72" s="174"/>
      <c r="H72" s="174"/>
      <c r="I72" s="192">
        <v>103</v>
      </c>
      <c r="J72" s="183">
        <v>7</v>
      </c>
      <c r="K72" s="56">
        <f t="shared" si="7"/>
        <v>110</v>
      </c>
      <c r="L72" s="198"/>
      <c r="M72" s="184"/>
      <c r="N72" s="165"/>
      <c r="O72" s="165"/>
      <c r="P72" s="165"/>
      <c r="Q72" s="174"/>
      <c r="R72" s="174"/>
      <c r="S72" s="170">
        <f t="shared" si="8"/>
        <v>543</v>
      </c>
      <c r="T72" s="162">
        <f t="shared" si="9"/>
        <v>15</v>
      </c>
      <c r="U72" s="163">
        <f t="shared" si="10"/>
        <v>558</v>
      </c>
      <c r="V72" s="193"/>
    </row>
    <row r="73" spans="1:22" ht="13.15" customHeight="1" x14ac:dyDescent="0.3">
      <c r="A73" s="189">
        <v>43910</v>
      </c>
      <c r="B73" s="161" t="s">
        <v>104</v>
      </c>
      <c r="C73" s="196">
        <v>1</v>
      </c>
      <c r="D73" s="194">
        <v>100</v>
      </c>
      <c r="E73" s="194">
        <v>2</v>
      </c>
      <c r="F73" s="194">
        <v>0</v>
      </c>
      <c r="G73" s="173">
        <f>ONS_WeeklyRegistratedDeaths!BJ33-ONS_WeeklyRegistratedDeaths!BQ33</f>
        <v>103</v>
      </c>
      <c r="H73" s="173">
        <f>ONS_WeeklyOccurrenceDeaths!BJ33-ONS_WeeklyOccurrenceDeaths!BQ33</f>
        <v>397</v>
      </c>
      <c r="I73" s="192">
        <v>106</v>
      </c>
      <c r="J73" s="183">
        <v>2</v>
      </c>
      <c r="K73" s="56">
        <f t="shared" si="7"/>
        <v>108</v>
      </c>
      <c r="L73" s="175">
        <f>SUM(K73:K79)</f>
        <v>386</v>
      </c>
      <c r="M73" s="190">
        <f t="shared" ref="M73:R73" si="15">M80+C73</f>
        <v>1</v>
      </c>
      <c r="N73" s="194">
        <f t="shared" si="15"/>
        <v>105</v>
      </c>
      <c r="O73" s="194">
        <f t="shared" si="15"/>
        <v>2</v>
      </c>
      <c r="P73" s="194">
        <f t="shared" si="15"/>
        <v>0</v>
      </c>
      <c r="Q73" s="194">
        <f t="shared" si="15"/>
        <v>108</v>
      </c>
      <c r="R73" s="194">
        <f t="shared" si="15"/>
        <v>443</v>
      </c>
      <c r="S73" s="170">
        <f t="shared" si="8"/>
        <v>440</v>
      </c>
      <c r="T73" s="162">
        <f t="shared" si="9"/>
        <v>8</v>
      </c>
      <c r="U73" s="163">
        <f t="shared" si="10"/>
        <v>448</v>
      </c>
      <c r="V73" s="193"/>
    </row>
    <row r="74" spans="1:22" ht="13.15" customHeight="1" x14ac:dyDescent="0.3">
      <c r="A74" s="189">
        <v>43909</v>
      </c>
      <c r="B74" s="161" t="s">
        <v>104</v>
      </c>
      <c r="C74" s="164"/>
      <c r="D74" s="165"/>
      <c r="E74" s="165"/>
      <c r="F74" s="165"/>
      <c r="G74" s="174"/>
      <c r="H74" s="174"/>
      <c r="I74" s="192">
        <v>62</v>
      </c>
      <c r="J74" s="183">
        <v>3</v>
      </c>
      <c r="K74" s="56">
        <f t="shared" ref="K74:K105" si="16">I74+J74</f>
        <v>65</v>
      </c>
      <c r="L74" s="198"/>
      <c r="M74" s="184"/>
      <c r="N74" s="165"/>
      <c r="O74" s="165"/>
      <c r="P74" s="165"/>
      <c r="Q74" s="174"/>
      <c r="R74" s="174"/>
      <c r="S74" s="170">
        <f t="shared" si="8"/>
        <v>334</v>
      </c>
      <c r="T74" s="162">
        <f t="shared" si="9"/>
        <v>6</v>
      </c>
      <c r="U74" s="163">
        <f t="shared" si="10"/>
        <v>340</v>
      </c>
      <c r="V74" s="193"/>
    </row>
    <row r="75" spans="1:22" ht="13.15" customHeight="1" x14ac:dyDescent="0.3">
      <c r="A75" s="189">
        <v>43908</v>
      </c>
      <c r="B75" s="161" t="s">
        <v>104</v>
      </c>
      <c r="C75" s="164"/>
      <c r="D75" s="165"/>
      <c r="E75" s="165"/>
      <c r="F75" s="165"/>
      <c r="G75" s="174"/>
      <c r="H75" s="174"/>
      <c r="I75" s="192">
        <v>69</v>
      </c>
      <c r="J75" s="183">
        <v>0</v>
      </c>
      <c r="K75" s="56">
        <f t="shared" si="16"/>
        <v>69</v>
      </c>
      <c r="L75" s="198"/>
      <c r="M75" s="184"/>
      <c r="N75" s="165"/>
      <c r="O75" s="165"/>
      <c r="P75" s="165"/>
      <c r="Q75" s="174"/>
      <c r="R75" s="174"/>
      <c r="S75" s="170">
        <f t="shared" ref="S75:S91" si="17">S76+I75</f>
        <v>272</v>
      </c>
      <c r="T75" s="162">
        <f t="shared" ref="T75:T91" si="18">T76+J75</f>
        <v>3</v>
      </c>
      <c r="U75" s="163">
        <f t="shared" ref="U75:U91" si="19">U76+K75</f>
        <v>275</v>
      </c>
      <c r="V75" s="193"/>
    </row>
    <row r="76" spans="1:22" ht="13.15" customHeight="1" x14ac:dyDescent="0.3">
      <c r="A76" s="189">
        <v>43907</v>
      </c>
      <c r="B76" s="161" t="s">
        <v>104</v>
      </c>
      <c r="C76" s="164"/>
      <c r="D76" s="165"/>
      <c r="E76" s="165"/>
      <c r="F76" s="165"/>
      <c r="G76" s="174"/>
      <c r="H76" s="174"/>
      <c r="I76" s="192">
        <v>48</v>
      </c>
      <c r="J76" s="183">
        <v>0</v>
      </c>
      <c r="K76" s="56">
        <f t="shared" si="16"/>
        <v>48</v>
      </c>
      <c r="L76" s="198"/>
      <c r="M76" s="184"/>
      <c r="N76" s="165"/>
      <c r="O76" s="165"/>
      <c r="P76" s="165"/>
      <c r="Q76" s="174"/>
      <c r="R76" s="174"/>
      <c r="S76" s="170">
        <f t="shared" si="17"/>
        <v>203</v>
      </c>
      <c r="T76" s="162">
        <f t="shared" si="18"/>
        <v>3</v>
      </c>
      <c r="U76" s="163">
        <f t="shared" si="19"/>
        <v>206</v>
      </c>
      <c r="V76" s="193"/>
    </row>
    <row r="77" spans="1:22" ht="13.15" customHeight="1" x14ac:dyDescent="0.3">
      <c r="A77" s="189">
        <v>43906</v>
      </c>
      <c r="B77" s="161" t="s">
        <v>104</v>
      </c>
      <c r="C77" s="164"/>
      <c r="D77" s="165"/>
      <c r="E77" s="165"/>
      <c r="F77" s="165"/>
      <c r="G77" s="174"/>
      <c r="H77" s="174"/>
      <c r="I77" s="192">
        <v>42</v>
      </c>
      <c r="J77" s="183">
        <v>3</v>
      </c>
      <c r="K77" s="56">
        <f t="shared" si="16"/>
        <v>45</v>
      </c>
      <c r="L77" s="198"/>
      <c r="M77" s="184"/>
      <c r="N77" s="165"/>
      <c r="O77" s="165"/>
      <c r="P77" s="165"/>
      <c r="Q77" s="174"/>
      <c r="R77" s="174"/>
      <c r="S77" s="170">
        <f t="shared" si="17"/>
        <v>155</v>
      </c>
      <c r="T77" s="162">
        <f t="shared" si="18"/>
        <v>3</v>
      </c>
      <c r="U77" s="163">
        <f t="shared" si="19"/>
        <v>158</v>
      </c>
      <c r="V77" s="193"/>
    </row>
    <row r="78" spans="1:22" ht="13.15" customHeight="1" x14ac:dyDescent="0.3">
      <c r="A78" s="189">
        <v>43905</v>
      </c>
      <c r="B78" s="161" t="s">
        <v>104</v>
      </c>
      <c r="C78" s="164"/>
      <c r="D78" s="165"/>
      <c r="E78" s="165"/>
      <c r="F78" s="165"/>
      <c r="G78" s="174"/>
      <c r="H78" s="174"/>
      <c r="I78" s="192">
        <v>28</v>
      </c>
      <c r="J78" s="183">
        <v>0</v>
      </c>
      <c r="K78" s="56">
        <f t="shared" si="16"/>
        <v>28</v>
      </c>
      <c r="L78" s="198"/>
      <c r="M78" s="184"/>
      <c r="N78" s="165"/>
      <c r="O78" s="165"/>
      <c r="P78" s="165"/>
      <c r="Q78" s="174"/>
      <c r="R78" s="174"/>
      <c r="S78" s="170">
        <f t="shared" si="17"/>
        <v>113</v>
      </c>
      <c r="T78" s="162">
        <f t="shared" si="18"/>
        <v>0</v>
      </c>
      <c r="U78" s="163">
        <f t="shared" si="19"/>
        <v>113</v>
      </c>
      <c r="V78" s="193"/>
    </row>
    <row r="79" spans="1:22" ht="13.15" customHeight="1" x14ac:dyDescent="0.3">
      <c r="A79" s="189">
        <v>43904</v>
      </c>
      <c r="B79" s="161" t="s">
        <v>104</v>
      </c>
      <c r="C79" s="164"/>
      <c r="D79" s="165"/>
      <c r="E79" s="165"/>
      <c r="F79" s="165"/>
      <c r="G79" s="174"/>
      <c r="H79" s="174"/>
      <c r="I79" s="192">
        <v>23</v>
      </c>
      <c r="J79" s="183"/>
      <c r="K79" s="56">
        <f t="shared" si="16"/>
        <v>23</v>
      </c>
      <c r="L79" s="198"/>
      <c r="M79" s="184"/>
      <c r="N79" s="165"/>
      <c r="O79" s="165"/>
      <c r="P79" s="165"/>
      <c r="Q79" s="174"/>
      <c r="R79" s="174"/>
      <c r="S79" s="170">
        <f t="shared" si="17"/>
        <v>85</v>
      </c>
      <c r="T79" s="162">
        <f t="shared" si="18"/>
        <v>0</v>
      </c>
      <c r="U79" s="163">
        <f t="shared" si="19"/>
        <v>85</v>
      </c>
      <c r="V79" s="193"/>
    </row>
    <row r="80" spans="1:22" ht="13.15" customHeight="1" x14ac:dyDescent="0.3">
      <c r="A80" s="189">
        <v>43903</v>
      </c>
      <c r="B80" s="161" t="s">
        <v>104</v>
      </c>
      <c r="C80" s="196">
        <v>0</v>
      </c>
      <c r="D80" s="194">
        <v>5</v>
      </c>
      <c r="E80" s="194">
        <v>0</v>
      </c>
      <c r="F80" s="194">
        <v>0</v>
      </c>
      <c r="G80" s="173">
        <f>ONS_WeeklyRegistratedDeaths!BQ33-ONS_WeeklyRegistratedDeaths!BX33</f>
        <v>5</v>
      </c>
      <c r="H80" s="173">
        <f>ONS_WeeklyOccurrenceDeaths!BQ33-ONS_WeeklyOccurrenceDeaths!BX33</f>
        <v>41</v>
      </c>
      <c r="I80" s="192">
        <v>19</v>
      </c>
      <c r="J80" s="199"/>
      <c r="K80" s="56">
        <f t="shared" si="16"/>
        <v>19</v>
      </c>
      <c r="L80" s="175">
        <f>SUM(K80:K86)</f>
        <v>55</v>
      </c>
      <c r="M80" s="190">
        <f t="shared" ref="M80:R80" si="20">M87+C80</f>
        <v>0</v>
      </c>
      <c r="N80" s="194">
        <f t="shared" si="20"/>
        <v>5</v>
      </c>
      <c r="O80" s="194">
        <f t="shared" si="20"/>
        <v>0</v>
      </c>
      <c r="P80" s="194">
        <f t="shared" si="20"/>
        <v>0</v>
      </c>
      <c r="Q80" s="194">
        <f t="shared" si="20"/>
        <v>5</v>
      </c>
      <c r="R80" s="194">
        <f t="shared" si="20"/>
        <v>46</v>
      </c>
      <c r="S80" s="170">
        <f t="shared" si="17"/>
        <v>62</v>
      </c>
      <c r="T80" s="162">
        <f t="shared" si="18"/>
        <v>0</v>
      </c>
      <c r="U80" s="163">
        <f t="shared" si="19"/>
        <v>62</v>
      </c>
      <c r="V80" s="193"/>
    </row>
    <row r="81" spans="1:1024" ht="13.15" customHeight="1" x14ac:dyDescent="0.3">
      <c r="A81" s="189">
        <v>43902</v>
      </c>
      <c r="B81" s="161" t="s">
        <v>104</v>
      </c>
      <c r="C81" s="164"/>
      <c r="D81" s="165"/>
      <c r="E81" s="165"/>
      <c r="F81" s="165"/>
      <c r="G81" s="174"/>
      <c r="H81" s="174"/>
      <c r="I81" s="192">
        <v>14</v>
      </c>
      <c r="J81" s="199"/>
      <c r="K81" s="56">
        <f t="shared" si="16"/>
        <v>14</v>
      </c>
      <c r="L81" s="198"/>
      <c r="M81" s="184"/>
      <c r="N81" s="165"/>
      <c r="O81" s="165"/>
      <c r="P81" s="165"/>
      <c r="Q81" s="174"/>
      <c r="R81" s="174"/>
      <c r="S81" s="170">
        <f t="shared" si="17"/>
        <v>43</v>
      </c>
      <c r="T81" s="162">
        <f t="shared" si="18"/>
        <v>0</v>
      </c>
      <c r="U81" s="163">
        <f t="shared" si="19"/>
        <v>43</v>
      </c>
      <c r="V81" s="193"/>
    </row>
    <row r="82" spans="1:1024" ht="13.15" customHeight="1" x14ac:dyDescent="0.3">
      <c r="A82" s="189">
        <v>43901</v>
      </c>
      <c r="B82" s="161" t="s">
        <v>104</v>
      </c>
      <c r="C82" s="164"/>
      <c r="D82" s="165"/>
      <c r="E82" s="165"/>
      <c r="F82" s="165"/>
      <c r="G82" s="174"/>
      <c r="H82" s="174"/>
      <c r="I82" s="192">
        <v>11</v>
      </c>
      <c r="J82" s="199"/>
      <c r="K82" s="56">
        <f t="shared" si="16"/>
        <v>11</v>
      </c>
      <c r="L82" s="198"/>
      <c r="M82" s="184"/>
      <c r="N82" s="165"/>
      <c r="O82" s="165"/>
      <c r="P82" s="165"/>
      <c r="Q82" s="174"/>
      <c r="R82" s="174"/>
      <c r="S82" s="170">
        <f t="shared" si="17"/>
        <v>29</v>
      </c>
      <c r="T82" s="162">
        <f t="shared" si="18"/>
        <v>0</v>
      </c>
      <c r="U82" s="163">
        <f t="shared" si="19"/>
        <v>29</v>
      </c>
      <c r="V82" s="193"/>
    </row>
    <row r="83" spans="1:1024" ht="13.15" customHeight="1" x14ac:dyDescent="0.3">
      <c r="A83" s="189">
        <v>43900</v>
      </c>
      <c r="B83" s="161" t="s">
        <v>104</v>
      </c>
      <c r="C83" s="164"/>
      <c r="D83" s="165"/>
      <c r="E83" s="165"/>
      <c r="F83" s="165"/>
      <c r="G83" s="174"/>
      <c r="H83" s="174"/>
      <c r="I83" s="192">
        <v>1</v>
      </c>
      <c r="J83" s="199"/>
      <c r="K83" s="56">
        <f t="shared" si="16"/>
        <v>1</v>
      </c>
      <c r="L83" s="198"/>
      <c r="M83" s="184"/>
      <c r="N83" s="165"/>
      <c r="O83" s="165"/>
      <c r="P83" s="165"/>
      <c r="Q83" s="174"/>
      <c r="R83" s="174"/>
      <c r="S83" s="170">
        <f t="shared" si="17"/>
        <v>18</v>
      </c>
      <c r="T83" s="162">
        <f t="shared" si="18"/>
        <v>0</v>
      </c>
      <c r="U83" s="163">
        <f t="shared" si="19"/>
        <v>18</v>
      </c>
      <c r="V83" s="193"/>
    </row>
    <row r="84" spans="1:1024" ht="13.15" customHeight="1" x14ac:dyDescent="0.3">
      <c r="A84" s="189">
        <v>43899</v>
      </c>
      <c r="B84" s="161" t="s">
        <v>104</v>
      </c>
      <c r="C84" s="164"/>
      <c r="D84" s="165"/>
      <c r="E84" s="165"/>
      <c r="F84" s="165"/>
      <c r="G84" s="174"/>
      <c r="H84" s="174"/>
      <c r="I84" s="192">
        <v>4</v>
      </c>
      <c r="J84" s="199"/>
      <c r="K84" s="56">
        <f t="shared" si="16"/>
        <v>4</v>
      </c>
      <c r="L84" s="198"/>
      <c r="M84" s="184"/>
      <c r="N84" s="165"/>
      <c r="O84" s="165"/>
      <c r="P84" s="165"/>
      <c r="Q84" s="174"/>
      <c r="R84" s="174"/>
      <c r="S84" s="170">
        <f t="shared" si="17"/>
        <v>17</v>
      </c>
      <c r="T84" s="162">
        <f t="shared" si="18"/>
        <v>0</v>
      </c>
      <c r="U84" s="163">
        <f t="shared" si="19"/>
        <v>17</v>
      </c>
      <c r="V84" s="193"/>
    </row>
    <row r="85" spans="1:1024" ht="13.15" customHeight="1" x14ac:dyDescent="0.3">
      <c r="A85" s="189">
        <v>43898</v>
      </c>
      <c r="B85" s="161" t="s">
        <v>104</v>
      </c>
      <c r="C85" s="164"/>
      <c r="D85" s="165"/>
      <c r="E85" s="165"/>
      <c r="F85" s="165"/>
      <c r="G85" s="174"/>
      <c r="H85" s="174"/>
      <c r="I85" s="192">
        <v>5</v>
      </c>
      <c r="J85" s="199"/>
      <c r="K85" s="56">
        <f t="shared" si="16"/>
        <v>5</v>
      </c>
      <c r="L85" s="198"/>
      <c r="M85" s="184"/>
      <c r="N85" s="165"/>
      <c r="O85" s="165"/>
      <c r="P85" s="165"/>
      <c r="Q85" s="174"/>
      <c r="R85" s="174"/>
      <c r="S85" s="170">
        <f t="shared" si="17"/>
        <v>13</v>
      </c>
      <c r="T85" s="162">
        <f t="shared" si="18"/>
        <v>0</v>
      </c>
      <c r="U85" s="163">
        <f t="shared" si="19"/>
        <v>13</v>
      </c>
      <c r="V85" s="193"/>
    </row>
    <row r="86" spans="1:1024" ht="13.15" customHeight="1" x14ac:dyDescent="0.3">
      <c r="A86" s="189">
        <v>43897</v>
      </c>
      <c r="B86" s="161" t="s">
        <v>104</v>
      </c>
      <c r="C86" s="164"/>
      <c r="D86" s="165"/>
      <c r="E86" s="165"/>
      <c r="F86" s="165"/>
      <c r="G86" s="174"/>
      <c r="H86" s="174"/>
      <c r="I86" s="192">
        <v>1</v>
      </c>
      <c r="J86" s="199"/>
      <c r="K86" s="56">
        <f t="shared" si="16"/>
        <v>1</v>
      </c>
      <c r="L86" s="198"/>
      <c r="M86" s="184"/>
      <c r="N86" s="165"/>
      <c r="O86" s="165"/>
      <c r="P86" s="165"/>
      <c r="Q86" s="174"/>
      <c r="R86" s="174"/>
      <c r="S86" s="170">
        <f t="shared" si="17"/>
        <v>8</v>
      </c>
      <c r="T86" s="162">
        <f t="shared" si="18"/>
        <v>0</v>
      </c>
      <c r="U86" s="163">
        <f t="shared" si="19"/>
        <v>8</v>
      </c>
      <c r="V86" s="193"/>
    </row>
    <row r="87" spans="1:1024" ht="13.15" customHeight="1" x14ac:dyDescent="0.3">
      <c r="A87" s="189">
        <v>43896</v>
      </c>
      <c r="B87" s="161" t="s">
        <v>104</v>
      </c>
      <c r="C87" s="196">
        <v>0</v>
      </c>
      <c r="D87" s="194">
        <v>0</v>
      </c>
      <c r="E87" s="194">
        <v>0</v>
      </c>
      <c r="F87" s="194">
        <v>0</v>
      </c>
      <c r="G87" s="173">
        <f>ONS_WeeklyRegistratedDeaths!BX33</f>
        <v>0</v>
      </c>
      <c r="H87" s="173">
        <f>ONS_WeeklyOccurrenceDeaths!BX33</f>
        <v>5</v>
      </c>
      <c r="I87" s="192">
        <v>2</v>
      </c>
      <c r="J87" s="199"/>
      <c r="K87" s="56">
        <f t="shared" si="16"/>
        <v>2</v>
      </c>
      <c r="L87" s="175">
        <f>SUM(K87:K93)</f>
        <v>7</v>
      </c>
      <c r="M87" s="190">
        <f>C87</f>
        <v>0</v>
      </c>
      <c r="N87" s="194">
        <v>0</v>
      </c>
      <c r="O87" s="194">
        <f>E87</f>
        <v>0</v>
      </c>
      <c r="P87" s="194">
        <f>F87</f>
        <v>0</v>
      </c>
      <c r="Q87" s="197">
        <f>G87</f>
        <v>0</v>
      </c>
      <c r="R87" s="197">
        <f>H87</f>
        <v>5</v>
      </c>
      <c r="S87" s="170">
        <f t="shared" si="17"/>
        <v>7</v>
      </c>
      <c r="T87" s="162">
        <f t="shared" si="18"/>
        <v>0</v>
      </c>
      <c r="U87" s="163">
        <f t="shared" si="19"/>
        <v>7</v>
      </c>
      <c r="V87" s="193"/>
    </row>
    <row r="88" spans="1:1024" ht="13.15" customHeight="1" x14ac:dyDescent="0.3">
      <c r="A88" s="189">
        <v>43895</v>
      </c>
      <c r="B88" s="161" t="s">
        <v>104</v>
      </c>
      <c r="C88" s="164"/>
      <c r="D88" s="165"/>
      <c r="E88" s="165"/>
      <c r="F88" s="165"/>
      <c r="G88" s="174"/>
      <c r="H88" s="174"/>
      <c r="I88" s="192">
        <v>2</v>
      </c>
      <c r="J88" s="199"/>
      <c r="K88" s="56">
        <f t="shared" si="16"/>
        <v>2</v>
      </c>
      <c r="L88" s="198"/>
      <c r="M88" s="184"/>
      <c r="N88" s="165"/>
      <c r="O88" s="165"/>
      <c r="P88" s="165"/>
      <c r="Q88" s="174"/>
      <c r="R88" s="174"/>
      <c r="S88" s="170">
        <f t="shared" si="17"/>
        <v>5</v>
      </c>
      <c r="T88" s="162">
        <f t="shared" si="18"/>
        <v>0</v>
      </c>
      <c r="U88" s="163">
        <f t="shared" si="19"/>
        <v>5</v>
      </c>
      <c r="V88" s="193"/>
    </row>
    <row r="89" spans="1:1024" ht="13.15" customHeight="1" x14ac:dyDescent="0.3">
      <c r="A89" s="189">
        <v>43894</v>
      </c>
      <c r="B89" s="161" t="s">
        <v>104</v>
      </c>
      <c r="C89" s="164"/>
      <c r="D89" s="165"/>
      <c r="E89" s="165"/>
      <c r="F89" s="165"/>
      <c r="G89" s="174"/>
      <c r="H89" s="174"/>
      <c r="I89" s="192">
        <v>0</v>
      </c>
      <c r="J89" s="199"/>
      <c r="K89" s="56">
        <f t="shared" si="16"/>
        <v>0</v>
      </c>
      <c r="L89" s="198"/>
      <c r="M89" s="184"/>
      <c r="N89" s="165"/>
      <c r="O89" s="165"/>
      <c r="P89" s="165"/>
      <c r="Q89" s="174"/>
      <c r="R89" s="174"/>
      <c r="S89" s="170">
        <f t="shared" si="17"/>
        <v>3</v>
      </c>
      <c r="T89" s="162">
        <f t="shared" si="18"/>
        <v>0</v>
      </c>
      <c r="U89" s="163">
        <f t="shared" si="19"/>
        <v>3</v>
      </c>
      <c r="V89" s="193"/>
    </row>
    <row r="90" spans="1:1024" ht="13.15" customHeight="1" x14ac:dyDescent="0.3">
      <c r="A90" s="189">
        <v>43893</v>
      </c>
      <c r="B90" s="161" t="s">
        <v>104</v>
      </c>
      <c r="C90" s="164"/>
      <c r="D90" s="165"/>
      <c r="E90" s="165"/>
      <c r="F90" s="165"/>
      <c r="G90" s="174"/>
      <c r="H90" s="174"/>
      <c r="I90" s="192">
        <v>2</v>
      </c>
      <c r="J90" s="199"/>
      <c r="K90" s="56">
        <f t="shared" si="16"/>
        <v>2</v>
      </c>
      <c r="L90" s="198"/>
      <c r="M90" s="184"/>
      <c r="N90" s="165"/>
      <c r="O90" s="165"/>
      <c r="P90" s="165"/>
      <c r="Q90" s="174"/>
      <c r="R90" s="174"/>
      <c r="S90" s="170">
        <f t="shared" si="17"/>
        <v>3</v>
      </c>
      <c r="T90" s="162">
        <f t="shared" si="18"/>
        <v>0</v>
      </c>
      <c r="U90" s="163">
        <f t="shared" si="19"/>
        <v>3</v>
      </c>
      <c r="V90" s="193"/>
    </row>
    <row r="91" spans="1:1024" ht="13.15" customHeight="1" x14ac:dyDescent="0.3">
      <c r="A91" s="189">
        <v>43892</v>
      </c>
      <c r="B91" s="161" t="s">
        <v>104</v>
      </c>
      <c r="C91" s="164"/>
      <c r="D91" s="165"/>
      <c r="E91" s="165"/>
      <c r="F91" s="165"/>
      <c r="G91" s="174"/>
      <c r="H91" s="174"/>
      <c r="I91" s="192">
        <v>1</v>
      </c>
      <c r="J91" s="199"/>
      <c r="K91" s="56">
        <f t="shared" si="16"/>
        <v>1</v>
      </c>
      <c r="L91" s="198"/>
      <c r="M91" s="184"/>
      <c r="N91" s="165"/>
      <c r="O91" s="165"/>
      <c r="P91" s="165"/>
      <c r="Q91" s="174"/>
      <c r="R91" s="174"/>
      <c r="S91" s="170">
        <f t="shared" si="17"/>
        <v>1</v>
      </c>
      <c r="T91" s="162">
        <f t="shared" si="18"/>
        <v>0</v>
      </c>
      <c r="U91" s="163">
        <f t="shared" si="19"/>
        <v>1</v>
      </c>
      <c r="V91" s="193"/>
    </row>
    <row r="92" spans="1:1024" ht="13.15" customHeight="1" x14ac:dyDescent="0.3">
      <c r="A92" s="200">
        <v>43891</v>
      </c>
      <c r="B92" s="201" t="s">
        <v>104</v>
      </c>
      <c r="C92" s="202"/>
      <c r="D92" s="203"/>
      <c r="E92" s="203"/>
      <c r="F92" s="203"/>
      <c r="G92" s="204"/>
      <c r="H92" s="204"/>
      <c r="I92" s="205">
        <v>0</v>
      </c>
      <c r="J92" s="206"/>
      <c r="K92" s="207">
        <f t="shared" si="16"/>
        <v>0</v>
      </c>
      <c r="L92" s="208"/>
      <c r="M92" s="209"/>
      <c r="N92" s="203"/>
      <c r="O92" s="203"/>
      <c r="P92" s="203"/>
      <c r="Q92" s="204"/>
      <c r="R92" s="204"/>
      <c r="S92" s="210">
        <f>I92</f>
        <v>0</v>
      </c>
      <c r="T92" s="211">
        <f>J92</f>
        <v>0</v>
      </c>
      <c r="U92" s="212">
        <f>K92</f>
        <v>0</v>
      </c>
      <c r="V92" s="193"/>
    </row>
    <row r="93" spans="1:1024" x14ac:dyDescent="0.3">
      <c r="A93" s="213"/>
      <c r="B93" s="214"/>
      <c r="C93" s="214"/>
      <c r="D93" s="214"/>
      <c r="E93" s="214"/>
      <c r="F93" s="214"/>
      <c r="G93" s="215"/>
      <c r="H93" s="213"/>
      <c r="I93" s="213"/>
      <c r="J93" s="213"/>
      <c r="K93" s="213"/>
      <c r="L93" s="213"/>
      <c r="T93" s="193"/>
      <c r="U93" s="193"/>
      <c r="V93" s="193"/>
    </row>
    <row r="94" spans="1:1024" x14ac:dyDescent="0.3">
      <c r="A94" s="213"/>
      <c r="B94" s="214"/>
      <c r="C94" s="214"/>
      <c r="D94" s="214"/>
      <c r="E94" s="214"/>
      <c r="F94" s="214"/>
      <c r="G94" s="215"/>
      <c r="H94" s="213"/>
      <c r="I94" s="213"/>
      <c r="J94" s="213"/>
      <c r="K94" s="213"/>
      <c r="L94" s="213"/>
      <c r="T94" s="193"/>
      <c r="U94" s="193"/>
      <c r="V94" s="193"/>
    </row>
    <row r="95" spans="1:1024" x14ac:dyDescent="0.3">
      <c r="A95" s="216" t="s">
        <v>105</v>
      </c>
      <c r="B95" s="214"/>
      <c r="C95" s="214"/>
      <c r="D95" s="214"/>
      <c r="E95" s="214"/>
      <c r="F95" s="214"/>
      <c r="G95" s="215"/>
      <c r="H95" s="213"/>
      <c r="I95" s="213"/>
      <c r="J95" s="213"/>
      <c r="K95" s="213"/>
      <c r="L95" s="213"/>
      <c r="T95" s="193"/>
      <c r="U95" s="193"/>
      <c r="V95" s="193"/>
    </row>
    <row r="96" spans="1:1024" s="22" customFormat="1" x14ac:dyDescent="0.3">
      <c r="A96" s="22" t="s">
        <v>106</v>
      </c>
      <c r="C96" s="141"/>
      <c r="D96" s="141"/>
      <c r="E96" s="141"/>
      <c r="F96" s="141"/>
      <c r="G96" s="141"/>
      <c r="H96" s="141"/>
      <c r="I96" s="141"/>
      <c r="J96" s="141"/>
      <c r="K96" s="141"/>
      <c r="L96" s="141"/>
      <c r="T96" s="193"/>
      <c r="U96" s="193"/>
      <c r="V96" s="193"/>
      <c r="OL96" s="20"/>
      <c r="OM96" s="20"/>
      <c r="ON96" s="20"/>
      <c r="OO96" s="20"/>
      <c r="OP96" s="20"/>
      <c r="OQ96" s="20"/>
      <c r="OR96" s="20"/>
      <c r="OS96" s="20"/>
      <c r="OT96" s="20"/>
      <c r="OU96" s="20"/>
      <c r="OV96" s="20"/>
      <c r="OW96" s="20"/>
      <c r="OX96" s="20"/>
      <c r="OY96" s="20"/>
      <c r="OZ96" s="20"/>
      <c r="PA96" s="20"/>
      <c r="PB96" s="20"/>
      <c r="PC96" s="20"/>
      <c r="PD96" s="20"/>
      <c r="PE96" s="20"/>
      <c r="PF96" s="20"/>
      <c r="PG96" s="20"/>
      <c r="PH96" s="20"/>
      <c r="PI96" s="20"/>
      <c r="PJ96" s="20"/>
      <c r="PK96" s="20"/>
      <c r="PL96" s="20"/>
      <c r="PM96" s="20"/>
      <c r="PN96" s="20"/>
      <c r="PO96" s="20"/>
      <c r="PP96" s="20"/>
      <c r="PQ96" s="20"/>
      <c r="PR96" s="20"/>
      <c r="PS96" s="20"/>
      <c r="PT96" s="20"/>
      <c r="PU96" s="20"/>
      <c r="PV96" s="20"/>
      <c r="PW96" s="20"/>
      <c r="PX96" s="20"/>
      <c r="PY96" s="20"/>
      <c r="PZ96" s="20"/>
      <c r="QA96" s="20"/>
      <c r="QB96" s="20"/>
      <c r="QC96" s="20"/>
      <c r="QD96" s="20"/>
      <c r="QE96" s="20"/>
      <c r="QF96" s="20"/>
      <c r="QG96" s="20"/>
      <c r="QH96" s="20"/>
      <c r="QI96" s="20"/>
      <c r="QJ96" s="20"/>
      <c r="QK96" s="20"/>
      <c r="QL96" s="20"/>
      <c r="QM96" s="20"/>
      <c r="QN96" s="20"/>
      <c r="QO96" s="20"/>
      <c r="QP96" s="20"/>
      <c r="QQ96" s="20"/>
      <c r="QR96" s="20"/>
      <c r="QS96" s="20"/>
      <c r="QT96" s="20"/>
      <c r="QU96" s="20"/>
      <c r="QV96" s="20"/>
      <c r="QW96" s="20"/>
      <c r="QX96" s="20"/>
      <c r="QY96" s="20"/>
      <c r="QZ96" s="20"/>
      <c r="RA96" s="20"/>
      <c r="RB96" s="20"/>
      <c r="RC96" s="20"/>
      <c r="RD96" s="20"/>
      <c r="RE96" s="20"/>
      <c r="RF96" s="20"/>
      <c r="RG96" s="20"/>
      <c r="RH96" s="20"/>
      <c r="RI96" s="20"/>
      <c r="RJ96" s="20"/>
      <c r="RK96" s="20"/>
      <c r="RL96" s="20"/>
      <c r="RM96" s="20"/>
      <c r="RN96" s="20"/>
      <c r="RO96" s="20"/>
      <c r="RP96" s="20"/>
      <c r="RQ96" s="20"/>
      <c r="RR96" s="20"/>
      <c r="RS96" s="20"/>
      <c r="RT96" s="20"/>
      <c r="RU96" s="20"/>
      <c r="RV96" s="20"/>
      <c r="RW96" s="20"/>
      <c r="RX96" s="20"/>
      <c r="RY96" s="20"/>
      <c r="AIZ96"/>
      <c r="AJA96"/>
      <c r="AJB96"/>
      <c r="AJC96"/>
      <c r="AJD96"/>
      <c r="AJE96"/>
      <c r="AJF96"/>
      <c r="AJG96"/>
      <c r="AJH96"/>
      <c r="AJI96"/>
      <c r="AJJ96"/>
      <c r="AJK96"/>
      <c r="AJL96"/>
      <c r="AJM96"/>
      <c r="AJN96"/>
      <c r="AJO96"/>
      <c r="AJP96"/>
      <c r="AJQ96"/>
      <c r="AJR96"/>
      <c r="AJS96"/>
      <c r="AJT96"/>
      <c r="AJU96"/>
      <c r="AJV96"/>
      <c r="AJW96"/>
      <c r="AJX96"/>
      <c r="AJY96"/>
      <c r="AJZ96"/>
      <c r="AKA96"/>
      <c r="AKB96"/>
      <c r="AKC96"/>
      <c r="AKD96"/>
      <c r="AKE96"/>
      <c r="AKF96"/>
      <c r="AKG96"/>
      <c r="AKH96"/>
      <c r="AKI96"/>
      <c r="AKJ96"/>
      <c r="AKK96"/>
      <c r="AKL96"/>
      <c r="AKM96"/>
      <c r="AKN96"/>
      <c r="AKO96"/>
      <c r="AKP96"/>
      <c r="AKQ96"/>
      <c r="AKR96"/>
      <c r="AKS96"/>
      <c r="AKT96"/>
      <c r="AKU96"/>
      <c r="AKV96"/>
      <c r="AKW96"/>
      <c r="AKX96"/>
      <c r="AKY96"/>
      <c r="AKZ96"/>
      <c r="ALA96"/>
      <c r="ALB96"/>
      <c r="ALC96"/>
      <c r="ALD96"/>
      <c r="ALE96"/>
      <c r="ALF96"/>
      <c r="ALG96"/>
      <c r="ALH96"/>
      <c r="ALI96"/>
      <c r="ALJ96"/>
      <c r="ALK96"/>
      <c r="ALL96"/>
      <c r="ALM96"/>
      <c r="ALN96"/>
      <c r="ALO96"/>
      <c r="ALP96"/>
      <c r="ALQ96"/>
      <c r="ALR96"/>
      <c r="ALS96"/>
      <c r="ALT96"/>
      <c r="ALU96"/>
      <c r="ALV96"/>
      <c r="ALW96"/>
      <c r="ALX96"/>
      <c r="ALY96"/>
      <c r="ALZ96"/>
      <c r="AMA96"/>
      <c r="AMB96"/>
      <c r="AMC96"/>
      <c r="AMD96"/>
      <c r="AME96"/>
      <c r="AMF96"/>
      <c r="AMG96"/>
      <c r="AMH96"/>
      <c r="AMI96"/>
      <c r="AMJ96"/>
    </row>
    <row r="97" spans="1:1024" s="22" customFormat="1" x14ac:dyDescent="0.3">
      <c r="A97" s="192" t="s">
        <v>62</v>
      </c>
      <c r="B97" s="22" t="s">
        <v>107</v>
      </c>
      <c r="T97" s="193"/>
      <c r="U97" s="193"/>
      <c r="V97" s="193"/>
      <c r="OL97" s="20"/>
      <c r="OM97" s="20"/>
      <c r="ON97" s="20"/>
      <c r="OO97" s="20"/>
      <c r="OP97" s="20"/>
      <c r="OQ97" s="20"/>
      <c r="OR97" s="20"/>
      <c r="OS97" s="20"/>
      <c r="OT97" s="20"/>
      <c r="OU97" s="20"/>
      <c r="OV97" s="20"/>
      <c r="OW97" s="20"/>
      <c r="OX97" s="20"/>
      <c r="OY97" s="20"/>
      <c r="OZ97" s="20"/>
      <c r="PA97" s="20"/>
      <c r="PB97" s="20"/>
      <c r="PC97" s="20"/>
      <c r="PD97" s="20"/>
      <c r="PE97" s="20"/>
      <c r="PF97" s="20"/>
      <c r="PG97" s="20"/>
      <c r="PH97" s="20"/>
      <c r="PI97" s="20"/>
      <c r="PJ97" s="20"/>
      <c r="PK97" s="20"/>
      <c r="PL97" s="20"/>
      <c r="PM97" s="20"/>
      <c r="PN97" s="20"/>
      <c r="PO97" s="20"/>
      <c r="PP97" s="20"/>
      <c r="PQ97" s="20"/>
      <c r="PR97" s="20"/>
      <c r="PS97" s="20"/>
      <c r="PT97" s="20"/>
      <c r="PU97" s="20"/>
      <c r="PV97" s="20"/>
      <c r="PW97" s="20"/>
      <c r="PX97" s="20"/>
      <c r="PY97" s="20"/>
      <c r="PZ97" s="20"/>
      <c r="QA97" s="20"/>
      <c r="QB97" s="20"/>
      <c r="QC97" s="20"/>
      <c r="QD97" s="20"/>
      <c r="QE97" s="20"/>
      <c r="QF97" s="20"/>
      <c r="QG97" s="20"/>
      <c r="QH97" s="20"/>
      <c r="QI97" s="20"/>
      <c r="QJ97" s="20"/>
      <c r="QK97" s="20"/>
      <c r="QL97" s="20"/>
      <c r="QM97" s="20"/>
      <c r="QN97" s="20"/>
      <c r="QO97" s="20"/>
      <c r="QP97" s="20"/>
      <c r="QQ97" s="20"/>
      <c r="QR97" s="20"/>
      <c r="QS97" s="20"/>
      <c r="QT97" s="20"/>
      <c r="QU97" s="20"/>
      <c r="QV97" s="20"/>
      <c r="QW97" s="20"/>
      <c r="QX97" s="20"/>
      <c r="QY97" s="20"/>
      <c r="QZ97" s="20"/>
      <c r="RA97" s="20"/>
      <c r="RB97" s="20"/>
      <c r="RC97" s="20"/>
      <c r="RD97" s="20"/>
      <c r="RE97" s="20"/>
      <c r="RF97" s="20"/>
      <c r="RG97" s="20"/>
      <c r="RH97" s="20"/>
      <c r="RI97" s="20"/>
      <c r="RJ97" s="20"/>
      <c r="RK97" s="20"/>
      <c r="RL97" s="20"/>
      <c r="RM97" s="20"/>
      <c r="RN97" s="20"/>
      <c r="RO97" s="20"/>
      <c r="RP97" s="20"/>
      <c r="RQ97" s="20"/>
      <c r="RR97" s="20"/>
      <c r="RS97" s="20"/>
      <c r="RT97" s="20"/>
      <c r="RU97" s="20"/>
      <c r="RV97" s="20"/>
      <c r="RW97" s="20"/>
      <c r="RX97" s="20"/>
      <c r="RY97" s="20"/>
      <c r="AIZ97"/>
      <c r="AJA97"/>
      <c r="AJB97"/>
      <c r="AJC97"/>
      <c r="AJD97"/>
      <c r="AJE97"/>
      <c r="AJF97"/>
      <c r="AJG97"/>
      <c r="AJH97"/>
      <c r="AJI97"/>
      <c r="AJJ97"/>
      <c r="AJK97"/>
      <c r="AJL97"/>
      <c r="AJM97"/>
      <c r="AJN97"/>
      <c r="AJO97"/>
      <c r="AJP97"/>
      <c r="AJQ97"/>
      <c r="AJR97"/>
      <c r="AJS97"/>
      <c r="AJT97"/>
      <c r="AJU97"/>
      <c r="AJV97"/>
      <c r="AJW97"/>
      <c r="AJX97"/>
      <c r="AJY97"/>
      <c r="AJZ97"/>
      <c r="AKA97"/>
      <c r="AKB97"/>
      <c r="AKC97"/>
      <c r="AKD97"/>
      <c r="AKE97"/>
      <c r="AKF97"/>
      <c r="AKG97"/>
      <c r="AKH97"/>
      <c r="AKI97"/>
      <c r="AKJ97"/>
      <c r="AKK97"/>
      <c r="AKL97"/>
      <c r="AKM97"/>
      <c r="AKN97"/>
      <c r="AKO97"/>
      <c r="AKP97"/>
      <c r="AKQ97"/>
      <c r="AKR97"/>
      <c r="AKS97"/>
      <c r="AKT97"/>
      <c r="AKU97"/>
      <c r="AKV97"/>
      <c r="AKW97"/>
      <c r="AKX97"/>
      <c r="AKY97"/>
      <c r="AKZ97"/>
      <c r="ALA97"/>
      <c r="ALB97"/>
      <c r="ALC97"/>
      <c r="ALD97"/>
      <c r="ALE97"/>
      <c r="ALF97"/>
      <c r="ALG97"/>
      <c r="ALH97"/>
      <c r="ALI97"/>
      <c r="ALJ97"/>
      <c r="ALK97"/>
      <c r="ALL97"/>
      <c r="ALM97"/>
      <c r="ALN97"/>
      <c r="ALO97"/>
      <c r="ALP97"/>
      <c r="ALQ97"/>
      <c r="ALR97"/>
      <c r="ALS97"/>
      <c r="ALT97"/>
      <c r="ALU97"/>
      <c r="ALV97"/>
      <c r="ALW97"/>
      <c r="ALX97"/>
      <c r="ALY97"/>
      <c r="ALZ97"/>
      <c r="AMA97"/>
      <c r="AMB97"/>
      <c r="AMC97"/>
      <c r="AMD97"/>
      <c r="AME97"/>
      <c r="AMF97"/>
      <c r="AMG97"/>
      <c r="AMH97"/>
      <c r="AMI97"/>
      <c r="AMJ97"/>
    </row>
    <row r="98" spans="1:1024" s="22" customFormat="1" x14ac:dyDescent="0.3">
      <c r="A98" s="192" t="s">
        <v>61</v>
      </c>
      <c r="B98" s="217" t="s">
        <v>5</v>
      </c>
      <c r="T98" s="193"/>
      <c r="U98" s="193"/>
      <c r="V98" s="193"/>
      <c r="OL98" s="20"/>
      <c r="OM98" s="20"/>
      <c r="ON98" s="20"/>
      <c r="OO98" s="20"/>
      <c r="OP98" s="20"/>
      <c r="OQ98" s="20"/>
      <c r="OR98" s="20"/>
      <c r="OS98" s="20"/>
      <c r="OT98" s="20"/>
      <c r="OU98" s="20"/>
      <c r="OV98" s="20"/>
      <c r="OW98" s="20"/>
      <c r="OX98" s="20"/>
      <c r="OY98" s="20"/>
      <c r="OZ98" s="20"/>
      <c r="PA98" s="20"/>
      <c r="PB98" s="20"/>
      <c r="PC98" s="20"/>
      <c r="PD98" s="20"/>
      <c r="PE98" s="20"/>
      <c r="PF98" s="20"/>
      <c r="PG98" s="20"/>
      <c r="PH98" s="20"/>
      <c r="PI98" s="20"/>
      <c r="PJ98" s="20"/>
      <c r="PK98" s="20"/>
      <c r="PL98" s="20"/>
      <c r="PM98" s="20"/>
      <c r="PN98" s="20"/>
      <c r="PO98" s="20"/>
      <c r="PP98" s="20"/>
      <c r="PQ98" s="20"/>
      <c r="PR98" s="20"/>
      <c r="PS98" s="20"/>
      <c r="PT98" s="20"/>
      <c r="PU98" s="20"/>
      <c r="PV98" s="20"/>
      <c r="PW98" s="20"/>
      <c r="PX98" s="20"/>
      <c r="PY98" s="20"/>
      <c r="PZ98" s="20"/>
      <c r="QA98" s="20"/>
      <c r="QB98" s="20"/>
      <c r="QC98" s="20"/>
      <c r="QD98" s="20"/>
      <c r="QE98" s="20"/>
      <c r="QF98" s="20"/>
      <c r="QG98" s="20"/>
      <c r="QH98" s="20"/>
      <c r="QI98" s="20"/>
      <c r="QJ98" s="20"/>
      <c r="QK98" s="20"/>
      <c r="QL98" s="20"/>
      <c r="QM98" s="20"/>
      <c r="QN98" s="20"/>
      <c r="QO98" s="20"/>
      <c r="QP98" s="20"/>
      <c r="QQ98" s="20"/>
      <c r="QR98" s="20"/>
      <c r="QS98" s="20"/>
      <c r="QT98" s="20"/>
      <c r="QU98" s="20"/>
      <c r="QV98" s="20"/>
      <c r="QW98" s="20"/>
      <c r="QX98" s="20"/>
      <c r="QY98" s="20"/>
      <c r="QZ98" s="20"/>
      <c r="RA98" s="20"/>
      <c r="RB98" s="20"/>
      <c r="RC98" s="20"/>
      <c r="RD98" s="20"/>
      <c r="RE98" s="20"/>
      <c r="RF98" s="20"/>
      <c r="RG98" s="20"/>
      <c r="RH98" s="20"/>
      <c r="RI98" s="20"/>
      <c r="RJ98" s="20"/>
      <c r="RK98" s="20"/>
      <c r="RL98" s="20"/>
      <c r="RM98" s="20"/>
      <c r="RN98" s="20"/>
      <c r="RO98" s="20"/>
      <c r="RP98" s="20"/>
      <c r="RQ98" s="20"/>
      <c r="RR98" s="20"/>
      <c r="RS98" s="20"/>
      <c r="RT98" s="20"/>
      <c r="RU98" s="20"/>
      <c r="RV98" s="20"/>
      <c r="RW98" s="20"/>
      <c r="RX98" s="20"/>
      <c r="RY98" s="20"/>
      <c r="AIZ98"/>
      <c r="AJA98"/>
      <c r="AJB98"/>
      <c r="AJC98"/>
      <c r="AJD98"/>
      <c r="AJE98"/>
      <c r="AJF98"/>
      <c r="AJG98"/>
      <c r="AJH98"/>
      <c r="AJI98"/>
      <c r="AJJ98"/>
      <c r="AJK98"/>
      <c r="AJL98"/>
      <c r="AJM98"/>
      <c r="AJN98"/>
      <c r="AJO98"/>
      <c r="AJP98"/>
      <c r="AJQ98"/>
      <c r="AJR98"/>
      <c r="AJS98"/>
      <c r="AJT98"/>
      <c r="AJU98"/>
      <c r="AJV98"/>
      <c r="AJW98"/>
      <c r="AJX98"/>
      <c r="AJY98"/>
      <c r="AJZ98"/>
      <c r="AKA98"/>
      <c r="AKB98"/>
      <c r="AKC98"/>
      <c r="AKD98"/>
      <c r="AKE98"/>
      <c r="AKF98"/>
      <c r="AKG98"/>
      <c r="AKH98"/>
      <c r="AKI98"/>
      <c r="AKJ98"/>
      <c r="AKK98"/>
      <c r="AKL98"/>
      <c r="AKM98"/>
      <c r="AKN98"/>
      <c r="AKO98"/>
      <c r="AKP98"/>
      <c r="AKQ98"/>
      <c r="AKR98"/>
      <c r="AKS98"/>
      <c r="AKT98"/>
      <c r="AKU98"/>
      <c r="AKV98"/>
      <c r="AKW98"/>
      <c r="AKX98"/>
      <c r="AKY98"/>
      <c r="AKZ98"/>
      <c r="ALA98"/>
      <c r="ALB98"/>
      <c r="ALC98"/>
      <c r="ALD98"/>
      <c r="ALE98"/>
      <c r="ALF98"/>
      <c r="ALG98"/>
      <c r="ALH98"/>
      <c r="ALI98"/>
      <c r="ALJ98"/>
      <c r="ALK98"/>
      <c r="ALL98"/>
      <c r="ALM98"/>
      <c r="ALN98"/>
      <c r="ALO98"/>
      <c r="ALP98"/>
      <c r="ALQ98"/>
      <c r="ALR98"/>
      <c r="ALS98"/>
      <c r="ALT98"/>
      <c r="ALU98"/>
      <c r="ALV98"/>
      <c r="ALW98"/>
      <c r="ALX98"/>
      <c r="ALY98"/>
      <c r="ALZ98"/>
      <c r="AMA98"/>
      <c r="AMB98"/>
      <c r="AMC98"/>
      <c r="AMD98"/>
      <c r="AME98"/>
      <c r="AMF98"/>
      <c r="AMG98"/>
      <c r="AMH98"/>
      <c r="AMI98"/>
      <c r="AMJ98"/>
    </row>
    <row r="99" spans="1:1024" s="22" customFormat="1" x14ac:dyDescent="0.3">
      <c r="A99" s="22" t="s">
        <v>108</v>
      </c>
      <c r="T99" s="193"/>
      <c r="U99" s="193"/>
      <c r="V99" s="193"/>
      <c r="OL99" s="20"/>
      <c r="OM99" s="20"/>
      <c r="ON99" s="20"/>
      <c r="OO99" s="20"/>
      <c r="OP99" s="20"/>
      <c r="OQ99" s="20"/>
      <c r="OR99" s="20"/>
      <c r="OS99" s="20"/>
      <c r="OT99" s="20"/>
      <c r="OU99" s="20"/>
      <c r="OV99" s="20"/>
      <c r="OW99" s="20"/>
      <c r="OX99" s="20"/>
      <c r="OY99" s="20"/>
      <c r="OZ99" s="20"/>
      <c r="PA99" s="20"/>
      <c r="PB99" s="20"/>
      <c r="PC99" s="20"/>
      <c r="PD99" s="20"/>
      <c r="PE99" s="20"/>
      <c r="PF99" s="20"/>
      <c r="PG99" s="20"/>
      <c r="PH99" s="20"/>
      <c r="PI99" s="20"/>
      <c r="PJ99" s="20"/>
      <c r="PK99" s="20"/>
      <c r="PL99" s="20"/>
      <c r="PM99" s="20"/>
      <c r="PN99" s="20"/>
      <c r="PO99" s="20"/>
      <c r="PP99" s="20"/>
      <c r="PQ99" s="20"/>
      <c r="PR99" s="20"/>
      <c r="PS99" s="20"/>
      <c r="PT99" s="20"/>
      <c r="PU99" s="20"/>
      <c r="PV99" s="20"/>
      <c r="PW99" s="20"/>
      <c r="PX99" s="20"/>
      <c r="PY99" s="20"/>
      <c r="PZ99" s="20"/>
      <c r="QA99" s="20"/>
      <c r="QB99" s="20"/>
      <c r="QC99" s="20"/>
      <c r="QD99" s="20"/>
      <c r="QE99" s="20"/>
      <c r="QF99" s="20"/>
      <c r="QG99" s="20"/>
      <c r="QH99" s="20"/>
      <c r="QI99" s="20"/>
      <c r="QJ99" s="20"/>
      <c r="QK99" s="20"/>
      <c r="QL99" s="20"/>
      <c r="QM99" s="20"/>
      <c r="QN99" s="20"/>
      <c r="QO99" s="20"/>
      <c r="QP99" s="20"/>
      <c r="QQ99" s="20"/>
      <c r="QR99" s="20"/>
      <c r="QS99" s="20"/>
      <c r="QT99" s="20"/>
      <c r="QU99" s="20"/>
      <c r="QV99" s="20"/>
      <c r="QW99" s="20"/>
      <c r="QX99" s="20"/>
      <c r="QY99" s="20"/>
      <c r="QZ99" s="20"/>
      <c r="RA99" s="20"/>
      <c r="RB99" s="20"/>
      <c r="RC99" s="20"/>
      <c r="RD99" s="20"/>
      <c r="RE99" s="20"/>
      <c r="RF99" s="20"/>
      <c r="RG99" s="20"/>
      <c r="RH99" s="20"/>
      <c r="RI99" s="20"/>
      <c r="RJ99" s="20"/>
      <c r="RK99" s="20"/>
      <c r="RL99" s="20"/>
      <c r="RM99" s="20"/>
      <c r="RN99" s="20"/>
      <c r="RO99" s="20"/>
      <c r="RP99" s="20"/>
      <c r="RQ99" s="20"/>
      <c r="RR99" s="20"/>
      <c r="RS99" s="20"/>
      <c r="RT99" s="20"/>
      <c r="RU99" s="20"/>
      <c r="RV99" s="20"/>
      <c r="RW99" s="20"/>
      <c r="RX99" s="20"/>
      <c r="RY99" s="20"/>
      <c r="AIZ99"/>
      <c r="AJA99"/>
      <c r="AJB99"/>
      <c r="AJC99"/>
      <c r="AJD99"/>
      <c r="AJE99"/>
      <c r="AJF99"/>
      <c r="AJG99"/>
      <c r="AJH99"/>
      <c r="AJI99"/>
      <c r="AJJ99"/>
      <c r="AJK99"/>
      <c r="AJL99"/>
      <c r="AJM99"/>
      <c r="AJN99"/>
      <c r="AJO99"/>
      <c r="AJP99"/>
      <c r="AJQ99"/>
      <c r="AJR99"/>
      <c r="AJS99"/>
      <c r="AJT99"/>
      <c r="AJU99"/>
      <c r="AJV99"/>
      <c r="AJW99"/>
      <c r="AJX99"/>
      <c r="AJY99"/>
      <c r="AJZ99"/>
      <c r="AKA99"/>
      <c r="AKB99"/>
      <c r="AKC99"/>
      <c r="AKD99"/>
      <c r="AKE99"/>
      <c r="AKF99"/>
      <c r="AKG99"/>
      <c r="AKH99"/>
      <c r="AKI99"/>
      <c r="AKJ99"/>
      <c r="AKK99"/>
      <c r="AKL99"/>
      <c r="AKM99"/>
      <c r="AKN99"/>
      <c r="AKO99"/>
      <c r="AKP99"/>
      <c r="AKQ99"/>
      <c r="AKR99"/>
      <c r="AKS99"/>
      <c r="AKT99"/>
      <c r="AKU99"/>
      <c r="AKV99"/>
      <c r="AKW99"/>
      <c r="AKX99"/>
      <c r="AKY99"/>
      <c r="AKZ99"/>
      <c r="ALA99"/>
      <c r="ALB99"/>
      <c r="ALC99"/>
      <c r="ALD99"/>
      <c r="ALE99"/>
      <c r="ALF99"/>
      <c r="ALG99"/>
      <c r="ALH99"/>
      <c r="ALI99"/>
      <c r="ALJ99"/>
      <c r="ALK99"/>
      <c r="ALL99"/>
      <c r="ALM99"/>
      <c r="ALN99"/>
      <c r="ALO99"/>
      <c r="ALP99"/>
      <c r="ALQ99"/>
      <c r="ALR99"/>
      <c r="ALS99"/>
      <c r="ALT99"/>
      <c r="ALU99"/>
      <c r="ALV99"/>
      <c r="ALW99"/>
      <c r="ALX99"/>
      <c r="ALY99"/>
      <c r="ALZ99"/>
      <c r="AMA99"/>
      <c r="AMB99"/>
      <c r="AMC99"/>
      <c r="AMD99"/>
      <c r="AME99"/>
      <c r="AMF99"/>
      <c r="AMG99"/>
      <c r="AMH99"/>
      <c r="AMI99"/>
      <c r="AMJ99"/>
    </row>
    <row r="100" spans="1:1024" x14ac:dyDescent="0.3">
      <c r="A100" s="218" t="s">
        <v>109</v>
      </c>
      <c r="T100" s="193"/>
      <c r="U100" s="193"/>
      <c r="V100" s="193"/>
    </row>
    <row r="101" spans="1:1024" x14ac:dyDescent="0.3">
      <c r="A101" s="192" t="s">
        <v>62</v>
      </c>
      <c r="B101" s="219" t="s">
        <v>80</v>
      </c>
    </row>
    <row r="102" spans="1:1024" x14ac:dyDescent="0.3">
      <c r="A102" s="192" t="s">
        <v>61</v>
      </c>
      <c r="B102" s="220" t="s">
        <v>5</v>
      </c>
    </row>
    <row r="103" spans="1:1024" x14ac:dyDescent="0.3">
      <c r="A103" s="22" t="s">
        <v>110</v>
      </c>
    </row>
    <row r="104" spans="1:1024" x14ac:dyDescent="0.3">
      <c r="A104" s="192" t="s">
        <v>62</v>
      </c>
      <c r="B104" s="22" t="s">
        <v>111</v>
      </c>
      <c r="F104" s="22" t="s">
        <v>112</v>
      </c>
    </row>
    <row r="105" spans="1:1024" x14ac:dyDescent="0.3">
      <c r="A105" s="192" t="s">
        <v>61</v>
      </c>
      <c r="B105" s="220" t="s">
        <v>113</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98" r:id="rId1"/>
    <hyperlink ref="B102" r:id="rId2"/>
    <hyperlink ref="B105"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2756</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581</cp:revision>
  <dcterms:created xsi:type="dcterms:W3CDTF">2020-03-25T21:26:52Z</dcterms:created>
  <dcterms:modified xsi:type="dcterms:W3CDTF">2020-06-10T07:57:31Z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