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500"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26" i="4"/>
  <c r="T93" i="5"/>
  <c r="S93" i="5"/>
  <c r="S92" i="5" s="1"/>
  <c r="S91" i="5" s="1"/>
  <c r="S90" i="5" s="1"/>
  <c r="S89" i="5" s="1"/>
  <c r="S88" i="5" s="1"/>
  <c r="S87" i="5" s="1"/>
  <c r="S86" i="5" s="1"/>
  <c r="S85" i="5" s="1"/>
  <c r="S84" i="5" s="1"/>
  <c r="S83" i="5" s="1"/>
  <c r="S82" i="5" s="1"/>
  <c r="S81" i="5" s="1"/>
  <c r="S80" i="5" s="1"/>
  <c r="S79" i="5" s="1"/>
  <c r="S78" i="5" s="1"/>
  <c r="S77" i="5" s="1"/>
  <c r="S76" i="5" s="1"/>
  <c r="S75" i="5" s="1"/>
  <c r="S74" i="5" s="1"/>
  <c r="S73" i="5" s="1"/>
  <c r="S72" i="5" s="1"/>
  <c r="S71" i="5" s="1"/>
  <c r="S70" i="5" s="1"/>
  <c r="S69" i="5" s="1"/>
  <c r="S68" i="5" s="1"/>
  <c r="S67" i="5" s="1"/>
  <c r="S66" i="5" s="1"/>
  <c r="K93" i="5"/>
  <c r="U93" i="5" s="1"/>
  <c r="U92" i="5" s="1"/>
  <c r="U91" i="5" s="1"/>
  <c r="U90" i="5" s="1"/>
  <c r="U89" i="5" s="1"/>
  <c r="T92" i="5"/>
  <c r="T91" i="5" s="1"/>
  <c r="K92" i="5"/>
  <c r="K91" i="5"/>
  <c r="T90" i="5"/>
  <c r="T89" i="5" s="1"/>
  <c r="K90" i="5"/>
  <c r="K89" i="5"/>
  <c r="T88" i="5"/>
  <c r="T87" i="5" s="1"/>
  <c r="P88" i="5"/>
  <c r="O88" i="5"/>
  <c r="M88" i="5"/>
  <c r="M81" i="5" s="1"/>
  <c r="K88" i="5"/>
  <c r="L88" i="5" s="1"/>
  <c r="K87" i="5"/>
  <c r="T86" i="5"/>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86" i="5"/>
  <c r="K85" i="5"/>
  <c r="K84" i="5"/>
  <c r="K83" i="5"/>
  <c r="K82" i="5"/>
  <c r="P81" i="5"/>
  <c r="P74" i="5" s="1"/>
  <c r="P67" i="5" s="1"/>
  <c r="P60" i="5" s="1"/>
  <c r="P53" i="5" s="1"/>
  <c r="P46" i="5" s="1"/>
  <c r="P39" i="5" s="1"/>
  <c r="P32" i="5" s="1"/>
  <c r="P25" i="5" s="1"/>
  <c r="O81" i="5"/>
  <c r="O74" i="5" s="1"/>
  <c r="O67" i="5" s="1"/>
  <c r="N81" i="5"/>
  <c r="N74" i="5" s="1"/>
  <c r="N67" i="5" s="1"/>
  <c r="N60" i="5" s="1"/>
  <c r="N53" i="5" s="1"/>
  <c r="N46" i="5" s="1"/>
  <c r="N39" i="5" s="1"/>
  <c r="N32" i="5" s="1"/>
  <c r="N25" i="5" s="1"/>
  <c r="K81" i="5"/>
  <c r="L81" i="5" s="1"/>
  <c r="K80" i="5"/>
  <c r="K79" i="5"/>
  <c r="K78" i="5"/>
  <c r="K77" i="5"/>
  <c r="K76" i="5"/>
  <c r="K75" i="5"/>
  <c r="M74" i="5"/>
  <c r="M67" i="5" s="1"/>
  <c r="M60" i="5" s="1"/>
  <c r="M53" i="5" s="1"/>
  <c r="M46" i="5" s="1"/>
  <c r="M39" i="5" s="1"/>
  <c r="M32" i="5" s="1"/>
  <c r="M25" i="5" s="1"/>
  <c r="K74" i="5"/>
  <c r="L74" i="5" s="1"/>
  <c r="K73" i="5"/>
  <c r="K72" i="5"/>
  <c r="K71" i="5"/>
  <c r="K70" i="5"/>
  <c r="K69" i="5"/>
  <c r="K68" i="5"/>
  <c r="K67" i="5"/>
  <c r="K66" i="5"/>
  <c r="S65" i="5"/>
  <c r="S64" i="5" s="1"/>
  <c r="S63" i="5" s="1"/>
  <c r="S62" i="5" s="1"/>
  <c r="K65" i="5"/>
  <c r="K64" i="5"/>
  <c r="K63" i="5"/>
  <c r="K62" i="5"/>
  <c r="S61" i="5"/>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61" i="5"/>
  <c r="O60" i="5"/>
  <c r="O53" i="5" s="1"/>
  <c r="O46" i="5" s="1"/>
  <c r="O39" i="5" s="1"/>
  <c r="O32" i="5" s="1"/>
  <c r="O25" i="5" s="1"/>
  <c r="K60" i="5"/>
  <c r="L60" i="5" s="1"/>
  <c r="K59" i="5"/>
  <c r="K58" i="5"/>
  <c r="K57" i="5"/>
  <c r="K56" i="5"/>
  <c r="K55" i="5"/>
  <c r="K54" i="5"/>
  <c r="L53" i="5"/>
  <c r="K53" i="5"/>
  <c r="K52" i="5"/>
  <c r="K51" i="5"/>
  <c r="K50" i="5"/>
  <c r="K49" i="5"/>
  <c r="K48" i="5"/>
  <c r="K47" i="5"/>
  <c r="L46" i="5"/>
  <c r="K46" i="5"/>
  <c r="K45" i="5"/>
  <c r="K44" i="5"/>
  <c r="K43" i="5"/>
  <c r="K42" i="5"/>
  <c r="K41" i="5"/>
  <c r="K40" i="5"/>
  <c r="K39" i="5"/>
  <c r="K38" i="5"/>
  <c r="K37" i="5"/>
  <c r="K36" i="5"/>
  <c r="K35" i="5"/>
  <c r="K34" i="5"/>
  <c r="K33" i="5"/>
  <c r="K32" i="5"/>
  <c r="L32" i="5" s="1"/>
  <c r="K31" i="5"/>
  <c r="K30" i="5"/>
  <c r="K29" i="5"/>
  <c r="K28" i="5"/>
  <c r="K27" i="5"/>
  <c r="K26" i="5"/>
  <c r="K25" i="5"/>
  <c r="L25" i="5" s="1"/>
  <c r="K24" i="5"/>
  <c r="K23" i="5"/>
  <c r="K22" i="5"/>
  <c r="K21" i="5"/>
  <c r="K20" i="5"/>
  <c r="K19" i="5"/>
  <c r="K18" i="5"/>
  <c r="K17" i="5"/>
  <c r="K16" i="5"/>
  <c r="K15" i="5"/>
  <c r="K14" i="5"/>
  <c r="K13" i="5"/>
  <c r="K12" i="5"/>
  <c r="K11" i="5"/>
  <c r="U10" i="5"/>
  <c r="S10" i="5"/>
  <c r="K10" i="5"/>
  <c r="CD35" i="4"/>
  <c r="BV35" i="4"/>
  <c r="BN35" i="4"/>
  <c r="BF35" i="4"/>
  <c r="AX35" i="4"/>
  <c r="AP35" i="4"/>
  <c r="AH35" i="4"/>
  <c r="Z35" i="4"/>
  <c r="R35" i="4"/>
  <c r="J35" i="4"/>
  <c r="D35" i="4"/>
  <c r="B35" i="4"/>
  <c r="C34" i="4"/>
  <c r="CI32" i="4"/>
  <c r="CI35" i="4" s="1"/>
  <c r="CH32" i="4"/>
  <c r="CH35" i="4" s="1"/>
  <c r="CG32" i="4"/>
  <c r="CG35" i="4" s="1"/>
  <c r="CF32" i="4"/>
  <c r="CF35" i="4" s="1"/>
  <c r="CE32" i="4"/>
  <c r="CE35" i="4" s="1"/>
  <c r="CD32" i="4"/>
  <c r="CC32" i="4"/>
  <c r="CC35" i="4" s="1"/>
  <c r="CB32" i="4"/>
  <c r="CB35" i="4" s="1"/>
  <c r="CA32" i="4"/>
  <c r="CA35" i="4" s="1"/>
  <c r="BZ32" i="4"/>
  <c r="BZ35" i="4" s="1"/>
  <c r="BY32" i="4"/>
  <c r="BY35" i="4" s="1"/>
  <c r="BX32" i="4"/>
  <c r="BX35" i="4" s="1"/>
  <c r="BW32" i="4"/>
  <c r="BW35" i="4" s="1"/>
  <c r="BV32" i="4"/>
  <c r="BU32" i="4"/>
  <c r="BU35" i="4" s="1"/>
  <c r="BT32" i="4"/>
  <c r="BT35" i="4" s="1"/>
  <c r="BS32" i="4"/>
  <c r="BS35" i="4" s="1"/>
  <c r="BR32" i="4"/>
  <c r="BR35" i="4" s="1"/>
  <c r="BQ32" i="4"/>
  <c r="BQ35" i="4" s="1"/>
  <c r="BP32" i="4"/>
  <c r="BP35" i="4" s="1"/>
  <c r="BO32" i="4"/>
  <c r="BO35" i="4" s="1"/>
  <c r="BN32" i="4"/>
  <c r="BM32" i="4"/>
  <c r="BM35" i="4" s="1"/>
  <c r="BL32" i="4"/>
  <c r="BL35" i="4" s="1"/>
  <c r="BK32" i="4"/>
  <c r="BK35" i="4" s="1"/>
  <c r="BJ32" i="4"/>
  <c r="BJ35" i="4" s="1"/>
  <c r="BI32" i="4"/>
  <c r="BI35" i="4" s="1"/>
  <c r="BH32" i="4"/>
  <c r="BH35" i="4" s="1"/>
  <c r="BG32" i="4"/>
  <c r="BG35" i="4" s="1"/>
  <c r="BF32" i="4"/>
  <c r="BE32" i="4"/>
  <c r="BE35" i="4" s="1"/>
  <c r="BD32" i="4"/>
  <c r="BD35" i="4" s="1"/>
  <c r="BC32" i="4"/>
  <c r="BC35" i="4" s="1"/>
  <c r="BB32" i="4"/>
  <c r="BB35" i="4" s="1"/>
  <c r="BA32" i="4"/>
  <c r="BA35" i="4" s="1"/>
  <c r="AZ32" i="4"/>
  <c r="AZ35" i="4" s="1"/>
  <c r="AY32" i="4"/>
  <c r="AY35" i="4" s="1"/>
  <c r="AX32" i="4"/>
  <c r="AW32" i="4"/>
  <c r="AW35" i="4" s="1"/>
  <c r="AV32" i="4"/>
  <c r="AV35" i="4" s="1"/>
  <c r="AU32" i="4"/>
  <c r="AU35" i="4" s="1"/>
  <c r="AT32" i="4"/>
  <c r="AT35" i="4" s="1"/>
  <c r="AS32" i="4"/>
  <c r="AS35" i="4" s="1"/>
  <c r="AR32" i="4"/>
  <c r="AR35" i="4" s="1"/>
  <c r="AQ32" i="4"/>
  <c r="AQ35" i="4" s="1"/>
  <c r="AP32" i="4"/>
  <c r="AO32" i="4"/>
  <c r="AO35" i="4" s="1"/>
  <c r="AN32" i="4"/>
  <c r="AN35" i="4" s="1"/>
  <c r="AM32" i="4"/>
  <c r="AM35" i="4" s="1"/>
  <c r="AL32" i="4"/>
  <c r="AL35" i="4" s="1"/>
  <c r="AK32" i="4"/>
  <c r="AK35" i="4" s="1"/>
  <c r="AJ32" i="4"/>
  <c r="AJ35" i="4" s="1"/>
  <c r="AI32" i="4"/>
  <c r="AI35" i="4" s="1"/>
  <c r="AH32" i="4"/>
  <c r="AG32" i="4"/>
  <c r="AG35" i="4" s="1"/>
  <c r="AF32" i="4"/>
  <c r="AF35" i="4" s="1"/>
  <c r="AE32" i="4"/>
  <c r="AE35" i="4" s="1"/>
  <c r="AD32" i="4"/>
  <c r="AD35" i="4" s="1"/>
  <c r="AC32" i="4"/>
  <c r="AC35" i="4" s="1"/>
  <c r="AB32" i="4"/>
  <c r="AB35" i="4" s="1"/>
  <c r="AA32" i="4"/>
  <c r="AA35" i="4" s="1"/>
  <c r="Z32" i="4"/>
  <c r="Y32" i="4"/>
  <c r="Y35" i="4" s="1"/>
  <c r="X32" i="4"/>
  <c r="X35" i="4" s="1"/>
  <c r="W32" i="4"/>
  <c r="W35" i="4" s="1"/>
  <c r="V32" i="4"/>
  <c r="V35" i="4" s="1"/>
  <c r="U32" i="4"/>
  <c r="U35" i="4" s="1"/>
  <c r="T32" i="4"/>
  <c r="T35" i="4" s="1"/>
  <c r="S32" i="4"/>
  <c r="S35" i="4" s="1"/>
  <c r="R32" i="4"/>
  <c r="Q32" i="4"/>
  <c r="Q35" i="4" s="1"/>
  <c r="P32" i="4"/>
  <c r="P35" i="4" s="1"/>
  <c r="O32" i="4"/>
  <c r="O35" i="4" s="1"/>
  <c r="N32" i="4"/>
  <c r="N35" i="4" s="1"/>
  <c r="M32" i="4"/>
  <c r="M35" i="4" s="1"/>
  <c r="L32" i="4"/>
  <c r="L35" i="4" s="1"/>
  <c r="K32" i="4"/>
  <c r="K35" i="4" s="1"/>
  <c r="J32" i="4"/>
  <c r="I32" i="4"/>
  <c r="I35" i="4" s="1"/>
  <c r="H32" i="4"/>
  <c r="H35" i="4" s="1"/>
  <c r="G32" i="4"/>
  <c r="G35" i="4" s="1"/>
  <c r="F32" i="4"/>
  <c r="F35" i="4" s="1"/>
  <c r="E32" i="4"/>
  <c r="E35" i="4" s="1"/>
  <c r="C32" i="4"/>
  <c r="B32" i="4"/>
  <c r="CI19" i="4"/>
  <c r="CH19" i="4"/>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9" i="4"/>
  <c r="C18" i="4"/>
  <c r="CI16" i="4"/>
  <c r="CH16"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C16" i="4" s="1"/>
  <c r="H16" i="4"/>
  <c r="G16" i="4"/>
  <c r="F16" i="4"/>
  <c r="E16" i="4"/>
  <c r="C15" i="4"/>
  <c r="C14" i="4"/>
  <c r="C13" i="4"/>
  <c r="C12" i="4"/>
  <c r="C11" i="4"/>
  <c r="C10" i="4"/>
  <c r="BI33" i="3"/>
  <c r="BB33" i="3"/>
  <c r="BW30" i="3"/>
  <c r="BW33" i="3" s="1"/>
  <c r="BU30" i="3"/>
  <c r="BU33" i="3" s="1"/>
  <c r="BS30" i="3"/>
  <c r="BS33" i="3" s="1"/>
  <c r="BP30" i="3"/>
  <c r="BP33" i="3" s="1"/>
  <c r="BN30" i="3"/>
  <c r="BN33" i="3" s="1"/>
  <c r="BL30" i="3"/>
  <c r="BL33" i="3" s="1"/>
  <c r="BI30" i="3"/>
  <c r="BG30" i="3"/>
  <c r="BG33" i="3" s="1"/>
  <c r="BE30" i="3"/>
  <c r="BE33" i="3" s="1"/>
  <c r="BB30" i="3"/>
  <c r="AZ30" i="3"/>
  <c r="AX30" i="3"/>
  <c r="AX33" i="3" s="1"/>
  <c r="AU30" i="3"/>
  <c r="AU33" i="3" s="1"/>
  <c r="AS30" i="3"/>
  <c r="AS33" i="3" s="1"/>
  <c r="AQ30" i="3"/>
  <c r="AQ33" i="3" s="1"/>
  <c r="AN30" i="3"/>
  <c r="AN33" i="3" s="1"/>
  <c r="AL30" i="3"/>
  <c r="AL33" i="3" s="1"/>
  <c r="AJ30" i="3"/>
  <c r="AG30" i="3"/>
  <c r="AG33" i="3" s="1"/>
  <c r="AE30" i="3"/>
  <c r="AE33" i="3" s="1"/>
  <c r="AC30" i="3"/>
  <c r="AC33" i="3" s="1"/>
  <c r="Z30" i="3"/>
  <c r="Z33" i="3" s="1"/>
  <c r="X30" i="3"/>
  <c r="X33" i="3" s="1"/>
  <c r="V30" i="3"/>
  <c r="V33" i="3" s="1"/>
  <c r="S30" i="3"/>
  <c r="S33" i="3" s="1"/>
  <c r="Q30" i="3"/>
  <c r="Q33" i="3" s="1"/>
  <c r="O30" i="3"/>
  <c r="P28" i="3" s="1"/>
  <c r="L30" i="3"/>
  <c r="L33" i="3" s="1"/>
  <c r="J30" i="3"/>
  <c r="J33" i="3" s="1"/>
  <c r="H30" i="3"/>
  <c r="H33" i="3" s="1"/>
  <c r="D30" i="3"/>
  <c r="D33" i="3" s="1"/>
  <c r="B30" i="3"/>
  <c r="B33" i="3" s="1"/>
  <c r="BX28" i="3"/>
  <c r="BV28" i="3"/>
  <c r="BT28" i="3"/>
  <c r="BQ28" i="3"/>
  <c r="BO28" i="3"/>
  <c r="BM28" i="3"/>
  <c r="BJ28" i="3"/>
  <c r="BH28" i="3"/>
  <c r="BF28" i="3"/>
  <c r="BC28" i="3"/>
  <c r="AY28" i="3"/>
  <c r="AV28" i="3"/>
  <c r="AT28" i="3"/>
  <c r="AR28" i="3"/>
  <c r="AO28" i="3"/>
  <c r="AM28" i="3"/>
  <c r="AK28" i="3"/>
  <c r="AH28" i="3"/>
  <c r="AF28" i="3"/>
  <c r="AD28" i="3"/>
  <c r="AA28" i="3"/>
  <c r="Y28" i="3"/>
  <c r="W28" i="3"/>
  <c r="T28" i="3"/>
  <c r="R28" i="3"/>
  <c r="M28" i="3"/>
  <c r="K28" i="3"/>
  <c r="I28" i="3"/>
  <c r="F28" i="3"/>
  <c r="E28" i="3"/>
  <c r="BX27" i="3"/>
  <c r="BV27" i="3"/>
  <c r="BT27" i="3"/>
  <c r="BQ27" i="3"/>
  <c r="BO27" i="3"/>
  <c r="BM27" i="3"/>
  <c r="BJ27" i="3"/>
  <c r="BH27" i="3"/>
  <c r="BF27" i="3"/>
  <c r="BC27" i="3"/>
  <c r="BA27" i="3"/>
  <c r="AY27" i="3"/>
  <c r="AV27" i="3"/>
  <c r="AT27" i="3"/>
  <c r="AR27" i="3"/>
  <c r="AO27" i="3"/>
  <c r="AM27" i="3"/>
  <c r="AH27" i="3"/>
  <c r="AF27" i="3"/>
  <c r="AD27" i="3"/>
  <c r="AA27" i="3"/>
  <c r="Y27" i="3"/>
  <c r="W27" i="3"/>
  <c r="T27" i="3"/>
  <c r="R27" i="3"/>
  <c r="P27" i="3"/>
  <c r="M27" i="3"/>
  <c r="K27" i="3"/>
  <c r="I27" i="3"/>
  <c r="F27" i="3"/>
  <c r="C27" i="3"/>
  <c r="BX26" i="3"/>
  <c r="BV26" i="3"/>
  <c r="BT26" i="3"/>
  <c r="BQ26" i="3"/>
  <c r="BO26" i="3"/>
  <c r="BM26" i="3"/>
  <c r="BJ26" i="3"/>
  <c r="BH26" i="3"/>
  <c r="BF26" i="3"/>
  <c r="BC26" i="3"/>
  <c r="BA26" i="3"/>
  <c r="AY26" i="3"/>
  <c r="AV26" i="3"/>
  <c r="AT26" i="3"/>
  <c r="AR26" i="3"/>
  <c r="AO26" i="3"/>
  <c r="AM26" i="3"/>
  <c r="AK26" i="3"/>
  <c r="AH26" i="3"/>
  <c r="AF26" i="3"/>
  <c r="AD26" i="3"/>
  <c r="AA26" i="3"/>
  <c r="Y26" i="3"/>
  <c r="W26" i="3"/>
  <c r="T26" i="3"/>
  <c r="R26" i="3"/>
  <c r="P26" i="3"/>
  <c r="M26" i="3"/>
  <c r="K26" i="3"/>
  <c r="I26" i="3"/>
  <c r="F26" i="3"/>
  <c r="E26" i="3"/>
  <c r="C26" i="3"/>
  <c r="BX25" i="3"/>
  <c r="BV25" i="3"/>
  <c r="BT25" i="3"/>
  <c r="BQ25" i="3"/>
  <c r="BO25" i="3"/>
  <c r="BM25" i="3"/>
  <c r="BJ25" i="3"/>
  <c r="BH25" i="3"/>
  <c r="BF25" i="3"/>
  <c r="BC25" i="3"/>
  <c r="BA25" i="3"/>
  <c r="AY25" i="3"/>
  <c r="AV25" i="3"/>
  <c r="AT25" i="3"/>
  <c r="AR25" i="3"/>
  <c r="AO25" i="3"/>
  <c r="AM25" i="3"/>
  <c r="AK25" i="3"/>
  <c r="AH25" i="3"/>
  <c r="AF25" i="3"/>
  <c r="AD25" i="3"/>
  <c r="AA25" i="3"/>
  <c r="Y25" i="3"/>
  <c r="W25" i="3"/>
  <c r="T25" i="3"/>
  <c r="R25" i="3"/>
  <c r="P25" i="3"/>
  <c r="M25" i="3"/>
  <c r="K25" i="3"/>
  <c r="I25" i="3"/>
  <c r="F25" i="3"/>
  <c r="E25" i="3"/>
  <c r="C25" i="3"/>
  <c r="BX24" i="3"/>
  <c r="BV24" i="3"/>
  <c r="BT24" i="3"/>
  <c r="BQ24" i="3"/>
  <c r="BO24" i="3"/>
  <c r="BM24" i="3"/>
  <c r="BJ24" i="3"/>
  <c r="BH24" i="3"/>
  <c r="BF24" i="3"/>
  <c r="BC24" i="3"/>
  <c r="BA24" i="3"/>
  <c r="AY24" i="3"/>
  <c r="AV24" i="3"/>
  <c r="AT24" i="3"/>
  <c r="AR24" i="3"/>
  <c r="AO24" i="3"/>
  <c r="AM24" i="3"/>
  <c r="AK24" i="3"/>
  <c r="AH24" i="3"/>
  <c r="AF24" i="3"/>
  <c r="AD24" i="3"/>
  <c r="AA24" i="3"/>
  <c r="Y24" i="3"/>
  <c r="W24" i="3"/>
  <c r="T24" i="3"/>
  <c r="R24" i="3"/>
  <c r="P24" i="3"/>
  <c r="M24" i="3"/>
  <c r="K24" i="3"/>
  <c r="I24" i="3"/>
  <c r="F24" i="3"/>
  <c r="E24" i="3"/>
  <c r="C24" i="3"/>
  <c r="BX23" i="3"/>
  <c r="BV23" i="3"/>
  <c r="BT23" i="3"/>
  <c r="BQ23" i="3"/>
  <c r="BO23" i="3"/>
  <c r="BM23" i="3"/>
  <c r="BJ23" i="3"/>
  <c r="BH23" i="3"/>
  <c r="BF23" i="3"/>
  <c r="BC23" i="3"/>
  <c r="BA23" i="3"/>
  <c r="AY23" i="3"/>
  <c r="AV23" i="3"/>
  <c r="AT23" i="3"/>
  <c r="AR23" i="3"/>
  <c r="AO23" i="3"/>
  <c r="AM23" i="3"/>
  <c r="AK23" i="3"/>
  <c r="AH23" i="3"/>
  <c r="AF23" i="3"/>
  <c r="AD23" i="3"/>
  <c r="AA23" i="3"/>
  <c r="Y23" i="3"/>
  <c r="W23" i="3"/>
  <c r="T23" i="3"/>
  <c r="R23" i="3"/>
  <c r="P23" i="3"/>
  <c r="M23" i="3"/>
  <c r="K23" i="3"/>
  <c r="I23" i="3"/>
  <c r="F23" i="3"/>
  <c r="E23" i="3"/>
  <c r="C23" i="3"/>
  <c r="BX22" i="3"/>
  <c r="BV22" i="3"/>
  <c r="BT22" i="3"/>
  <c r="BQ22" i="3"/>
  <c r="BO22" i="3"/>
  <c r="BM22" i="3"/>
  <c r="BJ22" i="3"/>
  <c r="BH22" i="3"/>
  <c r="BF22" i="3"/>
  <c r="BC22" i="3"/>
  <c r="BA22" i="3"/>
  <c r="AY22" i="3"/>
  <c r="AV22" i="3"/>
  <c r="AT22" i="3"/>
  <c r="AR22" i="3"/>
  <c r="AO22" i="3"/>
  <c r="AM22" i="3"/>
  <c r="AK22" i="3"/>
  <c r="AH22" i="3"/>
  <c r="AF22" i="3"/>
  <c r="AD22" i="3"/>
  <c r="AA22" i="3"/>
  <c r="Y22" i="3"/>
  <c r="W22" i="3"/>
  <c r="T22" i="3"/>
  <c r="R22" i="3"/>
  <c r="P22" i="3"/>
  <c r="M22" i="3"/>
  <c r="K22" i="3"/>
  <c r="I22" i="3"/>
  <c r="F22" i="3"/>
  <c r="E22" i="3"/>
  <c r="C22" i="3"/>
  <c r="BX21" i="3"/>
  <c r="BV21" i="3"/>
  <c r="BT21" i="3"/>
  <c r="BQ21" i="3"/>
  <c r="BO21" i="3"/>
  <c r="BM21" i="3"/>
  <c r="BJ21" i="3"/>
  <c r="BH21" i="3"/>
  <c r="BF21" i="3"/>
  <c r="BC21" i="3"/>
  <c r="BA21" i="3"/>
  <c r="AY21" i="3"/>
  <c r="AV21" i="3"/>
  <c r="AT21" i="3"/>
  <c r="AR21" i="3"/>
  <c r="AO21" i="3"/>
  <c r="AM21" i="3"/>
  <c r="AK21" i="3"/>
  <c r="AH21" i="3"/>
  <c r="AF21" i="3"/>
  <c r="AD21" i="3"/>
  <c r="AA21" i="3"/>
  <c r="Y21" i="3"/>
  <c r="W21" i="3"/>
  <c r="T21" i="3"/>
  <c r="R21" i="3"/>
  <c r="P21" i="3"/>
  <c r="M21" i="3"/>
  <c r="K21" i="3"/>
  <c r="I21" i="3"/>
  <c r="F21" i="3"/>
  <c r="E21" i="3"/>
  <c r="C21" i="3"/>
  <c r="BX20" i="3"/>
  <c r="BV20" i="3"/>
  <c r="BT20" i="3"/>
  <c r="BQ20" i="3"/>
  <c r="BO20" i="3"/>
  <c r="BM20" i="3"/>
  <c r="BJ20" i="3"/>
  <c r="BH20" i="3"/>
  <c r="BF20" i="3"/>
  <c r="BC20" i="3"/>
  <c r="BA20" i="3"/>
  <c r="AY20" i="3"/>
  <c r="AV20" i="3"/>
  <c r="AT20" i="3"/>
  <c r="AR20" i="3"/>
  <c r="AO20" i="3"/>
  <c r="AM20" i="3"/>
  <c r="AK20" i="3"/>
  <c r="AH20" i="3"/>
  <c r="AF20" i="3"/>
  <c r="AD20" i="3"/>
  <c r="AA20" i="3"/>
  <c r="Y20" i="3"/>
  <c r="W20" i="3"/>
  <c r="T20" i="3"/>
  <c r="R20" i="3"/>
  <c r="P20" i="3"/>
  <c r="M20" i="3"/>
  <c r="K20" i="3"/>
  <c r="I20" i="3"/>
  <c r="F20" i="3"/>
  <c r="E20" i="3"/>
  <c r="C20" i="3"/>
  <c r="BX19" i="3"/>
  <c r="BV19" i="3"/>
  <c r="BT19" i="3"/>
  <c r="BQ19" i="3"/>
  <c r="BO19" i="3"/>
  <c r="BM19" i="3"/>
  <c r="BJ19" i="3"/>
  <c r="BH19" i="3"/>
  <c r="BF19" i="3"/>
  <c r="BC19" i="3"/>
  <c r="BA19" i="3"/>
  <c r="AY19" i="3"/>
  <c r="AV19" i="3"/>
  <c r="AT19" i="3"/>
  <c r="AR19" i="3"/>
  <c r="AO19" i="3"/>
  <c r="AM19" i="3"/>
  <c r="AK19" i="3"/>
  <c r="AH19" i="3"/>
  <c r="AF19" i="3"/>
  <c r="AD19" i="3"/>
  <c r="AA19" i="3"/>
  <c r="Y19" i="3"/>
  <c r="W19" i="3"/>
  <c r="T19" i="3"/>
  <c r="R19" i="3"/>
  <c r="P19" i="3"/>
  <c r="M19" i="3"/>
  <c r="K19" i="3"/>
  <c r="I19" i="3"/>
  <c r="F19" i="3"/>
  <c r="E19" i="3"/>
  <c r="C19" i="3"/>
  <c r="BX18" i="3"/>
  <c r="BV18" i="3"/>
  <c r="BT18" i="3"/>
  <c r="BQ18" i="3"/>
  <c r="BO18" i="3"/>
  <c r="BM18" i="3"/>
  <c r="BJ18" i="3"/>
  <c r="BH18" i="3"/>
  <c r="BF18" i="3"/>
  <c r="BC18" i="3"/>
  <c r="BA18" i="3"/>
  <c r="AY18" i="3"/>
  <c r="AV18" i="3"/>
  <c r="AT18" i="3"/>
  <c r="AR18" i="3"/>
  <c r="AO18" i="3"/>
  <c r="AM18" i="3"/>
  <c r="AK18" i="3"/>
  <c r="AH18" i="3"/>
  <c r="AF18" i="3"/>
  <c r="AD18" i="3"/>
  <c r="AA18" i="3"/>
  <c r="Y18" i="3"/>
  <c r="W18" i="3"/>
  <c r="T18" i="3"/>
  <c r="R18" i="3"/>
  <c r="P18" i="3"/>
  <c r="M18" i="3"/>
  <c r="K18" i="3"/>
  <c r="I18" i="3"/>
  <c r="F18" i="3"/>
  <c r="E18" i="3"/>
  <c r="C18" i="3"/>
  <c r="BX17" i="3"/>
  <c r="BV17" i="3"/>
  <c r="BT17" i="3"/>
  <c r="BQ17" i="3"/>
  <c r="BO17" i="3"/>
  <c r="BM17" i="3"/>
  <c r="BJ17" i="3"/>
  <c r="BH17" i="3"/>
  <c r="BF17" i="3"/>
  <c r="BC17" i="3"/>
  <c r="BA17" i="3"/>
  <c r="AY17" i="3"/>
  <c r="AV17" i="3"/>
  <c r="AT17" i="3"/>
  <c r="AR17" i="3"/>
  <c r="AO17" i="3"/>
  <c r="AM17" i="3"/>
  <c r="AK17" i="3"/>
  <c r="AH17" i="3"/>
  <c r="AF17" i="3"/>
  <c r="AD17" i="3"/>
  <c r="AA17" i="3"/>
  <c r="Y17" i="3"/>
  <c r="W17" i="3"/>
  <c r="T17" i="3"/>
  <c r="R17" i="3"/>
  <c r="P17" i="3"/>
  <c r="M17" i="3"/>
  <c r="K17" i="3"/>
  <c r="I17" i="3"/>
  <c r="F17" i="3"/>
  <c r="E17" i="3"/>
  <c r="C17" i="3"/>
  <c r="BX16" i="3"/>
  <c r="BV16" i="3"/>
  <c r="BT16" i="3"/>
  <c r="BQ16" i="3"/>
  <c r="BO16" i="3"/>
  <c r="BM16" i="3"/>
  <c r="BJ16" i="3"/>
  <c r="BH16" i="3"/>
  <c r="BF16" i="3"/>
  <c r="BC16" i="3"/>
  <c r="BA16" i="3"/>
  <c r="AY16" i="3"/>
  <c r="AV16" i="3"/>
  <c r="AT16" i="3"/>
  <c r="AR16" i="3"/>
  <c r="AO16" i="3"/>
  <c r="AM16" i="3"/>
  <c r="AK16" i="3"/>
  <c r="AH16" i="3"/>
  <c r="AF16" i="3"/>
  <c r="AD16" i="3"/>
  <c r="AA16" i="3"/>
  <c r="Y16" i="3"/>
  <c r="W16" i="3"/>
  <c r="T16" i="3"/>
  <c r="R16" i="3"/>
  <c r="P16" i="3"/>
  <c r="M16" i="3"/>
  <c r="K16" i="3"/>
  <c r="I16" i="3"/>
  <c r="F16" i="3"/>
  <c r="E16" i="3"/>
  <c r="C16" i="3"/>
  <c r="BX15" i="3"/>
  <c r="BV15" i="3"/>
  <c r="BT15" i="3"/>
  <c r="BQ15" i="3"/>
  <c r="BO15" i="3"/>
  <c r="BM15" i="3"/>
  <c r="BJ15" i="3"/>
  <c r="BH15" i="3"/>
  <c r="BF15" i="3"/>
  <c r="BC15" i="3"/>
  <c r="BA15" i="3"/>
  <c r="AY15" i="3"/>
  <c r="AV15" i="3"/>
  <c r="AT15" i="3"/>
  <c r="AR15" i="3"/>
  <c r="AO15" i="3"/>
  <c r="AM15" i="3"/>
  <c r="AK15" i="3"/>
  <c r="AH15" i="3"/>
  <c r="AF15" i="3"/>
  <c r="AD15" i="3"/>
  <c r="AA15" i="3"/>
  <c r="Y15" i="3"/>
  <c r="W15" i="3"/>
  <c r="T15" i="3"/>
  <c r="R15" i="3"/>
  <c r="P15" i="3"/>
  <c r="M15" i="3"/>
  <c r="K15" i="3"/>
  <c r="I15" i="3"/>
  <c r="F15" i="3"/>
  <c r="E15" i="3"/>
  <c r="C15" i="3"/>
  <c r="BX14" i="3"/>
  <c r="BV14" i="3"/>
  <c r="BT14" i="3"/>
  <c r="BQ14" i="3"/>
  <c r="BO14" i="3"/>
  <c r="BM14" i="3"/>
  <c r="BJ14" i="3"/>
  <c r="BH14" i="3"/>
  <c r="BF14" i="3"/>
  <c r="BC14" i="3"/>
  <c r="BA14" i="3"/>
  <c r="AY14" i="3"/>
  <c r="AV14" i="3"/>
  <c r="AT14" i="3"/>
  <c r="AR14" i="3"/>
  <c r="AO14" i="3"/>
  <c r="AM14" i="3"/>
  <c r="AK14" i="3"/>
  <c r="AH14" i="3"/>
  <c r="AF14" i="3"/>
  <c r="AD14" i="3"/>
  <c r="AA14" i="3"/>
  <c r="Y14" i="3"/>
  <c r="W14" i="3"/>
  <c r="T14" i="3"/>
  <c r="R14" i="3"/>
  <c r="P14" i="3"/>
  <c r="M14" i="3"/>
  <c r="K14" i="3"/>
  <c r="I14" i="3"/>
  <c r="F14" i="3"/>
  <c r="E14" i="3"/>
  <c r="C14" i="3"/>
  <c r="BX13" i="3"/>
  <c r="BV13" i="3"/>
  <c r="BT13" i="3"/>
  <c r="BQ13" i="3"/>
  <c r="BO13" i="3"/>
  <c r="BM13" i="3"/>
  <c r="BJ13" i="3"/>
  <c r="BH13" i="3"/>
  <c r="BF13" i="3"/>
  <c r="BC13" i="3"/>
  <c r="BA13" i="3"/>
  <c r="AY13" i="3"/>
  <c r="AV13" i="3"/>
  <c r="AT13" i="3"/>
  <c r="AR13" i="3"/>
  <c r="AO13" i="3"/>
  <c r="AM13" i="3"/>
  <c r="AK13" i="3"/>
  <c r="AH13" i="3"/>
  <c r="AF13" i="3"/>
  <c r="AD13" i="3"/>
  <c r="AA13" i="3"/>
  <c r="Y13" i="3"/>
  <c r="W13" i="3"/>
  <c r="T13" i="3"/>
  <c r="R13" i="3"/>
  <c r="P13" i="3"/>
  <c r="M13" i="3"/>
  <c r="K13" i="3"/>
  <c r="I13" i="3"/>
  <c r="F13" i="3"/>
  <c r="E13" i="3"/>
  <c r="C13" i="3"/>
  <c r="BX12" i="3"/>
  <c r="BV12" i="3"/>
  <c r="BT12" i="3"/>
  <c r="BQ12" i="3"/>
  <c r="BO12" i="3"/>
  <c r="BM12" i="3"/>
  <c r="BJ12" i="3"/>
  <c r="BH12" i="3"/>
  <c r="BF12" i="3"/>
  <c r="BC12" i="3"/>
  <c r="BA12" i="3"/>
  <c r="AY12" i="3"/>
  <c r="AV12" i="3"/>
  <c r="AT12" i="3"/>
  <c r="AR12" i="3"/>
  <c r="AO12" i="3"/>
  <c r="AM12" i="3"/>
  <c r="AK12" i="3"/>
  <c r="AH12" i="3"/>
  <c r="AF12" i="3"/>
  <c r="AD12" i="3"/>
  <c r="AA12" i="3"/>
  <c r="Y12" i="3"/>
  <c r="W12" i="3"/>
  <c r="T12" i="3"/>
  <c r="R12" i="3"/>
  <c r="P12" i="3"/>
  <c r="M12" i="3"/>
  <c r="K12" i="3"/>
  <c r="I12" i="3"/>
  <c r="F12" i="3"/>
  <c r="E12" i="3"/>
  <c r="C12" i="3"/>
  <c r="BX11" i="3"/>
  <c r="BV11" i="3"/>
  <c r="BT11" i="3"/>
  <c r="BQ11" i="3"/>
  <c r="BO11" i="3"/>
  <c r="BM11" i="3"/>
  <c r="BJ11" i="3"/>
  <c r="BH11" i="3"/>
  <c r="BF11" i="3"/>
  <c r="BC11" i="3"/>
  <c r="BA11" i="3"/>
  <c r="AY11" i="3"/>
  <c r="AV11" i="3"/>
  <c r="AT11" i="3"/>
  <c r="AR11" i="3"/>
  <c r="AO11" i="3"/>
  <c r="AM11" i="3"/>
  <c r="AK11" i="3"/>
  <c r="AH11" i="3"/>
  <c r="AF11" i="3"/>
  <c r="AD11" i="3"/>
  <c r="AA11" i="3"/>
  <c r="Y11" i="3"/>
  <c r="W11" i="3"/>
  <c r="T11" i="3"/>
  <c r="R11" i="3"/>
  <c r="P11" i="3"/>
  <c r="M11" i="3"/>
  <c r="K11" i="3"/>
  <c r="I11" i="3"/>
  <c r="F11" i="3"/>
  <c r="E11" i="3"/>
  <c r="C11" i="3"/>
  <c r="BX10" i="3"/>
  <c r="BV10" i="3"/>
  <c r="BV30" i="3" s="1"/>
  <c r="BT10" i="3"/>
  <c r="BQ10" i="3"/>
  <c r="BO10" i="3"/>
  <c r="BM10" i="3"/>
  <c r="BJ10" i="3"/>
  <c r="BH10" i="3"/>
  <c r="BH30" i="3" s="1"/>
  <c r="BF10" i="3"/>
  <c r="BC10" i="3"/>
  <c r="BA10" i="3"/>
  <c r="AY10" i="3"/>
  <c r="AV10" i="3"/>
  <c r="AT10" i="3"/>
  <c r="AT30" i="3" s="1"/>
  <c r="AR10" i="3"/>
  <c r="AR30" i="3" s="1"/>
  <c r="AO10" i="3"/>
  <c r="AM10" i="3"/>
  <c r="AK10" i="3"/>
  <c r="AH10" i="3"/>
  <c r="AF10" i="3"/>
  <c r="AF30" i="3" s="1"/>
  <c r="AD10" i="3"/>
  <c r="AA10" i="3"/>
  <c r="Y10" i="3"/>
  <c r="W10" i="3"/>
  <c r="T10" i="3"/>
  <c r="R10" i="3"/>
  <c r="R30" i="3" s="1"/>
  <c r="P10" i="3"/>
  <c r="M10" i="3"/>
  <c r="K10" i="3"/>
  <c r="I10" i="3"/>
  <c r="F10" i="3"/>
  <c r="E10" i="3"/>
  <c r="C10" i="3"/>
  <c r="BU33" i="2"/>
  <c r="BN33" i="2"/>
  <c r="AZ33" i="2"/>
  <c r="AL33" i="2"/>
  <c r="X33" i="2"/>
  <c r="J33" i="2"/>
  <c r="BW30" i="2"/>
  <c r="BW33" i="2" s="1"/>
  <c r="BU30" i="2"/>
  <c r="BS30" i="2"/>
  <c r="BS33" i="2" s="1"/>
  <c r="BP30" i="2"/>
  <c r="BP33" i="2" s="1"/>
  <c r="BN30" i="2"/>
  <c r="BL30" i="2"/>
  <c r="BL33" i="2" s="1"/>
  <c r="BI30" i="2"/>
  <c r="BI33" i="2" s="1"/>
  <c r="BG30" i="2"/>
  <c r="BG33" i="2" s="1"/>
  <c r="BE30" i="2"/>
  <c r="BF25" i="2" s="1"/>
  <c r="BB30" i="2"/>
  <c r="BB33" i="2" s="1"/>
  <c r="AZ30" i="2"/>
  <c r="AX30" i="2"/>
  <c r="AX33" i="2" s="1"/>
  <c r="AU30" i="2"/>
  <c r="AU33" i="2" s="1"/>
  <c r="AS30" i="2"/>
  <c r="AS33" i="2" s="1"/>
  <c r="AQ30" i="2"/>
  <c r="AQ33" i="2" s="1"/>
  <c r="AN30" i="2"/>
  <c r="AN33" i="2" s="1"/>
  <c r="AL30" i="2"/>
  <c r="AJ30" i="2"/>
  <c r="AJ33" i="2" s="1"/>
  <c r="AG30" i="2"/>
  <c r="AG33" i="2" s="1"/>
  <c r="AE30" i="2"/>
  <c r="AF24" i="2" s="1"/>
  <c r="AC30" i="2"/>
  <c r="AC33" i="2" s="1"/>
  <c r="Z30" i="2"/>
  <c r="Z33" i="2" s="1"/>
  <c r="X30" i="2"/>
  <c r="V30" i="2"/>
  <c r="V33" i="2" s="1"/>
  <c r="S30" i="2"/>
  <c r="S33" i="2" s="1"/>
  <c r="Q30" i="2"/>
  <c r="R24" i="2" s="1"/>
  <c r="O30" i="2"/>
  <c r="P25" i="2" s="1"/>
  <c r="L30" i="2"/>
  <c r="L33" i="2" s="1"/>
  <c r="J30" i="2"/>
  <c r="H30" i="2"/>
  <c r="H33" i="2" s="1"/>
  <c r="D30" i="2"/>
  <c r="D33" i="2" s="1"/>
  <c r="B30" i="2"/>
  <c r="B33" i="2" s="1"/>
  <c r="BX28" i="2"/>
  <c r="BQ28" i="2"/>
  <c r="BO28" i="2"/>
  <c r="BM28" i="2"/>
  <c r="BJ28" i="2"/>
  <c r="BH28" i="2"/>
  <c r="BF28" i="2"/>
  <c r="BC28" i="2"/>
  <c r="BA28" i="2"/>
  <c r="AY28" i="2"/>
  <c r="AV28" i="2"/>
  <c r="AT28" i="2"/>
  <c r="AR28" i="2"/>
  <c r="AO28" i="2"/>
  <c r="AM28" i="2"/>
  <c r="AK28" i="2"/>
  <c r="AH28" i="2"/>
  <c r="AD28" i="2"/>
  <c r="AA28" i="2"/>
  <c r="Y28" i="2"/>
  <c r="W28" i="2"/>
  <c r="T28" i="2"/>
  <c r="M28" i="2"/>
  <c r="K28" i="2"/>
  <c r="I28" i="2"/>
  <c r="F28" i="2"/>
  <c r="C28" i="2"/>
  <c r="BX27" i="2"/>
  <c r="BQ27" i="2"/>
  <c r="BO27" i="2"/>
  <c r="BM27" i="2"/>
  <c r="BJ27" i="2"/>
  <c r="BH27" i="2"/>
  <c r="BC27" i="2"/>
  <c r="BA27" i="2"/>
  <c r="AY27" i="2"/>
  <c r="AV27" i="2"/>
  <c r="AT27" i="2"/>
  <c r="AR27" i="2"/>
  <c r="AO27" i="2"/>
  <c r="AM27" i="2"/>
  <c r="AK27" i="2"/>
  <c r="AH27" i="2"/>
  <c r="AD27" i="2"/>
  <c r="AA27" i="2"/>
  <c r="Y27" i="2"/>
  <c r="W27" i="2"/>
  <c r="T27" i="2"/>
  <c r="R27" i="2"/>
  <c r="M27" i="2"/>
  <c r="K27" i="2"/>
  <c r="I27" i="2"/>
  <c r="F27" i="2"/>
  <c r="E27" i="2"/>
  <c r="C27" i="2"/>
  <c r="BX26" i="2"/>
  <c r="BQ26" i="2"/>
  <c r="BO26" i="2"/>
  <c r="BM26" i="2"/>
  <c r="BJ26" i="2"/>
  <c r="BK26" i="2" s="1"/>
  <c r="BH26" i="2"/>
  <c r="BF26" i="2"/>
  <c r="BC26" i="2"/>
  <c r="BA26" i="2"/>
  <c r="AY26" i="2"/>
  <c r="AV26" i="2"/>
  <c r="AT26" i="2"/>
  <c r="AR26" i="2"/>
  <c r="AO26" i="2"/>
  <c r="AM26" i="2"/>
  <c r="AK26" i="2"/>
  <c r="AH26" i="2"/>
  <c r="AD26" i="2"/>
  <c r="AA26" i="2"/>
  <c r="Y26" i="2"/>
  <c r="W26" i="2"/>
  <c r="T26" i="2"/>
  <c r="P26" i="2"/>
  <c r="M26" i="2"/>
  <c r="K26" i="2"/>
  <c r="I26" i="2"/>
  <c r="F26" i="2"/>
  <c r="E26" i="2"/>
  <c r="C26" i="2"/>
  <c r="BX25" i="2"/>
  <c r="BQ25" i="2"/>
  <c r="BO25" i="2"/>
  <c r="BM25" i="2"/>
  <c r="BJ25" i="2"/>
  <c r="BH25" i="2"/>
  <c r="BC25" i="2"/>
  <c r="BA25" i="2"/>
  <c r="AY25" i="2"/>
  <c r="AV25" i="2"/>
  <c r="AT25" i="2"/>
  <c r="AR25" i="2"/>
  <c r="AO25" i="2"/>
  <c r="AM25" i="2"/>
  <c r="AK25" i="2"/>
  <c r="AH25" i="2"/>
  <c r="AF25" i="2"/>
  <c r="AD25" i="2"/>
  <c r="AA25" i="2"/>
  <c r="Y25" i="2"/>
  <c r="W25" i="2"/>
  <c r="T25" i="2"/>
  <c r="R25" i="2"/>
  <c r="M25" i="2"/>
  <c r="K25" i="2"/>
  <c r="I25" i="2"/>
  <c r="F25" i="2"/>
  <c r="E25" i="2"/>
  <c r="C25" i="2"/>
  <c r="BX24" i="2"/>
  <c r="BQ24" i="2"/>
  <c r="BO24" i="2"/>
  <c r="BM24" i="2"/>
  <c r="BJ24" i="2"/>
  <c r="BH24" i="2"/>
  <c r="BC24" i="2"/>
  <c r="BA24" i="2"/>
  <c r="AY24" i="2"/>
  <c r="AV24" i="2"/>
  <c r="AT24" i="2"/>
  <c r="AR24" i="2"/>
  <c r="AO24" i="2"/>
  <c r="AM24" i="2"/>
  <c r="AK24" i="2"/>
  <c r="AH24" i="2"/>
  <c r="AD24" i="2"/>
  <c r="AA24" i="2"/>
  <c r="Y24" i="2"/>
  <c r="W24" i="2"/>
  <c r="T24" i="2"/>
  <c r="M24" i="2"/>
  <c r="K24" i="2"/>
  <c r="I24" i="2"/>
  <c r="F24" i="2"/>
  <c r="E24" i="2"/>
  <c r="C24" i="2"/>
  <c r="BX23" i="2"/>
  <c r="BQ23" i="2"/>
  <c r="BO23" i="2"/>
  <c r="BM23" i="2"/>
  <c r="BJ23" i="2"/>
  <c r="BH23" i="2"/>
  <c r="BC23" i="2"/>
  <c r="BA23" i="2"/>
  <c r="AY23" i="2"/>
  <c r="AV23" i="2"/>
  <c r="AT23" i="2"/>
  <c r="AR23" i="2"/>
  <c r="AO23" i="2"/>
  <c r="AM23" i="2"/>
  <c r="AK23" i="2"/>
  <c r="AH23" i="2"/>
  <c r="AD23" i="2"/>
  <c r="AA23" i="2"/>
  <c r="Y23" i="2"/>
  <c r="W23" i="2"/>
  <c r="T23" i="2"/>
  <c r="M23" i="2"/>
  <c r="K23" i="2"/>
  <c r="I23" i="2"/>
  <c r="F23" i="2"/>
  <c r="E23" i="2"/>
  <c r="C23" i="2"/>
  <c r="BX22" i="2"/>
  <c r="BQ22" i="2"/>
  <c r="BO22" i="2"/>
  <c r="BM22" i="2"/>
  <c r="BJ22" i="2"/>
  <c r="BK22" i="2" s="1"/>
  <c r="BH22" i="2"/>
  <c r="BC22" i="2"/>
  <c r="BA22" i="2"/>
  <c r="AY22" i="2"/>
  <c r="AV22" i="2"/>
  <c r="AT22" i="2"/>
  <c r="AR22" i="2"/>
  <c r="AO22" i="2"/>
  <c r="AP22" i="2" s="1"/>
  <c r="AM22" i="2"/>
  <c r="AK22" i="2"/>
  <c r="AH22" i="2"/>
  <c r="AD22" i="2"/>
  <c r="AA22" i="2"/>
  <c r="Y22" i="2"/>
  <c r="W22" i="2"/>
  <c r="T22" i="2"/>
  <c r="U22" i="2" s="1"/>
  <c r="M22" i="2"/>
  <c r="K22" i="2"/>
  <c r="I22" i="2"/>
  <c r="F22" i="2"/>
  <c r="E22" i="2"/>
  <c r="C22" i="2"/>
  <c r="BX21" i="2"/>
  <c r="BQ21" i="2"/>
  <c r="BO21" i="2"/>
  <c r="BM21" i="2"/>
  <c r="BJ21" i="2"/>
  <c r="BH21" i="2"/>
  <c r="BC21" i="2"/>
  <c r="BA21" i="2"/>
  <c r="AY21" i="2"/>
  <c r="AV21" i="2"/>
  <c r="AT21" i="2"/>
  <c r="AR21" i="2"/>
  <c r="AO21" i="2"/>
  <c r="AM21" i="2"/>
  <c r="AK21" i="2"/>
  <c r="AH21" i="2"/>
  <c r="AD21" i="2"/>
  <c r="AA21" i="2"/>
  <c r="Y21" i="2"/>
  <c r="W21" i="2"/>
  <c r="T21" i="2"/>
  <c r="M21" i="2"/>
  <c r="K21" i="2"/>
  <c r="I21" i="2"/>
  <c r="F21" i="2"/>
  <c r="G21" i="2" s="1"/>
  <c r="E21" i="2"/>
  <c r="C21" i="2"/>
  <c r="BX20" i="2"/>
  <c r="BQ20" i="2"/>
  <c r="BO20" i="2"/>
  <c r="BM20" i="2"/>
  <c r="BJ20" i="2"/>
  <c r="BH20" i="2"/>
  <c r="BF20" i="2"/>
  <c r="BC20" i="2"/>
  <c r="BA20" i="2"/>
  <c r="AY20" i="2"/>
  <c r="AV20" i="2"/>
  <c r="AT20" i="2"/>
  <c r="AR20" i="2"/>
  <c r="AO20" i="2"/>
  <c r="AP20" i="2" s="1"/>
  <c r="AM20" i="2"/>
  <c r="AK20" i="2"/>
  <c r="AH20" i="2"/>
  <c r="AD20" i="2"/>
  <c r="AA20" i="2"/>
  <c r="Y20" i="2"/>
  <c r="W20" i="2"/>
  <c r="T20" i="2"/>
  <c r="M20" i="2"/>
  <c r="K20" i="2"/>
  <c r="I20" i="2"/>
  <c r="F20" i="2"/>
  <c r="E20" i="2"/>
  <c r="C20" i="2"/>
  <c r="BX19" i="2"/>
  <c r="BQ19" i="2"/>
  <c r="BO19" i="2"/>
  <c r="BM19" i="2"/>
  <c r="BJ19" i="2"/>
  <c r="BH19" i="2"/>
  <c r="BC19" i="2"/>
  <c r="BA19" i="2"/>
  <c r="AY19" i="2"/>
  <c r="AV19" i="2"/>
  <c r="AT19" i="2"/>
  <c r="AR19" i="2"/>
  <c r="AO19" i="2"/>
  <c r="AM19" i="2"/>
  <c r="AK19" i="2"/>
  <c r="AH19" i="2"/>
  <c r="AD19" i="2"/>
  <c r="AA19" i="2"/>
  <c r="Y19" i="2"/>
  <c r="W19" i="2"/>
  <c r="T19" i="2"/>
  <c r="R19" i="2"/>
  <c r="M19" i="2"/>
  <c r="K19" i="2"/>
  <c r="I19" i="2"/>
  <c r="F19" i="2"/>
  <c r="G19" i="2" s="1"/>
  <c r="E19" i="2"/>
  <c r="C19" i="2"/>
  <c r="BX18" i="2"/>
  <c r="BQ18" i="2"/>
  <c r="BO18" i="2"/>
  <c r="BM18" i="2"/>
  <c r="BJ18" i="2"/>
  <c r="BH18" i="2"/>
  <c r="BF18" i="2"/>
  <c r="BC18" i="2"/>
  <c r="BA18" i="2"/>
  <c r="AY18" i="2"/>
  <c r="AV18" i="2"/>
  <c r="AT18" i="2"/>
  <c r="AR18" i="2"/>
  <c r="AO18" i="2"/>
  <c r="AP18" i="2" s="1"/>
  <c r="AM18" i="2"/>
  <c r="AK18" i="2"/>
  <c r="AH18" i="2"/>
  <c r="AD18" i="2"/>
  <c r="AA18" i="2"/>
  <c r="Y18" i="2"/>
  <c r="W18" i="2"/>
  <c r="T18" i="2"/>
  <c r="U18" i="2" s="1"/>
  <c r="P18" i="2"/>
  <c r="M18" i="2"/>
  <c r="K18" i="2"/>
  <c r="I18" i="2"/>
  <c r="F18" i="2"/>
  <c r="E18" i="2"/>
  <c r="C18" i="2"/>
  <c r="BX17" i="2"/>
  <c r="BQ17" i="2"/>
  <c r="BO17" i="2"/>
  <c r="BM17" i="2"/>
  <c r="BJ17" i="2"/>
  <c r="BH17" i="2"/>
  <c r="BC17" i="2"/>
  <c r="BA17" i="2"/>
  <c r="AY17" i="2"/>
  <c r="AV17" i="2"/>
  <c r="AT17" i="2"/>
  <c r="AR17" i="2"/>
  <c r="AO17" i="2"/>
  <c r="AM17" i="2"/>
  <c r="AK17" i="2"/>
  <c r="AH17" i="2"/>
  <c r="AF17" i="2"/>
  <c r="AD17" i="2"/>
  <c r="AA17" i="2"/>
  <c r="Y17" i="2"/>
  <c r="W17" i="2"/>
  <c r="T17" i="2"/>
  <c r="R17" i="2"/>
  <c r="M17" i="2"/>
  <c r="K17" i="2"/>
  <c r="I17" i="2"/>
  <c r="F17" i="2"/>
  <c r="E17" i="2"/>
  <c r="C17" i="2"/>
  <c r="BX16" i="2"/>
  <c r="BQ16" i="2"/>
  <c r="BO16" i="2"/>
  <c r="BM16" i="2"/>
  <c r="BJ16" i="2"/>
  <c r="BK16" i="2" s="1"/>
  <c r="BH16" i="2"/>
  <c r="BC16" i="2"/>
  <c r="BA16" i="2"/>
  <c r="AY16" i="2"/>
  <c r="AV16" i="2"/>
  <c r="AT16" i="2"/>
  <c r="AR16" i="2"/>
  <c r="AO16" i="2"/>
  <c r="AM16" i="2"/>
  <c r="AK16" i="2"/>
  <c r="AH16" i="2"/>
  <c r="AD16" i="2"/>
  <c r="AA16" i="2"/>
  <c r="Y16" i="2"/>
  <c r="W16" i="2"/>
  <c r="T16" i="2"/>
  <c r="U16" i="2" s="1"/>
  <c r="M16" i="2"/>
  <c r="K16" i="2"/>
  <c r="I16" i="2"/>
  <c r="F16" i="2"/>
  <c r="E16" i="2"/>
  <c r="C16" i="2"/>
  <c r="BX15" i="2"/>
  <c r="BQ15" i="2"/>
  <c r="BO15" i="2"/>
  <c r="BM15" i="2"/>
  <c r="BJ15" i="2"/>
  <c r="BH15" i="2"/>
  <c r="BC15" i="2"/>
  <c r="BA15" i="2"/>
  <c r="AY15" i="2"/>
  <c r="AV15" i="2"/>
  <c r="AT15" i="2"/>
  <c r="AR15" i="2"/>
  <c r="AO15" i="2"/>
  <c r="AM15" i="2"/>
  <c r="AK15" i="2"/>
  <c r="AH15" i="2"/>
  <c r="AD15" i="2"/>
  <c r="AA15" i="2"/>
  <c r="Y15" i="2"/>
  <c r="W15" i="2"/>
  <c r="T15" i="2"/>
  <c r="M15" i="2"/>
  <c r="K15" i="2"/>
  <c r="I15" i="2"/>
  <c r="F15" i="2"/>
  <c r="E15" i="2"/>
  <c r="C15" i="2"/>
  <c r="BX14" i="2"/>
  <c r="BQ14" i="2"/>
  <c r="BO14" i="2"/>
  <c r="BM14" i="2"/>
  <c r="BJ14" i="2"/>
  <c r="BH14" i="2"/>
  <c r="BC14" i="2"/>
  <c r="BD14" i="2" s="1"/>
  <c r="BA14" i="2"/>
  <c r="AY14" i="2"/>
  <c r="AV14" i="2"/>
  <c r="AT14" i="2"/>
  <c r="AR14" i="2"/>
  <c r="AO14" i="2"/>
  <c r="AM14" i="2"/>
  <c r="AK14" i="2"/>
  <c r="AH14" i="2"/>
  <c r="AD14" i="2"/>
  <c r="AA14" i="2"/>
  <c r="Y14" i="2"/>
  <c r="W14" i="2"/>
  <c r="W30" i="2" s="1"/>
  <c r="T14" i="2"/>
  <c r="M14" i="2"/>
  <c r="K14" i="2"/>
  <c r="I14" i="2"/>
  <c r="F14" i="2"/>
  <c r="E14" i="2"/>
  <c r="C14" i="2"/>
  <c r="BX13" i="2"/>
  <c r="BQ13" i="2"/>
  <c r="BO13" i="2"/>
  <c r="BM13" i="2"/>
  <c r="BJ13" i="2"/>
  <c r="BH13" i="2"/>
  <c r="BC13" i="2"/>
  <c r="BA13" i="2"/>
  <c r="AY13" i="2"/>
  <c r="AV13" i="2"/>
  <c r="AT13" i="2"/>
  <c r="AR13" i="2"/>
  <c r="AO13" i="2"/>
  <c r="AM13" i="2"/>
  <c r="AM30" i="2" s="1"/>
  <c r="AK13" i="2"/>
  <c r="AH13" i="2"/>
  <c r="AD13" i="2"/>
  <c r="AA13" i="2"/>
  <c r="Y13" i="2"/>
  <c r="W13" i="2"/>
  <c r="T13" i="2"/>
  <c r="M13" i="2"/>
  <c r="K13" i="2"/>
  <c r="I13" i="2"/>
  <c r="F13" i="2"/>
  <c r="E13" i="2"/>
  <c r="C13" i="2"/>
  <c r="BX12" i="2"/>
  <c r="BQ12" i="2"/>
  <c r="BO12" i="2"/>
  <c r="BM12" i="2"/>
  <c r="BJ12" i="2"/>
  <c r="BH12" i="2"/>
  <c r="BF12" i="2"/>
  <c r="BC12" i="2"/>
  <c r="BC30" i="2" s="1"/>
  <c r="BA12" i="2"/>
  <c r="AY12" i="2"/>
  <c r="AV12" i="2"/>
  <c r="AT12" i="2"/>
  <c r="AR12" i="2"/>
  <c r="AO12" i="2"/>
  <c r="AO30" i="2" s="1"/>
  <c r="AM12" i="2"/>
  <c r="AK12" i="2"/>
  <c r="AH12" i="2"/>
  <c r="AD12" i="2"/>
  <c r="AA12" i="2"/>
  <c r="Y12" i="2"/>
  <c r="W12" i="2"/>
  <c r="T12" i="2"/>
  <c r="M12" i="2"/>
  <c r="K12" i="2"/>
  <c r="I12" i="2"/>
  <c r="F12" i="2"/>
  <c r="E12" i="2"/>
  <c r="C12" i="2"/>
  <c r="BX11" i="2"/>
  <c r="BQ11" i="2"/>
  <c r="BO11" i="2"/>
  <c r="BM11" i="2"/>
  <c r="BM30" i="2" s="1"/>
  <c r="BJ11" i="2"/>
  <c r="BK11" i="2" s="1"/>
  <c r="BH11" i="2"/>
  <c r="BF11" i="2"/>
  <c r="BC11" i="2"/>
  <c r="BA11" i="2"/>
  <c r="AY11" i="2"/>
  <c r="AV11" i="2"/>
  <c r="AT11" i="2"/>
  <c r="AR11" i="2"/>
  <c r="AO11" i="2"/>
  <c r="AM11" i="2"/>
  <c r="AK11" i="2"/>
  <c r="AH11" i="2"/>
  <c r="AD11" i="2"/>
  <c r="AA11" i="2"/>
  <c r="Y11" i="2"/>
  <c r="W11" i="2"/>
  <c r="T11" i="2"/>
  <c r="R11" i="2"/>
  <c r="M11" i="2"/>
  <c r="K11" i="2"/>
  <c r="I11" i="2"/>
  <c r="I30" i="2" s="1"/>
  <c r="F11" i="2"/>
  <c r="G11" i="2" s="1"/>
  <c r="E11" i="2"/>
  <c r="C11" i="2"/>
  <c r="BX10" i="2"/>
  <c r="BX30" i="2" s="1"/>
  <c r="BX33" i="2" s="1"/>
  <c r="G88" i="5" s="1"/>
  <c r="Q88" i="5" s="1"/>
  <c r="BQ10" i="2"/>
  <c r="BO10" i="2"/>
  <c r="BO30" i="2" s="1"/>
  <c r="BM10" i="2"/>
  <c r="BJ10" i="2"/>
  <c r="BJ30" i="2" s="1"/>
  <c r="BH10" i="2"/>
  <c r="BH30" i="2" s="1"/>
  <c r="BF10" i="2"/>
  <c r="BC10" i="2"/>
  <c r="BD10" i="2" s="1"/>
  <c r="BA10" i="2"/>
  <c r="BA30" i="2" s="1"/>
  <c r="AY10" i="2"/>
  <c r="AY30" i="2" s="1"/>
  <c r="AV10" i="2"/>
  <c r="AT10" i="2"/>
  <c r="AT30" i="2" s="1"/>
  <c r="AR10" i="2"/>
  <c r="AR30" i="2" s="1"/>
  <c r="AO10" i="2"/>
  <c r="AP10" i="2" s="1"/>
  <c r="AM10" i="2"/>
  <c r="AK10" i="2"/>
  <c r="AK30" i="2" s="1"/>
  <c r="AH10" i="2"/>
  <c r="AD10" i="2"/>
  <c r="AD30" i="2" s="1"/>
  <c r="AA10" i="2"/>
  <c r="Y10" i="2"/>
  <c r="Y30" i="2" s="1"/>
  <c r="W10" i="2"/>
  <c r="T10" i="2"/>
  <c r="T30" i="2" s="1"/>
  <c r="R10" i="2"/>
  <c r="P10" i="2"/>
  <c r="M10" i="2"/>
  <c r="K10" i="2"/>
  <c r="K30" i="2" s="1"/>
  <c r="I10" i="2"/>
  <c r="F10" i="2"/>
  <c r="F30" i="2" s="1"/>
  <c r="E10" i="2"/>
  <c r="C10" i="2"/>
  <c r="C30" i="2" s="1"/>
  <c r="BD23" i="2" l="1"/>
  <c r="BD25" i="2"/>
  <c r="U14" i="2"/>
  <c r="AP14" i="2"/>
  <c r="BK14" i="2"/>
  <c r="N17" i="2"/>
  <c r="BK18" i="2"/>
  <c r="G24" i="2"/>
  <c r="G26" i="2"/>
  <c r="BR28" i="2"/>
  <c r="T33" i="2"/>
  <c r="U12" i="2"/>
  <c r="U15" i="2"/>
  <c r="U28" i="2"/>
  <c r="U20" i="2"/>
  <c r="U17" i="2"/>
  <c r="U23" i="2"/>
  <c r="U25" i="2"/>
  <c r="AP13" i="2"/>
  <c r="AP11" i="2"/>
  <c r="AP24" i="2"/>
  <c r="AP16" i="2"/>
  <c r="AP19" i="2"/>
  <c r="AP30" i="2" s="1"/>
  <c r="AP21" i="2"/>
  <c r="AP27" i="2"/>
  <c r="AO33" i="2"/>
  <c r="G13" i="2"/>
  <c r="BD15" i="2"/>
  <c r="BD17" i="2"/>
  <c r="AI19" i="2"/>
  <c r="AP23" i="2"/>
  <c r="AP25" i="2"/>
  <c r="BK12" i="2"/>
  <c r="BK15" i="2"/>
  <c r="BJ33" i="2"/>
  <c r="BK28" i="2"/>
  <c r="BK20" i="2"/>
  <c r="BK27" i="2"/>
  <c r="BK17" i="2"/>
  <c r="BK23" i="2"/>
  <c r="BK25" i="2"/>
  <c r="G15" i="2"/>
  <c r="F33" i="2"/>
  <c r="G28" i="2"/>
  <c r="G20" i="2"/>
  <c r="G12" i="2"/>
  <c r="G23" i="2"/>
  <c r="G17" i="2"/>
  <c r="G25" i="2"/>
  <c r="G16" i="2"/>
  <c r="G18" i="2"/>
  <c r="AW18" i="2"/>
  <c r="G22" i="2"/>
  <c r="U27" i="2"/>
  <c r="BD28" i="2"/>
  <c r="N20" i="2"/>
  <c r="BD27" i="2"/>
  <c r="BD19" i="2"/>
  <c r="BD24" i="2"/>
  <c r="BD16" i="2"/>
  <c r="BD21" i="2"/>
  <c r="BD13" i="2"/>
  <c r="BD11" i="2"/>
  <c r="BD30" i="2" s="1"/>
  <c r="BC33" i="2"/>
  <c r="G67" i="5" s="1"/>
  <c r="AP15" i="2"/>
  <c r="AI16" i="2"/>
  <c r="AP17" i="2"/>
  <c r="U21" i="2"/>
  <c r="BK21" i="2"/>
  <c r="N26" i="2"/>
  <c r="BD26" i="2"/>
  <c r="G14" i="2"/>
  <c r="AI18" i="2"/>
  <c r="U19" i="2"/>
  <c r="BK19" i="2"/>
  <c r="BD22" i="2"/>
  <c r="U24" i="2"/>
  <c r="BK24" i="2"/>
  <c r="BR25" i="2"/>
  <c r="AP28" i="2"/>
  <c r="U11" i="2"/>
  <c r="U13" i="2"/>
  <c r="BK13" i="2"/>
  <c r="BD18" i="2"/>
  <c r="BD20" i="2"/>
  <c r="U26" i="2"/>
  <c r="AP26" i="2"/>
  <c r="G27" i="2"/>
  <c r="AF10" i="2"/>
  <c r="P11" i="2"/>
  <c r="P30" i="2" s="1"/>
  <c r="AP12" i="2"/>
  <c r="BD12" i="2"/>
  <c r="R18" i="2"/>
  <c r="AF18" i="2"/>
  <c r="P19" i="2"/>
  <c r="BF19" i="2"/>
  <c r="R26" i="2"/>
  <c r="AF26" i="2"/>
  <c r="P27" i="2"/>
  <c r="BF27" i="2"/>
  <c r="AV30" i="2"/>
  <c r="F30" i="3"/>
  <c r="G15" i="3" s="1"/>
  <c r="T30" i="3"/>
  <c r="AF11" i="2"/>
  <c r="P28" i="2"/>
  <c r="U17" i="3"/>
  <c r="BY17" i="3"/>
  <c r="BK23" i="3"/>
  <c r="U10" i="2"/>
  <c r="R12" i="2"/>
  <c r="R30" i="2" s="1"/>
  <c r="P13" i="2"/>
  <c r="BF13" i="2"/>
  <c r="BF30" i="2" s="1"/>
  <c r="R20" i="2"/>
  <c r="AF20" i="2"/>
  <c r="P21" i="2"/>
  <c r="BF21" i="2"/>
  <c r="E28" i="2"/>
  <c r="E30" i="2" s="1"/>
  <c r="R28" i="2"/>
  <c r="AF28" i="2"/>
  <c r="AH30" i="2"/>
  <c r="AI21" i="2" s="1"/>
  <c r="O33" i="2"/>
  <c r="BE33" i="2"/>
  <c r="I30" i="3"/>
  <c r="W30" i="3"/>
  <c r="AY30" i="3"/>
  <c r="BM30" i="3"/>
  <c r="AF19" i="2"/>
  <c r="G10" i="2"/>
  <c r="BK10" i="2"/>
  <c r="AF12" i="2"/>
  <c r="R13" i="2"/>
  <c r="AF13" i="2"/>
  <c r="P14" i="2"/>
  <c r="BF14" i="2"/>
  <c r="R21" i="2"/>
  <c r="AF21" i="2"/>
  <c r="P22" i="2"/>
  <c r="BF22" i="2"/>
  <c r="AA30" i="2"/>
  <c r="AB10" i="2" s="1"/>
  <c r="Q33" i="2"/>
  <c r="AE33" i="2"/>
  <c r="K30" i="3"/>
  <c r="Y30" i="3"/>
  <c r="AM30" i="3"/>
  <c r="U13" i="3"/>
  <c r="N14" i="3"/>
  <c r="BR14" i="3"/>
  <c r="U19" i="3"/>
  <c r="BY19" i="3"/>
  <c r="BR22" i="3"/>
  <c r="BX30" i="3"/>
  <c r="BY15" i="3"/>
  <c r="BR18" i="3"/>
  <c r="P12" i="2"/>
  <c r="P20" i="2"/>
  <c r="AF27" i="2"/>
  <c r="R14" i="2"/>
  <c r="AF14" i="2"/>
  <c r="P15" i="2"/>
  <c r="BF15" i="2"/>
  <c r="R22" i="2"/>
  <c r="AF22" i="2"/>
  <c r="P23" i="2"/>
  <c r="BF23" i="2"/>
  <c r="M30" i="3"/>
  <c r="AA30" i="3"/>
  <c r="AO30" i="3"/>
  <c r="AP14" i="3" s="1"/>
  <c r="BC30" i="3"/>
  <c r="BD22" i="3" s="1"/>
  <c r="BQ30" i="3"/>
  <c r="BR20" i="3" s="1"/>
  <c r="BR28" i="3"/>
  <c r="AI17" i="3"/>
  <c r="R15" i="2"/>
  <c r="AF15" i="2"/>
  <c r="P16" i="2"/>
  <c r="BF16" i="2"/>
  <c r="R23" i="2"/>
  <c r="AF23" i="2"/>
  <c r="P24" i="2"/>
  <c r="BF24" i="2"/>
  <c r="M30" i="2"/>
  <c r="N12" i="2" s="1"/>
  <c r="BQ30" i="2"/>
  <c r="BR15" i="2" s="1"/>
  <c r="BR12" i="3"/>
  <c r="BD14" i="3"/>
  <c r="AI15" i="3"/>
  <c r="N16" i="3"/>
  <c r="BR16" i="3"/>
  <c r="AW17" i="3"/>
  <c r="U21" i="3"/>
  <c r="N24" i="3"/>
  <c r="BR24" i="3"/>
  <c r="AW25" i="3"/>
  <c r="AB26" i="3"/>
  <c r="BK13" i="3"/>
  <c r="U15" i="3"/>
  <c r="U23" i="3"/>
  <c r="R16" i="2"/>
  <c r="AF16" i="2"/>
  <c r="P17" i="2"/>
  <c r="BF17" i="2"/>
  <c r="P30" i="3"/>
  <c r="AD30" i="3"/>
  <c r="BF30" i="3"/>
  <c r="BT30" i="3"/>
  <c r="BD12" i="3"/>
  <c r="BR27" i="3"/>
  <c r="BD28" i="3"/>
  <c r="N25" i="3"/>
  <c r="BR25" i="3"/>
  <c r="AW26" i="3"/>
  <c r="AB27" i="3"/>
  <c r="AW27" i="3"/>
  <c r="L67" i="5"/>
  <c r="BY24" i="3"/>
  <c r="BD25" i="3"/>
  <c r="N27" i="3"/>
  <c r="BY28" i="3"/>
  <c r="C35" i="4"/>
  <c r="AH30" i="3"/>
  <c r="AI19" i="3" s="1"/>
  <c r="AV30" i="3"/>
  <c r="AW11" i="3" s="1"/>
  <c r="BJ30" i="3"/>
  <c r="BK21" i="3" s="1"/>
  <c r="U25" i="3"/>
  <c r="BY25" i="3"/>
  <c r="BD26" i="3"/>
  <c r="AI27" i="3"/>
  <c r="BD27" i="3"/>
  <c r="U28" i="3"/>
  <c r="AJ33" i="3"/>
  <c r="AK27" i="3"/>
  <c r="AK30" i="3" s="1"/>
  <c r="BA28" i="3"/>
  <c r="AZ33" i="3"/>
  <c r="U26" i="3"/>
  <c r="BY26" i="3"/>
  <c r="BY27" i="3"/>
  <c r="BK28" i="3"/>
  <c r="U88" i="5"/>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BK25" i="3"/>
  <c r="U27" i="3"/>
  <c r="L39" i="5"/>
  <c r="BA30" i="3"/>
  <c r="BO30" i="3"/>
  <c r="AB25" i="3"/>
  <c r="BK26" i="3"/>
  <c r="E27" i="3"/>
  <c r="E30" i="3" s="1"/>
  <c r="BK27" i="3"/>
  <c r="AB28" i="3"/>
  <c r="O33" i="3"/>
  <c r="C28" i="3"/>
  <c r="C30" i="3" s="1"/>
  <c r="AP26" i="3" l="1"/>
  <c r="AB23" i="3"/>
  <c r="AB21" i="3"/>
  <c r="AB19" i="3"/>
  <c r="AB17" i="3"/>
  <c r="AB15" i="3"/>
  <c r="AB10" i="3"/>
  <c r="AB30" i="3" s="1"/>
  <c r="AA33" i="3"/>
  <c r="AB13" i="3"/>
  <c r="AB11" i="3"/>
  <c r="BX33" i="3"/>
  <c r="H88" i="5" s="1"/>
  <c r="R88" i="5" s="1"/>
  <c r="BY22" i="3"/>
  <c r="BY20" i="3"/>
  <c r="BY18" i="3"/>
  <c r="BY16" i="3"/>
  <c r="BY14" i="3"/>
  <c r="BY12" i="3"/>
  <c r="BY10" i="3"/>
  <c r="G23" i="3"/>
  <c r="AW23" i="2"/>
  <c r="AV33" i="2"/>
  <c r="G60" i="5" s="1"/>
  <c r="AW17" i="2"/>
  <c r="AW15" i="2"/>
  <c r="AW28" i="2"/>
  <c r="AW20" i="2"/>
  <c r="AW12" i="2"/>
  <c r="AW25" i="2"/>
  <c r="AB25" i="2"/>
  <c r="BR17" i="2"/>
  <c r="AB18" i="2"/>
  <c r="BR26" i="2"/>
  <c r="AW26" i="2"/>
  <c r="AI27" i="2"/>
  <c r="G26" i="3"/>
  <c r="AP25" i="3"/>
  <c r="AI25" i="3"/>
  <c r="BK19" i="3"/>
  <c r="BY13" i="3"/>
  <c r="AW28" i="3"/>
  <c r="N23" i="3"/>
  <c r="N21" i="3"/>
  <c r="N19" i="3"/>
  <c r="N17" i="3"/>
  <c r="N15" i="3"/>
  <c r="M33" i="3"/>
  <c r="N11" i="3"/>
  <c r="N13" i="3"/>
  <c r="AB24" i="3"/>
  <c r="AP18" i="3"/>
  <c r="BK11" i="3"/>
  <c r="BK30" i="2"/>
  <c r="U30" i="2"/>
  <c r="AB22" i="3"/>
  <c r="AP16" i="3"/>
  <c r="BR26" i="3"/>
  <c r="N22" i="2"/>
  <c r="BR12" i="2"/>
  <c r="AB12" i="2"/>
  <c r="AI22" i="2"/>
  <c r="BR14" i="2"/>
  <c r="AB15" i="2"/>
  <c r="AW16" i="2"/>
  <c r="AB26" i="2"/>
  <c r="G25" i="3"/>
  <c r="AI26" i="3"/>
  <c r="G19" i="3"/>
  <c r="G27" i="3"/>
  <c r="AW23" i="3"/>
  <c r="BK17" i="3"/>
  <c r="G30" i="2"/>
  <c r="BY23" i="3"/>
  <c r="AW21" i="3"/>
  <c r="BK15" i="3"/>
  <c r="BD24" i="3"/>
  <c r="BR23" i="2"/>
  <c r="BR10" i="2"/>
  <c r="AW14" i="2"/>
  <c r="AI24" i="2"/>
  <c r="AW24" i="2"/>
  <c r="AB18" i="3"/>
  <c r="N10" i="3"/>
  <c r="G13" i="3"/>
  <c r="G17" i="3"/>
  <c r="AP22" i="3"/>
  <c r="AW19" i="3"/>
  <c r="AB23" i="2"/>
  <c r="AB14" i="2"/>
  <c r="N15" i="2"/>
  <c r="AW13" i="2"/>
  <c r="AB28" i="2"/>
  <c r="AB20" i="3"/>
  <c r="AI23" i="3"/>
  <c r="BR11" i="2"/>
  <c r="BR13" i="2"/>
  <c r="BR24" i="2"/>
  <c r="BR16" i="2"/>
  <c r="BR21" i="2"/>
  <c r="BR27" i="2"/>
  <c r="BR19" i="2"/>
  <c r="BQ33" i="2"/>
  <c r="G81" i="5" s="1"/>
  <c r="Q81" i="5" s="1"/>
  <c r="N22" i="3"/>
  <c r="AB16" i="3"/>
  <c r="BD16" i="3"/>
  <c r="N20" i="3"/>
  <c r="AB14" i="3"/>
  <c r="AF30" i="2"/>
  <c r="N18" i="2"/>
  <c r="AI10" i="2"/>
  <c r="BR20" i="2"/>
  <c r="AW10" i="2"/>
  <c r="AI26" i="2"/>
  <c r="AI13" i="2"/>
  <c r="BR22" i="2"/>
  <c r="G53" i="5"/>
  <c r="N23" i="2"/>
  <c r="AW19" i="2"/>
  <c r="AP23" i="3"/>
  <c r="AP21" i="3"/>
  <c r="AP19" i="3"/>
  <c r="AP17" i="3"/>
  <c r="AP15" i="3"/>
  <c r="AO33" i="3"/>
  <c r="AP13" i="3"/>
  <c r="AP10" i="3"/>
  <c r="AP11" i="3"/>
  <c r="F33" i="3"/>
  <c r="G24" i="3"/>
  <c r="G22" i="3"/>
  <c r="G20" i="3"/>
  <c r="G18" i="3"/>
  <c r="G16" i="3"/>
  <c r="G14" i="3"/>
  <c r="G12" i="3"/>
  <c r="G11" i="3"/>
  <c r="G10" i="3"/>
  <c r="BJ33" i="3"/>
  <c r="BK24" i="3"/>
  <c r="BK22" i="3"/>
  <c r="BK20" i="3"/>
  <c r="BK18" i="3"/>
  <c r="BK16" i="3"/>
  <c r="BK14" i="3"/>
  <c r="BK12" i="3"/>
  <c r="BK10" i="3"/>
  <c r="AI28" i="3"/>
  <c r="G28" i="3"/>
  <c r="AP28" i="3"/>
  <c r="AV33" i="3"/>
  <c r="AW24" i="3"/>
  <c r="AW22" i="3"/>
  <c r="AW20" i="3"/>
  <c r="AW18" i="3"/>
  <c r="AW16" i="3"/>
  <c r="AW14" i="3"/>
  <c r="AW12" i="3"/>
  <c r="AW10" i="3"/>
  <c r="N28" i="3"/>
  <c r="N18" i="3"/>
  <c r="N21" i="2"/>
  <c r="N13" i="2"/>
  <c r="N24" i="2"/>
  <c r="N16" i="2"/>
  <c r="N19" i="2"/>
  <c r="N27" i="2"/>
  <c r="M33" i="2"/>
  <c r="G25" i="5" s="1"/>
  <c r="N11" i="2"/>
  <c r="BQ33" i="3"/>
  <c r="H81" i="5" s="1"/>
  <c r="BR23" i="3"/>
  <c r="BR21" i="3"/>
  <c r="BR19" i="3"/>
  <c r="BR17" i="3"/>
  <c r="BR15" i="3"/>
  <c r="BR13" i="3"/>
  <c r="BR10" i="3"/>
  <c r="BR11" i="3"/>
  <c r="N26" i="3"/>
  <c r="AI21" i="3"/>
  <c r="AW15" i="3"/>
  <c r="AI13" i="3"/>
  <c r="AP12" i="3"/>
  <c r="AW13" i="3"/>
  <c r="AB12" i="3"/>
  <c r="AW27" i="2"/>
  <c r="AB17" i="2"/>
  <c r="N10" i="2"/>
  <c r="N28" i="2"/>
  <c r="BR18" i="2"/>
  <c r="AI11" i="2"/>
  <c r="AW22" i="2"/>
  <c r="AW21" i="2"/>
  <c r="AW11" i="2"/>
  <c r="N14" i="2"/>
  <c r="AB19" i="2"/>
  <c r="AB27" i="2"/>
  <c r="AB24" i="2"/>
  <c r="AB16" i="2"/>
  <c r="AB11" i="2"/>
  <c r="AB30" i="2" s="1"/>
  <c r="AA33" i="2"/>
  <c r="G32" i="5" s="1"/>
  <c r="AB21" i="2"/>
  <c r="AB13" i="2"/>
  <c r="AP20" i="3"/>
  <c r="AP27" i="3"/>
  <c r="AH33" i="3"/>
  <c r="H46" i="5" s="1"/>
  <c r="AI24" i="3"/>
  <c r="AI22" i="3"/>
  <c r="AI20" i="3"/>
  <c r="AI18" i="3"/>
  <c r="AI16" i="3"/>
  <c r="AI14" i="3"/>
  <c r="AI11" i="3"/>
  <c r="AI12" i="3"/>
  <c r="AI10" i="3"/>
  <c r="BY21" i="3"/>
  <c r="G21" i="3"/>
  <c r="BC33" i="3"/>
  <c r="H67" i="5" s="1"/>
  <c r="BD23" i="3"/>
  <c r="BD21" i="3"/>
  <c r="BD19" i="3"/>
  <c r="BD17" i="3"/>
  <c r="BD15" i="3"/>
  <c r="BD13" i="3"/>
  <c r="BD10" i="3"/>
  <c r="BD11" i="3"/>
  <c r="BD20" i="3"/>
  <c r="BY11" i="3"/>
  <c r="AI12" i="2"/>
  <c r="AI25" i="2"/>
  <c r="AH33" i="2"/>
  <c r="G46" i="5" s="1"/>
  <c r="AI28" i="2"/>
  <c r="AI20" i="2"/>
  <c r="AI15" i="2"/>
  <c r="AI17" i="2"/>
  <c r="AI23" i="2"/>
  <c r="AP24" i="3"/>
  <c r="BD18" i="3"/>
  <c r="N12" i="3"/>
  <c r="T33" i="3"/>
  <c r="H32" i="5" s="1"/>
  <c r="U24" i="3"/>
  <c r="U22" i="3"/>
  <c r="U20" i="3"/>
  <c r="U18" i="3"/>
  <c r="U16" i="3"/>
  <c r="U14" i="3"/>
  <c r="U12" i="3"/>
  <c r="U11" i="3"/>
  <c r="U10" i="3"/>
  <c r="AI14" i="2"/>
  <c r="AB20" i="2"/>
  <c r="AB22" i="2"/>
  <c r="N25" i="2"/>
  <c r="AI30" i="3" l="1"/>
  <c r="AW30" i="3"/>
  <c r="H60" i="5"/>
  <c r="AP30" i="3"/>
  <c r="AI30" i="2"/>
  <c r="H25" i="5"/>
  <c r="H53" i="5"/>
  <c r="BR30" i="2"/>
  <c r="N30" i="2"/>
  <c r="R81" i="5"/>
  <c r="BK30" i="3"/>
  <c r="H74" i="5"/>
  <c r="G74" i="5"/>
  <c r="Q74" i="5" s="1"/>
  <c r="Q67" i="5" s="1"/>
  <c r="Q60" i="5" s="1"/>
  <c r="Q53" i="5" s="1"/>
  <c r="Q46" i="5" s="1"/>
  <c r="Q39" i="5" s="1"/>
  <c r="Q32" i="5" s="1"/>
  <c r="Q25" i="5" s="1"/>
  <c r="BY30" i="3"/>
  <c r="G30" i="3"/>
  <c r="N30" i="3"/>
  <c r="AW30" i="2"/>
  <c r="U30" i="3"/>
  <c r="BD30" i="3"/>
  <c r="G39" i="5"/>
  <c r="BR30" i="3"/>
  <c r="H39" i="5"/>
  <c r="R74" i="5" l="1"/>
  <c r="R67" i="5" s="1"/>
  <c r="R60" i="5" s="1"/>
  <c r="R53" i="5" s="1"/>
  <c r="R46" i="5" s="1"/>
  <c r="R39" i="5" s="1"/>
  <c r="R32" i="5" s="1"/>
  <c r="R25" i="5" s="1"/>
</calcChain>
</file>

<file path=xl/sharedStrings.xml><?xml version="1.0" encoding="utf-8"?>
<sst xmlns="http://schemas.openxmlformats.org/spreadsheetml/2006/main" count="606" uniqueCount="114">
  <si>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</si>
  <si>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</si>
  <si>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</si>
  <si>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</si>
  <si>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</si>
  <si>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</si>
  <si>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</si>
  <si>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</si>
  <si>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</si>
  <si>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</si>
  <si>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</si>
  <si>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</si>
  <si>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</si>
  <si>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</si>
  <si>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</si>
  <si>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</si>
  <si>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</si>
  <si>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</si>
  <si>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</si>
  <si>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</si>
  <si>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</si>
  <si>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</si>
  <si>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</si>
  <si>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</si>
  <si>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</si>
  <si>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</si>
  <si>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</si>
  <si>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</si>
  <si>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</si>
  <si>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</si>
  <si>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</si>
  <si>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</si>
  <si>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</si>
  <si>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</si>
  <si>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</si>
  <si>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</si>
  <si>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</si>
  <si>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</si>
  <si>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</si>
  <si>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</si>
  <si>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</si>
  <si>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</si>
  <si>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</si>
  <si>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</si>
  <si>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</si>
  <si>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</si>
  <si>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</si>
  <si>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</si>
  <si>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</si>
  <si>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</si>
  <si>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</si>
  <si>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</si>
  <si>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</si>
  <si>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</si>
  <si>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</si>
  <si>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</si>
  <si>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</si>
  <si>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</si>
  <si>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</si>
  <si>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</si>
  <si>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</si>
  <si>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</si>
  <si>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</si>
  <si>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publishedweek192020.xlsx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</si>
  <si>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</si>
  <si>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</si>
  <si>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publishedweek192020.xlsx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</si>
  <si>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</si>
  <si>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</si>
  <si>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</si>
  <si>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21 May 2020 </t>
  </si>
  <si>
    <t>Total</t>
  </si>
  <si>
    <t>Awaiting verification</t>
  </si>
  <si>
    <t>0-19</t>
  </si>
  <si>
    <t>20-39</t>
  </si>
  <si>
    <t>40-59</t>
  </si>
  <si>
    <t>60-79</t>
  </si>
  <si>
    <t>80+</t>
  </si>
  <si>
    <t xml:space="preserve">Cumulative deaths up to 5pm 21 May 2020 </t>
  </si>
  <si>
    <t>National Health Service (NHS)</t>
  </si>
  <si>
    <t>COVID-19-total-announced-deaths-23-May-2020-1.xlsx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</si>
  <si>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</si>
  <si>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</si>
  <si>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</si>
  <si>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</si>
  <si>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</si>
  <si>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</si>
  <si>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</si>
  <si>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</si>
  <si>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</si>
  <si>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</si>
  <si>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</si>
  <si>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</si>
  <si>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</si>
  <si>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</si>
  <si>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</si>
  <si>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</si>
  <si>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</si>
  <si>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</si>
  <si>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</si>
  <si>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</si>
  <si>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</si>
  <si>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</si>
  <si>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</si>
  <si>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</si>
  <si>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</si>
  <si>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</si>
  <si>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publishedweek192020.xlsx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</si>
  <si>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</si>
  <si>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</si>
  <si>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</si>
  <si>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data_23may.xlsx</t>
  </si>
  <si>
    <t>For 05/05/2020, 19/05/2020 and 20/05/2020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</si>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</sst>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u/>
      <sz val="10"/>
      <color rgb="FF0563C1"/>
      <name val="Calibri"/>
      <family val="2"/>
      <charset val="1"/>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right style="hair">
        <color auto="1"/>
      </right>
      <top style="thin">
        <color auto="1"/>
      </top>
      <bottom/>
      <diagonal/>
    </border>
    <border>
      <left style="hair">
        <color auto="1"/>
      </left>
      <right style="thin">
        <color auto="1"/>
      </right>
      <top/>
      <bottom/>
      <diagonal/>
    </border>
    <border>
      <left/>
      <right style="hair">
        <color auto="1"/>
      </right>
      <top/>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1" fillId="0" borderId="0" applyBorder="0" applyProtection="0"/>
    <xf numFmtId="0" fontId="4" fillId="0" borderId="0" applyBorder="0" applyProtection="0"/>
  </cellStyleXfs>
  <cellXfs count="234">
    <xf numFmtId="0" fontId="0" fillId="0" borderId="0" xfId="0"/>
    <xf numFmtId="164" fontId="1" fillId="2" borderId="0" xfId="0" applyNumberFormat="1" applyFont="1" applyFill="1" applyBorder="1" applyAlignment="1">
      <alignment wrapText="1"/>
    </xf>
    <xf numFmtId="164" fontId="23" fillId="2" borderId="28" xfId="0" applyNumberFormat="1" applyFont="1" applyFill="1" applyBorder="1" applyAlignment="1">
      <alignment horizontal="center" vertical="center"/>
    </xf>
    <xf numFmtId="0" fontId="21" fillId="2" borderId="24" xfId="0" applyFont="1" applyFill="1" applyBorder="1" applyAlignment="1">
      <alignment horizontal="left" vertical="center"/>
    </xf>
    <xf numFmtId="164" fontId="23" fillId="2" borderId="10" xfId="0" applyNumberFormat="1" applyFont="1" applyFill="1" applyBorder="1" applyAlignment="1">
      <alignment horizontal="center" vertical="center"/>
    </xf>
    <xf numFmtId="164" fontId="23" fillId="2" borderId="4" xfId="0" applyNumberFormat="1" applyFont="1" applyFill="1" applyBorder="1" applyAlignment="1">
      <alignment horizontal="center"/>
    </xf>
    <xf numFmtId="0" fontId="23" fillId="2" borderId="1" xfId="0" applyFont="1" applyFill="1" applyBorder="1" applyAlignment="1">
      <alignment horizontal="left" vertical="center"/>
    </xf>
    <xf numFmtId="164" fontId="23" fillId="2" borderId="6" xfId="0" applyNumberFormat="1" applyFont="1" applyFill="1" applyBorder="1" applyAlignment="1">
      <alignment horizontal="center"/>
    </xf>
    <xf numFmtId="164" fontId="23" fillId="2" borderId="5" xfId="0" applyNumberFormat="1" applyFont="1" applyFill="1" applyBorder="1" applyAlignment="1">
      <alignment horizontal="center"/>
    </xf>
    <xf numFmtId="164"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16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5" fontId="24" fillId="2" borderId="0" xfId="0" applyNumberFormat="1" applyFont="1" applyFill="1" applyBorder="1"/>
    <xf numFmtId="0" fontId="13"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 xfId="0" applyFont="1" applyFill="1" applyBorder="1" applyAlignment="1">
      <alignment horizontal="right"/>
    </xf>
    <xf numFmtId="164" fontId="21" fillId="2" borderId="3" xfId="0" applyNumberFormat="1" applyFont="1" applyFill="1" applyBorder="1" applyAlignment="1">
      <alignment horizontal="right" vertical="center" wrapText="1"/>
    </xf>
    <xf numFmtId="164" fontId="21" fillId="2" borderId="25" xfId="0" applyNumberFormat="1" applyFont="1" applyFill="1" applyBorder="1" applyAlignment="1">
      <alignment horizontal="center"/>
    </xf>
    <xf numFmtId="164" fontId="21" fillId="3" borderId="6" xfId="0" applyNumberFormat="1" applyFont="1" applyFill="1" applyBorder="1" applyAlignment="1">
      <alignment horizontal="center" wrapText="1"/>
    </xf>
    <xf numFmtId="164" fontId="22" fillId="3" borderId="6" xfId="0" applyNumberFormat="1" applyFont="1" applyFill="1" applyBorder="1" applyAlignment="1">
      <alignment horizontal="center"/>
    </xf>
    <xf numFmtId="164" fontId="22" fillId="2" borderId="6" xfId="0" applyNumberFormat="1" applyFont="1" applyFill="1" applyBorder="1" applyAlignment="1">
      <alignment horizontal="center"/>
    </xf>
    <xf numFmtId="164" fontId="0" fillId="0" borderId="0" xfId="0" applyNumberFormat="1"/>
    <xf numFmtId="164" fontId="21" fillId="2" borderId="7" xfId="0" applyNumberFormat="1" applyFont="1" applyFill="1" applyBorder="1" applyAlignment="1">
      <alignment horizontal="right" vertical="center"/>
    </xf>
    <xf numFmtId="164" fontId="21"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3" borderId="3" xfId="0" applyNumberFormat="1" applyFont="1" applyFill="1" applyBorder="1"/>
    <xf numFmtId="3" fontId="13" fillId="2" borderId="3" xfId="0" applyNumberFormat="1" applyFont="1" applyFill="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7" xfId="0" applyFont="1" applyFill="1" applyBorder="1"/>
    <xf numFmtId="0" fontId="21" fillId="3" borderId="3" xfId="0" applyFont="1" applyFill="1" applyBorder="1"/>
    <xf numFmtId="0" fontId="21" fillId="2" borderId="7" xfId="0" applyFont="1" applyFill="1" applyBorder="1"/>
    <xf numFmtId="49" fontId="21"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164" fontId="21" fillId="3" borderId="18" xfId="0" applyNumberFormat="1" applyFont="1" applyFill="1" applyBorder="1" applyAlignment="1">
      <alignment horizontal="center" wrapText="1"/>
    </xf>
    <xf numFmtId="0" fontId="21" fillId="2" borderId="3" xfId="0" applyFont="1" applyFill="1" applyBorder="1" applyAlignment="1">
      <alignment horizontal="right"/>
    </xf>
    <xf numFmtId="166" fontId="13" fillId="3" borderId="3" xfId="0" applyNumberFormat="1" applyFont="1" applyFill="1" applyBorder="1"/>
    <xf numFmtId="166"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0" fontId="21" fillId="3" borderId="7" xfId="0" applyFont="1" applyFill="1" applyBorder="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2"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21"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21"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13" fillId="2" borderId="43" xfId="0" applyFont="1" applyFill="1" applyBorder="1" applyAlignment="1">
      <alignment horizontal="right" vertical="center" wrapText="1"/>
    </xf>
    <xf numFmtId="0" fontId="21" fillId="2" borderId="41"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13" fillId="2" borderId="27" xfId="0" applyFont="1" applyFill="1" applyBorder="1" applyAlignment="1">
      <alignment horizontal="right" vertical="center" wrapText="1"/>
    </xf>
    <xf numFmtId="0" fontId="13" fillId="2" borderId="37" xfId="0" applyFont="1" applyFill="1" applyBorder="1" applyAlignment="1">
      <alignment horizontal="right" vertical="center" wrapText="1"/>
    </xf>
    <xf numFmtId="167" fontId="13" fillId="2" borderId="0"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6"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7" xfId="0" applyNumberFormat="1" applyFont="1" applyFill="1" applyBorder="1" applyAlignment="1">
      <alignment horizontal="center"/>
    </xf>
    <xf numFmtId="49" fontId="13" fillId="2" borderId="48" xfId="0" applyNumberFormat="1" applyFont="1" applyFill="1" applyBorder="1" applyAlignment="1">
      <alignment horizontal="center"/>
    </xf>
    <xf numFmtId="0" fontId="13" fillId="2" borderId="48" xfId="0" applyFont="1" applyFill="1" applyBorder="1" applyAlignment="1">
      <alignment horizontal="center"/>
    </xf>
    <xf numFmtId="0" fontId="21" fillId="2" borderId="48" xfId="0" applyFont="1" applyFill="1" applyBorder="1" applyAlignment="1">
      <alignment horizontal="center" vertical="center" wrapText="1"/>
    </xf>
    <xf numFmtId="0" fontId="13" fillId="2" borderId="48" xfId="0" applyFont="1" applyFill="1" applyBorder="1" applyAlignment="1">
      <alignment horizontal="right" vertical="center" wrapText="1"/>
    </xf>
    <xf numFmtId="0" fontId="21" fillId="2" borderId="45" xfId="0" applyFont="1" applyFill="1" applyBorder="1" applyAlignment="1">
      <alignment horizontal="center" vertical="center" wrapText="1"/>
    </xf>
    <xf numFmtId="0" fontId="13" fillId="2" borderId="48" xfId="0" applyFont="1" applyFill="1" applyBorder="1" applyAlignment="1">
      <alignment horizontal="right" vertical="center"/>
    </xf>
    <xf numFmtId="169" fontId="0" fillId="2" borderId="0" xfId="1" applyNumberFormat="1" applyFont="1" applyFill="1" applyBorder="1" applyAlignment="1" applyProtection="1"/>
    <xf numFmtId="1" fontId="13" fillId="2" borderId="47" xfId="0" applyNumberFormat="1" applyFont="1" applyFill="1" applyBorder="1"/>
    <xf numFmtId="1" fontId="13" fillId="2" borderId="48" xfId="0" applyNumberFormat="1" applyFont="1" applyFill="1" applyBorder="1"/>
    <xf numFmtId="0" fontId="13" fillId="2" borderId="48" xfId="0" applyFont="1" applyFill="1" applyBorder="1"/>
    <xf numFmtId="1" fontId="13" fillId="2" borderId="45" xfId="0" applyNumberFormat="1" applyFont="1" applyFill="1" applyBorder="1"/>
    <xf numFmtId="1" fontId="13" fillId="2" borderId="46" xfId="0" applyNumberFormat="1" applyFont="1" applyFill="1" applyBorder="1"/>
    <xf numFmtId="169" fontId="0" fillId="2" borderId="46"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8" xfId="0" applyNumberFormat="1" applyFont="1" applyFill="1" applyBorder="1" applyAlignment="1">
      <alignment horizontal="center"/>
    </xf>
    <xf numFmtId="49" fontId="13" fillId="2" borderId="47"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8" xfId="0" applyNumberFormat="1" applyFont="1" applyFill="1" applyBorder="1" applyAlignment="1">
      <alignment horizontal="right"/>
    </xf>
    <xf numFmtId="0" fontId="0" fillId="2" borderId="48" xfId="0" applyFill="1" applyBorder="1"/>
    <xf numFmtId="49" fontId="13" fillId="2" borderId="46" xfId="0" applyNumberFormat="1" applyFont="1" applyFill="1" applyBorder="1" applyAlignment="1">
      <alignment horizontal="center"/>
    </xf>
    <xf numFmtId="0" fontId="13" fillId="2" borderId="0" xfId="0" applyFont="1" applyFill="1" applyBorder="1" applyAlignment="1">
      <alignment horizontal="center"/>
    </xf>
    <xf numFmtId="0" fontId="22" fillId="2" borderId="46" xfId="0" applyFont="1" applyFill="1" applyBorder="1"/>
    <xf numFmtId="0" fontId="13" fillId="2" borderId="46" xfId="0" applyFont="1" applyFill="1" applyBorder="1" applyAlignment="1">
      <alignment horizontal="center"/>
    </xf>
    <xf numFmtId="0" fontId="21" fillId="2" borderId="46" xfId="0" applyFont="1" applyFill="1" applyBorder="1" applyAlignment="1">
      <alignment horizontal="center" vertical="center" wrapText="1"/>
    </xf>
    <xf numFmtId="167" fontId="13" fillId="2" borderId="47" xfId="0" applyNumberFormat="1" applyFont="1" applyFill="1" applyBorder="1" applyAlignment="1">
      <alignment horizontal="center"/>
    </xf>
    <xf numFmtId="0" fontId="13" fillId="2" borderId="46"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8" xfId="0" applyFont="1" applyFill="1" applyBorder="1" applyAlignment="1">
      <alignment horizontal="right"/>
    </xf>
    <xf numFmtId="0" fontId="13" fillId="2" borderId="45" xfId="0" applyFont="1" applyFill="1" applyBorder="1" applyAlignment="1">
      <alignment horizontal="right"/>
    </xf>
    <xf numFmtId="0" fontId="13" fillId="2" borderId="47" xfId="0" applyFont="1" applyFill="1" applyBorder="1" applyAlignment="1">
      <alignment horizontal="right"/>
    </xf>
    <xf numFmtId="1" fontId="13" fillId="2" borderId="48" xfId="0" applyNumberFormat="1" applyFont="1" applyFill="1" applyBorder="1" applyAlignment="1">
      <alignment horizontal="right"/>
    </xf>
    <xf numFmtId="0" fontId="13" fillId="2" borderId="45" xfId="0" applyFont="1" applyFill="1" applyBorder="1"/>
    <xf numFmtId="0" fontId="22" fillId="2" borderId="48" xfId="0" applyFont="1" applyFill="1" applyBorder="1"/>
    <xf numFmtId="167" fontId="13" fillId="2" borderId="49" xfId="0" applyNumberFormat="1" applyFont="1" applyFill="1" applyBorder="1" applyAlignment="1">
      <alignment horizontal="center"/>
    </xf>
    <xf numFmtId="49" fontId="13" fillId="2" borderId="50"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51" xfId="0" applyNumberFormat="1" applyFont="1" applyFill="1" applyBorder="1" applyAlignment="1">
      <alignment horizontal="center"/>
    </xf>
    <xf numFmtId="0" fontId="13" fillId="2" borderId="51" xfId="0" applyFont="1" applyFill="1" applyBorder="1"/>
    <xf numFmtId="0" fontId="13" fillId="2" borderId="51" xfId="0" applyFont="1" applyFill="1" applyBorder="1" applyAlignment="1">
      <alignment horizontal="right"/>
    </xf>
    <xf numFmtId="0" fontId="22" fillId="2" borderId="52" xfId="0" applyFont="1" applyFill="1" applyBorder="1"/>
    <xf numFmtId="0" fontId="22" fillId="2" borderId="19" xfId="0" applyFont="1" applyFill="1" applyBorder="1"/>
    <xf numFmtId="0" fontId="13" fillId="2" borderId="50" xfId="0" applyFont="1" applyFill="1" applyBorder="1"/>
    <xf numFmtId="49" fontId="13" fillId="2" borderId="52" xfId="0" applyNumberFormat="1" applyFont="1" applyFill="1" applyBorder="1" applyAlignment="1">
      <alignment horizontal="center"/>
    </xf>
    <xf numFmtId="0" fontId="13" fillId="2" borderId="51" xfId="0" applyFont="1" applyFill="1" applyBorder="1" applyAlignment="1">
      <alignment horizontal="right" vertical="center"/>
    </xf>
    <xf numFmtId="0" fontId="13" fillId="2" borderId="52"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0" fillId="2" borderId="0" xfId="2" applyFont="1" applyFill="1" applyBorder="1" applyProtection="1"/>
    <xf numFmtId="0" fontId="0" fillId="2" borderId="0" xfId="0" applyFont="1" applyFill="1"/>
    <xf numFmtId="0" fontId="4" fillId="2" borderId="0" xfId="2" applyFont="1" applyFill="1" applyBorder="1" applyProtection="1"/>
    <xf numFmtId="0" fontId="15" fillId="2" borderId="0" xfId="0" applyFont="1" applyFill="1" applyBorder="1" applyAlignment="1">
      <alignment wrapText="1"/>
    </xf>
    <xf numFmtId="0" fontId="21" fillId="2" borderId="24" xfId="0" applyFont="1" applyFill="1" applyBorder="1" applyAlignment="1">
      <alignment horizontal="center" vertical="center"/>
    </xf>
    <xf numFmtId="0" fontId="21"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0" fontId="21" fillId="2" borderId="27"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39" fillId="2" borderId="38" xfId="0" applyFont="1" applyFill="1" applyBorder="1" applyAlignment="1">
      <alignment horizontal="center" vertical="center" wrapText="1"/>
    </xf>
    <xf numFmtId="0" fontId="39" fillId="2" borderId="26" xfId="0" applyFont="1" applyFill="1" applyBorder="1" applyAlignment="1">
      <alignment horizontal="center" vertical="center" wrapText="1"/>
    </xf>
    <xf numFmtId="0" fontId="21" fillId="2" borderId="33"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20" zoomScaleNormal="120" workbookViewId="0">
      <selection activeCell="C16" sqref="C16"/>
    </sheetView>
  </sheetViews>
  <sheetFormatPr baseColWidth="10" defaultColWidth="8.7265625" defaultRowHeight="15.5" x14ac:dyDescent="0.35"/>
  <cols>
    <col min="1" max="1" width="10.08984375" style="14" customWidth="1"/>
    <col min="2" max="2" width="10.81640625" style="14" customWidth="1"/>
    <col min="3" max="3" width="9.81640625" style="14" customWidth="1"/>
    <col min="4" max="4" width="14.1796875" style="14" customWidth="1"/>
    <col min="5" max="5" width="9.453125" style="14" customWidth="1"/>
    <col min="6" max="6" width="5.7265625" style="14" customWidth="1"/>
    <col min="7" max="8" width="10.81640625" style="14" customWidth="1"/>
    <col min="9" max="9" width="7.54296875" style="14" customWidth="1"/>
    <col min="10" max="1025" width="10.81640625" style="14" customWidth="1"/>
  </cols>
  <sheetData>
    <row r="1" spans="1:15" x14ac:dyDescent="0.35">
      <c r="A1" s="15" t="s">
        <v>0</v>
      </c>
    </row>
    <row r="3" spans="1:15" x14ac:dyDescent="0.35">
      <c r="A3" s="16" t="s">
        <v>1</v>
      </c>
    </row>
    <row r="4" spans="1:15" ht="30.6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A5" zoomScale="120" zoomScaleNormal="120" workbookViewId="0">
      <selection activeCell="A8" sqref="A8"/>
    </sheetView>
  </sheetViews>
  <sheetFormatPr baseColWidth="10" defaultColWidth="8.7265625" defaultRowHeight="12.5" x14ac:dyDescent="0.25"/>
  <cols>
    <col min="1" max="1" width="13.54296875" style="20" customWidth="1"/>
    <col min="2" max="1025" width="11.54296875" style="20"/>
  </cols>
  <sheetData>
    <row r="1" spans="1:1024" s="22" customFormat="1" ht="18.5" x14ac:dyDescent="0.45">
      <c r="A1" s="21" t="s">
        <v>19</v>
      </c>
      <c r="AHV1" s="20"/>
      <c r="AHW1" s="20"/>
      <c r="AHX1" s="20"/>
      <c r="AHY1" s="20"/>
      <c r="AHZ1" s="20"/>
      <c r="AIA1" s="20"/>
      <c r="AIB1" s="20"/>
      <c r="AIC1" s="20"/>
      <c r="AID1" s="20"/>
      <c r="AIE1" s="20"/>
      <c r="AIF1" s="20"/>
      <c r="AIG1" s="20"/>
      <c r="AIH1" s="20"/>
      <c r="AII1" s="20"/>
      <c r="AIJ1" s="20"/>
      <c r="AIK1" s="20"/>
      <c r="AIL1" s="20"/>
      <c r="AIM1" s="20"/>
      <c r="AIN1" s="20"/>
      <c r="AIO1" s="20"/>
      <c r="AIP1" s="20"/>
      <c r="AIQ1" s="20"/>
      <c r="AIR1" s="20"/>
      <c r="AIS1" s="20"/>
      <c r="AIT1" s="20"/>
      <c r="AIU1" s="20"/>
      <c r="AIV1" s="20"/>
      <c r="AIW1" s="20"/>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HV2" s="25"/>
      <c r="AHW2" s="25"/>
      <c r="AHX2" s="25"/>
      <c r="AHY2" s="25"/>
      <c r="AHZ2" s="25"/>
      <c r="AIA2" s="25"/>
      <c r="AIB2" s="25"/>
      <c r="AIC2" s="25"/>
      <c r="AID2" s="25"/>
      <c r="AIE2" s="25"/>
      <c r="AIF2" s="25"/>
      <c r="AIG2" s="25"/>
      <c r="AIH2" s="25"/>
      <c r="AII2" s="25"/>
      <c r="AIJ2" s="25"/>
      <c r="AIK2" s="25"/>
      <c r="AIL2" s="25"/>
      <c r="AIM2" s="25"/>
      <c r="AIN2" s="25"/>
      <c r="AIO2" s="25"/>
      <c r="AIP2" s="25"/>
      <c r="AIQ2" s="25"/>
      <c r="AIR2" s="25"/>
      <c r="AIS2" s="25"/>
      <c r="AIT2" s="25"/>
      <c r="AIU2" s="25"/>
      <c r="AIV2" s="25"/>
      <c r="AIW2" s="25"/>
      <c r="AIX2" s="25"/>
      <c r="AIY2" s="25"/>
      <c r="AIZ2" s="25"/>
      <c r="AJA2" s="25"/>
      <c r="AJB2" s="25"/>
      <c r="AJC2" s="25"/>
      <c r="AJD2" s="25"/>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HV3" s="26"/>
      <c r="AHW3" s="26"/>
      <c r="AHX3" s="26"/>
      <c r="AHY3" s="26"/>
      <c r="AHZ3" s="26"/>
      <c r="AIA3" s="26"/>
      <c r="AIB3" s="26"/>
      <c r="AIC3" s="26"/>
      <c r="AID3" s="26"/>
      <c r="AIE3" s="26"/>
      <c r="AIF3" s="26"/>
      <c r="AIG3" s="26"/>
      <c r="AIH3" s="26"/>
      <c r="AII3" s="26"/>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HV4" s="26"/>
      <c r="AHW4" s="26"/>
      <c r="AHX4" s="26"/>
      <c r="AHY4" s="26"/>
      <c r="AHZ4" s="26"/>
      <c r="AIA4" s="26"/>
      <c r="AIB4" s="26"/>
      <c r="AIC4" s="26"/>
      <c r="AID4" s="26"/>
      <c r="AIE4" s="26"/>
      <c r="AIF4" s="26"/>
      <c r="AIG4" s="26"/>
      <c r="AIH4" s="26"/>
      <c r="AII4" s="26"/>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AHV5" s="20"/>
      <c r="AHW5" s="20"/>
      <c r="AHX5" s="20"/>
      <c r="AHY5" s="20"/>
      <c r="AHZ5" s="20"/>
      <c r="AIA5" s="20"/>
      <c r="AIB5" s="20"/>
      <c r="AIC5" s="20"/>
      <c r="AID5" s="20"/>
      <c r="AIE5" s="20"/>
      <c r="AIF5" s="20"/>
      <c r="AIG5" s="20"/>
      <c r="AIH5" s="20"/>
      <c r="AII5" s="20"/>
      <c r="AIJ5" s="20"/>
      <c r="AIK5" s="20"/>
      <c r="AIL5" s="20"/>
      <c r="AIM5" s="20"/>
      <c r="AIN5" s="20"/>
      <c r="AIO5" s="20"/>
      <c r="AIP5" s="2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22" customFormat="1" ht="13" x14ac:dyDescent="0.3">
      <c r="AHV6" s="20"/>
      <c r="AHW6" s="20"/>
      <c r="AHX6" s="20"/>
      <c r="AHY6" s="20"/>
      <c r="AHZ6" s="20"/>
      <c r="AIA6" s="20"/>
      <c r="AIB6" s="20"/>
      <c r="AIC6" s="20"/>
      <c r="AID6" s="20"/>
      <c r="AIE6" s="20"/>
      <c r="AIF6" s="20"/>
      <c r="AIG6" s="20"/>
      <c r="AIH6" s="20"/>
      <c r="AII6" s="20"/>
      <c r="AIJ6" s="20"/>
      <c r="AIK6" s="20"/>
      <c r="AIL6" s="20"/>
      <c r="AIM6" s="20"/>
      <c r="AIN6" s="20"/>
      <c r="AIO6" s="20"/>
      <c r="AIP6" s="20"/>
      <c r="AIQ6" s="20"/>
      <c r="AIR6" s="20"/>
      <c r="AIS6" s="20"/>
      <c r="AIT6" s="20"/>
      <c r="AIU6" s="20"/>
      <c r="AIV6" s="20"/>
      <c r="AIW6" s="20"/>
      <c r="AIX6" s="20"/>
      <c r="AIY6" s="20"/>
      <c r="AIZ6" s="20"/>
      <c r="AJA6" s="20"/>
      <c r="AJB6" s="20"/>
      <c r="AJC6" s="20"/>
      <c r="AJD6" s="20"/>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c r="AME6" s="20"/>
      <c r="AMF6" s="20"/>
      <c r="AMG6" s="20"/>
      <c r="AMH6" s="20"/>
      <c r="AMI6" s="20"/>
      <c r="AMJ6" s="20"/>
    </row>
    <row r="7" spans="1:1024" s="22" customFormat="1" ht="13" x14ac:dyDescent="0.3">
      <c r="A7" s="29"/>
      <c r="B7" s="11"/>
      <c r="C7" s="11"/>
      <c r="D7" s="11"/>
      <c r="E7" s="11"/>
      <c r="F7" s="11"/>
      <c r="G7" s="11"/>
      <c r="H7" s="10" t="s">
        <v>24</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AHV7" s="20"/>
      <c r="AHW7" s="20"/>
      <c r="AHX7" s="20"/>
      <c r="AHY7" s="20"/>
      <c r="AHZ7" s="20"/>
      <c r="AIA7" s="20"/>
      <c r="AIB7" s="20"/>
      <c r="AIC7" s="20"/>
      <c r="AID7" s="20"/>
      <c r="AIE7" s="20"/>
      <c r="AIF7" s="20"/>
      <c r="AIG7" s="20"/>
      <c r="AIH7" s="20"/>
      <c r="AII7" s="20"/>
      <c r="AIJ7" s="20"/>
      <c r="AIK7" s="20"/>
      <c r="AIL7" s="20"/>
      <c r="AIM7" s="20"/>
      <c r="AIN7" s="20"/>
      <c r="AIO7" s="20"/>
      <c r="AIP7" s="20"/>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33" customFormat="1" ht="13" x14ac:dyDescent="0.3">
      <c r="A8" s="32" t="s">
        <v>25</v>
      </c>
      <c r="B8" s="9" t="s">
        <v>26</v>
      </c>
      <c r="C8" s="9"/>
      <c r="D8" s="9"/>
      <c r="E8" s="9"/>
      <c r="F8" s="9"/>
      <c r="G8" s="9"/>
      <c r="H8" s="8">
        <v>43959</v>
      </c>
      <c r="I8" s="8"/>
      <c r="J8" s="8"/>
      <c r="K8" s="8"/>
      <c r="L8" s="8"/>
      <c r="M8" s="8"/>
      <c r="N8" s="8"/>
      <c r="O8" s="8">
        <v>43952</v>
      </c>
      <c r="P8" s="8"/>
      <c r="Q8" s="8"/>
      <c r="R8" s="8"/>
      <c r="S8" s="8"/>
      <c r="T8" s="8"/>
      <c r="U8" s="8"/>
      <c r="V8" s="7" t="s">
        <v>27</v>
      </c>
      <c r="W8" s="7"/>
      <c r="X8" s="7"/>
      <c r="Y8" s="7"/>
      <c r="Z8" s="7"/>
      <c r="AA8" s="7"/>
      <c r="AB8" s="7"/>
      <c r="AC8" s="7" t="s">
        <v>28</v>
      </c>
      <c r="AD8" s="7"/>
      <c r="AE8" s="7"/>
      <c r="AF8" s="7"/>
      <c r="AG8" s="7"/>
      <c r="AH8" s="7"/>
      <c r="AI8" s="7"/>
      <c r="AJ8" s="7">
        <v>44108</v>
      </c>
      <c r="AK8" s="7"/>
      <c r="AL8" s="7"/>
      <c r="AM8" s="7"/>
      <c r="AN8" s="7"/>
      <c r="AO8" s="7"/>
      <c r="AP8" s="7"/>
      <c r="AQ8" s="7">
        <v>43894</v>
      </c>
      <c r="AR8" s="7"/>
      <c r="AS8" s="7"/>
      <c r="AT8" s="7"/>
      <c r="AU8" s="7"/>
      <c r="AV8" s="7"/>
      <c r="AW8" s="7"/>
      <c r="AX8" s="7" t="s">
        <v>29</v>
      </c>
      <c r="AY8" s="7"/>
      <c r="AZ8" s="7"/>
      <c r="BA8" s="7"/>
      <c r="BB8" s="7"/>
      <c r="BC8" s="7"/>
      <c r="BD8" s="7"/>
      <c r="BE8" s="7" t="s">
        <v>30</v>
      </c>
      <c r="BF8" s="7"/>
      <c r="BG8" s="7"/>
      <c r="BH8" s="7"/>
      <c r="BI8" s="7"/>
      <c r="BJ8" s="7"/>
      <c r="BK8" s="7"/>
      <c r="BL8" s="7" t="s">
        <v>31</v>
      </c>
      <c r="BM8" s="7"/>
      <c r="BN8" s="7"/>
      <c r="BO8" s="7"/>
      <c r="BP8" s="7"/>
      <c r="BQ8" s="7"/>
      <c r="BR8" s="7"/>
      <c r="BS8" s="7">
        <v>43985</v>
      </c>
      <c r="BT8" s="7"/>
      <c r="BU8" s="7"/>
      <c r="BV8" s="7"/>
      <c r="BW8" s="7"/>
      <c r="BX8" s="7"/>
      <c r="BY8" s="7"/>
      <c r="AHV8" s="34"/>
      <c r="AHW8" s="34"/>
      <c r="AHX8" s="34"/>
      <c r="AHY8" s="34"/>
      <c r="AHZ8" s="34"/>
      <c r="AIA8" s="34"/>
      <c r="AIB8" s="34"/>
      <c r="AIC8" s="34"/>
      <c r="AID8" s="34"/>
      <c r="AIE8" s="34"/>
      <c r="AIF8" s="34"/>
      <c r="AIG8" s="34"/>
      <c r="AIH8" s="34"/>
      <c r="AII8" s="34"/>
      <c r="AIJ8" s="34"/>
      <c r="AIK8" s="34"/>
      <c r="AIL8" s="34"/>
      <c r="AIM8" s="34"/>
      <c r="AIN8" s="34"/>
      <c r="AIO8" s="34"/>
      <c r="AIP8" s="34"/>
      <c r="AIQ8" s="34"/>
      <c r="AIR8" s="34"/>
      <c r="AIS8" s="34"/>
      <c r="AIT8" s="34"/>
      <c r="AIU8" s="34"/>
      <c r="AIV8" s="34"/>
      <c r="AIW8" s="34"/>
      <c r="AIX8" s="34"/>
      <c r="AIY8" s="34"/>
      <c r="AIZ8" s="34"/>
      <c r="AJA8" s="34"/>
      <c r="AJB8" s="34"/>
      <c r="AJC8" s="34"/>
      <c r="AJD8" s="34"/>
      <c r="AJE8" s="34"/>
      <c r="AJF8" s="34"/>
      <c r="AJG8" s="34"/>
      <c r="AJH8" s="34"/>
      <c r="AJI8" s="34"/>
      <c r="AJJ8" s="34"/>
      <c r="AJK8" s="34"/>
      <c r="AJL8" s="34"/>
      <c r="AJM8" s="34"/>
      <c r="AJN8" s="34"/>
      <c r="AJO8" s="34"/>
      <c r="AJP8" s="34"/>
      <c r="AJQ8" s="34"/>
      <c r="AJR8" s="34"/>
      <c r="AJS8" s="34"/>
      <c r="AJT8" s="34"/>
      <c r="AJU8" s="34"/>
      <c r="AJV8" s="34"/>
      <c r="AJW8" s="34"/>
      <c r="AJX8" s="34"/>
      <c r="AJY8" s="34"/>
      <c r="AJZ8" s="34"/>
      <c r="AKA8" s="34"/>
      <c r="AKB8" s="34"/>
      <c r="AKC8" s="34"/>
      <c r="AKD8" s="34"/>
      <c r="AKE8" s="34"/>
      <c r="AKF8" s="34"/>
      <c r="AKG8" s="34"/>
      <c r="AKH8" s="34"/>
      <c r="AKI8" s="34"/>
      <c r="AKJ8" s="34"/>
      <c r="AKK8" s="34"/>
      <c r="AKL8" s="34"/>
      <c r="AKM8" s="34"/>
      <c r="AKN8" s="34"/>
      <c r="AKO8" s="34"/>
      <c r="AKP8" s="34"/>
      <c r="AKQ8" s="34"/>
      <c r="AKR8" s="34"/>
      <c r="AKS8" s="34"/>
      <c r="AKT8" s="34"/>
      <c r="AKU8" s="34"/>
      <c r="AKV8" s="34"/>
      <c r="AKW8" s="34"/>
      <c r="AKX8" s="34"/>
      <c r="AKY8" s="34"/>
      <c r="AKZ8" s="34"/>
      <c r="ALA8" s="34"/>
      <c r="ALB8" s="34"/>
      <c r="ALC8" s="34"/>
      <c r="ALD8" s="34"/>
      <c r="ALE8" s="34"/>
      <c r="ALF8" s="34"/>
      <c r="ALG8" s="34"/>
      <c r="ALH8" s="34"/>
      <c r="ALI8" s="34"/>
      <c r="ALJ8" s="34"/>
      <c r="ALK8" s="34"/>
      <c r="ALL8" s="34"/>
      <c r="ALM8" s="34"/>
      <c r="ALN8" s="34"/>
      <c r="ALO8" s="34"/>
      <c r="ALP8" s="34"/>
      <c r="ALQ8" s="34"/>
      <c r="ALR8" s="34"/>
      <c r="ALS8" s="34"/>
      <c r="ALT8" s="34"/>
      <c r="ALU8" s="34"/>
      <c r="ALV8" s="34"/>
      <c r="ALW8" s="34"/>
      <c r="ALX8" s="34"/>
      <c r="ALY8" s="34"/>
      <c r="ALZ8" s="34"/>
      <c r="AMA8" s="34"/>
      <c r="AMB8" s="34"/>
      <c r="AMC8" s="34"/>
      <c r="AMD8" s="34"/>
      <c r="AME8" s="34"/>
      <c r="AMF8" s="34"/>
      <c r="AMG8" s="34"/>
      <c r="AMH8" s="34"/>
      <c r="AMI8" s="34"/>
      <c r="AMJ8" s="34"/>
    </row>
    <row r="9" spans="1:1024" s="22" customFormat="1" ht="13" x14ac:dyDescent="0.3">
      <c r="A9" s="35"/>
      <c r="B9" s="36" t="s">
        <v>32</v>
      </c>
      <c r="C9" s="37" t="s">
        <v>33</v>
      </c>
      <c r="D9" s="38" t="s">
        <v>34</v>
      </c>
      <c r="E9" s="37" t="s">
        <v>33</v>
      </c>
      <c r="F9" s="39" t="s">
        <v>35</v>
      </c>
      <c r="G9" s="40" t="s">
        <v>33</v>
      </c>
      <c r="H9" s="38" t="s">
        <v>32</v>
      </c>
      <c r="I9" s="37" t="s">
        <v>33</v>
      </c>
      <c r="J9" s="38" t="s">
        <v>34</v>
      </c>
      <c r="K9" s="37" t="s">
        <v>33</v>
      </c>
      <c r="L9" s="38" t="s">
        <v>36</v>
      </c>
      <c r="M9" s="38" t="s">
        <v>35</v>
      </c>
      <c r="N9" s="40" t="s">
        <v>33</v>
      </c>
      <c r="O9" s="38" t="s">
        <v>32</v>
      </c>
      <c r="P9" s="37" t="s">
        <v>33</v>
      </c>
      <c r="Q9" s="38" t="s">
        <v>34</v>
      </c>
      <c r="R9" s="37" t="s">
        <v>33</v>
      </c>
      <c r="S9" s="38" t="s">
        <v>36</v>
      </c>
      <c r="T9" s="38" t="s">
        <v>35</v>
      </c>
      <c r="U9" s="40" t="s">
        <v>33</v>
      </c>
      <c r="V9" s="36" t="s">
        <v>32</v>
      </c>
      <c r="W9" s="37" t="s">
        <v>33</v>
      </c>
      <c r="X9" s="38" t="s">
        <v>34</v>
      </c>
      <c r="Y9" s="37" t="s">
        <v>33</v>
      </c>
      <c r="Z9" s="38" t="s">
        <v>36</v>
      </c>
      <c r="AA9" s="38" t="s">
        <v>35</v>
      </c>
      <c r="AB9" s="40" t="s">
        <v>33</v>
      </c>
      <c r="AC9" s="36" t="s">
        <v>32</v>
      </c>
      <c r="AD9" s="37" t="s">
        <v>33</v>
      </c>
      <c r="AE9" s="38" t="s">
        <v>34</v>
      </c>
      <c r="AF9" s="37" t="s">
        <v>33</v>
      </c>
      <c r="AG9" s="38" t="s">
        <v>36</v>
      </c>
      <c r="AH9" s="38" t="s">
        <v>35</v>
      </c>
      <c r="AI9" s="40" t="s">
        <v>33</v>
      </c>
      <c r="AJ9" s="36" t="s">
        <v>32</v>
      </c>
      <c r="AK9" s="37" t="s">
        <v>33</v>
      </c>
      <c r="AL9" s="38" t="s">
        <v>34</v>
      </c>
      <c r="AM9" s="37" t="s">
        <v>33</v>
      </c>
      <c r="AN9" s="38" t="s">
        <v>36</v>
      </c>
      <c r="AO9" s="38" t="s">
        <v>35</v>
      </c>
      <c r="AP9" s="40" t="s">
        <v>33</v>
      </c>
      <c r="AQ9" s="36" t="s">
        <v>32</v>
      </c>
      <c r="AR9" s="37" t="s">
        <v>33</v>
      </c>
      <c r="AS9" s="38" t="s">
        <v>34</v>
      </c>
      <c r="AT9" s="37" t="s">
        <v>33</v>
      </c>
      <c r="AU9" s="38" t="s">
        <v>36</v>
      </c>
      <c r="AV9" s="38" t="s">
        <v>35</v>
      </c>
      <c r="AW9" s="40" t="s">
        <v>33</v>
      </c>
      <c r="AX9" s="36" t="s">
        <v>32</v>
      </c>
      <c r="AY9" s="37" t="s">
        <v>33</v>
      </c>
      <c r="AZ9" s="38" t="s">
        <v>34</v>
      </c>
      <c r="BA9" s="37" t="s">
        <v>33</v>
      </c>
      <c r="BB9" s="38" t="s">
        <v>36</v>
      </c>
      <c r="BC9" s="38" t="s">
        <v>35</v>
      </c>
      <c r="BD9" s="40" t="s">
        <v>33</v>
      </c>
      <c r="BE9" s="36" t="s">
        <v>32</v>
      </c>
      <c r="BF9" s="37" t="s">
        <v>33</v>
      </c>
      <c r="BG9" s="38" t="s">
        <v>34</v>
      </c>
      <c r="BH9" s="37" t="s">
        <v>33</v>
      </c>
      <c r="BI9" s="38" t="s">
        <v>36</v>
      </c>
      <c r="BJ9" s="38" t="s">
        <v>35</v>
      </c>
      <c r="BK9" s="40" t="s">
        <v>33</v>
      </c>
      <c r="BL9" s="36" t="s">
        <v>32</v>
      </c>
      <c r="BM9" s="37" t="s">
        <v>33</v>
      </c>
      <c r="BN9" s="38" t="s">
        <v>34</v>
      </c>
      <c r="BO9" s="37" t="s">
        <v>33</v>
      </c>
      <c r="BP9" s="38" t="s">
        <v>36</v>
      </c>
      <c r="BQ9" s="38" t="s">
        <v>35</v>
      </c>
      <c r="BR9" s="40" t="s">
        <v>33</v>
      </c>
      <c r="BS9" s="36" t="s">
        <v>32</v>
      </c>
      <c r="BT9" s="37" t="s">
        <v>33</v>
      </c>
      <c r="BU9" s="38" t="s">
        <v>34</v>
      </c>
      <c r="BV9" s="37" t="s">
        <v>33</v>
      </c>
      <c r="BW9" s="38" t="s">
        <v>36</v>
      </c>
      <c r="BX9" s="38" t="s">
        <v>35</v>
      </c>
      <c r="BY9" s="40" t="s">
        <v>33</v>
      </c>
      <c r="AHV9" s="20"/>
      <c r="AHW9" s="20"/>
      <c r="AHX9" s="20"/>
      <c r="AHY9" s="20"/>
      <c r="AHZ9" s="20"/>
      <c r="AIA9" s="20"/>
      <c r="AIB9" s="20"/>
      <c r="AIC9" s="20"/>
      <c r="AID9" s="20"/>
      <c r="AIE9" s="20"/>
      <c r="AIF9" s="20"/>
      <c r="AIG9" s="20"/>
      <c r="AIH9" s="20"/>
      <c r="AII9" s="20"/>
      <c r="AIJ9" s="20"/>
      <c r="AIK9" s="20"/>
      <c r="AIL9" s="20"/>
      <c r="AIM9" s="20"/>
      <c r="AIN9" s="20"/>
      <c r="AIO9" s="20"/>
      <c r="AIP9" s="2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1" t="s">
        <v>37</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1</v>
      </c>
      <c r="I10" s="47">
        <f t="shared" ref="I10:I28" si="4">H10/H$30*100</f>
        <v>4.7395611166405997E-3</v>
      </c>
      <c r="J10" s="48">
        <v>1</v>
      </c>
      <c r="K10" s="47">
        <f t="shared" ref="K10:K28" si="5">J10/J$30*100</f>
        <v>6.1743640405038276E-3</v>
      </c>
      <c r="L10" s="49">
        <v>0</v>
      </c>
      <c r="M10" s="50">
        <f t="shared" ref="M10:M28" si="6">H10+J10</f>
        <v>2</v>
      </c>
      <c r="N10" s="51">
        <f t="shared" ref="N10:N28" si="7">M10/M$30*100</f>
        <v>5.3626491486794478E-3</v>
      </c>
      <c r="O10" s="46">
        <v>0</v>
      </c>
      <c r="P10" s="47">
        <f t="shared" ref="P10:P28" si="8">O10/O$30*100</f>
        <v>0</v>
      </c>
      <c r="Q10" s="48">
        <v>1</v>
      </c>
      <c r="R10" s="47">
        <f t="shared" ref="R10:R28" si="9">Q10/Q$30*100</f>
        <v>7.0136063964090336E-3</v>
      </c>
      <c r="S10" s="49">
        <v>0</v>
      </c>
      <c r="T10" s="50">
        <f t="shared" ref="T10:T28" si="10">O10+Q10</f>
        <v>1</v>
      </c>
      <c r="U10" s="51">
        <f t="shared" ref="U10:U28" si="11">T10/T$30*100</f>
        <v>2.9971527049303163E-3</v>
      </c>
      <c r="V10" s="52">
        <v>0</v>
      </c>
      <c r="W10" s="47">
        <f t="shared" ref="W10:W28" si="12">V10/V$30*100</f>
        <v>0</v>
      </c>
      <c r="X10" s="48">
        <v>1</v>
      </c>
      <c r="Y10" s="47">
        <f t="shared" ref="Y10:Y28" si="13">X10/X$30*100</f>
        <v>8.7896633558934706E-3</v>
      </c>
      <c r="Z10" s="49">
        <v>0</v>
      </c>
      <c r="AA10" s="50">
        <f t="shared" ref="AA10:AA28" si="14">V10+X10</f>
        <v>1</v>
      </c>
      <c r="AB10" s="51">
        <f t="shared" ref="AB10:AB28" si="15">AA10/AA$30*100</f>
        <v>3.6589828027808269E-3</v>
      </c>
      <c r="AC10" s="52">
        <v>0</v>
      </c>
      <c r="AD10" s="47">
        <f t="shared" ref="AD10:AD28" si="16">AC10/AC$30*100</f>
        <v>0</v>
      </c>
      <c r="AE10" s="48">
        <v>1</v>
      </c>
      <c r="AF10" s="47">
        <f t="shared" ref="AF10:AF28" si="17">AE10/AE$30*100</f>
        <v>1.2997140629061606E-2</v>
      </c>
      <c r="AG10" s="49">
        <v>0</v>
      </c>
      <c r="AH10" s="50">
        <f t="shared" ref="AH10:AH28" si="18">AC10+AE10</f>
        <v>1</v>
      </c>
      <c r="AI10" s="51">
        <f t="shared" ref="AI10:AI28" si="19">AH10/AH$30*100</f>
        <v>5.2375216047766196E-3</v>
      </c>
      <c r="AJ10" s="52">
        <v>0</v>
      </c>
      <c r="AK10" s="47">
        <f t="shared" ref="AK10:AK28" si="20">AJ10/AJ$30*100</f>
        <v>0</v>
      </c>
      <c r="AL10" s="48">
        <v>0</v>
      </c>
      <c r="AM10" s="47">
        <f t="shared" ref="AM10:AM28" si="21">AL10/AL$30*100</f>
        <v>0</v>
      </c>
      <c r="AN10" s="49">
        <v>0</v>
      </c>
      <c r="AO10" s="50">
        <f t="shared" ref="AO10:AO28" si="22">AJ10+AL10</f>
        <v>0</v>
      </c>
      <c r="AP10" s="51">
        <f t="shared" ref="AP10:AP28" si="23">AO10/AO$30*100</f>
        <v>0</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52">
        <v>0</v>
      </c>
      <c r="BO10" s="47">
        <f t="shared" ref="BO10:BO28" si="37">BN10/BN$30*100</f>
        <v>0</v>
      </c>
      <c r="BP10" s="49">
        <v>0</v>
      </c>
      <c r="BQ10" s="50">
        <f t="shared" ref="BQ10:BQ28" si="38">BL10+BN10</f>
        <v>0</v>
      </c>
      <c r="BR10" s="51">
        <f t="shared" ref="BR10:BR28" si="39">BQ10/BQ$30*100</f>
        <v>0</v>
      </c>
      <c r="BS10" s="52">
        <v>0</v>
      </c>
      <c r="BT10" s="47"/>
      <c r="BU10" s="48">
        <v>0</v>
      </c>
      <c r="BV10" s="47"/>
      <c r="BW10" s="49">
        <v>0</v>
      </c>
      <c r="BX10" s="50">
        <f t="shared" ref="BX10:BX28" si="40">BS10+BU10</f>
        <v>0</v>
      </c>
      <c r="BY10" s="51"/>
      <c r="AHV10" s="20"/>
      <c r="AHW10" s="20"/>
      <c r="AHX10" s="20"/>
      <c r="AHY10" s="20"/>
      <c r="AHZ10" s="20"/>
      <c r="AIA10" s="20"/>
      <c r="AIB10" s="20"/>
      <c r="AIC10" s="20"/>
      <c r="AID10" s="20"/>
      <c r="AIE10" s="20"/>
      <c r="AIF10" s="20"/>
      <c r="AIG10" s="20"/>
      <c r="AIH10" s="20"/>
      <c r="AII10" s="20"/>
      <c r="AIJ10" s="20"/>
      <c r="AIK10" s="20"/>
      <c r="AIL10" s="20"/>
      <c r="AIM10" s="20"/>
      <c r="AIN10" s="20"/>
      <c r="AIO10" s="20"/>
      <c r="AIP10" s="2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1" t="s">
        <v>38</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52">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52">
        <v>0</v>
      </c>
      <c r="BO11" s="47">
        <f t="shared" si="37"/>
        <v>0</v>
      </c>
      <c r="BP11" s="49">
        <v>0</v>
      </c>
      <c r="BQ11" s="50">
        <f t="shared" si="38"/>
        <v>0</v>
      </c>
      <c r="BR11" s="51">
        <f t="shared" si="39"/>
        <v>0</v>
      </c>
      <c r="BS11" s="52">
        <v>0</v>
      </c>
      <c r="BT11" s="47"/>
      <c r="BU11" s="46">
        <v>0</v>
      </c>
      <c r="BV11" s="47"/>
      <c r="BW11" s="49">
        <v>0</v>
      </c>
      <c r="BX11" s="50">
        <f t="shared" si="40"/>
        <v>0</v>
      </c>
      <c r="BY11" s="51"/>
      <c r="AHV11" s="20"/>
      <c r="AHW11" s="20"/>
      <c r="AHX11" s="20"/>
      <c r="AHY11" s="20"/>
      <c r="AHZ11" s="20"/>
      <c r="AIA11" s="20"/>
      <c r="AIB11" s="20"/>
      <c r="AIC11" s="20"/>
      <c r="AID11" s="20"/>
      <c r="AIE11" s="20"/>
      <c r="AIF11" s="20"/>
      <c r="AIG11" s="20"/>
      <c r="AIH11" s="20"/>
      <c r="AII11" s="20"/>
      <c r="AIJ11" s="20"/>
      <c r="AIK11" s="20"/>
      <c r="AIL11" s="20"/>
      <c r="AIM11" s="20"/>
      <c r="AIN11" s="20"/>
      <c r="AIO11" s="20"/>
      <c r="AIP11" s="20"/>
      <c r="AIQ11" s="20"/>
      <c r="AIR11" s="20"/>
      <c r="AIS11" s="20"/>
      <c r="AIT11" s="20"/>
      <c r="AIU11" s="20"/>
      <c r="AIV11" s="20"/>
      <c r="AIW11" s="2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1" t="s">
        <v>39</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6.1743640405038276E-3</v>
      </c>
      <c r="L12" s="49">
        <v>0</v>
      </c>
      <c r="M12" s="50">
        <f t="shared" si="6"/>
        <v>1</v>
      </c>
      <c r="N12" s="51">
        <f t="shared" si="7"/>
        <v>2.6813245743397239E-3</v>
      </c>
      <c r="O12" s="46">
        <v>0</v>
      </c>
      <c r="P12" s="47">
        <f t="shared" si="8"/>
        <v>0</v>
      </c>
      <c r="Q12" s="48">
        <v>1</v>
      </c>
      <c r="R12" s="47">
        <f t="shared" si="9"/>
        <v>7.0136063964090336E-3</v>
      </c>
      <c r="S12" s="49">
        <v>0</v>
      </c>
      <c r="T12" s="50">
        <f t="shared" si="10"/>
        <v>1</v>
      </c>
      <c r="U12" s="51">
        <f t="shared" si="11"/>
        <v>2.9971527049303163E-3</v>
      </c>
      <c r="V12" s="52">
        <v>0</v>
      </c>
      <c r="W12" s="47">
        <f t="shared" si="12"/>
        <v>0</v>
      </c>
      <c r="X12" s="48">
        <v>1</v>
      </c>
      <c r="Y12" s="47">
        <f t="shared" si="13"/>
        <v>8.7896633558934706E-3</v>
      </c>
      <c r="Z12" s="49">
        <v>0</v>
      </c>
      <c r="AA12" s="50">
        <f t="shared" si="14"/>
        <v>1</v>
      </c>
      <c r="AB12" s="51">
        <f t="shared" si="15"/>
        <v>3.6589828027808269E-3</v>
      </c>
      <c r="AC12" s="52">
        <v>0</v>
      </c>
      <c r="AD12" s="47">
        <f t="shared" si="16"/>
        <v>0</v>
      </c>
      <c r="AE12" s="48">
        <v>1</v>
      </c>
      <c r="AF12" s="47">
        <f t="shared" si="17"/>
        <v>1.2997140629061606E-2</v>
      </c>
      <c r="AG12" s="49">
        <v>0</v>
      </c>
      <c r="AH12" s="50">
        <f t="shared" si="18"/>
        <v>1</v>
      </c>
      <c r="AI12" s="51">
        <f t="shared" si="19"/>
        <v>5.2375216047766196E-3</v>
      </c>
      <c r="AJ12" s="52">
        <v>0</v>
      </c>
      <c r="AK12" s="47">
        <f t="shared" si="20"/>
        <v>0</v>
      </c>
      <c r="AL12" s="48">
        <v>0</v>
      </c>
      <c r="AM12" s="47">
        <f t="shared" si="21"/>
        <v>0</v>
      </c>
      <c r="AN12" s="49">
        <v>0</v>
      </c>
      <c r="AO12" s="50">
        <f t="shared" si="22"/>
        <v>0</v>
      </c>
      <c r="AP12" s="51">
        <f t="shared" si="23"/>
        <v>0</v>
      </c>
      <c r="AQ12" s="52">
        <v>0</v>
      </c>
      <c r="AR12" s="47">
        <f t="shared" si="24"/>
        <v>0</v>
      </c>
      <c r="AS12" s="48">
        <v>0</v>
      </c>
      <c r="AT12" s="47">
        <f t="shared" si="25"/>
        <v>0</v>
      </c>
      <c r="AU12" s="49">
        <v>0</v>
      </c>
      <c r="AV12" s="50">
        <f t="shared" si="26"/>
        <v>0</v>
      </c>
      <c r="AW12" s="51">
        <f t="shared" si="27"/>
        <v>0</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52">
        <v>0</v>
      </c>
      <c r="BO12" s="47">
        <f t="shared" si="37"/>
        <v>0</v>
      </c>
      <c r="BP12" s="49">
        <v>0</v>
      </c>
      <c r="BQ12" s="50">
        <f t="shared" si="38"/>
        <v>0</v>
      </c>
      <c r="BR12" s="51">
        <f t="shared" si="39"/>
        <v>0</v>
      </c>
      <c r="BS12" s="52">
        <v>0</v>
      </c>
      <c r="BT12" s="47"/>
      <c r="BU12" s="46">
        <v>0</v>
      </c>
      <c r="BV12" s="47"/>
      <c r="BW12" s="49">
        <v>0</v>
      </c>
      <c r="BX12" s="50">
        <f t="shared" si="40"/>
        <v>0</v>
      </c>
      <c r="BY12" s="51"/>
      <c r="AHV12" s="20"/>
      <c r="AHW12" s="20"/>
      <c r="AHX12" s="20"/>
      <c r="AHY12" s="20"/>
      <c r="AHZ12" s="20"/>
      <c r="AIA12" s="20"/>
      <c r="AIB12" s="20"/>
      <c r="AIC12" s="20"/>
      <c r="AID12" s="20"/>
      <c r="AIE12" s="20"/>
      <c r="AIF12" s="20"/>
      <c r="AIG12" s="20"/>
      <c r="AIH12" s="20"/>
      <c r="AII12" s="20"/>
      <c r="AIJ12" s="20"/>
      <c r="AIK12" s="20"/>
      <c r="AIL12" s="20"/>
      <c r="AIM12" s="20"/>
      <c r="AIN12" s="20"/>
      <c r="AIO12" s="20"/>
      <c r="AIP12" s="2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1" t="s">
        <v>40</v>
      </c>
      <c r="B13" s="42">
        <v>1680191</v>
      </c>
      <c r="C13" s="43">
        <f t="shared" si="0"/>
        <v>5.7510750121571776</v>
      </c>
      <c r="D13" s="44">
        <v>1590604</v>
      </c>
      <c r="E13" s="43">
        <f t="shared" si="1"/>
        <v>5.3196465430511362</v>
      </c>
      <c r="F13" s="44">
        <f t="shared" si="2"/>
        <v>3270795</v>
      </c>
      <c r="G13" s="45">
        <f t="shared" si="3"/>
        <v>5.5328600848547973</v>
      </c>
      <c r="H13" s="46">
        <v>5</v>
      </c>
      <c r="I13" s="47">
        <f t="shared" si="4"/>
        <v>2.3697805583202995E-2</v>
      </c>
      <c r="J13" s="48">
        <v>3</v>
      </c>
      <c r="K13" s="47">
        <f t="shared" si="5"/>
        <v>1.8523092121511483E-2</v>
      </c>
      <c r="L13" s="49">
        <v>0</v>
      </c>
      <c r="M13" s="50">
        <f t="shared" si="6"/>
        <v>8</v>
      </c>
      <c r="N13" s="51">
        <f t="shared" si="7"/>
        <v>2.1450596594717791E-2</v>
      </c>
      <c r="O13" s="46">
        <v>5</v>
      </c>
      <c r="P13" s="47">
        <f t="shared" si="8"/>
        <v>2.6168419950803372E-2</v>
      </c>
      <c r="Q13" s="48">
        <v>3</v>
      </c>
      <c r="R13" s="47">
        <f t="shared" si="9"/>
        <v>2.1040819189227102E-2</v>
      </c>
      <c r="S13" s="49">
        <v>0</v>
      </c>
      <c r="T13" s="50">
        <f t="shared" si="10"/>
        <v>8</v>
      </c>
      <c r="U13" s="51">
        <f t="shared" si="11"/>
        <v>2.397722163944253E-2</v>
      </c>
      <c r="V13" s="52">
        <v>4</v>
      </c>
      <c r="W13" s="47">
        <f t="shared" si="12"/>
        <v>2.5073653858208485E-2</v>
      </c>
      <c r="X13" s="48">
        <v>3</v>
      </c>
      <c r="Y13" s="47">
        <f t="shared" si="13"/>
        <v>2.6368990067680408E-2</v>
      </c>
      <c r="Z13" s="49">
        <v>0</v>
      </c>
      <c r="AA13" s="50">
        <f t="shared" si="14"/>
        <v>7</v>
      </c>
      <c r="AB13" s="51">
        <f t="shared" si="15"/>
        <v>2.5612879619465789E-2</v>
      </c>
      <c r="AC13" s="52">
        <v>4</v>
      </c>
      <c r="AD13" s="47">
        <f t="shared" si="16"/>
        <v>3.509079743837179E-2</v>
      </c>
      <c r="AE13" s="48">
        <v>3</v>
      </c>
      <c r="AF13" s="47">
        <f t="shared" si="17"/>
        <v>3.8991421887184824E-2</v>
      </c>
      <c r="AG13" s="49">
        <v>0</v>
      </c>
      <c r="AH13" s="50">
        <f t="shared" si="18"/>
        <v>7</v>
      </c>
      <c r="AI13" s="51">
        <f t="shared" si="19"/>
        <v>3.6662651233436337E-2</v>
      </c>
      <c r="AJ13" s="52">
        <v>3</v>
      </c>
      <c r="AK13" s="47">
        <f t="shared" si="20"/>
        <v>4.730368968779565E-2</v>
      </c>
      <c r="AL13" s="48">
        <v>3</v>
      </c>
      <c r="AM13" s="47">
        <f t="shared" si="21"/>
        <v>7.5131480090157785E-2</v>
      </c>
      <c r="AN13" s="49">
        <v>0</v>
      </c>
      <c r="AO13" s="50">
        <f t="shared" si="22"/>
        <v>6</v>
      </c>
      <c r="AP13" s="51">
        <f t="shared" si="23"/>
        <v>5.8055152394775031E-2</v>
      </c>
      <c r="AQ13" s="52">
        <v>1</v>
      </c>
      <c r="AR13" s="47">
        <f t="shared" si="24"/>
        <v>3.9635354736424891E-2</v>
      </c>
      <c r="AS13" s="48">
        <v>2</v>
      </c>
      <c r="AT13" s="47">
        <f t="shared" si="25"/>
        <v>0.12507817385866166</v>
      </c>
      <c r="AU13" s="49">
        <v>0</v>
      </c>
      <c r="AV13" s="50">
        <f t="shared" si="26"/>
        <v>3</v>
      </c>
      <c r="AW13" s="51">
        <f t="shared" si="27"/>
        <v>7.2780203784570605E-2</v>
      </c>
      <c r="AX13" s="52">
        <v>0</v>
      </c>
      <c r="AY13" s="47">
        <f t="shared" si="28"/>
        <v>0</v>
      </c>
      <c r="AZ13" s="48">
        <v>0</v>
      </c>
      <c r="BA13" s="47">
        <f t="shared" si="29"/>
        <v>0</v>
      </c>
      <c r="BB13" s="49">
        <v>0</v>
      </c>
      <c r="BC13" s="50">
        <f t="shared" si="30"/>
        <v>0</v>
      </c>
      <c r="BD13" s="51">
        <f t="shared" si="31"/>
        <v>0</v>
      </c>
      <c r="BE13" s="52">
        <v>0</v>
      </c>
      <c r="BF13" s="47">
        <f t="shared" si="32"/>
        <v>0</v>
      </c>
      <c r="BG13" s="48">
        <v>0</v>
      </c>
      <c r="BH13" s="47">
        <f t="shared" si="33"/>
        <v>0</v>
      </c>
      <c r="BI13" s="49">
        <v>0</v>
      </c>
      <c r="BJ13" s="50">
        <f t="shared" si="34"/>
        <v>0</v>
      </c>
      <c r="BK13" s="51">
        <f t="shared" si="35"/>
        <v>0</v>
      </c>
      <c r="BL13" s="52">
        <v>0</v>
      </c>
      <c r="BM13" s="47">
        <f t="shared" si="36"/>
        <v>0</v>
      </c>
      <c r="BN13" s="52">
        <v>0</v>
      </c>
      <c r="BO13" s="47">
        <f t="shared" si="37"/>
        <v>0</v>
      </c>
      <c r="BP13" s="49">
        <v>0</v>
      </c>
      <c r="BQ13" s="50">
        <f t="shared" si="38"/>
        <v>0</v>
      </c>
      <c r="BR13" s="51">
        <f t="shared" si="39"/>
        <v>0</v>
      </c>
      <c r="BS13" s="52">
        <v>0</v>
      </c>
      <c r="BT13" s="47"/>
      <c r="BU13" s="46">
        <v>0</v>
      </c>
      <c r="BV13" s="47"/>
      <c r="BW13" s="49">
        <v>0</v>
      </c>
      <c r="BX13" s="50">
        <f t="shared" si="40"/>
        <v>0</v>
      </c>
      <c r="BY13" s="51"/>
      <c r="AHV13" s="20"/>
      <c r="AHW13" s="20"/>
      <c r="AHX13" s="20"/>
      <c r="AHY13" s="20"/>
      <c r="AHZ13" s="20"/>
      <c r="AIA13" s="20"/>
      <c r="AIB13" s="20"/>
      <c r="AIC13" s="20"/>
      <c r="AID13" s="20"/>
      <c r="AIE13" s="20"/>
      <c r="AIF13" s="20"/>
      <c r="AIG13" s="20"/>
      <c r="AIH13" s="20"/>
      <c r="AII13" s="20"/>
      <c r="AIJ13" s="20"/>
      <c r="AIK13" s="20"/>
      <c r="AIL13" s="20"/>
      <c r="AIM13" s="20"/>
      <c r="AIN13" s="20"/>
      <c r="AIO13" s="20"/>
      <c r="AIP13" s="2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1" t="s">
        <v>41</v>
      </c>
      <c r="B14" s="42">
        <v>1913637</v>
      </c>
      <c r="C14" s="43">
        <f t="shared" si="0"/>
        <v>6.5501302727127007</v>
      </c>
      <c r="D14" s="44">
        <v>1804323</v>
      </c>
      <c r="E14" s="43">
        <f t="shared" si="1"/>
        <v>6.0344124681552769</v>
      </c>
      <c r="F14" s="44">
        <f t="shared" si="2"/>
        <v>3717960</v>
      </c>
      <c r="G14" s="45">
        <f t="shared" si="3"/>
        <v>6.2892821106448862</v>
      </c>
      <c r="H14" s="46">
        <v>11</v>
      </c>
      <c r="I14" s="47">
        <f t="shared" si="4"/>
        <v>5.2135172283046594E-2</v>
      </c>
      <c r="J14" s="48">
        <v>9</v>
      </c>
      <c r="K14" s="47">
        <f t="shared" si="5"/>
        <v>5.5569276364534452E-2</v>
      </c>
      <c r="L14" s="49">
        <v>0</v>
      </c>
      <c r="M14" s="50">
        <f t="shared" si="6"/>
        <v>20</v>
      </c>
      <c r="N14" s="51">
        <f t="shared" si="7"/>
        <v>5.3626491486794478E-2</v>
      </c>
      <c r="O14" s="46">
        <v>10</v>
      </c>
      <c r="P14" s="47">
        <f t="shared" si="8"/>
        <v>5.2336839901606744E-2</v>
      </c>
      <c r="Q14" s="48">
        <v>7</v>
      </c>
      <c r="R14" s="47">
        <f t="shared" si="9"/>
        <v>4.9095244774863232E-2</v>
      </c>
      <c r="S14" s="49">
        <v>0</v>
      </c>
      <c r="T14" s="50">
        <f t="shared" si="10"/>
        <v>17</v>
      </c>
      <c r="U14" s="51">
        <f t="shared" si="11"/>
        <v>5.0951595983815372E-2</v>
      </c>
      <c r="V14" s="52">
        <v>8</v>
      </c>
      <c r="W14" s="47">
        <f t="shared" si="12"/>
        <v>5.0147307716416969E-2</v>
      </c>
      <c r="X14" s="48">
        <v>7</v>
      </c>
      <c r="Y14" s="47">
        <f t="shared" si="13"/>
        <v>6.152764349125428E-2</v>
      </c>
      <c r="Z14" s="49">
        <v>0</v>
      </c>
      <c r="AA14" s="50">
        <f t="shared" si="14"/>
        <v>15</v>
      </c>
      <c r="AB14" s="51">
        <f t="shared" si="15"/>
        <v>5.4884742041712405E-2</v>
      </c>
      <c r="AC14" s="52">
        <v>6</v>
      </c>
      <c r="AD14" s="47">
        <f t="shared" si="16"/>
        <v>5.2636196157557678E-2</v>
      </c>
      <c r="AE14" s="48">
        <v>5</v>
      </c>
      <c r="AF14" s="47">
        <f t="shared" si="17"/>
        <v>6.4985703145308035E-2</v>
      </c>
      <c r="AG14" s="49">
        <v>0</v>
      </c>
      <c r="AH14" s="50">
        <f t="shared" si="18"/>
        <v>11</v>
      </c>
      <c r="AI14" s="51">
        <f t="shared" si="19"/>
        <v>5.7612737652542823E-2</v>
      </c>
      <c r="AJ14" s="52">
        <v>4</v>
      </c>
      <c r="AK14" s="47">
        <f t="shared" si="20"/>
        <v>6.307158625039419E-2</v>
      </c>
      <c r="AL14" s="48">
        <v>4</v>
      </c>
      <c r="AM14" s="47">
        <f t="shared" si="21"/>
        <v>0.10017530678687703</v>
      </c>
      <c r="AN14" s="49">
        <v>0</v>
      </c>
      <c r="AO14" s="50">
        <f t="shared" si="22"/>
        <v>8</v>
      </c>
      <c r="AP14" s="51">
        <f t="shared" si="23"/>
        <v>7.740686985970005E-2</v>
      </c>
      <c r="AQ14" s="52">
        <v>0</v>
      </c>
      <c r="AR14" s="47">
        <f t="shared" si="24"/>
        <v>0</v>
      </c>
      <c r="AS14" s="48">
        <v>3</v>
      </c>
      <c r="AT14" s="47">
        <f t="shared" si="25"/>
        <v>0.18761726078799248</v>
      </c>
      <c r="AU14" s="49">
        <v>0</v>
      </c>
      <c r="AV14" s="50">
        <f t="shared" si="26"/>
        <v>3</v>
      </c>
      <c r="AW14" s="51">
        <f t="shared" si="27"/>
        <v>7.2780203784570605E-2</v>
      </c>
      <c r="AX14" s="52">
        <v>0</v>
      </c>
      <c r="AY14" s="47">
        <f t="shared" si="28"/>
        <v>0</v>
      </c>
      <c r="AZ14" s="48">
        <v>0</v>
      </c>
      <c r="BA14" s="47">
        <f t="shared" si="29"/>
        <v>0</v>
      </c>
      <c r="BB14" s="49">
        <v>0</v>
      </c>
      <c r="BC14" s="50">
        <f t="shared" si="30"/>
        <v>0</v>
      </c>
      <c r="BD14" s="51">
        <f t="shared" si="31"/>
        <v>0</v>
      </c>
      <c r="BE14" s="52">
        <v>0</v>
      </c>
      <c r="BF14" s="47">
        <f t="shared" si="32"/>
        <v>0</v>
      </c>
      <c r="BG14" s="48">
        <v>0</v>
      </c>
      <c r="BH14" s="47">
        <f t="shared" si="33"/>
        <v>0</v>
      </c>
      <c r="BI14" s="49">
        <v>0</v>
      </c>
      <c r="BJ14" s="50">
        <f t="shared" si="34"/>
        <v>0</v>
      </c>
      <c r="BK14" s="51">
        <f t="shared" si="35"/>
        <v>0</v>
      </c>
      <c r="BL14" s="52">
        <v>0</v>
      </c>
      <c r="BM14" s="47">
        <f t="shared" si="36"/>
        <v>0</v>
      </c>
      <c r="BN14" s="52">
        <v>0</v>
      </c>
      <c r="BO14" s="47">
        <f t="shared" si="37"/>
        <v>0</v>
      </c>
      <c r="BP14" s="49">
        <v>0</v>
      </c>
      <c r="BQ14" s="50">
        <f t="shared" si="38"/>
        <v>0</v>
      </c>
      <c r="BR14" s="51">
        <f t="shared" si="39"/>
        <v>0</v>
      </c>
      <c r="BS14" s="52">
        <v>0</v>
      </c>
      <c r="BT14" s="47"/>
      <c r="BU14" s="46">
        <v>0</v>
      </c>
      <c r="BV14" s="47"/>
      <c r="BW14" s="49">
        <v>0</v>
      </c>
      <c r="BX14" s="50">
        <f t="shared" si="40"/>
        <v>0</v>
      </c>
      <c r="BY14" s="51"/>
      <c r="AHV14" s="20"/>
      <c r="AHW14" s="20"/>
      <c r="AHX14" s="20"/>
      <c r="AHY14" s="20"/>
      <c r="AHZ14" s="20"/>
      <c r="AIA14" s="20"/>
      <c r="AIB14" s="20"/>
      <c r="AIC14" s="20"/>
      <c r="AID14" s="20"/>
      <c r="AIE14" s="20"/>
      <c r="AIF14" s="20"/>
      <c r="AIG14" s="20"/>
      <c r="AIH14" s="20"/>
      <c r="AII14" s="20"/>
      <c r="AIJ14" s="20"/>
      <c r="AIK14" s="20"/>
      <c r="AIL14" s="20"/>
      <c r="AIM14" s="20"/>
      <c r="AIN14" s="20"/>
      <c r="AIO14" s="20"/>
      <c r="AIP14" s="2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1" t="s">
        <v>42</v>
      </c>
      <c r="B15" s="42">
        <v>2040911</v>
      </c>
      <c r="C15" s="43">
        <f t="shared" si="0"/>
        <v>6.985772602124829</v>
      </c>
      <c r="D15" s="44">
        <v>1981361</v>
      </c>
      <c r="E15" s="43">
        <f t="shared" si="1"/>
        <v>6.6265017529104311</v>
      </c>
      <c r="F15" s="44">
        <f t="shared" si="2"/>
        <v>4022272</v>
      </c>
      <c r="G15" s="45">
        <f t="shared" si="3"/>
        <v>6.8040547326350547</v>
      </c>
      <c r="H15" s="46">
        <v>22</v>
      </c>
      <c r="I15" s="47">
        <f t="shared" si="4"/>
        <v>0.10427034456609319</v>
      </c>
      <c r="J15" s="48">
        <v>15</v>
      </c>
      <c r="K15" s="47">
        <f t="shared" si="5"/>
        <v>9.2615460607557418E-2</v>
      </c>
      <c r="L15" s="49">
        <v>0</v>
      </c>
      <c r="M15" s="50">
        <f t="shared" si="6"/>
        <v>37</v>
      </c>
      <c r="N15" s="51">
        <f t="shared" si="7"/>
        <v>9.9209009250569788E-2</v>
      </c>
      <c r="O15" s="46">
        <v>18</v>
      </c>
      <c r="P15" s="47">
        <f t="shared" si="8"/>
        <v>9.420631182289213E-2</v>
      </c>
      <c r="Q15" s="48">
        <v>15</v>
      </c>
      <c r="R15" s="47">
        <f t="shared" si="9"/>
        <v>0.1052040959461355</v>
      </c>
      <c r="S15" s="49">
        <v>0</v>
      </c>
      <c r="T15" s="50">
        <f t="shared" si="10"/>
        <v>33</v>
      </c>
      <c r="U15" s="51">
        <f t="shared" si="11"/>
        <v>9.8906039262700446E-2</v>
      </c>
      <c r="V15" s="52">
        <v>17</v>
      </c>
      <c r="W15" s="47">
        <f t="shared" si="12"/>
        <v>0.10656302889738609</v>
      </c>
      <c r="X15" s="48">
        <v>14</v>
      </c>
      <c r="Y15" s="47">
        <f t="shared" si="13"/>
        <v>0.12305528698250856</v>
      </c>
      <c r="Z15" s="49">
        <v>0</v>
      </c>
      <c r="AA15" s="50">
        <f t="shared" si="14"/>
        <v>31</v>
      </c>
      <c r="AB15" s="51">
        <f t="shared" si="15"/>
        <v>0.11342846688620564</v>
      </c>
      <c r="AC15" s="52">
        <v>12</v>
      </c>
      <c r="AD15" s="47">
        <f t="shared" si="16"/>
        <v>0.10527239231511536</v>
      </c>
      <c r="AE15" s="48">
        <v>10</v>
      </c>
      <c r="AF15" s="47">
        <f t="shared" si="17"/>
        <v>0.12997140629061607</v>
      </c>
      <c r="AG15" s="49">
        <v>0</v>
      </c>
      <c r="AH15" s="50">
        <f t="shared" si="18"/>
        <v>22</v>
      </c>
      <c r="AI15" s="51">
        <f t="shared" si="19"/>
        <v>0.11522547530508565</v>
      </c>
      <c r="AJ15" s="52">
        <v>7</v>
      </c>
      <c r="AK15" s="47">
        <f t="shared" si="20"/>
        <v>0.11037527593818984</v>
      </c>
      <c r="AL15" s="48">
        <v>7</v>
      </c>
      <c r="AM15" s="47">
        <f t="shared" si="21"/>
        <v>0.1753067868770348</v>
      </c>
      <c r="AN15" s="49">
        <v>0</v>
      </c>
      <c r="AO15" s="50">
        <f t="shared" si="22"/>
        <v>14</v>
      </c>
      <c r="AP15" s="51">
        <f t="shared" si="23"/>
        <v>0.13546202225447507</v>
      </c>
      <c r="AQ15" s="52">
        <v>2</v>
      </c>
      <c r="AR15" s="47">
        <f t="shared" si="24"/>
        <v>7.9270709472849782E-2</v>
      </c>
      <c r="AS15" s="48">
        <v>4</v>
      </c>
      <c r="AT15" s="47">
        <f t="shared" si="25"/>
        <v>0.25015634771732331</v>
      </c>
      <c r="AU15" s="49">
        <v>0</v>
      </c>
      <c r="AV15" s="50">
        <f t="shared" si="26"/>
        <v>6</v>
      </c>
      <c r="AW15" s="51">
        <f t="shared" si="27"/>
        <v>0.14556040756914121</v>
      </c>
      <c r="AX15" s="52">
        <v>0</v>
      </c>
      <c r="AY15" s="47">
        <f t="shared" si="28"/>
        <v>0</v>
      </c>
      <c r="AZ15" s="48">
        <v>1</v>
      </c>
      <c r="BA15" s="47">
        <f t="shared" si="29"/>
        <v>0.4</v>
      </c>
      <c r="BB15" s="49">
        <v>0</v>
      </c>
      <c r="BC15" s="50">
        <f t="shared" si="30"/>
        <v>1</v>
      </c>
      <c r="BD15" s="51">
        <f t="shared" si="31"/>
        <v>0.15455950540958269</v>
      </c>
      <c r="BE15" s="52">
        <v>0</v>
      </c>
      <c r="BF15" s="47">
        <f t="shared" si="32"/>
        <v>0</v>
      </c>
      <c r="BG15" s="48">
        <v>0</v>
      </c>
      <c r="BH15" s="47">
        <f t="shared" si="33"/>
        <v>0</v>
      </c>
      <c r="BI15" s="49">
        <v>0</v>
      </c>
      <c r="BJ15" s="50">
        <f t="shared" si="34"/>
        <v>0</v>
      </c>
      <c r="BK15" s="51">
        <f t="shared" si="35"/>
        <v>0</v>
      </c>
      <c r="BL15" s="52">
        <v>0</v>
      </c>
      <c r="BM15" s="47">
        <f t="shared" si="36"/>
        <v>0</v>
      </c>
      <c r="BN15" s="52">
        <v>0</v>
      </c>
      <c r="BO15" s="47">
        <f t="shared" si="37"/>
        <v>0</v>
      </c>
      <c r="BP15" s="49">
        <v>0</v>
      </c>
      <c r="BQ15" s="50">
        <f t="shared" si="38"/>
        <v>0</v>
      </c>
      <c r="BR15" s="51">
        <f t="shared" si="39"/>
        <v>0</v>
      </c>
      <c r="BS15" s="52">
        <v>0</v>
      </c>
      <c r="BT15" s="47"/>
      <c r="BU15" s="46">
        <v>0</v>
      </c>
      <c r="BV15" s="47"/>
      <c r="BW15" s="49">
        <v>0</v>
      </c>
      <c r="BX15" s="50">
        <f t="shared" si="40"/>
        <v>0</v>
      </c>
      <c r="BY15" s="51"/>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1" t="s">
        <v>43</v>
      </c>
      <c r="B16" s="42">
        <v>1983871</v>
      </c>
      <c r="C16" s="43">
        <f t="shared" si="0"/>
        <v>6.7905321094109379</v>
      </c>
      <c r="D16" s="44">
        <v>1992159</v>
      </c>
      <c r="E16" s="43">
        <f t="shared" si="1"/>
        <v>6.6626147913360008</v>
      </c>
      <c r="F16" s="44">
        <f t="shared" si="2"/>
        <v>3976030</v>
      </c>
      <c r="G16" s="45">
        <f t="shared" si="3"/>
        <v>6.7258320020622566</v>
      </c>
      <c r="H16" s="46">
        <v>41</v>
      </c>
      <c r="I16" s="47">
        <f t="shared" si="4"/>
        <v>0.19432200578226455</v>
      </c>
      <c r="J16" s="48">
        <v>26</v>
      </c>
      <c r="K16" s="47">
        <f t="shared" si="5"/>
        <v>0.16053346505309954</v>
      </c>
      <c r="L16" s="49">
        <v>0</v>
      </c>
      <c r="M16" s="50">
        <f t="shared" si="6"/>
        <v>67</v>
      </c>
      <c r="N16" s="51">
        <f t="shared" si="7"/>
        <v>0.17964874648076148</v>
      </c>
      <c r="O16" s="46">
        <v>38</v>
      </c>
      <c r="P16" s="47">
        <f t="shared" si="8"/>
        <v>0.19887999162610559</v>
      </c>
      <c r="Q16" s="48">
        <v>21</v>
      </c>
      <c r="R16" s="47">
        <f t="shared" si="9"/>
        <v>0.14728573432458972</v>
      </c>
      <c r="S16" s="49">
        <v>0</v>
      </c>
      <c r="T16" s="50">
        <f t="shared" si="10"/>
        <v>59</v>
      </c>
      <c r="U16" s="51">
        <f t="shared" si="11"/>
        <v>0.17683200959088866</v>
      </c>
      <c r="V16" s="52">
        <v>33</v>
      </c>
      <c r="W16" s="47">
        <f t="shared" si="12"/>
        <v>0.20685764433022005</v>
      </c>
      <c r="X16" s="48">
        <v>20</v>
      </c>
      <c r="Y16" s="47">
        <f t="shared" si="13"/>
        <v>0.17579326711786938</v>
      </c>
      <c r="Z16" s="49">
        <v>0</v>
      </c>
      <c r="AA16" s="50">
        <f t="shared" si="14"/>
        <v>53</v>
      </c>
      <c r="AB16" s="51">
        <f t="shared" si="15"/>
        <v>0.19392608854738383</v>
      </c>
      <c r="AC16" s="52">
        <v>21</v>
      </c>
      <c r="AD16" s="47">
        <f t="shared" si="16"/>
        <v>0.18422668655145188</v>
      </c>
      <c r="AE16" s="48">
        <v>12</v>
      </c>
      <c r="AF16" s="47">
        <f t="shared" si="17"/>
        <v>0.1559656875487393</v>
      </c>
      <c r="AG16" s="49">
        <v>0</v>
      </c>
      <c r="AH16" s="50">
        <f t="shared" si="18"/>
        <v>33</v>
      </c>
      <c r="AI16" s="51">
        <f t="shared" si="19"/>
        <v>0.17283821295762844</v>
      </c>
      <c r="AJ16" s="52">
        <v>14</v>
      </c>
      <c r="AK16" s="47">
        <f t="shared" si="20"/>
        <v>0.22075055187637968</v>
      </c>
      <c r="AL16" s="48">
        <v>6</v>
      </c>
      <c r="AM16" s="47">
        <f t="shared" si="21"/>
        <v>0.15026296018031557</v>
      </c>
      <c r="AN16" s="49">
        <v>0</v>
      </c>
      <c r="AO16" s="50">
        <f t="shared" si="22"/>
        <v>20</v>
      </c>
      <c r="AP16" s="51">
        <f t="shared" si="23"/>
        <v>0.19351717464925011</v>
      </c>
      <c r="AQ16" s="52">
        <v>10</v>
      </c>
      <c r="AR16" s="47">
        <f t="shared" si="24"/>
        <v>0.39635354736424888</v>
      </c>
      <c r="AS16" s="48">
        <v>3</v>
      </c>
      <c r="AT16" s="47">
        <f t="shared" si="25"/>
        <v>0.18761726078799248</v>
      </c>
      <c r="AU16" s="49">
        <v>0</v>
      </c>
      <c r="AV16" s="50">
        <f t="shared" si="26"/>
        <v>13</v>
      </c>
      <c r="AW16" s="51">
        <f t="shared" si="27"/>
        <v>0.31538088306647261</v>
      </c>
      <c r="AX16" s="52">
        <v>4</v>
      </c>
      <c r="AY16" s="47">
        <f t="shared" si="28"/>
        <v>1.0075566750629723</v>
      </c>
      <c r="AZ16" s="48">
        <v>0</v>
      </c>
      <c r="BA16" s="47">
        <f t="shared" si="29"/>
        <v>0</v>
      </c>
      <c r="BB16" s="49">
        <v>0</v>
      </c>
      <c r="BC16" s="50">
        <f t="shared" si="30"/>
        <v>4</v>
      </c>
      <c r="BD16" s="51">
        <f t="shared" si="31"/>
        <v>0.61823802163833075</v>
      </c>
      <c r="BE16" s="52">
        <v>0</v>
      </c>
      <c r="BF16" s="47">
        <f t="shared" si="32"/>
        <v>0</v>
      </c>
      <c r="BG16" s="48">
        <v>0</v>
      </c>
      <c r="BH16" s="47">
        <f t="shared" si="33"/>
        <v>0</v>
      </c>
      <c r="BI16" s="49">
        <v>0</v>
      </c>
      <c r="BJ16" s="50">
        <f t="shared" si="34"/>
        <v>0</v>
      </c>
      <c r="BK16" s="51">
        <f t="shared" si="35"/>
        <v>0</v>
      </c>
      <c r="BL16" s="52">
        <v>0</v>
      </c>
      <c r="BM16" s="47">
        <f t="shared" si="36"/>
        <v>0</v>
      </c>
      <c r="BN16" s="52">
        <v>0</v>
      </c>
      <c r="BO16" s="47">
        <f t="shared" si="37"/>
        <v>0</v>
      </c>
      <c r="BP16" s="49">
        <v>0</v>
      </c>
      <c r="BQ16" s="50">
        <f t="shared" si="38"/>
        <v>0</v>
      </c>
      <c r="BR16" s="51">
        <f t="shared" si="39"/>
        <v>0</v>
      </c>
      <c r="BS16" s="52">
        <v>0</v>
      </c>
      <c r="BT16" s="47"/>
      <c r="BU16" s="46">
        <v>0</v>
      </c>
      <c r="BV16" s="47"/>
      <c r="BW16" s="49">
        <v>0</v>
      </c>
      <c r="BX16" s="50">
        <f t="shared" si="40"/>
        <v>0</v>
      </c>
      <c r="BY16" s="51"/>
      <c r="AHV16" s="20"/>
      <c r="AHW16" s="20"/>
      <c r="AHX16" s="20"/>
      <c r="AHY16" s="20"/>
      <c r="AHZ16" s="20"/>
      <c r="AIA16" s="20"/>
      <c r="AIB16" s="20"/>
      <c r="AIC16" s="20"/>
      <c r="AID16" s="20"/>
      <c r="AIE16" s="20"/>
      <c r="AIF16" s="20"/>
      <c r="AIG16" s="20"/>
      <c r="AIH16" s="20"/>
      <c r="AII16" s="20"/>
      <c r="AIJ16" s="20"/>
      <c r="AIK16" s="20"/>
      <c r="AIL16" s="20"/>
      <c r="AIM16" s="20"/>
      <c r="AIN16" s="20"/>
      <c r="AIO16" s="20"/>
      <c r="AIP16" s="20"/>
      <c r="AIQ16" s="20"/>
      <c r="AIR16" s="20"/>
      <c r="AIS16" s="20"/>
      <c r="AIT16" s="20"/>
      <c r="AIU16" s="20"/>
      <c r="AIV16" s="20"/>
      <c r="AIW16" s="2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1" t="s">
        <v>44</v>
      </c>
      <c r="B17" s="42">
        <v>1936734</v>
      </c>
      <c r="C17" s="43">
        <f t="shared" si="0"/>
        <v>6.6291882962087172</v>
      </c>
      <c r="D17" s="44">
        <v>1964167</v>
      </c>
      <c r="E17" s="43">
        <f t="shared" si="1"/>
        <v>6.5689978093385424</v>
      </c>
      <c r="F17" s="44">
        <f t="shared" si="2"/>
        <v>3900901</v>
      </c>
      <c r="G17" s="45">
        <f t="shared" si="3"/>
        <v>6.5987441701085405</v>
      </c>
      <c r="H17" s="46">
        <v>56</v>
      </c>
      <c r="I17" s="47">
        <f t="shared" si="4"/>
        <v>0.26541542253187356</v>
      </c>
      <c r="J17" s="48">
        <v>47</v>
      </c>
      <c r="K17" s="47">
        <f t="shared" si="5"/>
        <v>0.29019510990367992</v>
      </c>
      <c r="L17" s="49">
        <v>0</v>
      </c>
      <c r="M17" s="50">
        <f t="shared" si="6"/>
        <v>103</v>
      </c>
      <c r="N17" s="51">
        <f t="shared" si="7"/>
        <v>0.27617643115699153</v>
      </c>
      <c r="O17" s="46">
        <v>54</v>
      </c>
      <c r="P17" s="47">
        <f t="shared" si="8"/>
        <v>0.28261893546867639</v>
      </c>
      <c r="Q17" s="48">
        <v>42</v>
      </c>
      <c r="R17" s="47">
        <f t="shared" si="9"/>
        <v>0.29457146864917944</v>
      </c>
      <c r="S17" s="49">
        <v>0</v>
      </c>
      <c r="T17" s="50">
        <f t="shared" si="10"/>
        <v>96</v>
      </c>
      <c r="U17" s="51">
        <f t="shared" si="11"/>
        <v>0.28772665967331035</v>
      </c>
      <c r="V17" s="52">
        <v>44</v>
      </c>
      <c r="W17" s="47">
        <f t="shared" si="12"/>
        <v>0.27581019244029337</v>
      </c>
      <c r="X17" s="48">
        <v>34</v>
      </c>
      <c r="Y17" s="47">
        <f t="shared" si="13"/>
        <v>0.29884855410037797</v>
      </c>
      <c r="Z17" s="49">
        <v>0</v>
      </c>
      <c r="AA17" s="50">
        <f t="shared" si="14"/>
        <v>78</v>
      </c>
      <c r="AB17" s="51">
        <f t="shared" si="15"/>
        <v>0.2854006586169045</v>
      </c>
      <c r="AC17" s="52">
        <v>37</v>
      </c>
      <c r="AD17" s="47">
        <f t="shared" si="16"/>
        <v>0.32458987630493902</v>
      </c>
      <c r="AE17" s="48">
        <v>24</v>
      </c>
      <c r="AF17" s="47">
        <f t="shared" si="17"/>
        <v>0.31193137509747859</v>
      </c>
      <c r="AG17" s="49">
        <v>0</v>
      </c>
      <c r="AH17" s="50">
        <f t="shared" si="18"/>
        <v>61</v>
      </c>
      <c r="AI17" s="51">
        <f t="shared" si="19"/>
        <v>0.31948881789137379</v>
      </c>
      <c r="AJ17" s="52">
        <v>22</v>
      </c>
      <c r="AK17" s="47">
        <f t="shared" si="20"/>
        <v>0.34689372437716809</v>
      </c>
      <c r="AL17" s="48">
        <v>12</v>
      </c>
      <c r="AM17" s="47">
        <f t="shared" si="21"/>
        <v>0.30052592036063114</v>
      </c>
      <c r="AN17" s="49">
        <v>0</v>
      </c>
      <c r="AO17" s="50">
        <f t="shared" si="22"/>
        <v>34</v>
      </c>
      <c r="AP17" s="51">
        <f t="shared" si="23"/>
        <v>0.32897919690372524</v>
      </c>
      <c r="AQ17" s="52">
        <v>9</v>
      </c>
      <c r="AR17" s="47">
        <f t="shared" si="24"/>
        <v>0.356718192627824</v>
      </c>
      <c r="AS17" s="48">
        <v>6</v>
      </c>
      <c r="AT17" s="47">
        <f t="shared" si="25"/>
        <v>0.37523452157598497</v>
      </c>
      <c r="AU17" s="49">
        <v>0</v>
      </c>
      <c r="AV17" s="50">
        <f t="shared" si="26"/>
        <v>15</v>
      </c>
      <c r="AW17" s="51">
        <f t="shared" si="27"/>
        <v>0.36390101892285298</v>
      </c>
      <c r="AX17" s="52">
        <v>2</v>
      </c>
      <c r="AY17" s="47">
        <f t="shared" si="28"/>
        <v>0.50377833753148615</v>
      </c>
      <c r="AZ17" s="48">
        <v>1</v>
      </c>
      <c r="BA17" s="47">
        <f t="shared" si="29"/>
        <v>0.4</v>
      </c>
      <c r="BB17" s="49">
        <v>0</v>
      </c>
      <c r="BC17" s="50">
        <f t="shared" si="30"/>
        <v>3</v>
      </c>
      <c r="BD17" s="51">
        <f t="shared" si="31"/>
        <v>0.46367851622874806</v>
      </c>
      <c r="BE17" s="52">
        <v>0</v>
      </c>
      <c r="BF17" s="47">
        <f t="shared" si="32"/>
        <v>0</v>
      </c>
      <c r="BG17" s="48">
        <v>0</v>
      </c>
      <c r="BH17" s="47">
        <f t="shared" si="33"/>
        <v>0</v>
      </c>
      <c r="BI17" s="49">
        <v>0</v>
      </c>
      <c r="BJ17" s="50">
        <f t="shared" si="34"/>
        <v>0</v>
      </c>
      <c r="BK17" s="51">
        <f t="shared" si="35"/>
        <v>0</v>
      </c>
      <c r="BL17" s="52">
        <v>0</v>
      </c>
      <c r="BM17" s="47">
        <f t="shared" si="36"/>
        <v>0</v>
      </c>
      <c r="BN17" s="52">
        <v>0</v>
      </c>
      <c r="BO17" s="47">
        <f t="shared" si="37"/>
        <v>0</v>
      </c>
      <c r="BP17" s="49">
        <v>0</v>
      </c>
      <c r="BQ17" s="50">
        <f t="shared" si="38"/>
        <v>0</v>
      </c>
      <c r="BR17" s="51">
        <f t="shared" si="39"/>
        <v>0</v>
      </c>
      <c r="BS17" s="52">
        <v>0</v>
      </c>
      <c r="BT17" s="47"/>
      <c r="BU17" s="46">
        <v>0</v>
      </c>
      <c r="BV17" s="47"/>
      <c r="BW17" s="49">
        <v>0</v>
      </c>
      <c r="BX17" s="50">
        <f t="shared" si="40"/>
        <v>0</v>
      </c>
      <c r="BY17" s="51"/>
      <c r="AHV17" s="20"/>
      <c r="AHW17" s="20"/>
      <c r="AHX17" s="20"/>
      <c r="AHY17" s="20"/>
      <c r="AHZ17" s="20"/>
      <c r="AIA17" s="20"/>
      <c r="AIB17" s="20"/>
      <c r="AIC17" s="20"/>
      <c r="AID17" s="20"/>
      <c r="AIE17" s="20"/>
      <c r="AIF17" s="20"/>
      <c r="AIG17" s="20"/>
      <c r="AIH17" s="20"/>
      <c r="AII17" s="20"/>
      <c r="AIJ17" s="20"/>
      <c r="AIK17" s="20"/>
      <c r="AIL17" s="20"/>
      <c r="AIM17" s="20"/>
      <c r="AIN17" s="20"/>
      <c r="AIO17" s="20"/>
      <c r="AIP17" s="20"/>
      <c r="AIQ17" s="20"/>
      <c r="AIR17" s="20"/>
      <c r="AIS17" s="20"/>
      <c r="AIT17" s="20"/>
      <c r="AIU17" s="20"/>
      <c r="AIV17" s="20"/>
      <c r="AIW17" s="20"/>
      <c r="AIX17" s="20"/>
      <c r="AIY17" s="20"/>
      <c r="AIZ17" s="20"/>
      <c r="AJA17" s="20"/>
      <c r="AJB17" s="20"/>
      <c r="AJC17" s="20"/>
      <c r="AJD17" s="2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1" t="s">
        <v>45</v>
      </c>
      <c r="B18" s="42">
        <v>1769761</v>
      </c>
      <c r="C18" s="43">
        <f t="shared" si="0"/>
        <v>6.057661459078342</v>
      </c>
      <c r="D18" s="44">
        <v>1790194</v>
      </c>
      <c r="E18" s="43">
        <f t="shared" si="1"/>
        <v>5.98715916940413</v>
      </c>
      <c r="F18" s="44">
        <f t="shared" si="2"/>
        <v>3559955</v>
      </c>
      <c r="G18" s="45">
        <f t="shared" si="3"/>
        <v>6.0220016611800071</v>
      </c>
      <c r="H18" s="46">
        <v>121</v>
      </c>
      <c r="I18" s="47">
        <f t="shared" si="4"/>
        <v>0.57348689511351247</v>
      </c>
      <c r="J18" s="48">
        <v>66</v>
      </c>
      <c r="K18" s="47">
        <f t="shared" si="5"/>
        <v>0.4075080266732527</v>
      </c>
      <c r="L18" s="49">
        <v>0</v>
      </c>
      <c r="M18" s="50">
        <f t="shared" si="6"/>
        <v>187</v>
      </c>
      <c r="N18" s="51">
        <f t="shared" si="7"/>
        <v>0.50140769540152841</v>
      </c>
      <c r="O18" s="46">
        <v>111</v>
      </c>
      <c r="P18" s="47">
        <f t="shared" si="8"/>
        <v>0.58093892290783478</v>
      </c>
      <c r="Q18" s="48">
        <v>58</v>
      </c>
      <c r="R18" s="47">
        <f t="shared" si="9"/>
        <v>0.4067891709917239</v>
      </c>
      <c r="S18" s="49">
        <v>0</v>
      </c>
      <c r="T18" s="50">
        <f t="shared" si="10"/>
        <v>169</v>
      </c>
      <c r="U18" s="51">
        <f t="shared" si="11"/>
        <v>0.50651880713322339</v>
      </c>
      <c r="V18" s="52">
        <v>95</v>
      </c>
      <c r="W18" s="47">
        <f t="shared" si="12"/>
        <v>0.5954992791324516</v>
      </c>
      <c r="X18" s="48">
        <v>51</v>
      </c>
      <c r="Y18" s="47">
        <f t="shared" si="13"/>
        <v>0.44827283115056693</v>
      </c>
      <c r="Z18" s="49">
        <v>0</v>
      </c>
      <c r="AA18" s="50">
        <f t="shared" si="14"/>
        <v>146</v>
      </c>
      <c r="AB18" s="51">
        <f t="shared" si="15"/>
        <v>0.53421148920600081</v>
      </c>
      <c r="AC18" s="52">
        <v>57</v>
      </c>
      <c r="AD18" s="47">
        <f t="shared" si="16"/>
        <v>0.50004386349679797</v>
      </c>
      <c r="AE18" s="48">
        <v>36</v>
      </c>
      <c r="AF18" s="47">
        <f t="shared" si="17"/>
        <v>0.46789706264621783</v>
      </c>
      <c r="AG18" s="49">
        <v>0</v>
      </c>
      <c r="AH18" s="50">
        <f t="shared" si="18"/>
        <v>93</v>
      </c>
      <c r="AI18" s="51">
        <f t="shared" si="19"/>
        <v>0.48708950924422562</v>
      </c>
      <c r="AJ18" s="52">
        <v>26</v>
      </c>
      <c r="AK18" s="47">
        <f t="shared" si="20"/>
        <v>0.40996531062756231</v>
      </c>
      <c r="AL18" s="48">
        <v>18</v>
      </c>
      <c r="AM18" s="47">
        <f t="shared" si="21"/>
        <v>0.45078888054094662</v>
      </c>
      <c r="AN18" s="49">
        <v>0</v>
      </c>
      <c r="AO18" s="50">
        <f t="shared" si="22"/>
        <v>44</v>
      </c>
      <c r="AP18" s="51">
        <f t="shared" si="23"/>
        <v>0.42573778422835029</v>
      </c>
      <c r="AQ18" s="52">
        <v>7</v>
      </c>
      <c r="AR18" s="47">
        <f t="shared" si="24"/>
        <v>0.27744748315497425</v>
      </c>
      <c r="AS18" s="48">
        <v>5</v>
      </c>
      <c r="AT18" s="47">
        <f t="shared" si="25"/>
        <v>0.31269543464665417</v>
      </c>
      <c r="AU18" s="49">
        <v>0</v>
      </c>
      <c r="AV18" s="50">
        <f t="shared" si="26"/>
        <v>12</v>
      </c>
      <c r="AW18" s="51">
        <f t="shared" si="27"/>
        <v>0.29112081513828242</v>
      </c>
      <c r="AX18" s="52">
        <v>0</v>
      </c>
      <c r="AY18" s="47">
        <f t="shared" si="28"/>
        <v>0</v>
      </c>
      <c r="AZ18" s="48">
        <v>1</v>
      </c>
      <c r="BA18" s="47">
        <f t="shared" si="29"/>
        <v>0.4</v>
      </c>
      <c r="BB18" s="49">
        <v>0</v>
      </c>
      <c r="BC18" s="50">
        <f t="shared" si="30"/>
        <v>1</v>
      </c>
      <c r="BD18" s="51">
        <f t="shared" si="31"/>
        <v>0.15455950540958269</v>
      </c>
      <c r="BE18" s="52">
        <v>0</v>
      </c>
      <c r="BF18" s="47">
        <f t="shared" si="32"/>
        <v>0</v>
      </c>
      <c r="BG18" s="48">
        <v>1</v>
      </c>
      <c r="BH18" s="47">
        <f t="shared" si="33"/>
        <v>2.2727272727272729</v>
      </c>
      <c r="BI18" s="49">
        <v>0</v>
      </c>
      <c r="BJ18" s="50">
        <f t="shared" si="34"/>
        <v>1</v>
      </c>
      <c r="BK18" s="51">
        <f t="shared" si="35"/>
        <v>0.92592592592592582</v>
      </c>
      <c r="BL18" s="52">
        <v>0</v>
      </c>
      <c r="BM18" s="47">
        <f t="shared" si="36"/>
        <v>0</v>
      </c>
      <c r="BN18" s="52">
        <v>0</v>
      </c>
      <c r="BO18" s="47">
        <f t="shared" si="37"/>
        <v>0</v>
      </c>
      <c r="BP18" s="49">
        <v>0</v>
      </c>
      <c r="BQ18" s="50">
        <f t="shared" si="38"/>
        <v>0</v>
      </c>
      <c r="BR18" s="51">
        <f t="shared" si="39"/>
        <v>0</v>
      </c>
      <c r="BS18" s="52">
        <v>0</v>
      </c>
      <c r="BT18" s="47"/>
      <c r="BU18" s="46">
        <v>0</v>
      </c>
      <c r="BV18" s="47"/>
      <c r="BW18" s="49">
        <v>0</v>
      </c>
      <c r="BX18" s="50">
        <f t="shared" si="40"/>
        <v>0</v>
      </c>
      <c r="BY18" s="51"/>
      <c r="AHV18" s="20"/>
      <c r="AHW18" s="20"/>
      <c r="AHX18" s="20"/>
      <c r="AHY18" s="20"/>
      <c r="AHZ18" s="20"/>
      <c r="AIA18" s="20"/>
      <c r="AIB18" s="20"/>
      <c r="AIC18" s="20"/>
      <c r="AID18" s="20"/>
      <c r="AIE18" s="20"/>
      <c r="AIF18" s="20"/>
      <c r="AIG18" s="20"/>
      <c r="AIH18" s="20"/>
      <c r="AII18" s="20"/>
      <c r="AIJ18" s="20"/>
      <c r="AIK18" s="20"/>
      <c r="AIL18" s="20"/>
      <c r="AIM18" s="20"/>
      <c r="AIN18" s="20"/>
      <c r="AIO18" s="20"/>
      <c r="AIP18" s="20"/>
      <c r="AIQ18" s="20"/>
      <c r="AIR18" s="20"/>
      <c r="AIS18" s="20"/>
      <c r="AIT18" s="20"/>
      <c r="AIU18" s="20"/>
      <c r="AIV18" s="20"/>
      <c r="AIW18" s="20"/>
      <c r="AIX18" s="20"/>
      <c r="AIY18" s="20"/>
      <c r="AIZ18" s="20"/>
      <c r="AJA18" s="20"/>
      <c r="AJB18" s="20"/>
      <c r="AJC18" s="20"/>
      <c r="AJD18" s="2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1" t="s">
        <v>46</v>
      </c>
      <c r="B19" s="42">
        <v>1980181</v>
      </c>
      <c r="C19" s="43">
        <f t="shared" si="0"/>
        <v>6.7779017198928049</v>
      </c>
      <c r="D19" s="44">
        <v>2025216</v>
      </c>
      <c r="E19" s="43">
        <f t="shared" si="1"/>
        <v>6.7731712565364175</v>
      </c>
      <c r="F19" s="44">
        <f t="shared" si="2"/>
        <v>4005397</v>
      </c>
      <c r="G19" s="45">
        <f t="shared" si="3"/>
        <v>6.7755090689869446</v>
      </c>
      <c r="H19" s="46">
        <v>231</v>
      </c>
      <c r="I19" s="47">
        <f t="shared" si="4"/>
        <v>1.0948386179439784</v>
      </c>
      <c r="J19" s="48">
        <v>134</v>
      </c>
      <c r="K19" s="47">
        <f t="shared" si="5"/>
        <v>0.82736478142751302</v>
      </c>
      <c r="L19" s="49">
        <v>0</v>
      </c>
      <c r="M19" s="50">
        <f t="shared" si="6"/>
        <v>365</v>
      </c>
      <c r="N19" s="51">
        <f t="shared" si="7"/>
        <v>0.97868346963399921</v>
      </c>
      <c r="O19" s="46">
        <v>212</v>
      </c>
      <c r="P19" s="47">
        <f t="shared" si="8"/>
        <v>1.1095410059140629</v>
      </c>
      <c r="Q19" s="48">
        <v>127</v>
      </c>
      <c r="R19" s="47">
        <f t="shared" si="9"/>
        <v>0.89072801234394727</v>
      </c>
      <c r="S19" s="49">
        <v>0</v>
      </c>
      <c r="T19" s="50">
        <f t="shared" si="10"/>
        <v>339</v>
      </c>
      <c r="U19" s="51">
        <f t="shared" si="11"/>
        <v>1.0160347669713772</v>
      </c>
      <c r="V19" s="52">
        <v>179</v>
      </c>
      <c r="W19" s="47">
        <f t="shared" si="12"/>
        <v>1.1220460101548297</v>
      </c>
      <c r="X19" s="48">
        <v>104</v>
      </c>
      <c r="Y19" s="47">
        <f t="shared" si="13"/>
        <v>0.91412498901292083</v>
      </c>
      <c r="Z19" s="49">
        <v>0</v>
      </c>
      <c r="AA19" s="50">
        <f t="shared" si="14"/>
        <v>283</v>
      </c>
      <c r="AB19" s="51">
        <f t="shared" si="15"/>
        <v>1.035492133186974</v>
      </c>
      <c r="AC19" s="52">
        <v>122</v>
      </c>
      <c r="AD19" s="47">
        <f t="shared" si="16"/>
        <v>1.0702693218703394</v>
      </c>
      <c r="AE19" s="48">
        <v>79</v>
      </c>
      <c r="AF19" s="47">
        <f t="shared" si="17"/>
        <v>1.0267741096958669</v>
      </c>
      <c r="AG19" s="49">
        <v>0</v>
      </c>
      <c r="AH19" s="50">
        <f t="shared" si="18"/>
        <v>201</v>
      </c>
      <c r="AI19" s="51">
        <f t="shared" si="19"/>
        <v>1.0527418425601005</v>
      </c>
      <c r="AJ19" s="52">
        <v>68</v>
      </c>
      <c r="AK19" s="47">
        <f t="shared" si="20"/>
        <v>1.0722169662567014</v>
      </c>
      <c r="AL19" s="48">
        <v>57</v>
      </c>
      <c r="AM19" s="47">
        <f t="shared" si="21"/>
        <v>1.4274981217129978</v>
      </c>
      <c r="AN19" s="49">
        <v>0</v>
      </c>
      <c r="AO19" s="50">
        <f t="shared" si="22"/>
        <v>125</v>
      </c>
      <c r="AP19" s="51">
        <f t="shared" si="23"/>
        <v>1.2094823415578131</v>
      </c>
      <c r="AQ19" s="52">
        <v>22</v>
      </c>
      <c r="AR19" s="47">
        <f t="shared" si="24"/>
        <v>0.87197780420134752</v>
      </c>
      <c r="AS19" s="48">
        <v>28</v>
      </c>
      <c r="AT19" s="47">
        <f t="shared" si="25"/>
        <v>1.7510944340212633</v>
      </c>
      <c r="AU19" s="49">
        <v>0</v>
      </c>
      <c r="AV19" s="50">
        <f t="shared" si="26"/>
        <v>50</v>
      </c>
      <c r="AW19" s="51">
        <f t="shared" si="27"/>
        <v>1.2130033964095099</v>
      </c>
      <c r="AX19" s="52">
        <v>4</v>
      </c>
      <c r="AY19" s="47">
        <f t="shared" si="28"/>
        <v>1.0075566750629723</v>
      </c>
      <c r="AZ19" s="48">
        <v>4</v>
      </c>
      <c r="BA19" s="47">
        <f t="shared" si="29"/>
        <v>1.6</v>
      </c>
      <c r="BB19" s="49">
        <v>0</v>
      </c>
      <c r="BC19" s="50">
        <f t="shared" si="30"/>
        <v>8</v>
      </c>
      <c r="BD19" s="51">
        <f t="shared" si="31"/>
        <v>1.2364760432766615</v>
      </c>
      <c r="BE19" s="52">
        <v>0</v>
      </c>
      <c r="BF19" s="47">
        <f t="shared" si="32"/>
        <v>0</v>
      </c>
      <c r="BG19" s="48">
        <v>0</v>
      </c>
      <c r="BH19" s="47">
        <f t="shared" si="33"/>
        <v>0</v>
      </c>
      <c r="BI19" s="49">
        <v>0</v>
      </c>
      <c r="BJ19" s="50">
        <f t="shared" si="34"/>
        <v>0</v>
      </c>
      <c r="BK19" s="51">
        <f t="shared" si="35"/>
        <v>0</v>
      </c>
      <c r="BL19" s="52">
        <v>0</v>
      </c>
      <c r="BM19" s="47">
        <f t="shared" si="36"/>
        <v>0</v>
      </c>
      <c r="BN19" s="52">
        <v>0</v>
      </c>
      <c r="BO19" s="47">
        <f t="shared" si="37"/>
        <v>0</v>
      </c>
      <c r="BP19" s="49">
        <v>0</v>
      </c>
      <c r="BQ19" s="50">
        <f t="shared" si="38"/>
        <v>0</v>
      </c>
      <c r="BR19" s="51">
        <f t="shared" si="39"/>
        <v>0</v>
      </c>
      <c r="BS19" s="52">
        <v>0</v>
      </c>
      <c r="BT19" s="47"/>
      <c r="BU19" s="46">
        <v>0</v>
      </c>
      <c r="BV19" s="47"/>
      <c r="BW19" s="49">
        <v>0</v>
      </c>
      <c r="BX19" s="50">
        <f t="shared" si="40"/>
        <v>0</v>
      </c>
      <c r="BY19" s="51"/>
      <c r="AHV19" s="20"/>
      <c r="AHW19" s="20"/>
      <c r="AHX19" s="20"/>
      <c r="AHY19" s="20"/>
      <c r="AHZ19" s="20"/>
      <c r="AIA19" s="20"/>
      <c r="AIB19" s="20"/>
      <c r="AIC19" s="20"/>
      <c r="AID19" s="20"/>
      <c r="AIE19" s="20"/>
      <c r="AIF19" s="20"/>
      <c r="AIG19" s="20"/>
      <c r="AIH19" s="20"/>
      <c r="AII19" s="20"/>
      <c r="AIJ19" s="20"/>
      <c r="AIK19" s="20"/>
      <c r="AIL19" s="20"/>
      <c r="AIM19" s="20"/>
      <c r="AIN19" s="20"/>
      <c r="AIO19" s="20"/>
      <c r="AIP19" s="20"/>
      <c r="AIQ19" s="20"/>
      <c r="AIR19" s="20"/>
      <c r="AIS19" s="20"/>
      <c r="AIT19" s="20"/>
      <c r="AIU19" s="20"/>
      <c r="AIV19" s="20"/>
      <c r="AIW19" s="20"/>
      <c r="AIX19" s="20"/>
      <c r="AIY19" s="20"/>
      <c r="AIZ19" s="20"/>
      <c r="AJA19" s="20"/>
      <c r="AJB19" s="20"/>
      <c r="AJC19" s="20"/>
      <c r="AJD19" s="2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1" t="s">
        <v>47</v>
      </c>
      <c r="B20" s="42">
        <v>2039373</v>
      </c>
      <c r="C20" s="43">
        <f t="shared" si="0"/>
        <v>6.9805082283907121</v>
      </c>
      <c r="D20" s="44">
        <v>2097758</v>
      </c>
      <c r="E20" s="43">
        <f t="shared" si="1"/>
        <v>7.0157821134976821</v>
      </c>
      <c r="F20" s="44">
        <f t="shared" si="2"/>
        <v>4137131</v>
      </c>
      <c r="G20" s="45">
        <f t="shared" si="3"/>
        <v>6.9983496292844434</v>
      </c>
      <c r="H20" s="46">
        <v>428</v>
      </c>
      <c r="I20" s="47">
        <f t="shared" si="4"/>
        <v>2.0285321579221764</v>
      </c>
      <c r="J20" s="48">
        <v>255</v>
      </c>
      <c r="K20" s="47">
        <f t="shared" si="5"/>
        <v>1.5744628303284762</v>
      </c>
      <c r="L20" s="49">
        <v>0</v>
      </c>
      <c r="M20" s="50">
        <f t="shared" si="6"/>
        <v>683</v>
      </c>
      <c r="N20" s="51">
        <f t="shared" si="7"/>
        <v>1.8313446842740313</v>
      </c>
      <c r="O20" s="46">
        <v>394</v>
      </c>
      <c r="P20" s="47">
        <f t="shared" si="8"/>
        <v>2.0620714921233056</v>
      </c>
      <c r="Q20" s="48">
        <v>230</v>
      </c>
      <c r="R20" s="47">
        <f t="shared" si="9"/>
        <v>1.6131294711740778</v>
      </c>
      <c r="S20" s="49">
        <v>0</v>
      </c>
      <c r="T20" s="50">
        <f t="shared" si="10"/>
        <v>624</v>
      </c>
      <c r="U20" s="51">
        <f t="shared" si="11"/>
        <v>1.8702232878765175</v>
      </c>
      <c r="V20" s="52">
        <v>332</v>
      </c>
      <c r="W20" s="47">
        <f t="shared" si="12"/>
        <v>2.0811132702313042</v>
      </c>
      <c r="X20" s="48">
        <v>198</v>
      </c>
      <c r="Y20" s="47">
        <f t="shared" si="13"/>
        <v>1.7403533444669068</v>
      </c>
      <c r="Z20" s="49">
        <v>0</v>
      </c>
      <c r="AA20" s="50">
        <f t="shared" si="14"/>
        <v>530</v>
      </c>
      <c r="AB20" s="51">
        <f t="shared" si="15"/>
        <v>1.9392608854738382</v>
      </c>
      <c r="AC20" s="52">
        <v>237</v>
      </c>
      <c r="AD20" s="47">
        <f t="shared" si="16"/>
        <v>2.0791297482235285</v>
      </c>
      <c r="AE20" s="48">
        <v>154</v>
      </c>
      <c r="AF20" s="47">
        <f t="shared" si="17"/>
        <v>2.0015596568754872</v>
      </c>
      <c r="AG20" s="49">
        <v>0</v>
      </c>
      <c r="AH20" s="50">
        <f t="shared" si="18"/>
        <v>391</v>
      </c>
      <c r="AI20" s="51">
        <f t="shared" si="19"/>
        <v>2.0478709474676582</v>
      </c>
      <c r="AJ20" s="52">
        <v>126</v>
      </c>
      <c r="AK20" s="47">
        <f t="shared" si="20"/>
        <v>1.9867549668874174</v>
      </c>
      <c r="AL20" s="48">
        <v>75</v>
      </c>
      <c r="AM20" s="47">
        <f t="shared" si="21"/>
        <v>1.8782870022539442</v>
      </c>
      <c r="AN20" s="49">
        <v>0</v>
      </c>
      <c r="AO20" s="50">
        <f t="shared" si="22"/>
        <v>201</v>
      </c>
      <c r="AP20" s="51">
        <f t="shared" si="23"/>
        <v>1.9448476052249637</v>
      </c>
      <c r="AQ20" s="52">
        <v>50</v>
      </c>
      <c r="AR20" s="47">
        <f t="shared" si="24"/>
        <v>1.9817677368212445</v>
      </c>
      <c r="AS20" s="48">
        <v>25</v>
      </c>
      <c r="AT20" s="47">
        <f t="shared" si="25"/>
        <v>1.5634771732332706</v>
      </c>
      <c r="AU20" s="49">
        <v>0</v>
      </c>
      <c r="AV20" s="50">
        <f t="shared" si="26"/>
        <v>75</v>
      </c>
      <c r="AW20" s="51">
        <f t="shared" si="27"/>
        <v>1.8195050946142648</v>
      </c>
      <c r="AX20" s="52">
        <v>7</v>
      </c>
      <c r="AY20" s="47">
        <f t="shared" si="28"/>
        <v>1.7632241813602016</v>
      </c>
      <c r="AZ20" s="48">
        <v>4</v>
      </c>
      <c r="BA20" s="47">
        <f t="shared" si="29"/>
        <v>1.6</v>
      </c>
      <c r="BB20" s="49">
        <v>0</v>
      </c>
      <c r="BC20" s="50">
        <f t="shared" si="30"/>
        <v>11</v>
      </c>
      <c r="BD20" s="51">
        <f t="shared" si="31"/>
        <v>1.7001545595054095</v>
      </c>
      <c r="BE20" s="52">
        <v>2</v>
      </c>
      <c r="BF20" s="47">
        <f t="shared" si="32"/>
        <v>3.125</v>
      </c>
      <c r="BG20" s="48">
        <v>0</v>
      </c>
      <c r="BH20" s="47">
        <f t="shared" si="33"/>
        <v>0</v>
      </c>
      <c r="BI20" s="49">
        <v>0</v>
      </c>
      <c r="BJ20" s="50">
        <f t="shared" si="34"/>
        <v>2</v>
      </c>
      <c r="BK20" s="51">
        <f t="shared" si="35"/>
        <v>1.8518518518518516</v>
      </c>
      <c r="BL20" s="52">
        <v>0</v>
      </c>
      <c r="BM20" s="47">
        <f t="shared" si="36"/>
        <v>0</v>
      </c>
      <c r="BN20" s="52">
        <v>0</v>
      </c>
      <c r="BO20" s="47">
        <f t="shared" si="37"/>
        <v>0</v>
      </c>
      <c r="BP20" s="49">
        <v>0</v>
      </c>
      <c r="BQ20" s="50">
        <f t="shared" si="38"/>
        <v>0</v>
      </c>
      <c r="BR20" s="51">
        <f t="shared" si="39"/>
        <v>0</v>
      </c>
      <c r="BS20" s="52">
        <v>0</v>
      </c>
      <c r="BT20" s="47"/>
      <c r="BU20" s="46">
        <v>0</v>
      </c>
      <c r="BV20" s="47"/>
      <c r="BW20" s="49">
        <v>0</v>
      </c>
      <c r="BX20" s="50">
        <f t="shared" si="40"/>
        <v>0</v>
      </c>
      <c r="BY20" s="51"/>
      <c r="AHV20" s="20"/>
      <c r="AHW20" s="20"/>
      <c r="AHX20" s="20"/>
      <c r="AHY20" s="20"/>
      <c r="AHZ20" s="20"/>
      <c r="AIA20" s="20"/>
      <c r="AIB20" s="20"/>
      <c r="AIC20" s="20"/>
      <c r="AID20" s="20"/>
      <c r="AIE20" s="20"/>
      <c r="AIF20" s="20"/>
      <c r="AIG20" s="20"/>
      <c r="AIH20" s="20"/>
      <c r="AII20" s="20"/>
      <c r="AIJ20" s="20"/>
      <c r="AIK20" s="20"/>
      <c r="AIL20" s="20"/>
      <c r="AIM20" s="20"/>
      <c r="AIN20" s="20"/>
      <c r="AIO20" s="20"/>
      <c r="AIP20" s="20"/>
      <c r="AIQ20" s="20"/>
      <c r="AIR20" s="20"/>
      <c r="AIS20" s="20"/>
      <c r="AIT20" s="20"/>
      <c r="AIU20" s="20"/>
      <c r="AIV20" s="20"/>
      <c r="AIW20" s="2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1" t="s">
        <v>48</v>
      </c>
      <c r="B21" s="42">
        <v>1866897</v>
      </c>
      <c r="C21" s="43">
        <f t="shared" si="0"/>
        <v>6.3901453388163594</v>
      </c>
      <c r="D21" s="44">
        <v>1918667</v>
      </c>
      <c r="E21" s="43">
        <f t="shared" si="1"/>
        <v>6.4168267361431841</v>
      </c>
      <c r="F21" s="44">
        <f t="shared" si="2"/>
        <v>3785564</v>
      </c>
      <c r="G21" s="45">
        <f t="shared" si="3"/>
        <v>6.4036406911051484</v>
      </c>
      <c r="H21" s="46">
        <v>780</v>
      </c>
      <c r="I21" s="47">
        <f t="shared" si="4"/>
        <v>3.6968576709796674</v>
      </c>
      <c r="J21" s="48">
        <v>371</v>
      </c>
      <c r="K21" s="47">
        <f t="shared" si="5"/>
        <v>2.2906890590269202</v>
      </c>
      <c r="L21" s="49">
        <v>0</v>
      </c>
      <c r="M21" s="50">
        <f t="shared" si="6"/>
        <v>1151</v>
      </c>
      <c r="N21" s="51">
        <f t="shared" si="7"/>
        <v>3.0862045850650222</v>
      </c>
      <c r="O21" s="46">
        <v>711</v>
      </c>
      <c r="P21" s="47">
        <f t="shared" si="8"/>
        <v>3.7211493170042393</v>
      </c>
      <c r="Q21" s="48">
        <v>343</v>
      </c>
      <c r="R21" s="47">
        <f t="shared" si="9"/>
        <v>2.4056669939682984</v>
      </c>
      <c r="S21" s="49">
        <v>0</v>
      </c>
      <c r="T21" s="50">
        <f t="shared" si="10"/>
        <v>1054</v>
      </c>
      <c r="U21" s="51">
        <f t="shared" si="11"/>
        <v>3.1589989509965535</v>
      </c>
      <c r="V21" s="52">
        <v>599</v>
      </c>
      <c r="W21" s="47">
        <f t="shared" si="12"/>
        <v>3.7547796652667214</v>
      </c>
      <c r="X21" s="48">
        <v>291</v>
      </c>
      <c r="Y21" s="47">
        <f t="shared" si="13"/>
        <v>2.5577920365649995</v>
      </c>
      <c r="Z21" s="49">
        <v>0</v>
      </c>
      <c r="AA21" s="50">
        <f t="shared" si="14"/>
        <v>890</v>
      </c>
      <c r="AB21" s="51">
        <f t="shared" si="15"/>
        <v>3.2564946944749358</v>
      </c>
      <c r="AC21" s="52">
        <v>437</v>
      </c>
      <c r="AD21" s="47">
        <f t="shared" si="16"/>
        <v>3.8336696201421177</v>
      </c>
      <c r="AE21" s="48">
        <v>213</v>
      </c>
      <c r="AF21" s="47">
        <f t="shared" si="17"/>
        <v>2.7683909539901221</v>
      </c>
      <c r="AG21" s="49">
        <v>0</v>
      </c>
      <c r="AH21" s="50">
        <f t="shared" si="18"/>
        <v>650</v>
      </c>
      <c r="AI21" s="51">
        <f t="shared" si="19"/>
        <v>3.4043890431048029</v>
      </c>
      <c r="AJ21" s="52">
        <v>234</v>
      </c>
      <c r="AK21" s="47">
        <f t="shared" si="20"/>
        <v>3.6896877956480605</v>
      </c>
      <c r="AL21" s="48">
        <v>129</v>
      </c>
      <c r="AM21" s="47">
        <f t="shared" si="21"/>
        <v>3.2306536438767846</v>
      </c>
      <c r="AN21" s="49">
        <v>0</v>
      </c>
      <c r="AO21" s="50">
        <f t="shared" si="22"/>
        <v>363</v>
      </c>
      <c r="AP21" s="51">
        <f t="shared" si="23"/>
        <v>3.5123367198838897</v>
      </c>
      <c r="AQ21" s="52">
        <v>99</v>
      </c>
      <c r="AR21" s="47">
        <f t="shared" si="24"/>
        <v>3.9239001189060643</v>
      </c>
      <c r="AS21" s="48">
        <v>56</v>
      </c>
      <c r="AT21" s="47">
        <f t="shared" si="25"/>
        <v>3.5021888680425266</v>
      </c>
      <c r="AU21" s="49">
        <v>0</v>
      </c>
      <c r="AV21" s="50">
        <f t="shared" si="26"/>
        <v>155</v>
      </c>
      <c r="AW21" s="51">
        <f t="shared" si="27"/>
        <v>3.7603105288694807</v>
      </c>
      <c r="AX21" s="52">
        <v>13</v>
      </c>
      <c r="AY21" s="47">
        <f t="shared" si="28"/>
        <v>3.2745591939546599</v>
      </c>
      <c r="AZ21" s="48">
        <v>5</v>
      </c>
      <c r="BA21" s="47">
        <f t="shared" si="29"/>
        <v>2</v>
      </c>
      <c r="BB21" s="49">
        <v>0</v>
      </c>
      <c r="BC21" s="50">
        <f t="shared" si="30"/>
        <v>18</v>
      </c>
      <c r="BD21" s="51">
        <f t="shared" si="31"/>
        <v>2.7820710973724885</v>
      </c>
      <c r="BE21" s="52">
        <v>1</v>
      </c>
      <c r="BF21" s="47">
        <f t="shared" si="32"/>
        <v>1.5625</v>
      </c>
      <c r="BG21" s="48">
        <v>1</v>
      </c>
      <c r="BH21" s="47">
        <f t="shared" si="33"/>
        <v>2.2727272727272729</v>
      </c>
      <c r="BI21" s="49">
        <v>0</v>
      </c>
      <c r="BJ21" s="50">
        <f t="shared" si="34"/>
        <v>2</v>
      </c>
      <c r="BK21" s="51">
        <f t="shared" si="35"/>
        <v>1.8518518518518516</v>
      </c>
      <c r="BL21" s="52">
        <v>0</v>
      </c>
      <c r="BM21" s="47">
        <f t="shared" si="36"/>
        <v>0</v>
      </c>
      <c r="BN21" s="52">
        <v>0</v>
      </c>
      <c r="BO21" s="47">
        <f t="shared" si="37"/>
        <v>0</v>
      </c>
      <c r="BP21" s="49">
        <v>0</v>
      </c>
      <c r="BQ21" s="50">
        <f t="shared" si="38"/>
        <v>0</v>
      </c>
      <c r="BR21" s="51">
        <f t="shared" si="39"/>
        <v>0</v>
      </c>
      <c r="BS21" s="52">
        <v>0</v>
      </c>
      <c r="BT21" s="47"/>
      <c r="BU21" s="46">
        <v>0</v>
      </c>
      <c r="BV21" s="47"/>
      <c r="BW21" s="49">
        <v>0</v>
      </c>
      <c r="BX21" s="50">
        <f t="shared" si="40"/>
        <v>0</v>
      </c>
      <c r="BY21" s="51"/>
      <c r="AHV21" s="20"/>
      <c r="AHW21" s="20"/>
      <c r="AHX21" s="20"/>
      <c r="AHY21" s="20"/>
      <c r="AHZ21" s="20"/>
      <c r="AIA21" s="20"/>
      <c r="AIB21" s="20"/>
      <c r="AIC21" s="20"/>
      <c r="AID21" s="20"/>
      <c r="AIE21" s="20"/>
      <c r="AIF21" s="20"/>
      <c r="AIG21" s="20"/>
      <c r="AIH21" s="20"/>
      <c r="AII21" s="20"/>
      <c r="AIJ21" s="20"/>
      <c r="AIK21" s="20"/>
      <c r="AIL21" s="20"/>
      <c r="AIM21" s="20"/>
      <c r="AIN21" s="20"/>
      <c r="AIO21" s="20"/>
      <c r="AIP21" s="2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1" t="s">
        <v>49</v>
      </c>
      <c r="B22" s="42">
        <v>1585580</v>
      </c>
      <c r="C22" s="43">
        <f t="shared" si="0"/>
        <v>5.4272338786341416</v>
      </c>
      <c r="D22" s="44">
        <v>1648446</v>
      </c>
      <c r="E22" s="43">
        <f t="shared" si="1"/>
        <v>5.5130944379031321</v>
      </c>
      <c r="F22" s="44">
        <f t="shared" si="2"/>
        <v>3234026</v>
      </c>
      <c r="G22" s="45">
        <f t="shared" si="3"/>
        <v>5.4706618326072469</v>
      </c>
      <c r="H22" s="46">
        <v>1102</v>
      </c>
      <c r="I22" s="47">
        <f t="shared" si="4"/>
        <v>5.2229963505379402</v>
      </c>
      <c r="J22" s="48">
        <v>541</v>
      </c>
      <c r="K22" s="47">
        <f t="shared" si="5"/>
        <v>3.3403309459125707</v>
      </c>
      <c r="L22" s="49">
        <v>0</v>
      </c>
      <c r="M22" s="50">
        <f t="shared" si="6"/>
        <v>1643</v>
      </c>
      <c r="N22" s="51">
        <f t="shared" si="7"/>
        <v>4.4054162756401665</v>
      </c>
      <c r="O22" s="46">
        <v>1011</v>
      </c>
      <c r="P22" s="47">
        <f t="shared" si="8"/>
        <v>5.2912545140524418</v>
      </c>
      <c r="Q22" s="48">
        <v>497</v>
      </c>
      <c r="R22" s="47">
        <f t="shared" si="9"/>
        <v>3.4857623790152901</v>
      </c>
      <c r="S22" s="49">
        <v>0</v>
      </c>
      <c r="T22" s="50">
        <f t="shared" si="10"/>
        <v>1508</v>
      </c>
      <c r="U22" s="51">
        <f t="shared" si="11"/>
        <v>4.5197062790349172</v>
      </c>
      <c r="V22" s="52">
        <v>874</v>
      </c>
      <c r="W22" s="47">
        <f t="shared" si="12"/>
        <v>5.4785933680185543</v>
      </c>
      <c r="X22" s="48">
        <v>436</v>
      </c>
      <c r="Y22" s="47">
        <f t="shared" si="13"/>
        <v>3.832293223169553</v>
      </c>
      <c r="Z22" s="49">
        <v>0</v>
      </c>
      <c r="AA22" s="50">
        <f t="shared" si="14"/>
        <v>1310</v>
      </c>
      <c r="AB22" s="51">
        <f t="shared" si="15"/>
        <v>4.7932674716428831</v>
      </c>
      <c r="AC22" s="52">
        <v>635</v>
      </c>
      <c r="AD22" s="47">
        <f t="shared" si="16"/>
        <v>5.5706640933415219</v>
      </c>
      <c r="AE22" s="48">
        <v>313</v>
      </c>
      <c r="AF22" s="47">
        <f t="shared" si="17"/>
        <v>4.0681050168962827</v>
      </c>
      <c r="AG22" s="49">
        <v>0</v>
      </c>
      <c r="AH22" s="50">
        <f t="shared" si="18"/>
        <v>948</v>
      </c>
      <c r="AI22" s="51">
        <f t="shared" si="19"/>
        <v>4.9651704813282356</v>
      </c>
      <c r="AJ22" s="52">
        <v>363</v>
      </c>
      <c r="AK22" s="47">
        <f t="shared" si="20"/>
        <v>5.7237464522232733</v>
      </c>
      <c r="AL22" s="48">
        <v>172</v>
      </c>
      <c r="AM22" s="47">
        <f t="shared" si="21"/>
        <v>4.3075381918357118</v>
      </c>
      <c r="AN22" s="49">
        <v>0</v>
      </c>
      <c r="AO22" s="50">
        <f t="shared" si="22"/>
        <v>535</v>
      </c>
      <c r="AP22" s="51">
        <f t="shared" si="23"/>
        <v>5.1765844218674406</v>
      </c>
      <c r="AQ22" s="52">
        <v>138</v>
      </c>
      <c r="AR22" s="47">
        <f t="shared" si="24"/>
        <v>5.4696789536266346</v>
      </c>
      <c r="AS22" s="48">
        <v>64</v>
      </c>
      <c r="AT22" s="47">
        <f t="shared" si="25"/>
        <v>4.002501563477173</v>
      </c>
      <c r="AU22" s="49">
        <v>0</v>
      </c>
      <c r="AV22" s="50">
        <f t="shared" si="26"/>
        <v>202</v>
      </c>
      <c r="AW22" s="51">
        <f t="shared" si="27"/>
        <v>4.90053372149442</v>
      </c>
      <c r="AX22" s="52">
        <v>20</v>
      </c>
      <c r="AY22" s="47">
        <f t="shared" si="28"/>
        <v>5.037783375314862</v>
      </c>
      <c r="AZ22" s="48">
        <v>13</v>
      </c>
      <c r="BA22" s="47">
        <f t="shared" si="29"/>
        <v>5.2</v>
      </c>
      <c r="BB22" s="49">
        <v>0</v>
      </c>
      <c r="BC22" s="50">
        <f t="shared" si="30"/>
        <v>33</v>
      </c>
      <c r="BD22" s="51">
        <f t="shared" si="31"/>
        <v>5.1004636785162285</v>
      </c>
      <c r="BE22" s="52">
        <v>1</v>
      </c>
      <c r="BF22" s="47">
        <f t="shared" si="32"/>
        <v>1.5625</v>
      </c>
      <c r="BG22" s="48">
        <v>2</v>
      </c>
      <c r="BH22" s="47">
        <f t="shared" si="33"/>
        <v>4.5454545454545459</v>
      </c>
      <c r="BI22" s="49">
        <v>0</v>
      </c>
      <c r="BJ22" s="50">
        <f t="shared" si="34"/>
        <v>3</v>
      </c>
      <c r="BK22" s="51">
        <f t="shared" si="35"/>
        <v>2.7777777777777777</v>
      </c>
      <c r="BL22" s="52">
        <v>1</v>
      </c>
      <c r="BM22" s="47">
        <f t="shared" si="36"/>
        <v>50</v>
      </c>
      <c r="BN22" s="52">
        <v>0</v>
      </c>
      <c r="BO22" s="47">
        <f t="shared" si="37"/>
        <v>0</v>
      </c>
      <c r="BP22" s="49">
        <v>0</v>
      </c>
      <c r="BQ22" s="50">
        <f t="shared" si="38"/>
        <v>1</v>
      </c>
      <c r="BR22" s="51">
        <f t="shared" si="39"/>
        <v>20</v>
      </c>
      <c r="BS22" s="52">
        <v>0</v>
      </c>
      <c r="BT22" s="47"/>
      <c r="BU22" s="46">
        <v>0</v>
      </c>
      <c r="BV22" s="47"/>
      <c r="BW22" s="49">
        <v>0</v>
      </c>
      <c r="BX22" s="50">
        <f t="shared" si="40"/>
        <v>0</v>
      </c>
      <c r="BY22" s="51"/>
      <c r="AHV22" s="20"/>
      <c r="AHW22" s="20"/>
      <c r="AHX22" s="20"/>
      <c r="AHY22" s="20"/>
      <c r="AHZ22" s="20"/>
      <c r="AIA22" s="20"/>
      <c r="AIB22" s="20"/>
      <c r="AIC22" s="20"/>
      <c r="AID22" s="20"/>
      <c r="AIE22" s="20"/>
      <c r="AIF22" s="20"/>
      <c r="AIG22" s="20"/>
      <c r="AIH22" s="20"/>
      <c r="AII22" s="20"/>
      <c r="AIJ22" s="20"/>
      <c r="AIK22" s="20"/>
      <c r="AIL22" s="20"/>
      <c r="AIM22" s="20"/>
      <c r="AIN22" s="20"/>
      <c r="AIO22" s="20"/>
      <c r="AIP22" s="2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1" t="s">
        <v>50</v>
      </c>
      <c r="B23" s="42">
        <v>1455983</v>
      </c>
      <c r="C23" s="43">
        <f t="shared" si="0"/>
        <v>4.9836402227042313</v>
      </c>
      <c r="D23" s="44">
        <v>1550793</v>
      </c>
      <c r="E23" s="43">
        <f t="shared" si="1"/>
        <v>5.186501870633986</v>
      </c>
      <c r="F23" s="44">
        <f t="shared" si="2"/>
        <v>3006776</v>
      </c>
      <c r="G23" s="45">
        <f t="shared" si="3"/>
        <v>5.0862468954793458</v>
      </c>
      <c r="H23" s="46">
        <v>1466</v>
      </c>
      <c r="I23" s="47">
        <f t="shared" si="4"/>
        <v>6.9481965969951185</v>
      </c>
      <c r="J23" s="48">
        <v>738</v>
      </c>
      <c r="K23" s="47">
        <f t="shared" si="5"/>
        <v>4.556680661891825</v>
      </c>
      <c r="L23" s="49">
        <v>0</v>
      </c>
      <c r="M23" s="50">
        <f t="shared" si="6"/>
        <v>2204</v>
      </c>
      <c r="N23" s="51">
        <f t="shared" si="7"/>
        <v>5.9096393618447509</v>
      </c>
      <c r="O23" s="46">
        <v>1355</v>
      </c>
      <c r="P23" s="47">
        <f t="shared" si="8"/>
        <v>7.0916418066677132</v>
      </c>
      <c r="Q23" s="48">
        <v>670</v>
      </c>
      <c r="R23" s="47">
        <f t="shared" si="9"/>
        <v>4.6991162855940525</v>
      </c>
      <c r="S23" s="49">
        <v>0</v>
      </c>
      <c r="T23" s="50">
        <f t="shared" si="10"/>
        <v>2025</v>
      </c>
      <c r="U23" s="51">
        <f t="shared" si="11"/>
        <v>6.0692342274838902</v>
      </c>
      <c r="V23" s="52">
        <v>1146</v>
      </c>
      <c r="W23" s="47">
        <f t="shared" si="12"/>
        <v>7.1836018303767322</v>
      </c>
      <c r="X23" s="48">
        <v>569</v>
      </c>
      <c r="Y23" s="47">
        <f t="shared" si="13"/>
        <v>5.0013184495033842</v>
      </c>
      <c r="Z23" s="49">
        <v>0</v>
      </c>
      <c r="AA23" s="50">
        <f t="shared" si="14"/>
        <v>1715</v>
      </c>
      <c r="AB23" s="51">
        <f t="shared" si="15"/>
        <v>6.2751555067691189</v>
      </c>
      <c r="AC23" s="52">
        <v>839</v>
      </c>
      <c r="AD23" s="47">
        <f t="shared" si="16"/>
        <v>7.3602947626984827</v>
      </c>
      <c r="AE23" s="48">
        <v>418</v>
      </c>
      <c r="AF23" s="47">
        <f t="shared" si="17"/>
        <v>5.432804782947751</v>
      </c>
      <c r="AG23" s="49">
        <v>0</v>
      </c>
      <c r="AH23" s="50">
        <f t="shared" si="18"/>
        <v>1257</v>
      </c>
      <c r="AI23" s="51">
        <f t="shared" si="19"/>
        <v>6.5835646572042101</v>
      </c>
      <c r="AJ23" s="52">
        <v>469</v>
      </c>
      <c r="AK23" s="47">
        <f t="shared" si="20"/>
        <v>7.3951434878587197</v>
      </c>
      <c r="AL23" s="48">
        <v>235</v>
      </c>
      <c r="AM23" s="47">
        <f t="shared" si="21"/>
        <v>5.8852992737290259</v>
      </c>
      <c r="AN23" s="49">
        <v>0</v>
      </c>
      <c r="AO23" s="50">
        <f t="shared" si="22"/>
        <v>704</v>
      </c>
      <c r="AP23" s="51">
        <f t="shared" si="23"/>
        <v>6.8118045476536047</v>
      </c>
      <c r="AQ23" s="52">
        <v>190</v>
      </c>
      <c r="AR23" s="47">
        <f t="shared" si="24"/>
        <v>7.5307173999207295</v>
      </c>
      <c r="AS23" s="48">
        <v>87</v>
      </c>
      <c r="AT23" s="47">
        <f t="shared" si="25"/>
        <v>5.4409005628517821</v>
      </c>
      <c r="AU23" s="49">
        <v>0</v>
      </c>
      <c r="AV23" s="50">
        <f t="shared" si="26"/>
        <v>277</v>
      </c>
      <c r="AW23" s="51">
        <f t="shared" si="27"/>
        <v>6.7200388161086853</v>
      </c>
      <c r="AX23" s="52">
        <v>37</v>
      </c>
      <c r="AY23" s="47">
        <f t="shared" si="28"/>
        <v>9.3198992443324933</v>
      </c>
      <c r="AZ23" s="48">
        <v>16</v>
      </c>
      <c r="BA23" s="47">
        <f t="shared" si="29"/>
        <v>6.4</v>
      </c>
      <c r="BB23" s="49">
        <v>0</v>
      </c>
      <c r="BC23" s="50">
        <f t="shared" si="30"/>
        <v>53</v>
      </c>
      <c r="BD23" s="51">
        <f t="shared" si="31"/>
        <v>8.1916537867078816</v>
      </c>
      <c r="BE23" s="52">
        <v>7</v>
      </c>
      <c r="BF23" s="47">
        <f t="shared" si="32"/>
        <v>10.9375</v>
      </c>
      <c r="BG23" s="48">
        <v>4</v>
      </c>
      <c r="BH23" s="47">
        <f t="shared" si="33"/>
        <v>9.0909090909090917</v>
      </c>
      <c r="BI23" s="49">
        <v>0</v>
      </c>
      <c r="BJ23" s="50">
        <f t="shared" si="34"/>
        <v>11</v>
      </c>
      <c r="BK23" s="51">
        <f t="shared" si="35"/>
        <v>10.185185185185185</v>
      </c>
      <c r="BL23" s="52">
        <v>0</v>
      </c>
      <c r="BM23" s="47">
        <f t="shared" si="36"/>
        <v>0</v>
      </c>
      <c r="BN23" s="52">
        <v>0</v>
      </c>
      <c r="BO23" s="47">
        <f t="shared" si="37"/>
        <v>0</v>
      </c>
      <c r="BP23" s="49">
        <v>0</v>
      </c>
      <c r="BQ23" s="50">
        <f t="shared" si="38"/>
        <v>0</v>
      </c>
      <c r="BR23" s="51">
        <f t="shared" si="39"/>
        <v>0</v>
      </c>
      <c r="BS23" s="52">
        <v>0</v>
      </c>
      <c r="BT23" s="47"/>
      <c r="BU23" s="46">
        <v>0</v>
      </c>
      <c r="BV23" s="47"/>
      <c r="BW23" s="49">
        <v>0</v>
      </c>
      <c r="BX23" s="50">
        <f t="shared" si="40"/>
        <v>0</v>
      </c>
      <c r="BY23" s="51"/>
      <c r="AHV23" s="20"/>
      <c r="AHW23" s="20"/>
      <c r="AHX23" s="20"/>
      <c r="AHY23" s="20"/>
      <c r="AHZ23" s="20"/>
      <c r="AIA23" s="20"/>
      <c r="AIB23" s="20"/>
      <c r="AIC23" s="20"/>
      <c r="AID23" s="20"/>
      <c r="AIE23" s="20"/>
      <c r="AIF23" s="20"/>
      <c r="AIG23" s="20"/>
      <c r="AIH23" s="20"/>
      <c r="AII23" s="20"/>
      <c r="AIJ23" s="20"/>
      <c r="AIK23" s="20"/>
      <c r="AIL23" s="20"/>
      <c r="AIM23" s="20"/>
      <c r="AIN23" s="20"/>
      <c r="AIO23" s="20"/>
      <c r="AIP23" s="20"/>
      <c r="AIQ23" s="20"/>
      <c r="AIR23" s="20"/>
      <c r="AIS23" s="20"/>
      <c r="AIT23" s="20"/>
      <c r="AIU23" s="20"/>
      <c r="AIV23" s="20"/>
      <c r="AIW23" s="2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1" t="s">
        <v>51</v>
      </c>
      <c r="B24" s="42">
        <v>1389405</v>
      </c>
      <c r="C24" s="43">
        <f t="shared" si="0"/>
        <v>4.7557523979513299</v>
      </c>
      <c r="D24" s="44">
        <v>1510747</v>
      </c>
      <c r="E24" s="43">
        <f t="shared" si="1"/>
        <v>5.0525712597069257</v>
      </c>
      <c r="F24" s="44">
        <f t="shared" si="2"/>
        <v>2900152</v>
      </c>
      <c r="G24" s="45">
        <f t="shared" si="3"/>
        <v>4.9058822826902357</v>
      </c>
      <c r="H24" s="46">
        <v>2333</v>
      </c>
      <c r="I24" s="47">
        <f t="shared" si="4"/>
        <v>11.057396085122518</v>
      </c>
      <c r="J24" s="48">
        <v>1235</v>
      </c>
      <c r="K24" s="47">
        <f t="shared" si="5"/>
        <v>7.6253395900222269</v>
      </c>
      <c r="L24" s="49">
        <v>0</v>
      </c>
      <c r="M24" s="50">
        <f t="shared" si="6"/>
        <v>3568</v>
      </c>
      <c r="N24" s="51">
        <f t="shared" si="7"/>
        <v>9.5669660812441339</v>
      </c>
      <c r="O24" s="46">
        <v>2144</v>
      </c>
      <c r="P24" s="47">
        <f t="shared" si="8"/>
        <v>11.221018474904486</v>
      </c>
      <c r="Q24" s="48">
        <v>1117</v>
      </c>
      <c r="R24" s="47">
        <f t="shared" si="9"/>
        <v>7.8341983447888914</v>
      </c>
      <c r="S24" s="49">
        <v>0</v>
      </c>
      <c r="T24" s="50">
        <f t="shared" si="10"/>
        <v>3261</v>
      </c>
      <c r="U24" s="51">
        <f t="shared" si="11"/>
        <v>9.7737149707777604</v>
      </c>
      <c r="V24" s="52">
        <v>1817</v>
      </c>
      <c r="W24" s="47">
        <f t="shared" si="12"/>
        <v>11.389707265091205</v>
      </c>
      <c r="X24" s="48">
        <v>949</v>
      </c>
      <c r="Y24" s="47">
        <f t="shared" si="13"/>
        <v>8.3413905247429021</v>
      </c>
      <c r="Z24" s="49">
        <v>0</v>
      </c>
      <c r="AA24" s="50">
        <f t="shared" si="14"/>
        <v>2766</v>
      </c>
      <c r="AB24" s="51">
        <f t="shared" si="15"/>
        <v>10.120746432491767</v>
      </c>
      <c r="AC24" s="52">
        <v>1347</v>
      </c>
      <c r="AD24" s="47">
        <f t="shared" si="16"/>
        <v>11.816826037371699</v>
      </c>
      <c r="AE24" s="48">
        <v>688</v>
      </c>
      <c r="AF24" s="47">
        <f t="shared" si="17"/>
        <v>8.9420327527943844</v>
      </c>
      <c r="AG24" s="49">
        <v>0</v>
      </c>
      <c r="AH24" s="50">
        <f t="shared" si="18"/>
        <v>2035</v>
      </c>
      <c r="AI24" s="51">
        <f t="shared" si="19"/>
        <v>10.658356465720422</v>
      </c>
      <c r="AJ24" s="52">
        <v>756</v>
      </c>
      <c r="AK24" s="47">
        <f t="shared" si="20"/>
        <v>11.920529801324504</v>
      </c>
      <c r="AL24" s="48">
        <v>390</v>
      </c>
      <c r="AM24" s="47">
        <f t="shared" si="21"/>
        <v>9.7670924117205118</v>
      </c>
      <c r="AN24" s="49">
        <v>0</v>
      </c>
      <c r="AO24" s="50">
        <f t="shared" si="22"/>
        <v>1146</v>
      </c>
      <c r="AP24" s="51">
        <f t="shared" si="23"/>
        <v>11.088534107402031</v>
      </c>
      <c r="AQ24" s="52">
        <v>310</v>
      </c>
      <c r="AR24" s="47">
        <f t="shared" si="24"/>
        <v>12.286959968291717</v>
      </c>
      <c r="AS24" s="48">
        <v>159</v>
      </c>
      <c r="AT24" s="47">
        <f t="shared" si="25"/>
        <v>9.9437148217636029</v>
      </c>
      <c r="AU24" s="49">
        <v>0</v>
      </c>
      <c r="AV24" s="50">
        <f t="shared" si="26"/>
        <v>469</v>
      </c>
      <c r="AW24" s="51">
        <f t="shared" si="27"/>
        <v>11.377971858321203</v>
      </c>
      <c r="AX24" s="52">
        <v>44</v>
      </c>
      <c r="AY24" s="47">
        <f t="shared" si="28"/>
        <v>11.083123425692696</v>
      </c>
      <c r="AZ24" s="48">
        <v>23</v>
      </c>
      <c r="BA24" s="47">
        <f t="shared" si="29"/>
        <v>9.1999999999999993</v>
      </c>
      <c r="BB24" s="49">
        <v>0</v>
      </c>
      <c r="BC24" s="50">
        <f t="shared" si="30"/>
        <v>67</v>
      </c>
      <c r="BD24" s="51">
        <f t="shared" si="31"/>
        <v>10.35548686244204</v>
      </c>
      <c r="BE24" s="52">
        <v>6</v>
      </c>
      <c r="BF24" s="47">
        <f t="shared" si="32"/>
        <v>9.375</v>
      </c>
      <c r="BG24" s="48">
        <v>4</v>
      </c>
      <c r="BH24" s="47">
        <f t="shared" si="33"/>
        <v>9.0909090909090917</v>
      </c>
      <c r="BI24" s="49">
        <v>0</v>
      </c>
      <c r="BJ24" s="50">
        <f t="shared" si="34"/>
        <v>10</v>
      </c>
      <c r="BK24" s="51">
        <f t="shared" si="35"/>
        <v>9.2592592592592595</v>
      </c>
      <c r="BL24" s="52">
        <v>0</v>
      </c>
      <c r="BM24" s="47">
        <f t="shared" si="36"/>
        <v>0</v>
      </c>
      <c r="BN24" s="52">
        <v>1</v>
      </c>
      <c r="BO24" s="47">
        <f t="shared" si="37"/>
        <v>33.333333333333329</v>
      </c>
      <c r="BP24" s="49">
        <v>0</v>
      </c>
      <c r="BQ24" s="50">
        <f t="shared" si="38"/>
        <v>1</v>
      </c>
      <c r="BR24" s="51">
        <f t="shared" si="39"/>
        <v>20</v>
      </c>
      <c r="BS24" s="52">
        <v>0</v>
      </c>
      <c r="BT24" s="47"/>
      <c r="BU24" s="46">
        <v>0</v>
      </c>
      <c r="BV24" s="47"/>
      <c r="BW24" s="49">
        <v>0</v>
      </c>
      <c r="BX24" s="50">
        <f t="shared" si="40"/>
        <v>0</v>
      </c>
      <c r="BY24" s="51"/>
      <c r="AHV24" s="20"/>
      <c r="AHW24" s="20"/>
      <c r="AHX24" s="20"/>
      <c r="AHY24" s="20"/>
      <c r="AHZ24" s="20"/>
      <c r="AIA24" s="20"/>
      <c r="AIB24" s="20"/>
      <c r="AIC24" s="20"/>
      <c r="AID24" s="20"/>
      <c r="AIE24" s="20"/>
      <c r="AIF24" s="20"/>
      <c r="AIG24" s="20"/>
      <c r="AIH24" s="20"/>
      <c r="AII24" s="20"/>
      <c r="AIJ24" s="20"/>
      <c r="AIK24" s="20"/>
      <c r="AIL24" s="20"/>
      <c r="AIM24" s="20"/>
      <c r="AIN24" s="20"/>
      <c r="AIO24" s="20"/>
      <c r="AIP24" s="2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1" t="s">
        <v>52</v>
      </c>
      <c r="B25" s="42">
        <v>918891</v>
      </c>
      <c r="C25" s="43">
        <f t="shared" si="0"/>
        <v>3.1452442424677445</v>
      </c>
      <c r="D25" s="44">
        <v>1066234</v>
      </c>
      <c r="E25" s="43">
        <f t="shared" si="1"/>
        <v>3.5659334518104977</v>
      </c>
      <c r="F25" s="44">
        <f t="shared" si="2"/>
        <v>1985125</v>
      </c>
      <c r="G25" s="45">
        <f t="shared" si="3"/>
        <v>3.3580272918196887</v>
      </c>
      <c r="H25" s="46">
        <v>3165</v>
      </c>
      <c r="I25" s="47">
        <f t="shared" si="4"/>
        <v>15.000710934167497</v>
      </c>
      <c r="J25" s="48">
        <v>1925</v>
      </c>
      <c r="K25" s="47">
        <f t="shared" si="5"/>
        <v>11.88565077796987</v>
      </c>
      <c r="L25" s="49">
        <v>0</v>
      </c>
      <c r="M25" s="50">
        <f t="shared" si="6"/>
        <v>5090</v>
      </c>
      <c r="N25" s="51">
        <f t="shared" si="7"/>
        <v>13.647942083389195</v>
      </c>
      <c r="O25" s="46">
        <v>2889</v>
      </c>
      <c r="P25" s="47">
        <f t="shared" si="8"/>
        <v>15.120113047574188</v>
      </c>
      <c r="Q25" s="48">
        <v>1737</v>
      </c>
      <c r="R25" s="47">
        <f t="shared" si="9"/>
        <v>12.182634310562491</v>
      </c>
      <c r="S25" s="49">
        <v>0</v>
      </c>
      <c r="T25" s="50">
        <f t="shared" si="10"/>
        <v>4626</v>
      </c>
      <c r="U25" s="51">
        <f t="shared" si="11"/>
        <v>13.864828413007643</v>
      </c>
      <c r="V25" s="52">
        <v>2451</v>
      </c>
      <c r="W25" s="47">
        <f t="shared" si="12"/>
        <v>15.363881401617252</v>
      </c>
      <c r="X25" s="48">
        <v>1405</v>
      </c>
      <c r="Y25" s="47">
        <f t="shared" si="13"/>
        <v>12.349477015030324</v>
      </c>
      <c r="Z25" s="49">
        <v>0</v>
      </c>
      <c r="AA25" s="50">
        <f t="shared" si="14"/>
        <v>3856</v>
      </c>
      <c r="AB25" s="51">
        <f t="shared" si="15"/>
        <v>14.109037687522868</v>
      </c>
      <c r="AC25" s="52">
        <v>1794</v>
      </c>
      <c r="AD25" s="47">
        <f t="shared" si="16"/>
        <v>15.738222651109746</v>
      </c>
      <c r="AE25" s="48">
        <v>1022</v>
      </c>
      <c r="AF25" s="47">
        <f t="shared" si="17"/>
        <v>13.283077722900963</v>
      </c>
      <c r="AG25" s="49">
        <v>0</v>
      </c>
      <c r="AH25" s="50">
        <f t="shared" si="18"/>
        <v>2816</v>
      </c>
      <c r="AI25" s="51">
        <f t="shared" si="19"/>
        <v>14.748860839050963</v>
      </c>
      <c r="AJ25" s="52">
        <v>1062</v>
      </c>
      <c r="AK25" s="47">
        <f t="shared" si="20"/>
        <v>16.74550614947966</v>
      </c>
      <c r="AL25" s="48">
        <v>557</v>
      </c>
      <c r="AM25" s="47">
        <f t="shared" si="21"/>
        <v>13.949411470072626</v>
      </c>
      <c r="AN25" s="49">
        <v>0</v>
      </c>
      <c r="AO25" s="50">
        <f t="shared" si="22"/>
        <v>1619</v>
      </c>
      <c r="AP25" s="51">
        <f t="shared" si="23"/>
        <v>15.665215287856798</v>
      </c>
      <c r="AQ25" s="52">
        <v>421</v>
      </c>
      <c r="AR25" s="47">
        <f t="shared" si="24"/>
        <v>16.686484344034881</v>
      </c>
      <c r="AS25" s="48">
        <v>225</v>
      </c>
      <c r="AT25" s="47">
        <f t="shared" si="25"/>
        <v>14.071294559099437</v>
      </c>
      <c r="AU25" s="49">
        <v>0</v>
      </c>
      <c r="AV25" s="50">
        <f t="shared" si="26"/>
        <v>646</v>
      </c>
      <c r="AW25" s="51">
        <f t="shared" si="27"/>
        <v>15.672003881610868</v>
      </c>
      <c r="AX25" s="52">
        <v>69</v>
      </c>
      <c r="AY25" s="47">
        <f t="shared" si="28"/>
        <v>17.380352644836272</v>
      </c>
      <c r="AZ25" s="48">
        <v>28</v>
      </c>
      <c r="BA25" s="47">
        <f t="shared" si="29"/>
        <v>11.200000000000001</v>
      </c>
      <c r="BB25" s="49">
        <v>0</v>
      </c>
      <c r="BC25" s="50">
        <f t="shared" si="30"/>
        <v>97</v>
      </c>
      <c r="BD25" s="51">
        <f t="shared" si="31"/>
        <v>14.992272024729521</v>
      </c>
      <c r="BE25" s="52">
        <v>6</v>
      </c>
      <c r="BF25" s="47">
        <f t="shared" si="32"/>
        <v>9.375</v>
      </c>
      <c r="BG25" s="48">
        <v>7</v>
      </c>
      <c r="BH25" s="47">
        <f t="shared" si="33"/>
        <v>15.909090909090908</v>
      </c>
      <c r="BI25" s="49">
        <v>0</v>
      </c>
      <c r="BJ25" s="50">
        <f t="shared" si="34"/>
        <v>13</v>
      </c>
      <c r="BK25" s="51">
        <f t="shared" si="35"/>
        <v>12.037037037037036</v>
      </c>
      <c r="BL25" s="52">
        <v>0</v>
      </c>
      <c r="BM25" s="47">
        <f t="shared" si="36"/>
        <v>0</v>
      </c>
      <c r="BN25" s="52">
        <v>2</v>
      </c>
      <c r="BO25" s="47">
        <f t="shared" si="37"/>
        <v>66.666666666666657</v>
      </c>
      <c r="BP25" s="49">
        <v>0</v>
      </c>
      <c r="BQ25" s="50">
        <f t="shared" si="38"/>
        <v>2</v>
      </c>
      <c r="BR25" s="51">
        <f t="shared" si="39"/>
        <v>40</v>
      </c>
      <c r="BS25" s="52">
        <v>0</v>
      </c>
      <c r="BT25" s="47"/>
      <c r="BU25" s="46">
        <v>0</v>
      </c>
      <c r="BV25" s="47"/>
      <c r="BW25" s="49">
        <v>0</v>
      </c>
      <c r="BX25" s="50">
        <f t="shared" si="40"/>
        <v>0</v>
      </c>
      <c r="BY25" s="51"/>
      <c r="AHV25" s="20"/>
      <c r="AHW25" s="20"/>
      <c r="AHX25" s="20"/>
      <c r="AHY25" s="20"/>
      <c r="AHZ25" s="20"/>
      <c r="AIA25" s="20"/>
      <c r="AIB25" s="20"/>
      <c r="AIC25" s="20"/>
      <c r="AID25" s="20"/>
      <c r="AIE25" s="20"/>
      <c r="AIF25" s="20"/>
      <c r="AIG25" s="20"/>
      <c r="AIH25" s="20"/>
      <c r="AII25" s="20"/>
      <c r="AIJ25" s="20"/>
      <c r="AIK25" s="20"/>
      <c r="AIL25" s="20"/>
      <c r="AIM25" s="20"/>
      <c r="AIN25" s="20"/>
      <c r="AIO25" s="20"/>
      <c r="AIP25" s="20"/>
      <c r="AIQ25" s="20"/>
      <c r="AIR25" s="20"/>
      <c r="AIS25" s="20"/>
      <c r="AIT25" s="20"/>
      <c r="AIU25" s="20"/>
      <c r="AIV25" s="20"/>
      <c r="AIW25" s="2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1" t="s">
        <v>53</v>
      </c>
      <c r="B26" s="42">
        <v>655504</v>
      </c>
      <c r="C26" s="43">
        <f t="shared" si="0"/>
        <v>2.2437048375863688</v>
      </c>
      <c r="D26" s="44">
        <v>836293</v>
      </c>
      <c r="E26" s="43">
        <f t="shared" si="1"/>
        <v>2.7969143585882246</v>
      </c>
      <c r="F26" s="44">
        <f t="shared" si="2"/>
        <v>1491797</v>
      </c>
      <c r="G26" s="45">
        <f t="shared" si="3"/>
        <v>2.5235161714525467</v>
      </c>
      <c r="H26" s="46">
        <v>4161</v>
      </c>
      <c r="I26" s="47">
        <f t="shared" si="4"/>
        <v>19.721313806341534</v>
      </c>
      <c r="J26" s="48">
        <v>2956</v>
      </c>
      <c r="K26" s="47">
        <f t="shared" si="5"/>
        <v>18.251420103729316</v>
      </c>
      <c r="L26" s="49">
        <v>0</v>
      </c>
      <c r="M26" s="50">
        <f t="shared" si="6"/>
        <v>7117</v>
      </c>
      <c r="N26" s="51">
        <f t="shared" si="7"/>
        <v>19.082986995575816</v>
      </c>
      <c r="O26" s="46">
        <v>3728</v>
      </c>
      <c r="P26" s="47">
        <f t="shared" si="8"/>
        <v>19.511173915318995</v>
      </c>
      <c r="Q26" s="48">
        <v>2617</v>
      </c>
      <c r="R26" s="47">
        <f t="shared" si="9"/>
        <v>18.354607939402438</v>
      </c>
      <c r="S26" s="49">
        <v>0</v>
      </c>
      <c r="T26" s="50">
        <f t="shared" si="10"/>
        <v>6345</v>
      </c>
      <c r="U26" s="51">
        <f t="shared" si="11"/>
        <v>19.016933912782857</v>
      </c>
      <c r="V26" s="52">
        <v>3149</v>
      </c>
      <c r="W26" s="47">
        <f t="shared" si="12"/>
        <v>19.739233999874632</v>
      </c>
      <c r="X26" s="48">
        <v>2100</v>
      </c>
      <c r="Y26" s="47">
        <f t="shared" si="13"/>
        <v>18.458293047376287</v>
      </c>
      <c r="Z26" s="49">
        <v>0</v>
      </c>
      <c r="AA26" s="50">
        <f t="shared" si="14"/>
        <v>5249</v>
      </c>
      <c r="AB26" s="51">
        <f t="shared" si="15"/>
        <v>19.206000731796561</v>
      </c>
      <c r="AC26" s="52">
        <v>2267</v>
      </c>
      <c r="AD26" s="47">
        <f t="shared" si="16"/>
        <v>19.88770944819721</v>
      </c>
      <c r="AE26" s="48">
        <v>1407</v>
      </c>
      <c r="AF26" s="47">
        <f t="shared" si="17"/>
        <v>18.286976865089681</v>
      </c>
      <c r="AG26" s="49">
        <v>0</v>
      </c>
      <c r="AH26" s="50">
        <f t="shared" si="18"/>
        <v>3674</v>
      </c>
      <c r="AI26" s="51">
        <f t="shared" si="19"/>
        <v>19.2426543759493</v>
      </c>
      <c r="AJ26" s="52">
        <v>1282</v>
      </c>
      <c r="AK26" s="47">
        <f t="shared" si="20"/>
        <v>20.21444339325134</v>
      </c>
      <c r="AL26" s="48">
        <v>755</v>
      </c>
      <c r="AM26" s="47">
        <f t="shared" si="21"/>
        <v>18.908089156023038</v>
      </c>
      <c r="AN26" s="49">
        <v>0</v>
      </c>
      <c r="AO26" s="50">
        <f t="shared" si="22"/>
        <v>2037</v>
      </c>
      <c r="AP26" s="51">
        <f t="shared" si="23"/>
        <v>19.709724238026123</v>
      </c>
      <c r="AQ26" s="52">
        <v>510</v>
      </c>
      <c r="AR26" s="47">
        <f t="shared" si="24"/>
        <v>20.214030915576693</v>
      </c>
      <c r="AS26" s="48">
        <v>290</v>
      </c>
      <c r="AT26" s="47">
        <f t="shared" si="25"/>
        <v>18.13633520950594</v>
      </c>
      <c r="AU26" s="49">
        <v>0</v>
      </c>
      <c r="AV26" s="50">
        <f t="shared" si="26"/>
        <v>800</v>
      </c>
      <c r="AW26" s="51">
        <f t="shared" si="27"/>
        <v>19.408054342552159</v>
      </c>
      <c r="AX26" s="52">
        <v>69</v>
      </c>
      <c r="AY26" s="47">
        <f t="shared" si="28"/>
        <v>17.380352644836272</v>
      </c>
      <c r="AZ26" s="48">
        <v>49</v>
      </c>
      <c r="BA26" s="47">
        <f t="shared" si="29"/>
        <v>19.600000000000001</v>
      </c>
      <c r="BB26" s="49">
        <v>0</v>
      </c>
      <c r="BC26" s="50">
        <f t="shared" si="30"/>
        <v>118</v>
      </c>
      <c r="BD26" s="51">
        <f t="shared" si="31"/>
        <v>18.238021638330757</v>
      </c>
      <c r="BE26" s="52">
        <v>14</v>
      </c>
      <c r="BF26" s="47">
        <f t="shared" si="32"/>
        <v>21.875</v>
      </c>
      <c r="BG26" s="48">
        <v>7</v>
      </c>
      <c r="BH26" s="47">
        <f t="shared" si="33"/>
        <v>15.909090909090908</v>
      </c>
      <c r="BI26" s="49">
        <v>0</v>
      </c>
      <c r="BJ26" s="50">
        <f t="shared" si="34"/>
        <v>21</v>
      </c>
      <c r="BK26" s="51">
        <f t="shared" si="35"/>
        <v>19.444444444444446</v>
      </c>
      <c r="BL26" s="52">
        <v>1</v>
      </c>
      <c r="BM26" s="47">
        <f t="shared" si="36"/>
        <v>50</v>
      </c>
      <c r="BN26" s="52">
        <v>0</v>
      </c>
      <c r="BO26" s="47">
        <f t="shared" si="37"/>
        <v>0</v>
      </c>
      <c r="BP26" s="49">
        <v>0</v>
      </c>
      <c r="BQ26" s="50">
        <f t="shared" si="38"/>
        <v>1</v>
      </c>
      <c r="BR26" s="51">
        <f t="shared" si="39"/>
        <v>20</v>
      </c>
      <c r="BS26" s="52">
        <v>0</v>
      </c>
      <c r="BT26" s="47"/>
      <c r="BU26" s="46">
        <v>0</v>
      </c>
      <c r="BV26" s="47"/>
      <c r="BW26" s="49">
        <v>0</v>
      </c>
      <c r="BX26" s="50">
        <f t="shared" si="40"/>
        <v>0</v>
      </c>
      <c r="BY26" s="51"/>
      <c r="AHV26" s="20"/>
      <c r="AHW26" s="20"/>
      <c r="AHX26" s="20"/>
      <c r="AHY26" s="20"/>
      <c r="AHZ26" s="20"/>
      <c r="AIA26" s="20"/>
      <c r="AIB26" s="20"/>
      <c r="AIC26" s="20"/>
      <c r="AID26" s="20"/>
      <c r="AIE26" s="20"/>
      <c r="AIF26" s="20"/>
      <c r="AIG26" s="20"/>
      <c r="AIH26" s="20"/>
      <c r="AII26" s="20"/>
      <c r="AIJ26" s="20"/>
      <c r="AIK26" s="20"/>
      <c r="AIL26" s="20"/>
      <c r="AIM26" s="20"/>
      <c r="AIN26" s="20"/>
      <c r="AIO26" s="20"/>
      <c r="AIP26" s="20"/>
      <c r="AIQ26" s="20"/>
      <c r="AIR26" s="20"/>
      <c r="AIS26" s="20"/>
      <c r="AIT26" s="20"/>
      <c r="AIU26" s="20"/>
      <c r="AIV26" s="20"/>
      <c r="AIW26" s="2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41" t="s">
        <v>54</v>
      </c>
      <c r="B27" s="42">
        <v>362168</v>
      </c>
      <c r="C27" s="43">
        <f t="shared" si="0"/>
        <v>1.2396539054208364</v>
      </c>
      <c r="D27" s="44">
        <v>556269</v>
      </c>
      <c r="E27" s="43">
        <f t="shared" si="1"/>
        <v>1.8603967190177522</v>
      </c>
      <c r="F27" s="44">
        <f t="shared" si="2"/>
        <v>918437</v>
      </c>
      <c r="G27" s="45">
        <f t="shared" si="3"/>
        <v>1.5536233294210691</v>
      </c>
      <c r="H27" s="46">
        <v>3969</v>
      </c>
      <c r="I27" s="47">
        <f t="shared" si="4"/>
        <v>18.811318071946538</v>
      </c>
      <c r="J27" s="48">
        <v>3454</v>
      </c>
      <c r="K27" s="47">
        <f t="shared" si="5"/>
        <v>21.326253395900221</v>
      </c>
      <c r="L27" s="49">
        <v>0</v>
      </c>
      <c r="M27" s="50">
        <f t="shared" si="6"/>
        <v>7423</v>
      </c>
      <c r="N27" s="51">
        <f t="shared" si="7"/>
        <v>19.903472315323771</v>
      </c>
      <c r="O27" s="46">
        <v>3589</v>
      </c>
      <c r="P27" s="47">
        <f t="shared" si="8"/>
        <v>18.783691840686657</v>
      </c>
      <c r="Q27" s="48">
        <v>2999</v>
      </c>
      <c r="R27" s="47">
        <f t="shared" si="9"/>
        <v>21.033805582830691</v>
      </c>
      <c r="S27" s="49">
        <v>0</v>
      </c>
      <c r="T27" s="50">
        <f t="shared" si="10"/>
        <v>6588</v>
      </c>
      <c r="U27" s="51">
        <f t="shared" si="11"/>
        <v>19.745242020080923</v>
      </c>
      <c r="V27" s="52">
        <v>2951</v>
      </c>
      <c r="W27" s="47">
        <f t="shared" si="12"/>
        <v>18.498088133893312</v>
      </c>
      <c r="X27" s="48">
        <v>2331</v>
      </c>
      <c r="Y27" s="47">
        <f t="shared" si="13"/>
        <v>20.488705282587677</v>
      </c>
      <c r="Z27" s="49">
        <v>0</v>
      </c>
      <c r="AA27" s="50">
        <f t="shared" si="14"/>
        <v>5282</v>
      </c>
      <c r="AB27" s="51">
        <f t="shared" si="15"/>
        <v>19.326747164288328</v>
      </c>
      <c r="AC27" s="52">
        <v>2055</v>
      </c>
      <c r="AD27" s="47">
        <f t="shared" si="16"/>
        <v>18.027897183963507</v>
      </c>
      <c r="AE27" s="48">
        <v>1518</v>
      </c>
      <c r="AF27" s="47">
        <f t="shared" si="17"/>
        <v>19.729659474915518</v>
      </c>
      <c r="AG27" s="49">
        <v>0</v>
      </c>
      <c r="AH27" s="50">
        <f t="shared" si="18"/>
        <v>3573</v>
      </c>
      <c r="AI27" s="51">
        <f t="shared" si="19"/>
        <v>18.713664693866864</v>
      </c>
      <c r="AJ27" s="52">
        <v>1097</v>
      </c>
      <c r="AK27" s="47">
        <f t="shared" si="20"/>
        <v>17.297382529170608</v>
      </c>
      <c r="AL27" s="48">
        <v>737</v>
      </c>
      <c r="AM27" s="47">
        <f t="shared" si="21"/>
        <v>18.457300275482094</v>
      </c>
      <c r="AN27" s="49">
        <v>0</v>
      </c>
      <c r="AO27" s="50">
        <f t="shared" si="22"/>
        <v>1834</v>
      </c>
      <c r="AP27" s="51">
        <f t="shared" si="23"/>
        <v>17.745524915336237</v>
      </c>
      <c r="AQ27" s="52">
        <v>429</v>
      </c>
      <c r="AR27" s="47">
        <f t="shared" si="24"/>
        <v>17.003567181926279</v>
      </c>
      <c r="AS27" s="48">
        <v>314</v>
      </c>
      <c r="AT27" s="47">
        <f t="shared" si="25"/>
        <v>19.63727329580988</v>
      </c>
      <c r="AU27" s="49">
        <v>0</v>
      </c>
      <c r="AV27" s="50">
        <f t="shared" si="26"/>
        <v>743</v>
      </c>
      <c r="AW27" s="51">
        <f t="shared" si="27"/>
        <v>18.025230470645319</v>
      </c>
      <c r="AX27" s="52">
        <v>75</v>
      </c>
      <c r="AY27" s="47">
        <f t="shared" si="28"/>
        <v>18.89168765743073</v>
      </c>
      <c r="AZ27" s="48">
        <v>51</v>
      </c>
      <c r="BA27" s="47">
        <f t="shared" si="29"/>
        <v>20.399999999999999</v>
      </c>
      <c r="BB27" s="49">
        <v>0</v>
      </c>
      <c r="BC27" s="50">
        <f t="shared" si="30"/>
        <v>126</v>
      </c>
      <c r="BD27" s="51">
        <f t="shared" si="31"/>
        <v>19.474497681607421</v>
      </c>
      <c r="BE27" s="52">
        <v>16</v>
      </c>
      <c r="BF27" s="47">
        <f t="shared" si="32"/>
        <v>25</v>
      </c>
      <c r="BG27" s="48">
        <v>8</v>
      </c>
      <c r="BH27" s="47">
        <f t="shared" si="33"/>
        <v>18.181818181818183</v>
      </c>
      <c r="BI27" s="49">
        <v>0</v>
      </c>
      <c r="BJ27" s="50">
        <f t="shared" si="34"/>
        <v>24</v>
      </c>
      <c r="BK27" s="51">
        <f t="shared" si="35"/>
        <v>22.222222222222221</v>
      </c>
      <c r="BL27" s="52">
        <v>0</v>
      </c>
      <c r="BM27" s="47">
        <f t="shared" si="36"/>
        <v>0</v>
      </c>
      <c r="BN27" s="52">
        <v>0</v>
      </c>
      <c r="BO27" s="47">
        <f t="shared" si="37"/>
        <v>0</v>
      </c>
      <c r="BP27" s="49">
        <v>0</v>
      </c>
      <c r="BQ27" s="50">
        <f t="shared" si="38"/>
        <v>0</v>
      </c>
      <c r="BR27" s="51">
        <f t="shared" si="39"/>
        <v>0</v>
      </c>
      <c r="BS27" s="52">
        <v>0</v>
      </c>
      <c r="BT27" s="47"/>
      <c r="BU27" s="46">
        <v>0</v>
      </c>
      <c r="BV27" s="47"/>
      <c r="BW27" s="49">
        <v>0</v>
      </c>
      <c r="BX27" s="50">
        <f t="shared" si="40"/>
        <v>0</v>
      </c>
      <c r="BY27" s="51"/>
      <c r="AHV27" s="20"/>
      <c r="AHW27" s="20"/>
      <c r="AHX27" s="20"/>
      <c r="AHY27" s="20"/>
      <c r="AHZ27" s="20"/>
      <c r="AIA27" s="20"/>
      <c r="AIB27" s="20"/>
      <c r="AIC27" s="20"/>
      <c r="AID27" s="20"/>
      <c r="AIE27" s="20"/>
      <c r="AIF27" s="20"/>
      <c r="AIG27" s="20"/>
      <c r="AIH27" s="20"/>
      <c r="AII27" s="20"/>
      <c r="AIJ27" s="20"/>
      <c r="AIK27" s="20"/>
      <c r="AIL27" s="20"/>
      <c r="AIM27" s="20"/>
      <c r="AIN27" s="20"/>
      <c r="AIO27" s="20"/>
      <c r="AIP27" s="20"/>
      <c r="AIQ27" s="20"/>
      <c r="AIR27" s="20"/>
      <c r="AIS27" s="20"/>
      <c r="AIT27" s="20"/>
      <c r="AIU27" s="20"/>
      <c r="AIV27" s="20"/>
      <c r="AIW27" s="20"/>
      <c r="AIX27" s="20"/>
      <c r="AIY27" s="20"/>
      <c r="AIZ27" s="20"/>
      <c r="AJA27" s="20"/>
      <c r="AJB27" s="20"/>
      <c r="AJC27" s="20"/>
      <c r="AJD27" s="20"/>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41" t="s">
        <v>55</v>
      </c>
      <c r="B28" s="42">
        <v>167009</v>
      </c>
      <c r="C28" s="43">
        <f t="shared" si="0"/>
        <v>0.57165006044274613</v>
      </c>
      <c r="D28" s="44">
        <v>361950</v>
      </c>
      <c r="E28" s="43">
        <f t="shared" si="1"/>
        <v>1.2105125262210825</v>
      </c>
      <c r="F28" s="44">
        <f t="shared" si="2"/>
        <v>528959</v>
      </c>
      <c r="G28" s="45">
        <f t="shared" si="3"/>
        <v>0.89478433763800824</v>
      </c>
      <c r="H28" s="46">
        <v>3207</v>
      </c>
      <c r="I28" s="47">
        <f t="shared" si="4"/>
        <v>15.199772501066402</v>
      </c>
      <c r="J28" s="48">
        <v>4419</v>
      </c>
      <c r="K28" s="47">
        <f t="shared" si="5"/>
        <v>27.284514694986417</v>
      </c>
      <c r="L28" s="49">
        <v>0</v>
      </c>
      <c r="M28" s="50">
        <f t="shared" si="6"/>
        <v>7626</v>
      </c>
      <c r="N28" s="51">
        <f t="shared" si="7"/>
        <v>20.447781203914733</v>
      </c>
      <c r="O28" s="46">
        <v>2838</v>
      </c>
      <c r="P28" s="47">
        <f t="shared" si="8"/>
        <v>14.853195164075995</v>
      </c>
      <c r="Q28" s="48">
        <v>3773</v>
      </c>
      <c r="R28" s="47">
        <f t="shared" si="9"/>
        <v>26.462336933651283</v>
      </c>
      <c r="S28" s="49">
        <v>0</v>
      </c>
      <c r="T28" s="50">
        <f t="shared" si="10"/>
        <v>6611</v>
      </c>
      <c r="U28" s="51">
        <f t="shared" si="11"/>
        <v>19.814176532294319</v>
      </c>
      <c r="V28" s="52">
        <v>2254</v>
      </c>
      <c r="W28" s="47">
        <f t="shared" si="12"/>
        <v>14.129003949100483</v>
      </c>
      <c r="X28" s="48">
        <v>2863</v>
      </c>
      <c r="Y28" s="47">
        <f t="shared" si="13"/>
        <v>25.164806187922999</v>
      </c>
      <c r="Z28" s="49">
        <v>0</v>
      </c>
      <c r="AA28" s="50">
        <f t="shared" si="14"/>
        <v>5117</v>
      </c>
      <c r="AB28" s="51">
        <f t="shared" si="15"/>
        <v>18.723015001829491</v>
      </c>
      <c r="AC28" s="52">
        <v>1529</v>
      </c>
      <c r="AD28" s="47">
        <f t="shared" si="16"/>
        <v>13.413457320817615</v>
      </c>
      <c r="AE28" s="48">
        <v>1790</v>
      </c>
      <c r="AF28" s="47">
        <f t="shared" si="17"/>
        <v>23.264881726020274</v>
      </c>
      <c r="AG28" s="49">
        <v>0</v>
      </c>
      <c r="AH28" s="50">
        <f t="shared" si="18"/>
        <v>3319</v>
      </c>
      <c r="AI28" s="51">
        <f t="shared" si="19"/>
        <v>17.3833342062536</v>
      </c>
      <c r="AJ28" s="52">
        <v>809</v>
      </c>
      <c r="AK28" s="47">
        <f t="shared" si="20"/>
        <v>12.756228319142227</v>
      </c>
      <c r="AL28" s="48">
        <v>836</v>
      </c>
      <c r="AM28" s="47">
        <f t="shared" si="21"/>
        <v>20.9366391184573</v>
      </c>
      <c r="AN28" s="49">
        <v>0</v>
      </c>
      <c r="AO28" s="50">
        <f t="shared" si="22"/>
        <v>1645</v>
      </c>
      <c r="AP28" s="51">
        <f t="shared" si="23"/>
        <v>15.916787614900823</v>
      </c>
      <c r="AQ28" s="52">
        <v>325</v>
      </c>
      <c r="AR28" s="47">
        <f t="shared" si="24"/>
        <v>12.881490289338091</v>
      </c>
      <c r="AS28" s="48">
        <v>328</v>
      </c>
      <c r="AT28" s="47">
        <f t="shared" si="25"/>
        <v>20.512820512820511</v>
      </c>
      <c r="AU28" s="49">
        <v>0</v>
      </c>
      <c r="AV28" s="50">
        <f t="shared" si="26"/>
        <v>653</v>
      </c>
      <c r="AW28" s="51">
        <f t="shared" si="27"/>
        <v>15.8418243571082</v>
      </c>
      <c r="AX28" s="52">
        <v>53</v>
      </c>
      <c r="AY28" s="47">
        <f t="shared" si="28"/>
        <v>13.350125944584383</v>
      </c>
      <c r="AZ28" s="48">
        <v>54</v>
      </c>
      <c r="BA28" s="47">
        <f t="shared" si="29"/>
        <v>21.6</v>
      </c>
      <c r="BB28" s="49">
        <v>0</v>
      </c>
      <c r="BC28" s="50">
        <f t="shared" si="30"/>
        <v>107</v>
      </c>
      <c r="BD28" s="51">
        <f t="shared" si="31"/>
        <v>16.537867078825347</v>
      </c>
      <c r="BE28" s="52">
        <v>11</v>
      </c>
      <c r="BF28" s="47">
        <f t="shared" si="32"/>
        <v>17.1875</v>
      </c>
      <c r="BG28" s="48">
        <v>10</v>
      </c>
      <c r="BH28" s="47">
        <f t="shared" si="33"/>
        <v>22.727272727272727</v>
      </c>
      <c r="BI28" s="49">
        <v>0</v>
      </c>
      <c r="BJ28" s="50">
        <f t="shared" si="34"/>
        <v>21</v>
      </c>
      <c r="BK28" s="51">
        <f t="shared" si="35"/>
        <v>19.444444444444446</v>
      </c>
      <c r="BL28" s="52">
        <v>0</v>
      </c>
      <c r="BM28" s="47">
        <f t="shared" si="36"/>
        <v>0</v>
      </c>
      <c r="BN28" s="52">
        <v>0</v>
      </c>
      <c r="BO28" s="47">
        <f t="shared" si="37"/>
        <v>0</v>
      </c>
      <c r="BP28" s="49">
        <v>0</v>
      </c>
      <c r="BQ28" s="50">
        <f t="shared" si="38"/>
        <v>0</v>
      </c>
      <c r="BR28" s="51">
        <f t="shared" si="39"/>
        <v>0</v>
      </c>
      <c r="BS28" s="52">
        <v>0</v>
      </c>
      <c r="BT28" s="47"/>
      <c r="BU28" s="46">
        <v>0</v>
      </c>
      <c r="BV28" s="47"/>
      <c r="BW28" s="49">
        <v>0</v>
      </c>
      <c r="BX28" s="50">
        <f t="shared" si="40"/>
        <v>0</v>
      </c>
      <c r="BY28" s="51"/>
      <c r="AHV28" s="20"/>
      <c r="AHW28" s="20"/>
      <c r="AHX28" s="20"/>
      <c r="AHY28" s="20"/>
      <c r="AHZ28" s="20"/>
      <c r="AIA28" s="20"/>
      <c r="AIB28" s="20"/>
      <c r="AIC28" s="20"/>
      <c r="AID28" s="20"/>
      <c r="AIE28" s="20"/>
      <c r="AIF28" s="20"/>
      <c r="AIG28" s="20"/>
      <c r="AIH28" s="20"/>
      <c r="AII28" s="20"/>
      <c r="AIJ28" s="20"/>
      <c r="AIK28" s="20"/>
      <c r="AIL28" s="20"/>
      <c r="AIM28" s="20"/>
      <c r="AIN28" s="20"/>
      <c r="AIO28" s="20"/>
      <c r="AIP28" s="20"/>
      <c r="AIQ28" s="20"/>
      <c r="AIR28" s="20"/>
      <c r="AIS28" s="20"/>
      <c r="AIT28" s="20"/>
      <c r="AIU28" s="20"/>
      <c r="AIV28" s="20"/>
      <c r="AIW28" s="20"/>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53"/>
      <c r="B29" s="54"/>
      <c r="C29" s="55"/>
      <c r="D29" s="56"/>
      <c r="E29" s="55"/>
      <c r="F29" s="56"/>
      <c r="G29" s="57"/>
      <c r="H29" s="50"/>
      <c r="I29" s="58"/>
      <c r="J29" s="50"/>
      <c r="K29" s="58"/>
      <c r="L29" s="59"/>
      <c r="M29" s="50"/>
      <c r="N29" s="60"/>
      <c r="O29" s="50"/>
      <c r="P29" s="58"/>
      <c r="Q29" s="50"/>
      <c r="R29" s="58"/>
      <c r="S29" s="59"/>
      <c r="T29" s="50"/>
      <c r="U29" s="60"/>
      <c r="V29" s="61"/>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AHV29" s="20"/>
      <c r="AHW29" s="20"/>
      <c r="AHX29" s="20"/>
      <c r="AHY29" s="20"/>
      <c r="AHZ29" s="20"/>
      <c r="AIA29" s="20"/>
      <c r="AIB29" s="20"/>
      <c r="AIC29" s="20"/>
      <c r="AID29" s="20"/>
      <c r="AIE29" s="20"/>
      <c r="AIF29" s="20"/>
      <c r="AIG29" s="20"/>
      <c r="AIH29" s="20"/>
      <c r="AII29" s="20"/>
      <c r="AIJ29" s="20"/>
      <c r="AIK29" s="20"/>
      <c r="AIL29" s="20"/>
      <c r="AIM29" s="20"/>
      <c r="AIN29" s="20"/>
      <c r="AIO29" s="20"/>
      <c r="AIP29" s="20"/>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62" t="s">
        <v>56</v>
      </c>
      <c r="B30" s="42">
        <f t="shared" ref="B30:AG30" si="41">SUM(B10:B28)</f>
        <v>29215251</v>
      </c>
      <c r="C30" s="63">
        <f t="shared" si="41"/>
        <v>99.999999999999986</v>
      </c>
      <c r="D30" s="44">
        <f t="shared" si="41"/>
        <v>29900558</v>
      </c>
      <c r="E30" s="63">
        <f t="shared" si="41"/>
        <v>100</v>
      </c>
      <c r="F30" s="44">
        <f t="shared" si="41"/>
        <v>59115809</v>
      </c>
      <c r="G30" s="64">
        <f t="shared" si="41"/>
        <v>100</v>
      </c>
      <c r="H30" s="65">
        <f t="shared" si="41"/>
        <v>21099</v>
      </c>
      <c r="I30" s="66">
        <f t="shared" si="41"/>
        <v>100.00000000000003</v>
      </c>
      <c r="J30" s="65">
        <f t="shared" si="41"/>
        <v>16196</v>
      </c>
      <c r="K30" s="67">
        <f t="shared" si="41"/>
        <v>100</v>
      </c>
      <c r="L30" s="68">
        <f t="shared" si="41"/>
        <v>0</v>
      </c>
      <c r="M30" s="65">
        <f t="shared" si="41"/>
        <v>37295</v>
      </c>
      <c r="N30" s="69">
        <f t="shared" si="41"/>
        <v>100</v>
      </c>
      <c r="O30" s="65">
        <f t="shared" si="41"/>
        <v>19107</v>
      </c>
      <c r="P30" s="66">
        <f t="shared" si="41"/>
        <v>100.00000000000001</v>
      </c>
      <c r="Q30" s="65">
        <f t="shared" si="41"/>
        <v>14258</v>
      </c>
      <c r="R30" s="67">
        <f t="shared" si="41"/>
        <v>100.00000000000001</v>
      </c>
      <c r="S30" s="68">
        <f t="shared" si="41"/>
        <v>0</v>
      </c>
      <c r="T30" s="65">
        <f t="shared" si="41"/>
        <v>33365</v>
      </c>
      <c r="U30" s="69">
        <f t="shared" si="41"/>
        <v>100</v>
      </c>
      <c r="V30" s="70">
        <f t="shared" si="41"/>
        <v>15953</v>
      </c>
      <c r="W30" s="66">
        <f t="shared" si="41"/>
        <v>100</v>
      </c>
      <c r="X30" s="65">
        <f t="shared" si="41"/>
        <v>11377</v>
      </c>
      <c r="Y30" s="67">
        <f t="shared" si="41"/>
        <v>100</v>
      </c>
      <c r="Z30" s="68">
        <f t="shared" si="41"/>
        <v>0</v>
      </c>
      <c r="AA30" s="65">
        <f t="shared" si="41"/>
        <v>27330</v>
      </c>
      <c r="AB30" s="69">
        <f t="shared" si="41"/>
        <v>100.00000000000001</v>
      </c>
      <c r="AC30" s="70">
        <f t="shared" si="41"/>
        <v>11399</v>
      </c>
      <c r="AD30" s="66">
        <f t="shared" si="41"/>
        <v>100</v>
      </c>
      <c r="AE30" s="65">
        <f t="shared" si="41"/>
        <v>7694</v>
      </c>
      <c r="AF30" s="67">
        <f t="shared" si="41"/>
        <v>100</v>
      </c>
      <c r="AG30" s="68">
        <f t="shared" si="41"/>
        <v>0</v>
      </c>
      <c r="AH30" s="65">
        <f t="shared" ref="AH30:BM30" si="42">SUM(AH10:AH28)</f>
        <v>19093</v>
      </c>
      <c r="AI30" s="69">
        <f t="shared" si="42"/>
        <v>100</v>
      </c>
      <c r="AJ30" s="70">
        <f t="shared" si="42"/>
        <v>6342</v>
      </c>
      <c r="AK30" s="66">
        <f t="shared" si="42"/>
        <v>100</v>
      </c>
      <c r="AL30" s="65">
        <f t="shared" si="42"/>
        <v>3993</v>
      </c>
      <c r="AM30" s="67">
        <f t="shared" si="42"/>
        <v>100</v>
      </c>
      <c r="AN30" s="68">
        <f t="shared" si="42"/>
        <v>0</v>
      </c>
      <c r="AO30" s="65">
        <f t="shared" si="42"/>
        <v>10335</v>
      </c>
      <c r="AP30" s="69">
        <f t="shared" si="42"/>
        <v>100</v>
      </c>
      <c r="AQ30" s="70">
        <f t="shared" si="42"/>
        <v>2523</v>
      </c>
      <c r="AR30" s="66">
        <f t="shared" si="42"/>
        <v>100.00000000000001</v>
      </c>
      <c r="AS30" s="65">
        <f t="shared" si="42"/>
        <v>1599</v>
      </c>
      <c r="AT30" s="67">
        <f t="shared" si="42"/>
        <v>100</v>
      </c>
      <c r="AU30" s="68">
        <f t="shared" si="42"/>
        <v>0</v>
      </c>
      <c r="AV30" s="65">
        <f t="shared" si="42"/>
        <v>4122</v>
      </c>
      <c r="AW30" s="69">
        <f t="shared" si="42"/>
        <v>99.999999999999986</v>
      </c>
      <c r="AX30" s="70">
        <f t="shared" si="42"/>
        <v>397</v>
      </c>
      <c r="AY30" s="66">
        <f t="shared" si="42"/>
        <v>99.999999999999986</v>
      </c>
      <c r="AZ30" s="65">
        <f t="shared" si="42"/>
        <v>250</v>
      </c>
      <c r="BA30" s="67">
        <f t="shared" si="42"/>
        <v>100</v>
      </c>
      <c r="BB30" s="68">
        <f t="shared" si="42"/>
        <v>0</v>
      </c>
      <c r="BC30" s="65">
        <f t="shared" si="42"/>
        <v>647</v>
      </c>
      <c r="BD30" s="69">
        <f t="shared" si="42"/>
        <v>100</v>
      </c>
      <c r="BE30" s="70">
        <f t="shared" si="42"/>
        <v>64</v>
      </c>
      <c r="BF30" s="66">
        <f t="shared" si="42"/>
        <v>100</v>
      </c>
      <c r="BG30" s="65">
        <f t="shared" si="42"/>
        <v>44</v>
      </c>
      <c r="BH30" s="67">
        <f t="shared" si="42"/>
        <v>100</v>
      </c>
      <c r="BI30" s="68">
        <f t="shared" si="42"/>
        <v>0</v>
      </c>
      <c r="BJ30" s="65">
        <f t="shared" si="42"/>
        <v>108</v>
      </c>
      <c r="BK30" s="69">
        <f t="shared" si="42"/>
        <v>99.999999999999986</v>
      </c>
      <c r="BL30" s="70">
        <f t="shared" si="42"/>
        <v>2</v>
      </c>
      <c r="BM30" s="66">
        <f t="shared" si="42"/>
        <v>100</v>
      </c>
      <c r="BN30" s="65">
        <f t="shared" ref="BN30:BS30" si="43">SUM(BN10:BN28)</f>
        <v>3</v>
      </c>
      <c r="BO30" s="67">
        <f t="shared" si="43"/>
        <v>99.999999999999986</v>
      </c>
      <c r="BP30" s="68">
        <f t="shared" si="43"/>
        <v>0</v>
      </c>
      <c r="BQ30" s="65">
        <f t="shared" si="43"/>
        <v>5</v>
      </c>
      <c r="BR30" s="69">
        <f t="shared" si="43"/>
        <v>100</v>
      </c>
      <c r="BS30" s="70">
        <f t="shared" si="43"/>
        <v>0</v>
      </c>
      <c r="BT30" s="66"/>
      <c r="BU30" s="65">
        <f>SUM(BU10:BU28)</f>
        <v>0</v>
      </c>
      <c r="BV30" s="67"/>
      <c r="BW30" s="68">
        <f>SUM(BW10:BW28)</f>
        <v>0</v>
      </c>
      <c r="BX30" s="65">
        <f>SUM(BX10:BX28)</f>
        <v>0</v>
      </c>
      <c r="BY30" s="69"/>
      <c r="AHV30" s="20"/>
      <c r="AHW30" s="20"/>
      <c r="AHX30" s="20"/>
      <c r="AHY30" s="20"/>
      <c r="AHZ30" s="20"/>
      <c r="AIA30" s="20"/>
      <c r="AIB30" s="20"/>
      <c r="AIC30" s="20"/>
      <c r="AID30" s="20"/>
      <c r="AIE30" s="20"/>
      <c r="AIF30" s="20"/>
      <c r="AIG30" s="20"/>
      <c r="AIH30" s="20"/>
      <c r="AII30" s="20"/>
      <c r="AIJ30" s="20"/>
      <c r="AIK30" s="20"/>
      <c r="AIL30" s="20"/>
      <c r="AIM30" s="20"/>
      <c r="AIN30" s="20"/>
      <c r="AIO30" s="20"/>
      <c r="AIP30" s="20"/>
      <c r="AIQ30" s="20"/>
      <c r="AIR30" s="20"/>
      <c r="AIS30" s="20"/>
      <c r="AIT30" s="20"/>
      <c r="AIU30" s="20"/>
      <c r="AIV30" s="20"/>
      <c r="AIW30" s="2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71"/>
      <c r="B31" s="72"/>
      <c r="C31" s="73"/>
      <c r="D31" s="73"/>
      <c r="E31" s="73"/>
      <c r="F31" s="73"/>
      <c r="G31" s="74"/>
      <c r="H31" s="50"/>
      <c r="I31" s="50"/>
      <c r="J31" s="50"/>
      <c r="K31" s="50"/>
      <c r="L31" s="59"/>
      <c r="M31" s="50"/>
      <c r="N31" s="75"/>
      <c r="O31" s="50"/>
      <c r="P31" s="50"/>
      <c r="Q31" s="50"/>
      <c r="R31" s="50"/>
      <c r="S31" s="59"/>
      <c r="T31" s="50"/>
      <c r="U31" s="75"/>
      <c r="V31" s="61"/>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AHV31" s="20"/>
      <c r="AHW31" s="20"/>
      <c r="AHX31" s="20"/>
      <c r="AHY31" s="20"/>
      <c r="AHZ31" s="20"/>
      <c r="AIA31" s="20"/>
      <c r="AIB31" s="20"/>
      <c r="AIC31" s="20"/>
      <c r="AID31" s="20"/>
      <c r="AIE31" s="20"/>
      <c r="AIF31" s="20"/>
      <c r="AIG31" s="20"/>
      <c r="AIH31" s="20"/>
      <c r="AII31" s="20"/>
      <c r="AIJ31" s="20"/>
      <c r="AIK31" s="20"/>
      <c r="AIL31" s="20"/>
      <c r="AIM31" s="20"/>
      <c r="AIN31" s="20"/>
      <c r="AIO31" s="20"/>
      <c r="AIP31" s="20"/>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A32" s="76" t="s">
        <v>36</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AHV32" s="20"/>
      <c r="AHW32" s="20"/>
      <c r="AHX32" s="20"/>
      <c r="AHY32" s="20"/>
      <c r="AHZ32" s="20"/>
      <c r="AIA32" s="20"/>
      <c r="AIB32" s="20"/>
      <c r="AIC32" s="20"/>
      <c r="AID32" s="20"/>
      <c r="AIE32" s="20"/>
      <c r="AIF32" s="20"/>
      <c r="AIG32" s="20"/>
      <c r="AIH32" s="20"/>
      <c r="AII32" s="20"/>
      <c r="AIJ32" s="20"/>
      <c r="AIK32" s="20"/>
      <c r="AIL32" s="20"/>
      <c r="AIM32" s="20"/>
      <c r="AIN32" s="20"/>
      <c r="AIO32" s="20"/>
      <c r="AIP32" s="20"/>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33" s="35" t="s">
        <v>57</v>
      </c>
      <c r="B33" s="82">
        <f>B30+B32</f>
        <v>29215251</v>
      </c>
      <c r="C33" s="82"/>
      <c r="D33" s="82">
        <f>D30+D32</f>
        <v>29900558</v>
      </c>
      <c r="E33" s="82"/>
      <c r="F33" s="83">
        <f>F30+F32</f>
        <v>59115809</v>
      </c>
      <c r="G33" s="82"/>
      <c r="H33" s="84">
        <f>H30+H32</f>
        <v>21099</v>
      </c>
      <c r="I33" s="85"/>
      <c r="J33" s="85">
        <f>J30+J32</f>
        <v>16196</v>
      </c>
      <c r="K33" s="85"/>
      <c r="L33" s="86">
        <f>L30+L32</f>
        <v>0</v>
      </c>
      <c r="M33" s="86">
        <f>M30+M32</f>
        <v>37295</v>
      </c>
      <c r="N33" s="87"/>
      <c r="O33" s="84">
        <f>O30+O32</f>
        <v>19107</v>
      </c>
      <c r="P33" s="85"/>
      <c r="Q33" s="85">
        <f>Q30+Q32</f>
        <v>14258</v>
      </c>
      <c r="R33" s="85"/>
      <c r="S33" s="86">
        <f>S30+S32</f>
        <v>0</v>
      </c>
      <c r="T33" s="86">
        <f>T30+T32</f>
        <v>33365</v>
      </c>
      <c r="U33" s="87"/>
      <c r="V33" s="84">
        <f>V30+V32</f>
        <v>15953</v>
      </c>
      <c r="W33" s="85"/>
      <c r="X33" s="85">
        <f>X30+X32</f>
        <v>11377</v>
      </c>
      <c r="Y33" s="85"/>
      <c r="Z33" s="86">
        <f>Z30+Z32</f>
        <v>0</v>
      </c>
      <c r="AA33" s="86">
        <f>AA30+AA32</f>
        <v>27330</v>
      </c>
      <c r="AB33" s="87"/>
      <c r="AC33" s="84">
        <f>AC30+AC32</f>
        <v>11399</v>
      </c>
      <c r="AD33" s="85"/>
      <c r="AE33" s="85">
        <f>AE30+AE32</f>
        <v>7694</v>
      </c>
      <c r="AF33" s="85"/>
      <c r="AG33" s="86">
        <f>AG30+AG32</f>
        <v>0</v>
      </c>
      <c r="AH33" s="86">
        <f>AH30+AH32</f>
        <v>19093</v>
      </c>
      <c r="AI33" s="87"/>
      <c r="AJ33" s="84">
        <f>AJ30+AJ32</f>
        <v>6342</v>
      </c>
      <c r="AK33" s="85"/>
      <c r="AL33" s="85">
        <f>AL30+AL32</f>
        <v>3993</v>
      </c>
      <c r="AM33" s="85"/>
      <c r="AN33" s="86">
        <f>AN30+AN32</f>
        <v>0</v>
      </c>
      <c r="AO33" s="86">
        <f>AO30+AO32</f>
        <v>10335</v>
      </c>
      <c r="AP33" s="87"/>
      <c r="AQ33" s="84">
        <f>AQ30+AQ32</f>
        <v>2523</v>
      </c>
      <c r="AR33" s="85"/>
      <c r="AS33" s="85">
        <f>AS30+AS32</f>
        <v>1599</v>
      </c>
      <c r="AT33" s="85"/>
      <c r="AU33" s="86">
        <f>AU30+AU32</f>
        <v>0</v>
      </c>
      <c r="AV33" s="86">
        <f>AV30+AV32</f>
        <v>4122</v>
      </c>
      <c r="AW33" s="87"/>
      <c r="AX33" s="84">
        <f>AX30+AX32</f>
        <v>397</v>
      </c>
      <c r="AY33" s="85"/>
      <c r="AZ33" s="85">
        <f>AZ30+AZ32</f>
        <v>250</v>
      </c>
      <c r="BA33" s="85"/>
      <c r="BB33" s="86">
        <f>BB30+BB32</f>
        <v>0</v>
      </c>
      <c r="BC33" s="86">
        <f>BC30+BC32</f>
        <v>647</v>
      </c>
      <c r="BD33" s="87"/>
      <c r="BE33" s="84">
        <f>BE30+BE32</f>
        <v>64</v>
      </c>
      <c r="BF33" s="85"/>
      <c r="BG33" s="85">
        <f>BG30+BG32</f>
        <v>44</v>
      </c>
      <c r="BH33" s="85"/>
      <c r="BI33" s="86">
        <f>BI30+BI32</f>
        <v>0</v>
      </c>
      <c r="BJ33" s="86">
        <f>BJ30+BJ32</f>
        <v>108</v>
      </c>
      <c r="BK33" s="87"/>
      <c r="BL33" s="84">
        <f>BL30+BL32</f>
        <v>2</v>
      </c>
      <c r="BM33" s="85"/>
      <c r="BN33" s="85">
        <f>BN30+BN32</f>
        <v>3</v>
      </c>
      <c r="BO33" s="85"/>
      <c r="BP33" s="86">
        <f>BP30+BP32</f>
        <v>0</v>
      </c>
      <c r="BQ33" s="86">
        <f>BQ30+BQ32</f>
        <v>5</v>
      </c>
      <c r="BR33" s="87"/>
      <c r="BS33" s="84">
        <f>BS30+BS32</f>
        <v>0</v>
      </c>
      <c r="BT33" s="85"/>
      <c r="BU33" s="85">
        <f>BU30+BU32</f>
        <v>0</v>
      </c>
      <c r="BV33" s="85"/>
      <c r="BW33" s="86">
        <f>BW30+BW32</f>
        <v>0</v>
      </c>
      <c r="BX33" s="86">
        <f>BX30+BX32</f>
        <v>0</v>
      </c>
      <c r="BY33" s="87"/>
      <c r="AHV33" s="20"/>
      <c r="AHW33" s="20"/>
      <c r="AHX33" s="20"/>
      <c r="AHY33" s="20"/>
      <c r="AHZ33" s="20"/>
      <c r="AIA33" s="20"/>
      <c r="AIB33" s="20"/>
      <c r="AIC33" s="20"/>
      <c r="AID33" s="20"/>
      <c r="AIE33" s="20"/>
      <c r="AIF33" s="20"/>
      <c r="AIG33" s="20"/>
      <c r="AIH33" s="20"/>
      <c r="AII33" s="20"/>
      <c r="AIJ33" s="20"/>
      <c r="AIK33" s="20"/>
      <c r="AIL33" s="20"/>
      <c r="AIM33" s="20"/>
      <c r="AIN33" s="20"/>
      <c r="AIO33" s="20"/>
      <c r="AIP33" s="20"/>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3" x14ac:dyDescent="0.3">
      <c r="AH34" s="88"/>
      <c r="AHV34" s="20"/>
      <c r="AHW34" s="20"/>
      <c r="AHX34" s="20"/>
      <c r="AHY34" s="20"/>
      <c r="AHZ34" s="20"/>
      <c r="AIA34" s="20"/>
      <c r="AIB34" s="20"/>
      <c r="AIC34" s="20"/>
      <c r="AID34" s="20"/>
      <c r="AIE34" s="20"/>
      <c r="AIF34" s="20"/>
      <c r="AIG34" s="20"/>
      <c r="AIH34" s="20"/>
      <c r="AII34" s="20"/>
      <c r="AIJ34" s="20"/>
      <c r="AIK34" s="20"/>
      <c r="AIL34" s="20"/>
      <c r="AIM34" s="20"/>
      <c r="AIN34" s="20"/>
      <c r="AIO34" s="20"/>
      <c r="AIP34" s="20"/>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HV35" s="20"/>
      <c r="AHW35" s="20"/>
      <c r="AHX35" s="20"/>
      <c r="AHY35" s="20"/>
      <c r="AHZ35" s="20"/>
      <c r="AIA35" s="20"/>
      <c r="AIB35" s="20"/>
      <c r="AIC35" s="20"/>
      <c r="AID35" s="20"/>
      <c r="AIE35" s="20"/>
      <c r="AIF35" s="20"/>
      <c r="AIG35" s="20"/>
      <c r="AIH35" s="20"/>
      <c r="AII35" s="20"/>
      <c r="AIJ35" s="20"/>
      <c r="AIK35" s="20"/>
      <c r="AIL35" s="20"/>
      <c r="AIM35" s="20"/>
      <c r="AIN35" s="20"/>
      <c r="AIO35" s="20"/>
      <c r="AIP35" s="20"/>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5.5" x14ac:dyDescent="0.35">
      <c r="A36" s="17" t="s">
        <v>3</v>
      </c>
      <c r="B36" s="89"/>
      <c r="C36" s="89"/>
      <c r="D36" s="89"/>
      <c r="E36" s="89"/>
      <c r="F36" s="89"/>
      <c r="AS36" s="48"/>
      <c r="AT36" s="48"/>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58</v>
      </c>
      <c r="B37" s="20" t="s">
        <v>59</v>
      </c>
      <c r="C37" s="20"/>
      <c r="D37" s="20"/>
      <c r="E37" s="90"/>
      <c r="F37" s="9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60</v>
      </c>
      <c r="B38" s="20"/>
      <c r="C38" s="20"/>
      <c r="D38" s="20"/>
      <c r="E38" s="20"/>
      <c r="F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91" t="s">
        <v>5</v>
      </c>
    </row>
    <row r="40" spans="1:1024" ht="13" x14ac:dyDescent="0.3">
      <c r="A40" s="22" t="s">
        <v>62</v>
      </c>
      <c r="B40" s="20" t="s">
        <v>63</v>
      </c>
    </row>
  </sheetData>
  <mergeCells count="13">
    <mergeCell ref="B7:G7"/>
    <mergeCell ref="H7:BY7"/>
    <mergeCell ref="B8:G8"/>
    <mergeCell ref="H8:N8"/>
    <mergeCell ref="O8:U8"/>
    <mergeCell ref="V8:AB8"/>
    <mergeCell ref="AC8:AI8"/>
    <mergeCell ref="AJ8:AP8"/>
    <mergeCell ref="AQ8:AW8"/>
    <mergeCell ref="AX8:BD8"/>
    <mergeCell ref="BE8:BK8"/>
    <mergeCell ref="BL8:BR8"/>
    <mergeCell ref="BS8:BY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120" zoomScaleNormal="120" workbookViewId="0">
      <selection activeCell="B8" sqref="B8"/>
    </sheetView>
  </sheetViews>
  <sheetFormatPr baseColWidth="10" defaultColWidth="8.7265625" defaultRowHeight="12.5" x14ac:dyDescent="0.25"/>
  <cols>
    <col min="1" max="1" width="11.81640625" style="20" customWidth="1"/>
    <col min="2" max="1025" width="11.54296875" style="20"/>
  </cols>
  <sheetData>
    <row r="1" spans="1:109"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row>
    <row r="2" spans="1:109" s="25" customFormat="1" ht="18.5" x14ac:dyDescent="0.45">
      <c r="A2" s="23" t="s">
        <v>20</v>
      </c>
      <c r="B2" s="24" t="s">
        <v>64</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row>
    <row r="3" spans="1:109"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row>
    <row r="4" spans="1:109" s="26" customFormat="1" ht="15.5" x14ac:dyDescent="0.35">
      <c r="A4" s="27" t="s">
        <v>23</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row>
    <row r="5" spans="1:109" ht="13" x14ac:dyDescent="0.3">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row>
    <row r="6" spans="1:109" ht="13" x14ac:dyDescent="0.3">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row>
    <row r="7" spans="1:109" ht="13" x14ac:dyDescent="0.3">
      <c r="A7" s="29"/>
      <c r="B7" s="92"/>
      <c r="C7" s="93"/>
      <c r="D7" s="93"/>
      <c r="E7" s="93"/>
      <c r="F7" s="93"/>
      <c r="G7" s="94"/>
      <c r="H7" s="6" t="s">
        <v>65</v>
      </c>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row>
    <row r="8" spans="1:109" s="34" customFormat="1" ht="13" x14ac:dyDescent="0.3">
      <c r="A8" s="32" t="s">
        <v>25</v>
      </c>
      <c r="B8" s="5" t="s">
        <v>26</v>
      </c>
      <c r="C8" s="5"/>
      <c r="D8" s="5"/>
      <c r="E8" s="5"/>
      <c r="F8" s="5"/>
      <c r="G8" s="5"/>
      <c r="H8" s="8">
        <v>44048</v>
      </c>
      <c r="I8" s="8"/>
      <c r="J8" s="8"/>
      <c r="K8" s="8"/>
      <c r="L8" s="8"/>
      <c r="M8" s="8"/>
      <c r="N8" s="8"/>
      <c r="O8" s="8">
        <v>43835</v>
      </c>
      <c r="P8" s="8"/>
      <c r="Q8" s="8"/>
      <c r="R8" s="8"/>
      <c r="S8" s="8"/>
      <c r="T8" s="8"/>
      <c r="U8" s="8"/>
      <c r="V8" s="7" t="s">
        <v>27</v>
      </c>
      <c r="W8" s="7"/>
      <c r="X8" s="7"/>
      <c r="Y8" s="7"/>
      <c r="Z8" s="7"/>
      <c r="AA8" s="7"/>
      <c r="AB8" s="7"/>
      <c r="AC8" s="7" t="s">
        <v>28</v>
      </c>
      <c r="AD8" s="7"/>
      <c r="AE8" s="7"/>
      <c r="AF8" s="7"/>
      <c r="AG8" s="7"/>
      <c r="AH8" s="7"/>
      <c r="AI8" s="7"/>
      <c r="AJ8" s="7">
        <v>44108</v>
      </c>
      <c r="AK8" s="7"/>
      <c r="AL8" s="7"/>
      <c r="AM8" s="7"/>
      <c r="AN8" s="7"/>
      <c r="AO8" s="7"/>
      <c r="AP8" s="7"/>
      <c r="AQ8" s="7">
        <v>43894</v>
      </c>
      <c r="AR8" s="7"/>
      <c r="AS8" s="7"/>
      <c r="AT8" s="7"/>
      <c r="AU8" s="7"/>
      <c r="AV8" s="7"/>
      <c r="AW8" s="7"/>
      <c r="AX8" s="7" t="s">
        <v>29</v>
      </c>
      <c r="AY8" s="7"/>
      <c r="AZ8" s="7"/>
      <c r="BA8" s="7"/>
      <c r="BB8" s="7"/>
      <c r="BC8" s="7"/>
      <c r="BD8" s="7"/>
      <c r="BE8" s="7" t="s">
        <v>30</v>
      </c>
      <c r="BF8" s="7"/>
      <c r="BG8" s="7"/>
      <c r="BH8" s="7"/>
      <c r="BI8" s="7"/>
      <c r="BJ8" s="7"/>
      <c r="BK8" s="7"/>
      <c r="BL8" s="7" t="s">
        <v>31</v>
      </c>
      <c r="BM8" s="7"/>
      <c r="BN8" s="7"/>
      <c r="BO8" s="7"/>
      <c r="BP8" s="7"/>
      <c r="BQ8" s="7"/>
      <c r="BR8" s="7"/>
      <c r="BS8" s="7">
        <v>43985</v>
      </c>
      <c r="BT8" s="7"/>
      <c r="BU8" s="7"/>
      <c r="BV8" s="7"/>
      <c r="BW8" s="7"/>
      <c r="BX8" s="7"/>
      <c r="BY8" s="7"/>
      <c r="BZ8" s="33"/>
      <c r="CA8" s="33"/>
      <c r="CB8" s="33"/>
      <c r="CC8" s="33"/>
    </row>
    <row r="9" spans="1:109" ht="13" x14ac:dyDescent="0.3">
      <c r="A9" s="35"/>
      <c r="B9" s="36" t="s">
        <v>32</v>
      </c>
      <c r="C9" s="37" t="s">
        <v>33</v>
      </c>
      <c r="D9" s="38" t="s">
        <v>34</v>
      </c>
      <c r="E9" s="37" t="s">
        <v>33</v>
      </c>
      <c r="F9" s="39" t="s">
        <v>35</v>
      </c>
      <c r="G9" s="40" t="s">
        <v>33</v>
      </c>
      <c r="H9" s="38" t="s">
        <v>32</v>
      </c>
      <c r="I9" s="37" t="s">
        <v>33</v>
      </c>
      <c r="J9" s="38" t="s">
        <v>34</v>
      </c>
      <c r="K9" s="37" t="s">
        <v>33</v>
      </c>
      <c r="L9" s="38" t="s">
        <v>36</v>
      </c>
      <c r="M9" s="38" t="s">
        <v>35</v>
      </c>
      <c r="N9" s="40" t="s">
        <v>33</v>
      </c>
      <c r="O9" s="38" t="s">
        <v>32</v>
      </c>
      <c r="P9" s="37" t="s">
        <v>33</v>
      </c>
      <c r="Q9" s="38" t="s">
        <v>34</v>
      </c>
      <c r="R9" s="37" t="s">
        <v>33</v>
      </c>
      <c r="S9" s="38" t="s">
        <v>36</v>
      </c>
      <c r="T9" s="38" t="s">
        <v>35</v>
      </c>
      <c r="U9" s="40" t="s">
        <v>33</v>
      </c>
      <c r="V9" s="36" t="s">
        <v>32</v>
      </c>
      <c r="W9" s="37" t="s">
        <v>33</v>
      </c>
      <c r="X9" s="38" t="s">
        <v>34</v>
      </c>
      <c r="Y9" s="37" t="s">
        <v>33</v>
      </c>
      <c r="Z9" s="38" t="s">
        <v>36</v>
      </c>
      <c r="AA9" s="38" t="s">
        <v>35</v>
      </c>
      <c r="AB9" s="40" t="s">
        <v>33</v>
      </c>
      <c r="AC9" s="36" t="s">
        <v>32</v>
      </c>
      <c r="AD9" s="37" t="s">
        <v>33</v>
      </c>
      <c r="AE9" s="38" t="s">
        <v>34</v>
      </c>
      <c r="AF9" s="37" t="s">
        <v>33</v>
      </c>
      <c r="AG9" s="38" t="s">
        <v>36</v>
      </c>
      <c r="AH9" s="38" t="s">
        <v>35</v>
      </c>
      <c r="AI9" s="40" t="s">
        <v>33</v>
      </c>
      <c r="AJ9" s="36" t="s">
        <v>32</v>
      </c>
      <c r="AK9" s="37" t="s">
        <v>33</v>
      </c>
      <c r="AL9" s="38" t="s">
        <v>34</v>
      </c>
      <c r="AM9" s="37" t="s">
        <v>33</v>
      </c>
      <c r="AN9" s="38" t="s">
        <v>36</v>
      </c>
      <c r="AO9" s="38" t="s">
        <v>35</v>
      </c>
      <c r="AP9" s="40" t="s">
        <v>33</v>
      </c>
      <c r="AQ9" s="36" t="s">
        <v>32</v>
      </c>
      <c r="AR9" s="37" t="s">
        <v>33</v>
      </c>
      <c r="AS9" s="38" t="s">
        <v>34</v>
      </c>
      <c r="AT9" s="37" t="s">
        <v>33</v>
      </c>
      <c r="AU9" s="38" t="s">
        <v>36</v>
      </c>
      <c r="AV9" s="38" t="s">
        <v>35</v>
      </c>
      <c r="AW9" s="40" t="s">
        <v>33</v>
      </c>
      <c r="AX9" s="36" t="s">
        <v>32</v>
      </c>
      <c r="AY9" s="37" t="s">
        <v>33</v>
      </c>
      <c r="AZ9" s="38" t="s">
        <v>34</v>
      </c>
      <c r="BA9" s="37" t="s">
        <v>33</v>
      </c>
      <c r="BB9" s="38" t="s">
        <v>36</v>
      </c>
      <c r="BC9" s="38" t="s">
        <v>35</v>
      </c>
      <c r="BD9" s="40" t="s">
        <v>33</v>
      </c>
      <c r="BE9" s="36" t="s">
        <v>32</v>
      </c>
      <c r="BF9" s="37" t="s">
        <v>33</v>
      </c>
      <c r="BG9" s="38" t="s">
        <v>34</v>
      </c>
      <c r="BH9" s="37" t="s">
        <v>33</v>
      </c>
      <c r="BI9" s="38" t="s">
        <v>36</v>
      </c>
      <c r="BJ9" s="38" t="s">
        <v>35</v>
      </c>
      <c r="BK9" s="40" t="s">
        <v>33</v>
      </c>
      <c r="BL9" s="36" t="s">
        <v>32</v>
      </c>
      <c r="BM9" s="37" t="s">
        <v>33</v>
      </c>
      <c r="BN9" s="38" t="s">
        <v>34</v>
      </c>
      <c r="BO9" s="37" t="s">
        <v>33</v>
      </c>
      <c r="BP9" s="38" t="s">
        <v>36</v>
      </c>
      <c r="BQ9" s="38" t="s">
        <v>35</v>
      </c>
      <c r="BR9" s="40" t="s">
        <v>33</v>
      </c>
      <c r="BS9" s="36" t="s">
        <v>32</v>
      </c>
      <c r="BT9" s="37" t="s">
        <v>33</v>
      </c>
      <c r="BU9" s="38" t="s">
        <v>34</v>
      </c>
      <c r="BV9" s="37" t="s">
        <v>33</v>
      </c>
      <c r="BW9" s="38" t="s">
        <v>36</v>
      </c>
      <c r="BX9" s="38" t="s">
        <v>35</v>
      </c>
      <c r="BY9" s="40" t="s">
        <v>33</v>
      </c>
      <c r="BZ9" s="22"/>
      <c r="CA9" s="22"/>
      <c r="CB9" s="22"/>
      <c r="CC9" s="22"/>
    </row>
    <row r="10" spans="1:109" ht="13" x14ac:dyDescent="0.3">
      <c r="A10" s="41" t="s">
        <v>37</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1</v>
      </c>
      <c r="I10" s="47">
        <f t="shared" ref="I10:I28" si="4">H10/H$30*100</f>
        <v>4.5409136318227223E-3</v>
      </c>
      <c r="J10" s="48">
        <v>1</v>
      </c>
      <c r="K10" s="47">
        <f t="shared" ref="K10:K28" si="5">J10/J$30*100</f>
        <v>5.8654466537626845E-3</v>
      </c>
      <c r="L10" s="49">
        <v>0</v>
      </c>
      <c r="M10" s="50">
        <f t="shared" ref="M10:M28" si="6">H10+J10</f>
        <v>2</v>
      </c>
      <c r="N10" s="51">
        <f t="shared" ref="N10:N28" si="7">M10/M$30*100</f>
        <v>5.11888613037803E-3</v>
      </c>
      <c r="O10" s="46">
        <v>0</v>
      </c>
      <c r="P10" s="47">
        <f t="shared" ref="P10:P28" si="8">O10/O$30*100</f>
        <v>0</v>
      </c>
      <c r="Q10" s="48">
        <v>1</v>
      </c>
      <c r="R10" s="47">
        <f t="shared" ref="R10:R28" si="9">Q10/Q$30*100</f>
        <v>6.5487884741322853E-3</v>
      </c>
      <c r="S10" s="49">
        <v>0</v>
      </c>
      <c r="T10" s="50">
        <f t="shared" ref="T10:T28" si="10">O10+Q10</f>
        <v>1</v>
      </c>
      <c r="U10" s="51">
        <f t="shared" ref="U10:U28" si="11">T10/T$30*100</f>
        <v>2.8171394765754854E-3</v>
      </c>
      <c r="V10" s="52">
        <v>0</v>
      </c>
      <c r="W10" s="47">
        <f t="shared" ref="W10:W28" si="12">V10/V$30*100</f>
        <v>0</v>
      </c>
      <c r="X10" s="48">
        <v>1</v>
      </c>
      <c r="Y10" s="47">
        <f t="shared" ref="Y10:Y28" si="13">X10/X$30*100</f>
        <v>7.8070106956046534E-3</v>
      </c>
      <c r="Z10" s="49">
        <v>0</v>
      </c>
      <c r="AA10" s="50">
        <f t="shared" ref="AA10:AA28" si="14">V10+X10</f>
        <v>1</v>
      </c>
      <c r="AB10" s="51">
        <f t="shared" ref="AB10:AB28" si="15">AA10/AA$30*100</f>
        <v>3.2841801044369272E-3</v>
      </c>
      <c r="AC10" s="52">
        <v>0</v>
      </c>
      <c r="AD10" s="47">
        <f t="shared" ref="AD10:AD28" si="16">AC10/AC$30*100</f>
        <v>0</v>
      </c>
      <c r="AE10" s="48">
        <v>1</v>
      </c>
      <c r="AF10" s="47">
        <f t="shared" ref="AF10:AF28" si="17">AE10/AE$30*100</f>
        <v>1.034875297526648E-2</v>
      </c>
      <c r="AG10" s="49">
        <v>0</v>
      </c>
      <c r="AH10" s="50">
        <f t="shared" ref="AH10:AH28" si="18">AC10+AE10</f>
        <v>1</v>
      </c>
      <c r="AI10" s="51">
        <f t="shared" ref="AI10:AI28" si="19">AH10/AH$30*100</f>
        <v>4.2267213322625639E-3</v>
      </c>
      <c r="AJ10" s="52">
        <v>0</v>
      </c>
      <c r="AK10" s="47">
        <f t="shared" ref="AK10:AK28" si="20">AJ10/AJ$30*100</f>
        <v>0</v>
      </c>
      <c r="AL10" s="48">
        <v>0</v>
      </c>
      <c r="AM10" s="47">
        <f t="shared" ref="AM10:AM28" si="21">AL10/AL$30*100</f>
        <v>0</v>
      </c>
      <c r="AN10" s="49">
        <v>0</v>
      </c>
      <c r="AO10" s="50">
        <f t="shared" ref="AO10:AO28" si="22">AJ10+AL10</f>
        <v>0</v>
      </c>
      <c r="AP10" s="51">
        <f t="shared" ref="AP10:AP28" si="23">AO10/AO$30*100</f>
        <v>0</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48">
        <v>0</v>
      </c>
      <c r="BO10" s="47">
        <f t="shared" ref="BO10:BO28" si="37">BN10/BN$30*100</f>
        <v>0</v>
      </c>
      <c r="BP10" s="49">
        <v>0</v>
      </c>
      <c r="BQ10" s="50">
        <f t="shared" ref="BQ10:BQ28" si="38">BL10+BN10</f>
        <v>0</v>
      </c>
      <c r="BR10" s="51">
        <f t="shared" ref="BR10:BR28" si="39">BQ10/BQ$30*100</f>
        <v>0</v>
      </c>
      <c r="BS10" s="52">
        <v>0</v>
      </c>
      <c r="BT10" s="47">
        <f t="shared" ref="BT10:BT28" si="40">BS10/BS$30*100</f>
        <v>0</v>
      </c>
      <c r="BU10" s="48">
        <v>0</v>
      </c>
      <c r="BV10" s="47">
        <f t="shared" ref="BV10:BV28" si="41">BU10/BU$30*100</f>
        <v>0</v>
      </c>
      <c r="BW10" s="49">
        <v>0</v>
      </c>
      <c r="BX10" s="50">
        <f t="shared" ref="BX10:BX28" si="42">BS10+BU10</f>
        <v>0</v>
      </c>
      <c r="BY10" s="51">
        <f t="shared" ref="BY10:BY28" si="43">BX10/BX$30*100</f>
        <v>0</v>
      </c>
      <c r="BZ10" s="22"/>
      <c r="CA10" s="22"/>
      <c r="CB10" s="22"/>
      <c r="CC10" s="22"/>
    </row>
    <row r="11" spans="1:109" ht="13" x14ac:dyDescent="0.3">
      <c r="A11" s="41" t="s">
        <v>38</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52">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48">
        <v>0</v>
      </c>
      <c r="BO11" s="47">
        <f t="shared" si="37"/>
        <v>0</v>
      </c>
      <c r="BP11" s="49">
        <v>0</v>
      </c>
      <c r="BQ11" s="50">
        <f t="shared" si="38"/>
        <v>0</v>
      </c>
      <c r="BR11" s="51">
        <f t="shared" si="39"/>
        <v>0</v>
      </c>
      <c r="BS11" s="95">
        <v>0</v>
      </c>
      <c r="BT11" s="47">
        <f t="shared" si="40"/>
        <v>0</v>
      </c>
      <c r="BU11" s="95">
        <v>0</v>
      </c>
      <c r="BV11" s="47">
        <f t="shared" si="41"/>
        <v>0</v>
      </c>
      <c r="BW11" s="49">
        <v>0</v>
      </c>
      <c r="BX11" s="50">
        <f t="shared" si="42"/>
        <v>0</v>
      </c>
      <c r="BY11" s="51">
        <f t="shared" si="43"/>
        <v>0</v>
      </c>
      <c r="BZ11" s="22"/>
      <c r="CA11" s="22"/>
      <c r="CB11" s="22"/>
      <c r="CC11" s="22"/>
    </row>
    <row r="12" spans="1:109" ht="13" x14ac:dyDescent="0.3">
      <c r="A12" s="41" t="s">
        <v>39</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5.8654466537626845E-3</v>
      </c>
      <c r="L12" s="49">
        <v>0</v>
      </c>
      <c r="M12" s="50">
        <f t="shared" si="6"/>
        <v>1</v>
      </c>
      <c r="N12" s="51">
        <f t="shared" si="7"/>
        <v>2.559443065189015E-3</v>
      </c>
      <c r="O12" s="46">
        <v>0</v>
      </c>
      <c r="P12" s="47">
        <f t="shared" si="8"/>
        <v>0</v>
      </c>
      <c r="Q12" s="48">
        <v>1</v>
      </c>
      <c r="R12" s="47">
        <f t="shared" si="9"/>
        <v>6.5487884741322853E-3</v>
      </c>
      <c r="S12" s="49">
        <v>0</v>
      </c>
      <c r="T12" s="50">
        <f t="shared" si="10"/>
        <v>1</v>
      </c>
      <c r="U12" s="51">
        <f t="shared" si="11"/>
        <v>2.8171394765754854E-3</v>
      </c>
      <c r="V12" s="52">
        <v>0</v>
      </c>
      <c r="W12" s="47">
        <f t="shared" si="12"/>
        <v>0</v>
      </c>
      <c r="X12" s="48">
        <v>1</v>
      </c>
      <c r="Y12" s="47">
        <f t="shared" si="13"/>
        <v>7.8070106956046534E-3</v>
      </c>
      <c r="Z12" s="49">
        <v>0</v>
      </c>
      <c r="AA12" s="50">
        <f t="shared" si="14"/>
        <v>1</v>
      </c>
      <c r="AB12" s="51">
        <f t="shared" si="15"/>
        <v>3.2841801044369272E-3</v>
      </c>
      <c r="AC12" s="52">
        <v>0</v>
      </c>
      <c r="AD12" s="47">
        <f t="shared" si="16"/>
        <v>0</v>
      </c>
      <c r="AE12" s="48">
        <v>1</v>
      </c>
      <c r="AF12" s="47">
        <f t="shared" si="17"/>
        <v>1.034875297526648E-2</v>
      </c>
      <c r="AG12" s="49">
        <v>0</v>
      </c>
      <c r="AH12" s="50">
        <f t="shared" si="18"/>
        <v>1</v>
      </c>
      <c r="AI12" s="51">
        <f t="shared" si="19"/>
        <v>4.2267213322625639E-3</v>
      </c>
      <c r="AJ12" s="52">
        <v>0</v>
      </c>
      <c r="AK12" s="47">
        <f t="shared" si="20"/>
        <v>0</v>
      </c>
      <c r="AL12" s="48">
        <v>1</v>
      </c>
      <c r="AM12" s="47">
        <f t="shared" si="21"/>
        <v>1.6414970453053183E-2</v>
      </c>
      <c r="AN12" s="49">
        <v>0</v>
      </c>
      <c r="AO12" s="50">
        <f t="shared" si="22"/>
        <v>1</v>
      </c>
      <c r="AP12" s="51">
        <f t="shared" si="23"/>
        <v>6.4487005868317532E-3</v>
      </c>
      <c r="AQ12" s="52">
        <v>0</v>
      </c>
      <c r="AR12" s="47">
        <f t="shared" si="24"/>
        <v>0</v>
      </c>
      <c r="AS12" s="48">
        <v>0</v>
      </c>
      <c r="AT12" s="47">
        <f t="shared" si="25"/>
        <v>0</v>
      </c>
      <c r="AU12" s="49">
        <v>0</v>
      </c>
      <c r="AV12" s="50">
        <f t="shared" si="26"/>
        <v>0</v>
      </c>
      <c r="AW12" s="51">
        <f t="shared" si="27"/>
        <v>0</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48">
        <v>0</v>
      </c>
      <c r="BO12" s="47">
        <f t="shared" si="37"/>
        <v>0</v>
      </c>
      <c r="BP12" s="49">
        <v>0</v>
      </c>
      <c r="BQ12" s="50">
        <f t="shared" si="38"/>
        <v>0</v>
      </c>
      <c r="BR12" s="51">
        <f t="shared" si="39"/>
        <v>0</v>
      </c>
      <c r="BS12" s="95">
        <v>0</v>
      </c>
      <c r="BT12" s="47">
        <f t="shared" si="40"/>
        <v>0</v>
      </c>
      <c r="BU12" s="95">
        <v>0</v>
      </c>
      <c r="BV12" s="47">
        <f t="shared" si="41"/>
        <v>0</v>
      </c>
      <c r="BW12" s="49">
        <v>0</v>
      </c>
      <c r="BX12" s="50">
        <f t="shared" si="42"/>
        <v>0</v>
      </c>
      <c r="BY12" s="51">
        <f t="shared" si="43"/>
        <v>0</v>
      </c>
      <c r="BZ12" s="22"/>
      <c r="CA12" s="22"/>
      <c r="CB12" s="22"/>
      <c r="CC12" s="22"/>
    </row>
    <row r="13" spans="1:109" ht="13" x14ac:dyDescent="0.3">
      <c r="A13" s="41" t="s">
        <v>40</v>
      </c>
      <c r="B13" s="42">
        <v>1680191</v>
      </c>
      <c r="C13" s="43">
        <f t="shared" si="0"/>
        <v>5.7510750121571776</v>
      </c>
      <c r="D13" s="44">
        <v>1590604</v>
      </c>
      <c r="E13" s="43">
        <f t="shared" si="1"/>
        <v>5.3196465430511362</v>
      </c>
      <c r="F13" s="44">
        <f t="shared" si="2"/>
        <v>3270795</v>
      </c>
      <c r="G13" s="45">
        <f t="shared" si="3"/>
        <v>5.5328600848547973</v>
      </c>
      <c r="H13" s="46">
        <v>5</v>
      </c>
      <c r="I13" s="47">
        <f t="shared" si="4"/>
        <v>2.2704568159113616E-2</v>
      </c>
      <c r="J13" s="48">
        <v>3</v>
      </c>
      <c r="K13" s="47">
        <f t="shared" si="5"/>
        <v>1.7596339961288052E-2</v>
      </c>
      <c r="L13" s="49">
        <v>0</v>
      </c>
      <c r="M13" s="50">
        <f t="shared" si="6"/>
        <v>8</v>
      </c>
      <c r="N13" s="51">
        <f t="shared" si="7"/>
        <v>2.047554452151212E-2</v>
      </c>
      <c r="O13" s="46">
        <v>5</v>
      </c>
      <c r="P13" s="47">
        <f t="shared" si="8"/>
        <v>2.4719434419340484E-2</v>
      </c>
      <c r="Q13" s="48">
        <v>3</v>
      </c>
      <c r="R13" s="47">
        <f t="shared" si="9"/>
        <v>1.9646365422396856E-2</v>
      </c>
      <c r="S13" s="49">
        <v>0</v>
      </c>
      <c r="T13" s="50">
        <f t="shared" si="10"/>
        <v>8</v>
      </c>
      <c r="U13" s="51">
        <f t="shared" si="11"/>
        <v>2.2537115812603883E-2</v>
      </c>
      <c r="V13" s="52">
        <v>5</v>
      </c>
      <c r="W13" s="47">
        <f t="shared" si="12"/>
        <v>2.834467120181406E-2</v>
      </c>
      <c r="X13" s="48">
        <v>3</v>
      </c>
      <c r="Y13" s="47">
        <f t="shared" si="13"/>
        <v>2.342103208681396E-2</v>
      </c>
      <c r="Z13" s="49">
        <v>0</v>
      </c>
      <c r="AA13" s="50">
        <f t="shared" si="14"/>
        <v>8</v>
      </c>
      <c r="AB13" s="51">
        <f t="shared" si="15"/>
        <v>2.6273440835495418E-2</v>
      </c>
      <c r="AC13" s="52">
        <v>5</v>
      </c>
      <c r="AD13" s="47">
        <f t="shared" si="16"/>
        <v>3.5724492712203487E-2</v>
      </c>
      <c r="AE13" s="48">
        <v>3</v>
      </c>
      <c r="AF13" s="47">
        <f t="shared" si="17"/>
        <v>3.1046258925799441E-2</v>
      </c>
      <c r="AG13" s="49">
        <v>0</v>
      </c>
      <c r="AH13" s="50">
        <f t="shared" si="18"/>
        <v>8</v>
      </c>
      <c r="AI13" s="51">
        <f t="shared" si="19"/>
        <v>3.3813770658100512E-2</v>
      </c>
      <c r="AJ13" s="52">
        <v>3</v>
      </c>
      <c r="AK13" s="47">
        <f t="shared" si="20"/>
        <v>3.1864046733935211E-2</v>
      </c>
      <c r="AL13" s="48">
        <v>3</v>
      </c>
      <c r="AM13" s="47">
        <f t="shared" si="21"/>
        <v>4.9244911359159552E-2</v>
      </c>
      <c r="AN13" s="49">
        <v>0</v>
      </c>
      <c r="AO13" s="50">
        <f t="shared" si="22"/>
        <v>6</v>
      </c>
      <c r="AP13" s="51">
        <f t="shared" si="23"/>
        <v>3.8692203520990516E-2</v>
      </c>
      <c r="AQ13" s="52">
        <v>2</v>
      </c>
      <c r="AR13" s="47">
        <f t="shared" si="24"/>
        <v>4.3792423910663458E-2</v>
      </c>
      <c r="AS13" s="48">
        <v>3</v>
      </c>
      <c r="AT13" s="47">
        <f t="shared" si="25"/>
        <v>0.10578279266572638</v>
      </c>
      <c r="AU13" s="49">
        <v>0</v>
      </c>
      <c r="AV13" s="50">
        <f t="shared" si="26"/>
        <v>5</v>
      </c>
      <c r="AW13" s="51">
        <f t="shared" si="27"/>
        <v>6.7540186410914499E-2</v>
      </c>
      <c r="AX13" s="52">
        <v>1</v>
      </c>
      <c r="AY13" s="47">
        <f t="shared" si="28"/>
        <v>7.1736011477761846E-2</v>
      </c>
      <c r="AZ13" s="48">
        <v>1</v>
      </c>
      <c r="BA13" s="47">
        <f t="shared" si="29"/>
        <v>0.1111111111111111</v>
      </c>
      <c r="BB13" s="49">
        <v>0</v>
      </c>
      <c r="BC13" s="50">
        <f t="shared" si="30"/>
        <v>2</v>
      </c>
      <c r="BD13" s="51">
        <f t="shared" si="31"/>
        <v>8.7183958151700089E-2</v>
      </c>
      <c r="BE13" s="52">
        <v>0</v>
      </c>
      <c r="BF13" s="47">
        <f t="shared" si="32"/>
        <v>0</v>
      </c>
      <c r="BG13" s="48">
        <v>0</v>
      </c>
      <c r="BH13" s="47">
        <f t="shared" si="33"/>
        <v>0</v>
      </c>
      <c r="BI13" s="49">
        <v>0</v>
      </c>
      <c r="BJ13" s="50">
        <f t="shared" si="34"/>
        <v>0</v>
      </c>
      <c r="BK13" s="51">
        <f t="shared" si="35"/>
        <v>0</v>
      </c>
      <c r="BL13" s="52">
        <v>0</v>
      </c>
      <c r="BM13" s="47">
        <f t="shared" si="36"/>
        <v>0</v>
      </c>
      <c r="BN13" s="48">
        <v>0</v>
      </c>
      <c r="BO13" s="47">
        <f t="shared" si="37"/>
        <v>0</v>
      </c>
      <c r="BP13" s="49">
        <v>0</v>
      </c>
      <c r="BQ13" s="50">
        <f t="shared" si="38"/>
        <v>0</v>
      </c>
      <c r="BR13" s="51">
        <f t="shared" si="39"/>
        <v>0</v>
      </c>
      <c r="BS13" s="20">
        <v>0</v>
      </c>
      <c r="BT13" s="47">
        <f t="shared" si="40"/>
        <v>0</v>
      </c>
      <c r="BU13" s="20">
        <v>0</v>
      </c>
      <c r="BV13" s="47">
        <f t="shared" si="41"/>
        <v>0</v>
      </c>
      <c r="BW13" s="49">
        <v>0</v>
      </c>
      <c r="BX13" s="50">
        <f t="shared" si="42"/>
        <v>0</v>
      </c>
      <c r="BY13" s="51">
        <f t="shared" si="43"/>
        <v>0</v>
      </c>
      <c r="BZ13" s="22"/>
      <c r="CA13" s="22"/>
      <c r="CB13" s="22"/>
      <c r="CC13" s="22"/>
    </row>
    <row r="14" spans="1:109" ht="13" x14ac:dyDescent="0.3">
      <c r="A14" s="41" t="s">
        <v>41</v>
      </c>
      <c r="B14" s="42">
        <v>1913637</v>
      </c>
      <c r="C14" s="43">
        <f t="shared" si="0"/>
        <v>6.5501302727127007</v>
      </c>
      <c r="D14" s="44">
        <v>1804323</v>
      </c>
      <c r="E14" s="43">
        <f t="shared" si="1"/>
        <v>6.0344124681552769</v>
      </c>
      <c r="F14" s="44">
        <f t="shared" si="2"/>
        <v>3717960</v>
      </c>
      <c r="G14" s="45">
        <f t="shared" si="3"/>
        <v>6.2892821106448862</v>
      </c>
      <c r="H14" s="46">
        <v>11</v>
      </c>
      <c r="I14" s="47">
        <f t="shared" si="4"/>
        <v>4.9950049950049952E-2</v>
      </c>
      <c r="J14" s="48">
        <v>9</v>
      </c>
      <c r="K14" s="47">
        <f t="shared" si="5"/>
        <v>5.2789019883864155E-2</v>
      </c>
      <c r="L14" s="49">
        <v>0</v>
      </c>
      <c r="M14" s="50">
        <f t="shared" si="6"/>
        <v>20</v>
      </c>
      <c r="N14" s="51">
        <f t="shared" si="7"/>
        <v>5.1188861303780295E-2</v>
      </c>
      <c r="O14" s="46">
        <v>11</v>
      </c>
      <c r="P14" s="47">
        <f t="shared" si="8"/>
        <v>5.4382755722549067E-2</v>
      </c>
      <c r="Q14" s="48">
        <v>8</v>
      </c>
      <c r="R14" s="47">
        <f t="shared" si="9"/>
        <v>5.2390307793058283E-2</v>
      </c>
      <c r="S14" s="49">
        <v>0</v>
      </c>
      <c r="T14" s="50">
        <f t="shared" si="10"/>
        <v>19</v>
      </c>
      <c r="U14" s="51">
        <f t="shared" si="11"/>
        <v>5.3525650054934225E-2</v>
      </c>
      <c r="V14" s="52">
        <v>9</v>
      </c>
      <c r="W14" s="47">
        <f t="shared" si="12"/>
        <v>5.1020408163265307E-2</v>
      </c>
      <c r="X14" s="48">
        <v>7</v>
      </c>
      <c r="Y14" s="47">
        <f t="shared" si="13"/>
        <v>5.4649074869232574E-2</v>
      </c>
      <c r="Z14" s="49">
        <v>0</v>
      </c>
      <c r="AA14" s="50">
        <f t="shared" si="14"/>
        <v>16</v>
      </c>
      <c r="AB14" s="51">
        <f t="shared" si="15"/>
        <v>5.2546881670990836E-2</v>
      </c>
      <c r="AC14" s="52">
        <v>6</v>
      </c>
      <c r="AD14" s="47">
        <f t="shared" si="16"/>
        <v>4.2869391254644187E-2</v>
      </c>
      <c r="AE14" s="48">
        <v>6</v>
      </c>
      <c r="AF14" s="47">
        <f t="shared" si="17"/>
        <v>6.2092517851598882E-2</v>
      </c>
      <c r="AG14" s="49">
        <v>0</v>
      </c>
      <c r="AH14" s="50">
        <f t="shared" si="18"/>
        <v>12</v>
      </c>
      <c r="AI14" s="51">
        <f t="shared" si="19"/>
        <v>5.0720655987150774E-2</v>
      </c>
      <c r="AJ14" s="52">
        <v>5</v>
      </c>
      <c r="AK14" s="47">
        <f t="shared" si="20"/>
        <v>5.3106744556558678E-2</v>
      </c>
      <c r="AL14" s="48">
        <v>4</v>
      </c>
      <c r="AM14" s="47">
        <f t="shared" si="21"/>
        <v>6.5659881812212731E-2</v>
      </c>
      <c r="AN14" s="49">
        <v>0</v>
      </c>
      <c r="AO14" s="50">
        <f t="shared" si="22"/>
        <v>9</v>
      </c>
      <c r="AP14" s="51">
        <f t="shared" si="23"/>
        <v>5.8038305281485777E-2</v>
      </c>
      <c r="AQ14" s="52">
        <v>3</v>
      </c>
      <c r="AR14" s="47">
        <f t="shared" si="24"/>
        <v>6.5688635865995187E-2</v>
      </c>
      <c r="AS14" s="48">
        <v>4</v>
      </c>
      <c r="AT14" s="47">
        <f t="shared" si="25"/>
        <v>0.14104372355430184</v>
      </c>
      <c r="AU14" s="49">
        <v>0</v>
      </c>
      <c r="AV14" s="50">
        <f t="shared" si="26"/>
        <v>7</v>
      </c>
      <c r="AW14" s="51">
        <f t="shared" si="27"/>
        <v>9.455626097528029E-2</v>
      </c>
      <c r="AX14" s="52">
        <v>0</v>
      </c>
      <c r="AY14" s="47">
        <f t="shared" si="28"/>
        <v>0</v>
      </c>
      <c r="AZ14" s="48">
        <v>2</v>
      </c>
      <c r="BA14" s="47">
        <f t="shared" si="29"/>
        <v>0.22222222222222221</v>
      </c>
      <c r="BB14" s="49">
        <v>0</v>
      </c>
      <c r="BC14" s="50">
        <f t="shared" si="30"/>
        <v>2</v>
      </c>
      <c r="BD14" s="51">
        <f t="shared" si="31"/>
        <v>8.7183958151700089E-2</v>
      </c>
      <c r="BE14" s="52">
        <v>0</v>
      </c>
      <c r="BF14" s="47">
        <f t="shared" si="32"/>
        <v>0</v>
      </c>
      <c r="BG14" s="48">
        <v>1</v>
      </c>
      <c r="BH14" s="47">
        <f t="shared" si="33"/>
        <v>0.5181347150259068</v>
      </c>
      <c r="BI14" s="49">
        <v>0</v>
      </c>
      <c r="BJ14" s="50">
        <f t="shared" si="34"/>
        <v>1</v>
      </c>
      <c r="BK14" s="51">
        <f t="shared" si="35"/>
        <v>0.22573363431151239</v>
      </c>
      <c r="BL14" s="52">
        <v>0</v>
      </c>
      <c r="BM14" s="47">
        <f t="shared" si="36"/>
        <v>0</v>
      </c>
      <c r="BN14" s="48">
        <v>0</v>
      </c>
      <c r="BO14" s="47">
        <f t="shared" si="37"/>
        <v>0</v>
      </c>
      <c r="BP14" s="49">
        <v>0</v>
      </c>
      <c r="BQ14" s="50">
        <f t="shared" si="38"/>
        <v>0</v>
      </c>
      <c r="BR14" s="51">
        <f t="shared" si="39"/>
        <v>0</v>
      </c>
      <c r="BS14" s="20">
        <v>0</v>
      </c>
      <c r="BT14" s="47">
        <f t="shared" si="40"/>
        <v>0</v>
      </c>
      <c r="BU14" s="20">
        <v>0</v>
      </c>
      <c r="BV14" s="47">
        <f t="shared" si="41"/>
        <v>0</v>
      </c>
      <c r="BW14" s="49">
        <v>0</v>
      </c>
      <c r="BX14" s="50">
        <f t="shared" si="42"/>
        <v>0</v>
      </c>
      <c r="BY14" s="51">
        <f t="shared" si="43"/>
        <v>0</v>
      </c>
      <c r="BZ14" s="22"/>
      <c r="CA14" s="22"/>
      <c r="CB14" s="22"/>
      <c r="CC14" s="22"/>
    </row>
    <row r="15" spans="1:109" ht="13" x14ac:dyDescent="0.3">
      <c r="A15" s="41" t="s">
        <v>42</v>
      </c>
      <c r="B15" s="42">
        <v>2040911</v>
      </c>
      <c r="C15" s="43">
        <f t="shared" si="0"/>
        <v>6.985772602124829</v>
      </c>
      <c r="D15" s="44">
        <v>1981361</v>
      </c>
      <c r="E15" s="43">
        <f t="shared" si="1"/>
        <v>6.6265017529104311</v>
      </c>
      <c r="F15" s="44">
        <f t="shared" si="2"/>
        <v>4022272</v>
      </c>
      <c r="G15" s="45">
        <f t="shared" si="3"/>
        <v>6.8040547326350547</v>
      </c>
      <c r="H15" s="46">
        <v>25</v>
      </c>
      <c r="I15" s="47">
        <f t="shared" si="4"/>
        <v>0.11352284079556806</v>
      </c>
      <c r="J15" s="48">
        <v>16</v>
      </c>
      <c r="K15" s="47">
        <f t="shared" si="5"/>
        <v>9.3847146460202951E-2</v>
      </c>
      <c r="L15" s="49">
        <v>0</v>
      </c>
      <c r="M15" s="50">
        <f t="shared" si="6"/>
        <v>41</v>
      </c>
      <c r="N15" s="51">
        <f t="shared" si="7"/>
        <v>0.1049371656727496</v>
      </c>
      <c r="O15" s="46">
        <v>22</v>
      </c>
      <c r="P15" s="47">
        <f t="shared" si="8"/>
        <v>0.10876551144509813</v>
      </c>
      <c r="Q15" s="48">
        <v>16</v>
      </c>
      <c r="R15" s="47">
        <f t="shared" si="9"/>
        <v>0.10478061558611657</v>
      </c>
      <c r="S15" s="49">
        <v>0</v>
      </c>
      <c r="T15" s="50">
        <f t="shared" si="10"/>
        <v>38</v>
      </c>
      <c r="U15" s="51">
        <f t="shared" si="11"/>
        <v>0.10705130010986845</v>
      </c>
      <c r="V15" s="52">
        <v>21</v>
      </c>
      <c r="W15" s="47">
        <f t="shared" si="12"/>
        <v>0.11904761904761905</v>
      </c>
      <c r="X15" s="48">
        <v>16</v>
      </c>
      <c r="Y15" s="47">
        <f t="shared" si="13"/>
        <v>0.12491217112967445</v>
      </c>
      <c r="Z15" s="49">
        <v>0</v>
      </c>
      <c r="AA15" s="50">
        <f t="shared" si="14"/>
        <v>37</v>
      </c>
      <c r="AB15" s="51">
        <f t="shared" si="15"/>
        <v>0.1215146638641663</v>
      </c>
      <c r="AC15" s="52">
        <v>16</v>
      </c>
      <c r="AD15" s="47">
        <f t="shared" si="16"/>
        <v>0.11431837667905116</v>
      </c>
      <c r="AE15" s="48">
        <v>13</v>
      </c>
      <c r="AF15" s="47">
        <f t="shared" si="17"/>
        <v>0.13453378867846424</v>
      </c>
      <c r="AG15" s="49">
        <v>0</v>
      </c>
      <c r="AH15" s="50">
        <f t="shared" si="18"/>
        <v>29</v>
      </c>
      <c r="AI15" s="51">
        <f t="shared" si="19"/>
        <v>0.12257491863561436</v>
      </c>
      <c r="AJ15" s="52">
        <v>12</v>
      </c>
      <c r="AK15" s="47">
        <f t="shared" si="20"/>
        <v>0.12745618693574085</v>
      </c>
      <c r="AL15" s="48">
        <v>11</v>
      </c>
      <c r="AM15" s="47">
        <f t="shared" si="21"/>
        <v>0.18056467498358503</v>
      </c>
      <c r="AN15" s="49">
        <v>0</v>
      </c>
      <c r="AO15" s="50">
        <f t="shared" si="22"/>
        <v>23</v>
      </c>
      <c r="AP15" s="51">
        <f t="shared" si="23"/>
        <v>0.14832011349713031</v>
      </c>
      <c r="AQ15" s="52">
        <v>4</v>
      </c>
      <c r="AR15" s="47">
        <f t="shared" si="24"/>
        <v>8.7584847821326917E-2</v>
      </c>
      <c r="AS15" s="48">
        <v>6</v>
      </c>
      <c r="AT15" s="47">
        <f t="shared" si="25"/>
        <v>0.21156558533145275</v>
      </c>
      <c r="AU15" s="49">
        <v>0</v>
      </c>
      <c r="AV15" s="50">
        <f t="shared" si="26"/>
        <v>10</v>
      </c>
      <c r="AW15" s="51">
        <f t="shared" si="27"/>
        <v>0.135080372821829</v>
      </c>
      <c r="AX15" s="52">
        <v>1</v>
      </c>
      <c r="AY15" s="47">
        <f t="shared" si="28"/>
        <v>7.1736011477761846E-2</v>
      </c>
      <c r="AZ15" s="48">
        <v>3</v>
      </c>
      <c r="BA15" s="47">
        <f t="shared" si="29"/>
        <v>0.33333333333333337</v>
      </c>
      <c r="BB15" s="49">
        <v>0</v>
      </c>
      <c r="BC15" s="50">
        <f t="shared" si="30"/>
        <v>4</v>
      </c>
      <c r="BD15" s="51">
        <f t="shared" si="31"/>
        <v>0.17436791630340018</v>
      </c>
      <c r="BE15" s="52">
        <v>0</v>
      </c>
      <c r="BF15" s="47">
        <f t="shared" si="32"/>
        <v>0</v>
      </c>
      <c r="BG15" s="48">
        <v>1</v>
      </c>
      <c r="BH15" s="47">
        <f t="shared" si="33"/>
        <v>0.5181347150259068</v>
      </c>
      <c r="BI15" s="49">
        <v>0</v>
      </c>
      <c r="BJ15" s="50">
        <f t="shared" si="34"/>
        <v>1</v>
      </c>
      <c r="BK15" s="51">
        <f t="shared" si="35"/>
        <v>0.22573363431151239</v>
      </c>
      <c r="BL15" s="52">
        <v>0</v>
      </c>
      <c r="BM15" s="47">
        <f t="shared" si="36"/>
        <v>0</v>
      </c>
      <c r="BN15" s="48">
        <v>0</v>
      </c>
      <c r="BO15" s="47">
        <f t="shared" si="37"/>
        <v>0</v>
      </c>
      <c r="BP15" s="49">
        <v>0</v>
      </c>
      <c r="BQ15" s="50">
        <f t="shared" si="38"/>
        <v>0</v>
      </c>
      <c r="BR15" s="51">
        <f t="shared" si="39"/>
        <v>0</v>
      </c>
      <c r="BS15" s="20">
        <v>0</v>
      </c>
      <c r="BT15" s="47">
        <f t="shared" si="40"/>
        <v>0</v>
      </c>
      <c r="BU15" s="20">
        <v>0</v>
      </c>
      <c r="BV15" s="47">
        <f t="shared" si="41"/>
        <v>0</v>
      </c>
      <c r="BW15" s="49">
        <v>0</v>
      </c>
      <c r="BX15" s="50">
        <f t="shared" si="42"/>
        <v>0</v>
      </c>
      <c r="BY15" s="51">
        <f t="shared" si="43"/>
        <v>0</v>
      </c>
      <c r="BZ15" s="22"/>
      <c r="CA15" s="22"/>
      <c r="CB15" s="22"/>
      <c r="CC15" s="22"/>
    </row>
    <row r="16" spans="1:109" ht="13" x14ac:dyDescent="0.3">
      <c r="A16" s="41" t="s">
        <v>43</v>
      </c>
      <c r="B16" s="42">
        <v>1983871</v>
      </c>
      <c r="C16" s="43">
        <f t="shared" si="0"/>
        <v>6.7905321094109379</v>
      </c>
      <c r="D16" s="44">
        <v>1992159</v>
      </c>
      <c r="E16" s="43">
        <f t="shared" si="1"/>
        <v>6.6626147913360008</v>
      </c>
      <c r="F16" s="44">
        <f t="shared" si="2"/>
        <v>3976030</v>
      </c>
      <c r="G16" s="45">
        <f t="shared" si="3"/>
        <v>6.7258320020622566</v>
      </c>
      <c r="H16" s="46">
        <v>42</v>
      </c>
      <c r="I16" s="47">
        <f t="shared" si="4"/>
        <v>0.19071837253655435</v>
      </c>
      <c r="J16" s="48">
        <v>26</v>
      </c>
      <c r="K16" s="47">
        <f t="shared" si="5"/>
        <v>0.15250161299782977</v>
      </c>
      <c r="L16" s="49">
        <v>0</v>
      </c>
      <c r="M16" s="50">
        <f t="shared" si="6"/>
        <v>68</v>
      </c>
      <c r="N16" s="51">
        <f t="shared" si="7"/>
        <v>0.17404212843285302</v>
      </c>
      <c r="O16" s="46">
        <v>42</v>
      </c>
      <c r="P16" s="47">
        <f t="shared" si="8"/>
        <v>0.2076432491224601</v>
      </c>
      <c r="Q16" s="48">
        <v>23</v>
      </c>
      <c r="R16" s="47">
        <f t="shared" si="9"/>
        <v>0.15062213490504256</v>
      </c>
      <c r="S16" s="49">
        <v>0</v>
      </c>
      <c r="T16" s="50">
        <f t="shared" si="10"/>
        <v>65</v>
      </c>
      <c r="U16" s="51">
        <f t="shared" si="11"/>
        <v>0.18311406597740654</v>
      </c>
      <c r="V16" s="52">
        <v>36</v>
      </c>
      <c r="W16" s="47">
        <f t="shared" si="12"/>
        <v>0.20408163265306123</v>
      </c>
      <c r="X16" s="48">
        <v>20</v>
      </c>
      <c r="Y16" s="47">
        <f t="shared" si="13"/>
        <v>0.15614021391209307</v>
      </c>
      <c r="Z16" s="49">
        <v>0</v>
      </c>
      <c r="AA16" s="50">
        <f t="shared" si="14"/>
        <v>56</v>
      </c>
      <c r="AB16" s="51">
        <f t="shared" si="15"/>
        <v>0.18391408584846794</v>
      </c>
      <c r="AC16" s="52">
        <v>29</v>
      </c>
      <c r="AD16" s="47">
        <f t="shared" si="16"/>
        <v>0.20720205773078021</v>
      </c>
      <c r="AE16" s="48">
        <v>15</v>
      </c>
      <c r="AF16" s="47">
        <f t="shared" si="17"/>
        <v>0.15523129462899721</v>
      </c>
      <c r="AG16" s="49">
        <v>0</v>
      </c>
      <c r="AH16" s="50">
        <f t="shared" si="18"/>
        <v>44</v>
      </c>
      <c r="AI16" s="51">
        <f t="shared" si="19"/>
        <v>0.1859757386195528</v>
      </c>
      <c r="AJ16" s="52">
        <v>21</v>
      </c>
      <c r="AK16" s="47">
        <f t="shared" si="20"/>
        <v>0.22304832713754646</v>
      </c>
      <c r="AL16" s="48">
        <v>13</v>
      </c>
      <c r="AM16" s="47">
        <f t="shared" si="21"/>
        <v>0.21339461588969141</v>
      </c>
      <c r="AN16" s="49">
        <v>0</v>
      </c>
      <c r="AO16" s="50">
        <f t="shared" si="22"/>
        <v>34</v>
      </c>
      <c r="AP16" s="51">
        <f t="shared" si="23"/>
        <v>0.21925581995227961</v>
      </c>
      <c r="AQ16" s="52">
        <v>17</v>
      </c>
      <c r="AR16" s="47">
        <f t="shared" si="24"/>
        <v>0.37223560324063937</v>
      </c>
      <c r="AS16" s="48">
        <v>7</v>
      </c>
      <c r="AT16" s="47">
        <f t="shared" si="25"/>
        <v>0.24682651622002821</v>
      </c>
      <c r="AU16" s="49">
        <v>0</v>
      </c>
      <c r="AV16" s="50">
        <f t="shared" si="26"/>
        <v>24</v>
      </c>
      <c r="AW16" s="51">
        <f t="shared" si="27"/>
        <v>0.32419289477238955</v>
      </c>
      <c r="AX16" s="52">
        <v>9</v>
      </c>
      <c r="AY16" s="47">
        <f t="shared" si="28"/>
        <v>0.64562410329985653</v>
      </c>
      <c r="AZ16" s="48">
        <v>3</v>
      </c>
      <c r="BA16" s="47">
        <f t="shared" si="29"/>
        <v>0.33333333333333337</v>
      </c>
      <c r="BB16" s="49">
        <v>0</v>
      </c>
      <c r="BC16" s="50">
        <f t="shared" si="30"/>
        <v>12</v>
      </c>
      <c r="BD16" s="51">
        <f t="shared" si="31"/>
        <v>0.52310374891020051</v>
      </c>
      <c r="BE16" s="52">
        <v>0</v>
      </c>
      <c r="BF16" s="47">
        <f t="shared" si="32"/>
        <v>0</v>
      </c>
      <c r="BG16" s="48">
        <v>0</v>
      </c>
      <c r="BH16" s="47">
        <f t="shared" si="33"/>
        <v>0</v>
      </c>
      <c r="BI16" s="49">
        <v>0</v>
      </c>
      <c r="BJ16" s="50">
        <f t="shared" si="34"/>
        <v>0</v>
      </c>
      <c r="BK16" s="51">
        <f t="shared" si="35"/>
        <v>0</v>
      </c>
      <c r="BL16" s="52">
        <v>0</v>
      </c>
      <c r="BM16" s="47">
        <f t="shared" si="36"/>
        <v>0</v>
      </c>
      <c r="BN16" s="48">
        <v>0</v>
      </c>
      <c r="BO16" s="47">
        <f t="shared" si="37"/>
        <v>0</v>
      </c>
      <c r="BP16" s="49">
        <v>0</v>
      </c>
      <c r="BQ16" s="50">
        <f t="shared" si="38"/>
        <v>0</v>
      </c>
      <c r="BR16" s="51">
        <f t="shared" si="39"/>
        <v>0</v>
      </c>
      <c r="BS16" s="20">
        <v>0</v>
      </c>
      <c r="BT16" s="47">
        <f t="shared" si="40"/>
        <v>0</v>
      </c>
      <c r="BU16" s="20">
        <v>0</v>
      </c>
      <c r="BV16" s="47">
        <f t="shared" si="41"/>
        <v>0</v>
      </c>
      <c r="BW16" s="49">
        <v>0</v>
      </c>
      <c r="BX16" s="50">
        <f t="shared" si="42"/>
        <v>0</v>
      </c>
      <c r="BY16" s="51">
        <f t="shared" si="43"/>
        <v>0</v>
      </c>
      <c r="BZ16" s="22"/>
      <c r="CA16" s="22"/>
      <c r="CB16" s="22"/>
      <c r="CC16" s="22"/>
    </row>
    <row r="17" spans="1:81" ht="13" x14ac:dyDescent="0.3">
      <c r="A17" s="41" t="s">
        <v>44</v>
      </c>
      <c r="B17" s="42">
        <v>1936734</v>
      </c>
      <c r="C17" s="43">
        <f t="shared" si="0"/>
        <v>6.6291882962087172</v>
      </c>
      <c r="D17" s="44">
        <v>1964167</v>
      </c>
      <c r="E17" s="43">
        <f t="shared" si="1"/>
        <v>6.5689978093385424</v>
      </c>
      <c r="F17" s="44">
        <f t="shared" si="2"/>
        <v>3900901</v>
      </c>
      <c r="G17" s="45">
        <f t="shared" si="3"/>
        <v>6.5987441701085405</v>
      </c>
      <c r="H17" s="46">
        <v>61</v>
      </c>
      <c r="I17" s="47">
        <f t="shared" si="4"/>
        <v>0.27699573154118606</v>
      </c>
      <c r="J17" s="48">
        <v>47</v>
      </c>
      <c r="K17" s="47">
        <f t="shared" si="5"/>
        <v>0.27567599272684612</v>
      </c>
      <c r="L17" s="49">
        <v>0</v>
      </c>
      <c r="M17" s="50">
        <f t="shared" si="6"/>
        <v>108</v>
      </c>
      <c r="N17" s="51">
        <f t="shared" si="7"/>
        <v>0.27641985104041361</v>
      </c>
      <c r="O17" s="46">
        <v>56</v>
      </c>
      <c r="P17" s="47">
        <f t="shared" si="8"/>
        <v>0.27685766549661345</v>
      </c>
      <c r="Q17" s="48">
        <v>44</v>
      </c>
      <c r="R17" s="47">
        <f t="shared" si="9"/>
        <v>0.2881466928618206</v>
      </c>
      <c r="S17" s="49">
        <v>0</v>
      </c>
      <c r="T17" s="50">
        <f t="shared" si="10"/>
        <v>100</v>
      </c>
      <c r="U17" s="51">
        <f t="shared" si="11"/>
        <v>0.28171394765754854</v>
      </c>
      <c r="V17" s="52">
        <v>51</v>
      </c>
      <c r="W17" s="47">
        <f t="shared" si="12"/>
        <v>0.28911564625850339</v>
      </c>
      <c r="X17" s="48">
        <v>39</v>
      </c>
      <c r="Y17" s="47">
        <f t="shared" si="13"/>
        <v>0.3044734171285815</v>
      </c>
      <c r="Z17" s="49">
        <v>0</v>
      </c>
      <c r="AA17" s="50">
        <f t="shared" si="14"/>
        <v>90</v>
      </c>
      <c r="AB17" s="51">
        <f t="shared" si="15"/>
        <v>0.29557620939932344</v>
      </c>
      <c r="AC17" s="52">
        <v>46</v>
      </c>
      <c r="AD17" s="47">
        <f t="shared" si="16"/>
        <v>0.32866533295227207</v>
      </c>
      <c r="AE17" s="48">
        <v>30</v>
      </c>
      <c r="AF17" s="47">
        <f t="shared" si="17"/>
        <v>0.31046258925799441</v>
      </c>
      <c r="AG17" s="49">
        <v>0</v>
      </c>
      <c r="AH17" s="50">
        <f t="shared" si="18"/>
        <v>76</v>
      </c>
      <c r="AI17" s="51">
        <f t="shared" si="19"/>
        <v>0.32123082125195485</v>
      </c>
      <c r="AJ17" s="52">
        <v>34</v>
      </c>
      <c r="AK17" s="47">
        <f t="shared" si="20"/>
        <v>0.36112586298459903</v>
      </c>
      <c r="AL17" s="48">
        <v>18</v>
      </c>
      <c r="AM17" s="47">
        <f t="shared" si="21"/>
        <v>0.29546946815495734</v>
      </c>
      <c r="AN17" s="49">
        <v>0</v>
      </c>
      <c r="AO17" s="50">
        <f t="shared" si="22"/>
        <v>52</v>
      </c>
      <c r="AP17" s="51">
        <f t="shared" si="23"/>
        <v>0.33533243051525119</v>
      </c>
      <c r="AQ17" s="52">
        <v>16</v>
      </c>
      <c r="AR17" s="47">
        <f t="shared" si="24"/>
        <v>0.35033939128530767</v>
      </c>
      <c r="AS17" s="48">
        <v>8</v>
      </c>
      <c r="AT17" s="47">
        <f t="shared" si="25"/>
        <v>0.28208744710860367</v>
      </c>
      <c r="AU17" s="49">
        <v>0</v>
      </c>
      <c r="AV17" s="50">
        <f t="shared" si="26"/>
        <v>24</v>
      </c>
      <c r="AW17" s="51">
        <f t="shared" si="27"/>
        <v>0.32419289477238955</v>
      </c>
      <c r="AX17" s="52">
        <v>5</v>
      </c>
      <c r="AY17" s="47">
        <f t="shared" si="28"/>
        <v>0.3586800573888092</v>
      </c>
      <c r="AZ17" s="48">
        <v>4</v>
      </c>
      <c r="BA17" s="47">
        <f t="shared" si="29"/>
        <v>0.44444444444444442</v>
      </c>
      <c r="BB17" s="49">
        <v>0</v>
      </c>
      <c r="BC17" s="50">
        <f t="shared" si="30"/>
        <v>9</v>
      </c>
      <c r="BD17" s="51">
        <f t="shared" si="31"/>
        <v>0.39232781168265041</v>
      </c>
      <c r="BE17" s="52">
        <v>0</v>
      </c>
      <c r="BF17" s="47">
        <f t="shared" si="32"/>
        <v>0</v>
      </c>
      <c r="BG17" s="48">
        <v>0</v>
      </c>
      <c r="BH17" s="47">
        <f t="shared" si="33"/>
        <v>0</v>
      </c>
      <c r="BI17" s="49">
        <v>0</v>
      </c>
      <c r="BJ17" s="50">
        <f t="shared" si="34"/>
        <v>0</v>
      </c>
      <c r="BK17" s="51">
        <f t="shared" si="35"/>
        <v>0</v>
      </c>
      <c r="BL17" s="52">
        <v>0</v>
      </c>
      <c r="BM17" s="47">
        <f t="shared" si="36"/>
        <v>0</v>
      </c>
      <c r="BN17" s="48">
        <v>0</v>
      </c>
      <c r="BO17" s="47">
        <f t="shared" si="37"/>
        <v>0</v>
      </c>
      <c r="BP17" s="49">
        <v>0</v>
      </c>
      <c r="BQ17" s="50">
        <f t="shared" si="38"/>
        <v>0</v>
      </c>
      <c r="BR17" s="51">
        <f t="shared" si="39"/>
        <v>0</v>
      </c>
      <c r="BS17" s="20">
        <v>0</v>
      </c>
      <c r="BT17" s="47">
        <f t="shared" si="40"/>
        <v>0</v>
      </c>
      <c r="BU17" s="20">
        <v>0</v>
      </c>
      <c r="BV17" s="47">
        <f t="shared" si="41"/>
        <v>0</v>
      </c>
      <c r="BW17" s="49">
        <v>0</v>
      </c>
      <c r="BX17" s="50">
        <f t="shared" si="42"/>
        <v>0</v>
      </c>
      <c r="BY17" s="51">
        <f t="shared" si="43"/>
        <v>0</v>
      </c>
      <c r="BZ17" s="22"/>
      <c r="CA17" s="22"/>
      <c r="CB17" s="22"/>
      <c r="CC17" s="22"/>
    </row>
    <row r="18" spans="1:81" ht="13" x14ac:dyDescent="0.3">
      <c r="A18" s="41" t="s">
        <v>45</v>
      </c>
      <c r="B18" s="42">
        <v>1769761</v>
      </c>
      <c r="C18" s="43">
        <f t="shared" si="0"/>
        <v>6.057661459078342</v>
      </c>
      <c r="D18" s="44">
        <v>1790194</v>
      </c>
      <c r="E18" s="43">
        <f t="shared" si="1"/>
        <v>5.98715916940413</v>
      </c>
      <c r="F18" s="44">
        <f t="shared" si="2"/>
        <v>3559955</v>
      </c>
      <c r="G18" s="45">
        <f t="shared" si="3"/>
        <v>6.0220016611800071</v>
      </c>
      <c r="H18" s="46">
        <v>125</v>
      </c>
      <c r="I18" s="47">
        <f t="shared" si="4"/>
        <v>0.56761420397784035</v>
      </c>
      <c r="J18" s="48">
        <v>67</v>
      </c>
      <c r="K18" s="47">
        <f t="shared" si="5"/>
        <v>0.39298492580209987</v>
      </c>
      <c r="L18" s="49">
        <v>0</v>
      </c>
      <c r="M18" s="50">
        <f t="shared" si="6"/>
        <v>192</v>
      </c>
      <c r="N18" s="51">
        <f t="shared" si="7"/>
        <v>0.49141306851629085</v>
      </c>
      <c r="O18" s="46">
        <v>119</v>
      </c>
      <c r="P18" s="47">
        <f t="shared" si="8"/>
        <v>0.58832253918030364</v>
      </c>
      <c r="Q18" s="48">
        <v>60</v>
      </c>
      <c r="R18" s="47">
        <f t="shared" si="9"/>
        <v>0.39292730844793711</v>
      </c>
      <c r="S18" s="49">
        <v>0</v>
      </c>
      <c r="T18" s="50">
        <f t="shared" si="10"/>
        <v>179</v>
      </c>
      <c r="U18" s="51">
        <f t="shared" si="11"/>
        <v>0.50426796630701187</v>
      </c>
      <c r="V18" s="52">
        <v>110</v>
      </c>
      <c r="W18" s="47">
        <f t="shared" si="12"/>
        <v>0.62358276643990929</v>
      </c>
      <c r="X18" s="48">
        <v>56</v>
      </c>
      <c r="Y18" s="47">
        <f t="shared" si="13"/>
        <v>0.43719259895386059</v>
      </c>
      <c r="Z18" s="49">
        <v>0</v>
      </c>
      <c r="AA18" s="50">
        <f t="shared" si="14"/>
        <v>166</v>
      </c>
      <c r="AB18" s="51">
        <f t="shared" si="15"/>
        <v>0.54517389733652988</v>
      </c>
      <c r="AC18" s="52">
        <v>87</v>
      </c>
      <c r="AD18" s="47">
        <f t="shared" si="16"/>
        <v>0.62160617319234068</v>
      </c>
      <c r="AE18" s="48">
        <v>47</v>
      </c>
      <c r="AF18" s="47">
        <f t="shared" si="17"/>
        <v>0.48639138983752456</v>
      </c>
      <c r="AG18" s="49">
        <v>0</v>
      </c>
      <c r="AH18" s="50">
        <f t="shared" si="18"/>
        <v>134</v>
      </c>
      <c r="AI18" s="51">
        <f t="shared" si="19"/>
        <v>0.56638065852318353</v>
      </c>
      <c r="AJ18" s="52">
        <v>57</v>
      </c>
      <c r="AK18" s="47">
        <f t="shared" si="20"/>
        <v>0.605416887944769</v>
      </c>
      <c r="AL18" s="48">
        <v>33</v>
      </c>
      <c r="AM18" s="47">
        <f t="shared" si="21"/>
        <v>0.54169402495075514</v>
      </c>
      <c r="AN18" s="49">
        <v>0</v>
      </c>
      <c r="AO18" s="50">
        <f t="shared" si="22"/>
        <v>90</v>
      </c>
      <c r="AP18" s="51">
        <f t="shared" si="23"/>
        <v>0.5803830528148578</v>
      </c>
      <c r="AQ18" s="52">
        <v>26</v>
      </c>
      <c r="AR18" s="47">
        <f t="shared" si="24"/>
        <v>0.5693015108386249</v>
      </c>
      <c r="AS18" s="48">
        <v>15</v>
      </c>
      <c r="AT18" s="47">
        <f t="shared" si="25"/>
        <v>0.52891396332863183</v>
      </c>
      <c r="AU18" s="49">
        <v>0</v>
      </c>
      <c r="AV18" s="50">
        <f t="shared" si="26"/>
        <v>41</v>
      </c>
      <c r="AW18" s="51">
        <f t="shared" si="27"/>
        <v>0.55382952856949885</v>
      </c>
      <c r="AX18" s="52">
        <v>9</v>
      </c>
      <c r="AY18" s="47">
        <f t="shared" si="28"/>
        <v>0.64562410329985653</v>
      </c>
      <c r="AZ18" s="48">
        <v>4</v>
      </c>
      <c r="BA18" s="47">
        <f t="shared" si="29"/>
        <v>0.44444444444444442</v>
      </c>
      <c r="BB18" s="49">
        <v>0</v>
      </c>
      <c r="BC18" s="50">
        <f t="shared" si="30"/>
        <v>13</v>
      </c>
      <c r="BD18" s="51">
        <f t="shared" si="31"/>
        <v>0.56669572798605061</v>
      </c>
      <c r="BE18" s="52">
        <v>1</v>
      </c>
      <c r="BF18" s="47">
        <f t="shared" si="32"/>
        <v>0.4</v>
      </c>
      <c r="BG18" s="48">
        <v>2</v>
      </c>
      <c r="BH18" s="47">
        <f t="shared" si="33"/>
        <v>1.0362694300518136</v>
      </c>
      <c r="BI18" s="49">
        <v>0</v>
      </c>
      <c r="BJ18" s="50">
        <f t="shared" si="34"/>
        <v>3</v>
      </c>
      <c r="BK18" s="51">
        <f t="shared" si="35"/>
        <v>0.67720090293453727</v>
      </c>
      <c r="BL18" s="52">
        <v>0</v>
      </c>
      <c r="BM18" s="47">
        <f t="shared" si="36"/>
        <v>0</v>
      </c>
      <c r="BN18" s="48">
        <v>1</v>
      </c>
      <c r="BO18" s="47">
        <f t="shared" si="37"/>
        <v>6.666666666666667</v>
      </c>
      <c r="BP18" s="49">
        <v>0</v>
      </c>
      <c r="BQ18" s="50">
        <f t="shared" si="38"/>
        <v>1</v>
      </c>
      <c r="BR18" s="51">
        <f t="shared" si="39"/>
        <v>2.1739130434782608</v>
      </c>
      <c r="BS18" s="20">
        <v>0</v>
      </c>
      <c r="BT18" s="47">
        <f t="shared" si="40"/>
        <v>0</v>
      </c>
      <c r="BU18" s="20">
        <v>0</v>
      </c>
      <c r="BV18" s="47">
        <f t="shared" si="41"/>
        <v>0</v>
      </c>
      <c r="BW18" s="49">
        <v>0</v>
      </c>
      <c r="BX18" s="50">
        <f t="shared" si="42"/>
        <v>0</v>
      </c>
      <c r="BY18" s="51">
        <f t="shared" si="43"/>
        <v>0</v>
      </c>
      <c r="BZ18" s="22"/>
      <c r="CA18" s="22"/>
      <c r="CB18" s="22"/>
      <c r="CC18" s="22"/>
    </row>
    <row r="19" spans="1:81" ht="13" x14ac:dyDescent="0.3">
      <c r="A19" s="41" t="s">
        <v>46</v>
      </c>
      <c r="B19" s="42">
        <v>1980181</v>
      </c>
      <c r="C19" s="43">
        <f t="shared" si="0"/>
        <v>6.7779017198928049</v>
      </c>
      <c r="D19" s="44">
        <v>2025216</v>
      </c>
      <c r="E19" s="43">
        <f t="shared" si="1"/>
        <v>6.7731712565364175</v>
      </c>
      <c r="F19" s="44">
        <f t="shared" si="2"/>
        <v>4005397</v>
      </c>
      <c r="G19" s="45">
        <f t="shared" si="3"/>
        <v>6.7755090689869446</v>
      </c>
      <c r="H19" s="46">
        <v>235</v>
      </c>
      <c r="I19" s="47">
        <f t="shared" si="4"/>
        <v>1.0671147034783399</v>
      </c>
      <c r="J19" s="48">
        <v>142</v>
      </c>
      <c r="K19" s="47">
        <f t="shared" si="5"/>
        <v>0.83289342483430107</v>
      </c>
      <c r="L19" s="49">
        <v>0</v>
      </c>
      <c r="M19" s="50">
        <f t="shared" si="6"/>
        <v>377</v>
      </c>
      <c r="N19" s="51">
        <f t="shared" si="7"/>
        <v>0.96491003557625865</v>
      </c>
      <c r="O19" s="46">
        <v>219</v>
      </c>
      <c r="P19" s="47">
        <f t="shared" si="8"/>
        <v>1.0827112275671134</v>
      </c>
      <c r="Q19" s="48">
        <v>135</v>
      </c>
      <c r="R19" s="47">
        <f t="shared" si="9"/>
        <v>0.88408644400785852</v>
      </c>
      <c r="S19" s="49">
        <v>0</v>
      </c>
      <c r="T19" s="50">
        <f t="shared" si="10"/>
        <v>354</v>
      </c>
      <c r="U19" s="51">
        <f t="shared" si="11"/>
        <v>0.99726737470772175</v>
      </c>
      <c r="V19" s="52">
        <v>198</v>
      </c>
      <c r="W19" s="47">
        <f t="shared" si="12"/>
        <v>1.1224489795918366</v>
      </c>
      <c r="X19" s="48">
        <v>116</v>
      </c>
      <c r="Y19" s="47">
        <f t="shared" si="13"/>
        <v>0.90561324069013982</v>
      </c>
      <c r="Z19" s="49">
        <v>0</v>
      </c>
      <c r="AA19" s="50">
        <f t="shared" si="14"/>
        <v>314</v>
      </c>
      <c r="AB19" s="51">
        <f t="shared" si="15"/>
        <v>1.0312325527931951</v>
      </c>
      <c r="AC19" s="52">
        <v>163</v>
      </c>
      <c r="AD19" s="47">
        <f t="shared" si="16"/>
        <v>1.1646184624178335</v>
      </c>
      <c r="AE19" s="48">
        <v>99</v>
      </c>
      <c r="AF19" s="47">
        <f t="shared" si="17"/>
        <v>1.0245265445513816</v>
      </c>
      <c r="AG19" s="49">
        <v>0</v>
      </c>
      <c r="AH19" s="50">
        <f t="shared" si="18"/>
        <v>262</v>
      </c>
      <c r="AI19" s="51">
        <f t="shared" si="19"/>
        <v>1.1074009890527918</v>
      </c>
      <c r="AJ19" s="52">
        <v>115</v>
      </c>
      <c r="AK19" s="47">
        <f t="shared" si="20"/>
        <v>1.2214551248008496</v>
      </c>
      <c r="AL19" s="48">
        <v>76</v>
      </c>
      <c r="AM19" s="47">
        <f t="shared" si="21"/>
        <v>1.2475377544320421</v>
      </c>
      <c r="AN19" s="49">
        <v>0</v>
      </c>
      <c r="AO19" s="50">
        <f t="shared" si="22"/>
        <v>191</v>
      </c>
      <c r="AP19" s="51">
        <f t="shared" si="23"/>
        <v>1.2317018120848648</v>
      </c>
      <c r="AQ19" s="52">
        <v>56</v>
      </c>
      <c r="AR19" s="47">
        <f t="shared" si="24"/>
        <v>1.2261878694985766</v>
      </c>
      <c r="AS19" s="48">
        <v>47</v>
      </c>
      <c r="AT19" s="47">
        <f t="shared" si="25"/>
        <v>1.6572637517630464</v>
      </c>
      <c r="AU19" s="49">
        <v>0</v>
      </c>
      <c r="AV19" s="50">
        <f t="shared" si="26"/>
        <v>103</v>
      </c>
      <c r="AW19" s="51">
        <f t="shared" si="27"/>
        <v>1.3913278400648386</v>
      </c>
      <c r="AX19" s="52">
        <v>15</v>
      </c>
      <c r="AY19" s="47">
        <f t="shared" si="28"/>
        <v>1.0760401721664277</v>
      </c>
      <c r="AZ19" s="48">
        <v>18</v>
      </c>
      <c r="BA19" s="47">
        <f t="shared" si="29"/>
        <v>2</v>
      </c>
      <c r="BB19" s="49">
        <v>0</v>
      </c>
      <c r="BC19" s="50">
        <f t="shared" si="30"/>
        <v>33</v>
      </c>
      <c r="BD19" s="51">
        <f t="shared" si="31"/>
        <v>1.4385353095030515</v>
      </c>
      <c r="BE19" s="52">
        <v>2</v>
      </c>
      <c r="BF19" s="47">
        <f t="shared" si="32"/>
        <v>0.8</v>
      </c>
      <c r="BG19" s="48">
        <v>5</v>
      </c>
      <c r="BH19" s="47">
        <f t="shared" si="33"/>
        <v>2.5906735751295336</v>
      </c>
      <c r="BI19" s="49">
        <v>0</v>
      </c>
      <c r="BJ19" s="50">
        <f t="shared" si="34"/>
        <v>7</v>
      </c>
      <c r="BK19" s="51">
        <f t="shared" si="35"/>
        <v>1.5801354401805869</v>
      </c>
      <c r="BL19" s="52">
        <v>0</v>
      </c>
      <c r="BM19" s="47">
        <f t="shared" si="36"/>
        <v>0</v>
      </c>
      <c r="BN19" s="48">
        <v>0</v>
      </c>
      <c r="BO19" s="47">
        <f t="shared" si="37"/>
        <v>0</v>
      </c>
      <c r="BP19" s="49">
        <v>0</v>
      </c>
      <c r="BQ19" s="50">
        <f t="shared" si="38"/>
        <v>0</v>
      </c>
      <c r="BR19" s="51">
        <f t="shared" si="39"/>
        <v>0</v>
      </c>
      <c r="BS19" s="20">
        <v>0</v>
      </c>
      <c r="BT19" s="47">
        <f t="shared" si="40"/>
        <v>0</v>
      </c>
      <c r="BU19" s="20">
        <v>0</v>
      </c>
      <c r="BV19" s="47">
        <f t="shared" si="41"/>
        <v>0</v>
      </c>
      <c r="BW19" s="49">
        <v>0</v>
      </c>
      <c r="BX19" s="50">
        <f t="shared" si="42"/>
        <v>0</v>
      </c>
      <c r="BY19" s="51">
        <f t="shared" si="43"/>
        <v>0</v>
      </c>
      <c r="BZ19" s="22"/>
      <c r="CA19" s="22"/>
      <c r="CB19" s="22"/>
      <c r="CC19" s="22"/>
    </row>
    <row r="20" spans="1:81" ht="13" x14ac:dyDescent="0.3">
      <c r="A20" s="41" t="s">
        <v>47</v>
      </c>
      <c r="B20" s="42">
        <v>2039373</v>
      </c>
      <c r="C20" s="43">
        <f t="shared" si="0"/>
        <v>6.9805082283907121</v>
      </c>
      <c r="D20" s="44">
        <v>2097758</v>
      </c>
      <c r="E20" s="43">
        <f t="shared" si="1"/>
        <v>7.0157821134976821</v>
      </c>
      <c r="F20" s="44">
        <f t="shared" si="2"/>
        <v>4137131</v>
      </c>
      <c r="G20" s="45">
        <f t="shared" si="3"/>
        <v>6.9983496292844434</v>
      </c>
      <c r="H20" s="46">
        <v>437</v>
      </c>
      <c r="I20" s="47">
        <f t="shared" si="4"/>
        <v>1.9843792571065297</v>
      </c>
      <c r="J20" s="48">
        <v>266</v>
      </c>
      <c r="K20" s="47">
        <f t="shared" si="5"/>
        <v>1.560208809900874</v>
      </c>
      <c r="L20" s="49">
        <v>0</v>
      </c>
      <c r="M20" s="50">
        <f t="shared" si="6"/>
        <v>703</v>
      </c>
      <c r="N20" s="51">
        <f t="shared" si="7"/>
        <v>1.7992884748278772</v>
      </c>
      <c r="O20" s="46">
        <v>412</v>
      </c>
      <c r="P20" s="47">
        <f t="shared" si="8"/>
        <v>2.0368813961536563</v>
      </c>
      <c r="Q20" s="48">
        <v>247</v>
      </c>
      <c r="R20" s="47">
        <f t="shared" si="9"/>
        <v>1.6175507531106743</v>
      </c>
      <c r="S20" s="49">
        <v>0</v>
      </c>
      <c r="T20" s="50">
        <f t="shared" si="10"/>
        <v>659</v>
      </c>
      <c r="U20" s="51">
        <f t="shared" si="11"/>
        <v>1.8564949150632448</v>
      </c>
      <c r="V20" s="52">
        <v>370</v>
      </c>
      <c r="W20" s="47">
        <f t="shared" si="12"/>
        <v>2.0975056689342404</v>
      </c>
      <c r="X20" s="48">
        <v>218</v>
      </c>
      <c r="Y20" s="47">
        <f t="shared" si="13"/>
        <v>1.7019283316418146</v>
      </c>
      <c r="Z20" s="49">
        <v>0</v>
      </c>
      <c r="AA20" s="50">
        <f t="shared" si="14"/>
        <v>588</v>
      </c>
      <c r="AB20" s="51">
        <f t="shared" si="15"/>
        <v>1.9310979014089131</v>
      </c>
      <c r="AC20" s="52">
        <v>288</v>
      </c>
      <c r="AD20" s="47">
        <f t="shared" si="16"/>
        <v>2.0577307802229208</v>
      </c>
      <c r="AE20" s="48">
        <v>185</v>
      </c>
      <c r="AF20" s="47">
        <f t="shared" si="17"/>
        <v>1.9145193004242989</v>
      </c>
      <c r="AG20" s="49">
        <v>0</v>
      </c>
      <c r="AH20" s="50">
        <f t="shared" si="18"/>
        <v>473</v>
      </c>
      <c r="AI20" s="51">
        <f t="shared" si="19"/>
        <v>1.9992391901601927</v>
      </c>
      <c r="AJ20" s="52">
        <v>199</v>
      </c>
      <c r="AK20" s="47">
        <f t="shared" si="20"/>
        <v>2.1136484333510355</v>
      </c>
      <c r="AL20" s="48">
        <v>122</v>
      </c>
      <c r="AM20" s="47">
        <f t="shared" si="21"/>
        <v>2.0026263952724883</v>
      </c>
      <c r="AN20" s="49">
        <v>0</v>
      </c>
      <c r="AO20" s="50">
        <f t="shared" si="22"/>
        <v>321</v>
      </c>
      <c r="AP20" s="51">
        <f t="shared" si="23"/>
        <v>2.0700328883729928</v>
      </c>
      <c r="AQ20" s="52">
        <v>98</v>
      </c>
      <c r="AR20" s="47">
        <f t="shared" si="24"/>
        <v>2.1458287716225093</v>
      </c>
      <c r="AS20" s="48">
        <v>54</v>
      </c>
      <c r="AT20" s="47">
        <f t="shared" si="25"/>
        <v>1.9040902679830749</v>
      </c>
      <c r="AU20" s="49">
        <v>0</v>
      </c>
      <c r="AV20" s="50">
        <f t="shared" si="26"/>
        <v>152</v>
      </c>
      <c r="AW20" s="51">
        <f t="shared" si="27"/>
        <v>2.0532216668918006</v>
      </c>
      <c r="AX20" s="52">
        <v>35</v>
      </c>
      <c r="AY20" s="47">
        <f t="shared" si="28"/>
        <v>2.5107604017216643</v>
      </c>
      <c r="AZ20" s="48">
        <v>22</v>
      </c>
      <c r="BA20" s="47">
        <f t="shared" si="29"/>
        <v>2.4444444444444446</v>
      </c>
      <c r="BB20" s="49">
        <v>0</v>
      </c>
      <c r="BC20" s="50">
        <f t="shared" si="30"/>
        <v>57</v>
      </c>
      <c r="BD20" s="51">
        <f t="shared" si="31"/>
        <v>2.4847428073234523</v>
      </c>
      <c r="BE20" s="52">
        <v>8</v>
      </c>
      <c r="BF20" s="47">
        <f t="shared" si="32"/>
        <v>3.2</v>
      </c>
      <c r="BG20" s="48">
        <v>8</v>
      </c>
      <c r="BH20" s="47">
        <f t="shared" si="33"/>
        <v>4.1450777202072544</v>
      </c>
      <c r="BI20" s="49">
        <v>0</v>
      </c>
      <c r="BJ20" s="50">
        <f t="shared" si="34"/>
        <v>16</v>
      </c>
      <c r="BK20" s="51">
        <f t="shared" si="35"/>
        <v>3.6117381489841982</v>
      </c>
      <c r="BL20" s="52">
        <v>0</v>
      </c>
      <c r="BM20" s="47">
        <f t="shared" si="36"/>
        <v>0</v>
      </c>
      <c r="BN20" s="48">
        <v>0</v>
      </c>
      <c r="BO20" s="47">
        <f t="shared" si="37"/>
        <v>0</v>
      </c>
      <c r="BP20" s="49">
        <v>0</v>
      </c>
      <c r="BQ20" s="50">
        <f t="shared" si="38"/>
        <v>0</v>
      </c>
      <c r="BR20" s="51">
        <f t="shared" si="39"/>
        <v>0</v>
      </c>
      <c r="BS20" s="20">
        <v>0</v>
      </c>
      <c r="BT20" s="47">
        <f t="shared" si="40"/>
        <v>0</v>
      </c>
      <c r="BU20" s="20">
        <v>0</v>
      </c>
      <c r="BV20" s="47">
        <f t="shared" si="41"/>
        <v>0</v>
      </c>
      <c r="BW20" s="49">
        <v>0</v>
      </c>
      <c r="BX20" s="50">
        <f t="shared" si="42"/>
        <v>0</v>
      </c>
      <c r="BY20" s="51">
        <f t="shared" si="43"/>
        <v>0</v>
      </c>
      <c r="BZ20" s="22"/>
      <c r="CA20" s="22"/>
      <c r="CB20" s="22"/>
      <c r="CC20" s="22"/>
    </row>
    <row r="21" spans="1:81" ht="13" x14ac:dyDescent="0.3">
      <c r="A21" s="41" t="s">
        <v>48</v>
      </c>
      <c r="B21" s="42">
        <v>1866897</v>
      </c>
      <c r="C21" s="43">
        <f t="shared" si="0"/>
        <v>6.3901453388163594</v>
      </c>
      <c r="D21" s="44">
        <v>1918667</v>
      </c>
      <c r="E21" s="43">
        <f t="shared" si="1"/>
        <v>6.4168267361431841</v>
      </c>
      <c r="F21" s="44">
        <f t="shared" si="2"/>
        <v>3785564</v>
      </c>
      <c r="G21" s="45">
        <f t="shared" si="3"/>
        <v>6.4036406911051484</v>
      </c>
      <c r="H21" s="46">
        <v>806</v>
      </c>
      <c r="I21" s="47">
        <f t="shared" si="4"/>
        <v>3.659976387249114</v>
      </c>
      <c r="J21" s="48">
        <v>385</v>
      </c>
      <c r="K21" s="47">
        <f t="shared" si="5"/>
        <v>2.2581969616986335</v>
      </c>
      <c r="L21" s="49">
        <v>0</v>
      </c>
      <c r="M21" s="50">
        <f t="shared" si="6"/>
        <v>1191</v>
      </c>
      <c r="N21" s="51">
        <f t="shared" si="7"/>
        <v>3.0482966906401168</v>
      </c>
      <c r="O21" s="46">
        <v>756</v>
      </c>
      <c r="P21" s="47">
        <f t="shared" si="8"/>
        <v>3.7375784842042812</v>
      </c>
      <c r="Q21" s="48">
        <v>361</v>
      </c>
      <c r="R21" s="47">
        <f t="shared" si="9"/>
        <v>2.3641126391617551</v>
      </c>
      <c r="S21" s="49">
        <v>0</v>
      </c>
      <c r="T21" s="50">
        <f t="shared" si="10"/>
        <v>1117</v>
      </c>
      <c r="U21" s="51">
        <f t="shared" si="11"/>
        <v>3.1467447953348167</v>
      </c>
      <c r="V21" s="52">
        <v>675</v>
      </c>
      <c r="W21" s="47">
        <f t="shared" si="12"/>
        <v>3.8265306122448979</v>
      </c>
      <c r="X21" s="48">
        <v>328</v>
      </c>
      <c r="Y21" s="47">
        <f t="shared" si="13"/>
        <v>2.5606995081583261</v>
      </c>
      <c r="Z21" s="49">
        <v>0</v>
      </c>
      <c r="AA21" s="50">
        <f t="shared" si="14"/>
        <v>1003</v>
      </c>
      <c r="AB21" s="51">
        <f t="shared" si="15"/>
        <v>3.2940326447502382</v>
      </c>
      <c r="AC21" s="52">
        <v>531</v>
      </c>
      <c r="AD21" s="47">
        <f t="shared" si="16"/>
        <v>3.7939411260360103</v>
      </c>
      <c r="AE21" s="48">
        <v>261</v>
      </c>
      <c r="AF21" s="47">
        <f t="shared" si="17"/>
        <v>2.7010245265445514</v>
      </c>
      <c r="AG21" s="49">
        <v>0</v>
      </c>
      <c r="AH21" s="50">
        <f t="shared" si="18"/>
        <v>792</v>
      </c>
      <c r="AI21" s="51">
        <f t="shared" si="19"/>
        <v>3.3475632951519509</v>
      </c>
      <c r="AJ21" s="52">
        <v>362</v>
      </c>
      <c r="AK21" s="47">
        <f t="shared" si="20"/>
        <v>3.8449283058948485</v>
      </c>
      <c r="AL21" s="48">
        <v>188</v>
      </c>
      <c r="AM21" s="47">
        <f t="shared" si="21"/>
        <v>3.086014445173999</v>
      </c>
      <c r="AN21" s="49">
        <v>0</v>
      </c>
      <c r="AO21" s="50">
        <f t="shared" si="22"/>
        <v>550</v>
      </c>
      <c r="AP21" s="51">
        <f t="shared" si="23"/>
        <v>3.5467853227574642</v>
      </c>
      <c r="AQ21" s="52">
        <v>183</v>
      </c>
      <c r="AR21" s="47">
        <f t="shared" si="24"/>
        <v>4.0070067878257056</v>
      </c>
      <c r="AS21" s="48">
        <v>106</v>
      </c>
      <c r="AT21" s="47">
        <f t="shared" si="25"/>
        <v>3.7376586741889986</v>
      </c>
      <c r="AU21" s="49">
        <v>0</v>
      </c>
      <c r="AV21" s="50">
        <f t="shared" si="26"/>
        <v>289</v>
      </c>
      <c r="AW21" s="51">
        <f t="shared" si="27"/>
        <v>3.903822774550858</v>
      </c>
      <c r="AX21" s="52">
        <v>58</v>
      </c>
      <c r="AY21" s="47">
        <f t="shared" si="28"/>
        <v>4.160688665710186</v>
      </c>
      <c r="AZ21" s="48">
        <v>31</v>
      </c>
      <c r="BA21" s="47">
        <f t="shared" si="29"/>
        <v>3.4444444444444446</v>
      </c>
      <c r="BB21" s="49">
        <v>0</v>
      </c>
      <c r="BC21" s="50">
        <f t="shared" si="30"/>
        <v>89</v>
      </c>
      <c r="BD21" s="51">
        <f t="shared" si="31"/>
        <v>3.879686137750654</v>
      </c>
      <c r="BE21" s="52">
        <v>9</v>
      </c>
      <c r="BF21" s="47">
        <f t="shared" si="32"/>
        <v>3.5999999999999996</v>
      </c>
      <c r="BG21" s="48">
        <v>5</v>
      </c>
      <c r="BH21" s="47">
        <f t="shared" si="33"/>
        <v>2.5906735751295336</v>
      </c>
      <c r="BI21" s="49">
        <v>0</v>
      </c>
      <c r="BJ21" s="50">
        <f t="shared" si="34"/>
        <v>14</v>
      </c>
      <c r="BK21" s="51">
        <f t="shared" si="35"/>
        <v>3.1602708803611739</v>
      </c>
      <c r="BL21" s="52">
        <v>1</v>
      </c>
      <c r="BM21" s="47">
        <f t="shared" si="36"/>
        <v>3.225806451612903</v>
      </c>
      <c r="BN21" s="48">
        <v>0</v>
      </c>
      <c r="BO21" s="47">
        <f t="shared" si="37"/>
        <v>0</v>
      </c>
      <c r="BP21" s="49">
        <v>0</v>
      </c>
      <c r="BQ21" s="50">
        <f t="shared" si="38"/>
        <v>1</v>
      </c>
      <c r="BR21" s="51">
        <f t="shared" si="39"/>
        <v>2.1739130434782608</v>
      </c>
      <c r="BS21" s="20">
        <v>0</v>
      </c>
      <c r="BT21" s="47">
        <f t="shared" si="40"/>
        <v>0</v>
      </c>
      <c r="BU21" s="20">
        <v>0</v>
      </c>
      <c r="BV21" s="47">
        <f t="shared" si="41"/>
        <v>0</v>
      </c>
      <c r="BW21" s="49">
        <v>0</v>
      </c>
      <c r="BX21" s="50">
        <f t="shared" si="42"/>
        <v>0</v>
      </c>
      <c r="BY21" s="51">
        <f t="shared" si="43"/>
        <v>0</v>
      </c>
      <c r="BZ21" s="22"/>
      <c r="CA21" s="22"/>
      <c r="CB21" s="22"/>
      <c r="CC21" s="22"/>
    </row>
    <row r="22" spans="1:81" ht="13" x14ac:dyDescent="0.3">
      <c r="A22" s="41" t="s">
        <v>49</v>
      </c>
      <c r="B22" s="42">
        <v>1585580</v>
      </c>
      <c r="C22" s="43">
        <f t="shared" si="0"/>
        <v>5.4272338786341416</v>
      </c>
      <c r="D22" s="44">
        <v>1648446</v>
      </c>
      <c r="E22" s="43">
        <f t="shared" si="1"/>
        <v>5.5130944379031321</v>
      </c>
      <c r="F22" s="44">
        <f t="shared" si="2"/>
        <v>3234026</v>
      </c>
      <c r="G22" s="45">
        <f t="shared" si="3"/>
        <v>5.4706618326072469</v>
      </c>
      <c r="H22" s="46">
        <v>1148</v>
      </c>
      <c r="I22" s="47">
        <f t="shared" si="4"/>
        <v>5.2129688493324853</v>
      </c>
      <c r="J22" s="48">
        <v>560</v>
      </c>
      <c r="K22" s="47">
        <f t="shared" si="5"/>
        <v>3.2846501261071035</v>
      </c>
      <c r="L22" s="49">
        <v>0</v>
      </c>
      <c r="M22" s="50">
        <f t="shared" si="6"/>
        <v>1708</v>
      </c>
      <c r="N22" s="51">
        <f t="shared" si="7"/>
        <v>4.3715287553428368</v>
      </c>
      <c r="O22" s="46">
        <v>1056</v>
      </c>
      <c r="P22" s="47">
        <f t="shared" si="8"/>
        <v>5.2207445493647109</v>
      </c>
      <c r="Q22" s="48">
        <v>532</v>
      </c>
      <c r="R22" s="47">
        <f t="shared" si="9"/>
        <v>3.4839554682383764</v>
      </c>
      <c r="S22" s="49">
        <v>0</v>
      </c>
      <c r="T22" s="50">
        <f t="shared" si="10"/>
        <v>1588</v>
      </c>
      <c r="U22" s="51">
        <f t="shared" si="11"/>
        <v>4.47361748880187</v>
      </c>
      <c r="V22" s="52">
        <v>957</v>
      </c>
      <c r="W22" s="47">
        <f t="shared" si="12"/>
        <v>5.425170068027211</v>
      </c>
      <c r="X22" s="48">
        <v>473</v>
      </c>
      <c r="Y22" s="47">
        <f t="shared" si="13"/>
        <v>3.6927160590210004</v>
      </c>
      <c r="Z22" s="49">
        <v>0</v>
      </c>
      <c r="AA22" s="50">
        <f t="shared" si="14"/>
        <v>1430</v>
      </c>
      <c r="AB22" s="51">
        <f t="shared" si="15"/>
        <v>4.6963775493448061</v>
      </c>
      <c r="AC22" s="52">
        <v>787</v>
      </c>
      <c r="AD22" s="47">
        <f t="shared" si="16"/>
        <v>5.6230351529008287</v>
      </c>
      <c r="AE22" s="48">
        <v>392</v>
      </c>
      <c r="AF22" s="47">
        <f t="shared" si="17"/>
        <v>4.0567111663044599</v>
      </c>
      <c r="AG22" s="49">
        <v>0</v>
      </c>
      <c r="AH22" s="50">
        <f t="shared" si="18"/>
        <v>1179</v>
      </c>
      <c r="AI22" s="51">
        <f t="shared" si="19"/>
        <v>4.9833044507375623</v>
      </c>
      <c r="AJ22" s="52">
        <v>550</v>
      </c>
      <c r="AK22" s="47">
        <f t="shared" si="20"/>
        <v>5.8417419012214555</v>
      </c>
      <c r="AL22" s="48">
        <v>270</v>
      </c>
      <c r="AM22" s="47">
        <f t="shared" si="21"/>
        <v>4.4320420223243593</v>
      </c>
      <c r="AN22" s="49">
        <v>0</v>
      </c>
      <c r="AO22" s="50">
        <f t="shared" si="22"/>
        <v>820</v>
      </c>
      <c r="AP22" s="51">
        <f t="shared" si="23"/>
        <v>5.2879344812020372</v>
      </c>
      <c r="AQ22" s="52">
        <v>262</v>
      </c>
      <c r="AR22" s="47">
        <f t="shared" si="24"/>
        <v>5.736807532296913</v>
      </c>
      <c r="AS22" s="48">
        <v>128</v>
      </c>
      <c r="AT22" s="47">
        <f t="shared" si="25"/>
        <v>4.5133991537376588</v>
      </c>
      <c r="AU22" s="49">
        <v>0</v>
      </c>
      <c r="AV22" s="50">
        <f t="shared" si="26"/>
        <v>390</v>
      </c>
      <c r="AW22" s="51">
        <f t="shared" si="27"/>
        <v>5.2681345400513306</v>
      </c>
      <c r="AX22" s="52">
        <v>74</v>
      </c>
      <c r="AY22" s="47">
        <f t="shared" si="28"/>
        <v>5.308464849354376</v>
      </c>
      <c r="AZ22" s="48">
        <v>42</v>
      </c>
      <c r="BA22" s="47">
        <f t="shared" si="29"/>
        <v>4.666666666666667</v>
      </c>
      <c r="BB22" s="49">
        <v>0</v>
      </c>
      <c r="BC22" s="50">
        <f t="shared" si="30"/>
        <v>116</v>
      </c>
      <c r="BD22" s="51">
        <f t="shared" si="31"/>
        <v>5.0566695727986044</v>
      </c>
      <c r="BE22" s="52">
        <v>12</v>
      </c>
      <c r="BF22" s="47">
        <f t="shared" si="32"/>
        <v>4.8</v>
      </c>
      <c r="BG22" s="48">
        <v>12</v>
      </c>
      <c r="BH22" s="47">
        <f t="shared" si="33"/>
        <v>6.2176165803108807</v>
      </c>
      <c r="BI22" s="49">
        <v>0</v>
      </c>
      <c r="BJ22" s="50">
        <f t="shared" si="34"/>
        <v>24</v>
      </c>
      <c r="BK22" s="51">
        <f t="shared" si="35"/>
        <v>5.4176072234762982</v>
      </c>
      <c r="BL22" s="52">
        <v>1</v>
      </c>
      <c r="BM22" s="47">
        <f t="shared" si="36"/>
        <v>3.225806451612903</v>
      </c>
      <c r="BN22" s="48">
        <v>3</v>
      </c>
      <c r="BO22" s="47">
        <f t="shared" si="37"/>
        <v>20</v>
      </c>
      <c r="BP22" s="49">
        <v>0</v>
      </c>
      <c r="BQ22" s="50">
        <f t="shared" si="38"/>
        <v>4</v>
      </c>
      <c r="BR22" s="51">
        <f t="shared" si="39"/>
        <v>8.695652173913043</v>
      </c>
      <c r="BS22" s="20">
        <v>0</v>
      </c>
      <c r="BT22" s="47">
        <f t="shared" si="40"/>
        <v>0</v>
      </c>
      <c r="BU22" s="20">
        <v>0</v>
      </c>
      <c r="BV22" s="47">
        <f t="shared" si="41"/>
        <v>0</v>
      </c>
      <c r="BW22" s="49">
        <v>0</v>
      </c>
      <c r="BX22" s="50">
        <f t="shared" si="42"/>
        <v>0</v>
      </c>
      <c r="BY22" s="51">
        <f t="shared" si="43"/>
        <v>0</v>
      </c>
      <c r="BZ22" s="22"/>
      <c r="CA22" s="22"/>
      <c r="CB22" s="22"/>
      <c r="CC22" s="22"/>
    </row>
    <row r="23" spans="1:81" ht="13" x14ac:dyDescent="0.3">
      <c r="A23" s="41" t="s">
        <v>50</v>
      </c>
      <c r="B23" s="42">
        <v>1455983</v>
      </c>
      <c r="C23" s="43">
        <f t="shared" si="0"/>
        <v>4.9836402227042313</v>
      </c>
      <c r="D23" s="44">
        <v>1550793</v>
      </c>
      <c r="E23" s="43">
        <f t="shared" si="1"/>
        <v>5.186501870633986</v>
      </c>
      <c r="F23" s="44">
        <f t="shared" si="2"/>
        <v>3006776</v>
      </c>
      <c r="G23" s="45">
        <f t="shared" si="3"/>
        <v>5.0862468954793458</v>
      </c>
      <c r="H23" s="46">
        <v>1523</v>
      </c>
      <c r="I23" s="47">
        <f t="shared" si="4"/>
        <v>6.9158114612660064</v>
      </c>
      <c r="J23" s="48">
        <v>770</v>
      </c>
      <c r="K23" s="47">
        <f t="shared" si="5"/>
        <v>4.516393923397267</v>
      </c>
      <c r="L23" s="49">
        <v>0</v>
      </c>
      <c r="M23" s="50">
        <f t="shared" si="6"/>
        <v>2293</v>
      </c>
      <c r="N23" s="51">
        <f t="shared" si="7"/>
        <v>5.868802948478411</v>
      </c>
      <c r="O23" s="46">
        <v>1424</v>
      </c>
      <c r="P23" s="47">
        <f t="shared" si="8"/>
        <v>7.040094922628171</v>
      </c>
      <c r="Q23" s="48">
        <v>715</v>
      </c>
      <c r="R23" s="47">
        <f t="shared" si="9"/>
        <v>4.6823837590045843</v>
      </c>
      <c r="S23" s="49">
        <v>0</v>
      </c>
      <c r="T23" s="50">
        <f t="shared" si="10"/>
        <v>2139</v>
      </c>
      <c r="U23" s="51">
        <f t="shared" si="11"/>
        <v>6.0258613403949628</v>
      </c>
      <c r="V23" s="52">
        <v>1256</v>
      </c>
      <c r="W23" s="47">
        <f t="shared" si="12"/>
        <v>7.1201814058956909</v>
      </c>
      <c r="X23" s="48">
        <v>625</v>
      </c>
      <c r="Y23" s="47">
        <f t="shared" si="13"/>
        <v>4.8793816847529081</v>
      </c>
      <c r="Z23" s="49">
        <v>0</v>
      </c>
      <c r="AA23" s="50">
        <f t="shared" si="14"/>
        <v>1881</v>
      </c>
      <c r="AB23" s="51">
        <f t="shared" si="15"/>
        <v>6.1775427764458604</v>
      </c>
      <c r="AC23" s="52">
        <v>1026</v>
      </c>
      <c r="AD23" s="47">
        <f t="shared" si="16"/>
        <v>7.3306659045441549</v>
      </c>
      <c r="AE23" s="48">
        <v>514</v>
      </c>
      <c r="AF23" s="47">
        <f t="shared" si="17"/>
        <v>5.3192590292869717</v>
      </c>
      <c r="AG23" s="49">
        <v>0</v>
      </c>
      <c r="AH23" s="50">
        <f t="shared" si="18"/>
        <v>1540</v>
      </c>
      <c r="AI23" s="51">
        <f t="shared" si="19"/>
        <v>6.5091508516843488</v>
      </c>
      <c r="AJ23" s="52">
        <v>703</v>
      </c>
      <c r="AK23" s="47">
        <f t="shared" si="20"/>
        <v>7.4668082846521502</v>
      </c>
      <c r="AL23" s="48">
        <v>352</v>
      </c>
      <c r="AM23" s="47">
        <f t="shared" si="21"/>
        <v>5.7780695994747209</v>
      </c>
      <c r="AN23" s="49">
        <v>0</v>
      </c>
      <c r="AO23" s="50">
        <f t="shared" si="22"/>
        <v>1055</v>
      </c>
      <c r="AP23" s="51">
        <f t="shared" si="23"/>
        <v>6.8033791191075004</v>
      </c>
      <c r="AQ23" s="52">
        <v>355</v>
      </c>
      <c r="AR23" s="47">
        <f t="shared" si="24"/>
        <v>7.7731552441427638</v>
      </c>
      <c r="AS23" s="48">
        <v>172</v>
      </c>
      <c r="AT23" s="47">
        <f t="shared" si="25"/>
        <v>6.0648801128349792</v>
      </c>
      <c r="AU23" s="49">
        <v>0</v>
      </c>
      <c r="AV23" s="50">
        <f t="shared" si="26"/>
        <v>527</v>
      </c>
      <c r="AW23" s="51">
        <f t="shared" si="27"/>
        <v>7.1187356477103876</v>
      </c>
      <c r="AX23" s="52">
        <v>106</v>
      </c>
      <c r="AY23" s="47">
        <f t="shared" si="28"/>
        <v>7.6040172166427542</v>
      </c>
      <c r="AZ23" s="48">
        <v>57</v>
      </c>
      <c r="BA23" s="47">
        <f t="shared" si="29"/>
        <v>6.3333333333333339</v>
      </c>
      <c r="BB23" s="49">
        <v>0</v>
      </c>
      <c r="BC23" s="50">
        <f t="shared" si="30"/>
        <v>163</v>
      </c>
      <c r="BD23" s="51">
        <f t="shared" si="31"/>
        <v>7.105492589363557</v>
      </c>
      <c r="BE23" s="52">
        <v>20</v>
      </c>
      <c r="BF23" s="47">
        <f t="shared" si="32"/>
        <v>8</v>
      </c>
      <c r="BG23" s="48">
        <v>12</v>
      </c>
      <c r="BH23" s="47">
        <f t="shared" si="33"/>
        <v>6.2176165803108807</v>
      </c>
      <c r="BI23" s="49">
        <v>0</v>
      </c>
      <c r="BJ23" s="50">
        <f t="shared" si="34"/>
        <v>32</v>
      </c>
      <c r="BK23" s="51">
        <f t="shared" si="35"/>
        <v>7.2234762979683964</v>
      </c>
      <c r="BL23" s="52">
        <v>4</v>
      </c>
      <c r="BM23" s="47">
        <f t="shared" si="36"/>
        <v>12.903225806451612</v>
      </c>
      <c r="BN23" s="48">
        <v>1</v>
      </c>
      <c r="BO23" s="47">
        <f t="shared" si="37"/>
        <v>6.666666666666667</v>
      </c>
      <c r="BP23" s="49">
        <v>0</v>
      </c>
      <c r="BQ23" s="50">
        <f t="shared" si="38"/>
        <v>5</v>
      </c>
      <c r="BR23" s="51">
        <f t="shared" si="39"/>
        <v>10.869565217391305</v>
      </c>
      <c r="BS23" s="20">
        <v>0</v>
      </c>
      <c r="BT23" s="47">
        <f t="shared" si="40"/>
        <v>0</v>
      </c>
      <c r="BU23" s="20">
        <v>0</v>
      </c>
      <c r="BV23" s="47">
        <f t="shared" si="41"/>
        <v>0</v>
      </c>
      <c r="BW23" s="49">
        <v>0</v>
      </c>
      <c r="BX23" s="50">
        <f t="shared" si="42"/>
        <v>0</v>
      </c>
      <c r="BY23" s="51">
        <f t="shared" si="43"/>
        <v>0</v>
      </c>
      <c r="BZ23" s="22"/>
      <c r="CA23" s="22"/>
      <c r="CB23" s="22"/>
      <c r="CC23" s="22"/>
    </row>
    <row r="24" spans="1:81" ht="13" x14ac:dyDescent="0.3">
      <c r="A24" s="41" t="s">
        <v>51</v>
      </c>
      <c r="B24" s="42">
        <v>1389405</v>
      </c>
      <c r="C24" s="43">
        <f t="shared" si="0"/>
        <v>4.7557523979513299</v>
      </c>
      <c r="D24" s="44">
        <v>1510747</v>
      </c>
      <c r="E24" s="43">
        <f t="shared" si="1"/>
        <v>5.0525712597069257</v>
      </c>
      <c r="F24" s="44">
        <f t="shared" si="2"/>
        <v>2900152</v>
      </c>
      <c r="G24" s="45">
        <f t="shared" si="3"/>
        <v>4.9058822826902357</v>
      </c>
      <c r="H24" s="46">
        <v>2427</v>
      </c>
      <c r="I24" s="47">
        <f t="shared" si="4"/>
        <v>11.020797384433747</v>
      </c>
      <c r="J24" s="48">
        <v>1290</v>
      </c>
      <c r="K24" s="47">
        <f t="shared" si="5"/>
        <v>7.5664261833538626</v>
      </c>
      <c r="L24" s="49">
        <v>0</v>
      </c>
      <c r="M24" s="50">
        <f t="shared" si="6"/>
        <v>3717</v>
      </c>
      <c r="N24" s="51">
        <f t="shared" si="7"/>
        <v>9.5134498733075681</v>
      </c>
      <c r="O24" s="46">
        <v>2235</v>
      </c>
      <c r="P24" s="47">
        <f t="shared" si="8"/>
        <v>11.049587185445198</v>
      </c>
      <c r="Q24" s="48">
        <v>1172</v>
      </c>
      <c r="R24" s="47">
        <f t="shared" si="9"/>
        <v>7.6751800916830382</v>
      </c>
      <c r="S24" s="49">
        <v>0</v>
      </c>
      <c r="T24" s="50">
        <f t="shared" si="10"/>
        <v>3407</v>
      </c>
      <c r="U24" s="51">
        <f t="shared" si="11"/>
        <v>9.5979941966926781</v>
      </c>
      <c r="V24" s="52">
        <v>1998</v>
      </c>
      <c r="W24" s="47">
        <f t="shared" si="12"/>
        <v>11.326530612244898</v>
      </c>
      <c r="X24" s="48">
        <v>1032</v>
      </c>
      <c r="Y24" s="47">
        <f t="shared" si="13"/>
        <v>8.0568350378640012</v>
      </c>
      <c r="Z24" s="49">
        <v>0</v>
      </c>
      <c r="AA24" s="50">
        <f t="shared" si="14"/>
        <v>3030</v>
      </c>
      <c r="AB24" s="51">
        <f t="shared" si="15"/>
        <v>9.9510657164438889</v>
      </c>
      <c r="AC24" s="52">
        <v>1637</v>
      </c>
      <c r="AD24" s="47">
        <f t="shared" si="16"/>
        <v>11.696198913975421</v>
      </c>
      <c r="AE24" s="48">
        <v>828</v>
      </c>
      <c r="AF24" s="47">
        <f t="shared" si="17"/>
        <v>8.568767463520647</v>
      </c>
      <c r="AG24" s="49">
        <v>0</v>
      </c>
      <c r="AH24" s="50">
        <f t="shared" si="18"/>
        <v>2465</v>
      </c>
      <c r="AI24" s="51">
        <f t="shared" si="19"/>
        <v>10.418868084027221</v>
      </c>
      <c r="AJ24" s="52">
        <v>1129</v>
      </c>
      <c r="AK24" s="47">
        <f t="shared" si="20"/>
        <v>11.99150292087095</v>
      </c>
      <c r="AL24" s="48">
        <v>570</v>
      </c>
      <c r="AM24" s="47">
        <f t="shared" si="21"/>
        <v>9.3565331582403157</v>
      </c>
      <c r="AN24" s="49">
        <v>0</v>
      </c>
      <c r="AO24" s="50">
        <f t="shared" si="22"/>
        <v>1699</v>
      </c>
      <c r="AP24" s="51">
        <f t="shared" si="23"/>
        <v>10.956342297027149</v>
      </c>
      <c r="AQ24" s="52">
        <v>569</v>
      </c>
      <c r="AR24" s="47">
        <f t="shared" si="24"/>
        <v>12.458944602583752</v>
      </c>
      <c r="AS24" s="48">
        <v>277</v>
      </c>
      <c r="AT24" s="47">
        <f t="shared" si="25"/>
        <v>9.7672778561354026</v>
      </c>
      <c r="AU24" s="49">
        <v>0</v>
      </c>
      <c r="AV24" s="50">
        <f t="shared" si="26"/>
        <v>846</v>
      </c>
      <c r="AW24" s="51">
        <f t="shared" si="27"/>
        <v>11.427799540726733</v>
      </c>
      <c r="AX24" s="52">
        <v>169</v>
      </c>
      <c r="AY24" s="47">
        <f t="shared" si="28"/>
        <v>12.12338593974175</v>
      </c>
      <c r="AZ24" s="48">
        <v>89</v>
      </c>
      <c r="BA24" s="47">
        <f t="shared" si="29"/>
        <v>9.8888888888888893</v>
      </c>
      <c r="BB24" s="49">
        <v>0</v>
      </c>
      <c r="BC24" s="50">
        <f t="shared" si="30"/>
        <v>258</v>
      </c>
      <c r="BD24" s="51">
        <f t="shared" si="31"/>
        <v>11.246730601569311</v>
      </c>
      <c r="BE24" s="52">
        <v>29</v>
      </c>
      <c r="BF24" s="47">
        <f t="shared" si="32"/>
        <v>11.600000000000001</v>
      </c>
      <c r="BG24" s="48">
        <v>15</v>
      </c>
      <c r="BH24" s="47">
        <f t="shared" si="33"/>
        <v>7.7720207253886011</v>
      </c>
      <c r="BI24" s="49">
        <v>0</v>
      </c>
      <c r="BJ24" s="50">
        <f t="shared" si="34"/>
        <v>44</v>
      </c>
      <c r="BK24" s="51">
        <f t="shared" si="35"/>
        <v>9.932279909706546</v>
      </c>
      <c r="BL24" s="52">
        <v>5</v>
      </c>
      <c r="BM24" s="47">
        <f t="shared" si="36"/>
        <v>16.129032258064516</v>
      </c>
      <c r="BN24" s="48">
        <v>2</v>
      </c>
      <c r="BO24" s="47">
        <f t="shared" si="37"/>
        <v>13.333333333333334</v>
      </c>
      <c r="BP24" s="49">
        <v>0</v>
      </c>
      <c r="BQ24" s="50">
        <f t="shared" si="38"/>
        <v>7</v>
      </c>
      <c r="BR24" s="51">
        <f t="shared" si="39"/>
        <v>15.217391304347828</v>
      </c>
      <c r="BS24" s="20">
        <v>1</v>
      </c>
      <c r="BT24" s="47">
        <f t="shared" si="40"/>
        <v>50</v>
      </c>
      <c r="BU24" s="20">
        <v>0</v>
      </c>
      <c r="BV24" s="47">
        <f t="shared" si="41"/>
        <v>0</v>
      </c>
      <c r="BW24" s="49">
        <v>0</v>
      </c>
      <c r="BX24" s="50">
        <f t="shared" si="42"/>
        <v>1</v>
      </c>
      <c r="BY24" s="51">
        <f t="shared" si="43"/>
        <v>20</v>
      </c>
      <c r="BZ24" s="22"/>
      <c r="CA24" s="22"/>
      <c r="CB24" s="22"/>
      <c r="CC24" s="22"/>
    </row>
    <row r="25" spans="1:81" ht="13" x14ac:dyDescent="0.3">
      <c r="A25" s="41" t="s">
        <v>52</v>
      </c>
      <c r="B25" s="42">
        <v>918891</v>
      </c>
      <c r="C25" s="43">
        <f t="shared" si="0"/>
        <v>3.1452442424677445</v>
      </c>
      <c r="D25" s="44">
        <v>1066234</v>
      </c>
      <c r="E25" s="43">
        <f t="shared" si="1"/>
        <v>3.5659334518104977</v>
      </c>
      <c r="F25" s="44">
        <f t="shared" si="2"/>
        <v>1985125</v>
      </c>
      <c r="G25" s="45">
        <f t="shared" si="3"/>
        <v>3.3580272918196887</v>
      </c>
      <c r="H25" s="46">
        <v>3315</v>
      </c>
      <c r="I25" s="47">
        <f t="shared" si="4"/>
        <v>15.053128689492326</v>
      </c>
      <c r="J25" s="48">
        <v>2006</v>
      </c>
      <c r="K25" s="47">
        <f t="shared" si="5"/>
        <v>11.766085987447944</v>
      </c>
      <c r="L25" s="49">
        <v>0</v>
      </c>
      <c r="M25" s="50">
        <f t="shared" si="6"/>
        <v>5321</v>
      </c>
      <c r="N25" s="51">
        <f t="shared" si="7"/>
        <v>13.618796549870748</v>
      </c>
      <c r="O25" s="46">
        <v>3053</v>
      </c>
      <c r="P25" s="47">
        <f t="shared" si="8"/>
        <v>15.0936866564493</v>
      </c>
      <c r="Q25" s="48">
        <v>1832</v>
      </c>
      <c r="R25" s="47">
        <f t="shared" si="9"/>
        <v>11.997380484610346</v>
      </c>
      <c r="S25" s="49">
        <v>0</v>
      </c>
      <c r="T25" s="50">
        <f t="shared" si="10"/>
        <v>4885</v>
      </c>
      <c r="U25" s="51">
        <f t="shared" si="11"/>
        <v>13.761726343071246</v>
      </c>
      <c r="V25" s="52">
        <v>2681</v>
      </c>
      <c r="W25" s="47">
        <f t="shared" si="12"/>
        <v>15.198412698412698</v>
      </c>
      <c r="X25" s="48">
        <v>1557</v>
      </c>
      <c r="Y25" s="47">
        <f t="shared" si="13"/>
        <v>12.155515653056446</v>
      </c>
      <c r="Z25" s="49">
        <v>0</v>
      </c>
      <c r="AA25" s="50">
        <f t="shared" si="14"/>
        <v>4238</v>
      </c>
      <c r="AB25" s="51">
        <f t="shared" si="15"/>
        <v>13.918355282603697</v>
      </c>
      <c r="AC25" s="52">
        <v>2189</v>
      </c>
      <c r="AD25" s="47">
        <f t="shared" si="16"/>
        <v>15.640182909402686</v>
      </c>
      <c r="AE25" s="48">
        <v>1224</v>
      </c>
      <c r="AF25" s="47">
        <f t="shared" si="17"/>
        <v>12.666873641726173</v>
      </c>
      <c r="AG25" s="49">
        <v>0</v>
      </c>
      <c r="AH25" s="50">
        <f t="shared" si="18"/>
        <v>3413</v>
      </c>
      <c r="AI25" s="51">
        <f t="shared" si="19"/>
        <v>14.425799907012129</v>
      </c>
      <c r="AJ25" s="52">
        <v>1516</v>
      </c>
      <c r="AK25" s="47">
        <f t="shared" si="20"/>
        <v>16.101964949548591</v>
      </c>
      <c r="AL25" s="48">
        <v>826</v>
      </c>
      <c r="AM25" s="47">
        <f t="shared" si="21"/>
        <v>13.55876559422193</v>
      </c>
      <c r="AN25" s="49">
        <v>0</v>
      </c>
      <c r="AO25" s="50">
        <f t="shared" si="22"/>
        <v>2342</v>
      </c>
      <c r="AP25" s="51">
        <f t="shared" si="23"/>
        <v>15.102856774359966</v>
      </c>
      <c r="AQ25" s="52">
        <v>745</v>
      </c>
      <c r="AR25" s="47">
        <f t="shared" si="24"/>
        <v>16.312677906722136</v>
      </c>
      <c r="AS25" s="48">
        <v>396</v>
      </c>
      <c r="AT25" s="47">
        <f t="shared" si="25"/>
        <v>13.963328631875882</v>
      </c>
      <c r="AU25" s="49">
        <v>0</v>
      </c>
      <c r="AV25" s="50">
        <f t="shared" si="26"/>
        <v>1141</v>
      </c>
      <c r="AW25" s="51">
        <f t="shared" si="27"/>
        <v>15.412670538970689</v>
      </c>
      <c r="AX25" s="52">
        <v>224</v>
      </c>
      <c r="AY25" s="47">
        <f t="shared" si="28"/>
        <v>16.068866571018649</v>
      </c>
      <c r="AZ25" s="48">
        <v>116</v>
      </c>
      <c r="BA25" s="47">
        <f t="shared" si="29"/>
        <v>12.888888888888889</v>
      </c>
      <c r="BB25" s="49">
        <v>0</v>
      </c>
      <c r="BC25" s="50">
        <f t="shared" si="30"/>
        <v>340</v>
      </c>
      <c r="BD25" s="51">
        <f t="shared" si="31"/>
        <v>14.821272885789014</v>
      </c>
      <c r="BE25" s="52">
        <v>32</v>
      </c>
      <c r="BF25" s="47">
        <f t="shared" si="32"/>
        <v>12.8</v>
      </c>
      <c r="BG25" s="48">
        <v>19</v>
      </c>
      <c r="BH25" s="47">
        <f t="shared" si="33"/>
        <v>9.8445595854922274</v>
      </c>
      <c r="BI25" s="49">
        <v>0</v>
      </c>
      <c r="BJ25" s="50">
        <f t="shared" si="34"/>
        <v>51</v>
      </c>
      <c r="BK25" s="51">
        <f t="shared" si="35"/>
        <v>11.512415349887133</v>
      </c>
      <c r="BL25" s="52">
        <v>1</v>
      </c>
      <c r="BM25" s="47">
        <f t="shared" si="36"/>
        <v>3.225806451612903</v>
      </c>
      <c r="BN25" s="48">
        <v>3</v>
      </c>
      <c r="BO25" s="47">
        <f t="shared" si="37"/>
        <v>20</v>
      </c>
      <c r="BP25" s="49">
        <v>0</v>
      </c>
      <c r="BQ25" s="50">
        <f t="shared" si="38"/>
        <v>4</v>
      </c>
      <c r="BR25" s="51">
        <f t="shared" si="39"/>
        <v>8.695652173913043</v>
      </c>
      <c r="BS25" s="20">
        <v>0</v>
      </c>
      <c r="BT25" s="47">
        <f t="shared" si="40"/>
        <v>0</v>
      </c>
      <c r="BU25" s="20">
        <v>2</v>
      </c>
      <c r="BV25" s="47">
        <f t="shared" si="41"/>
        <v>66.666666666666657</v>
      </c>
      <c r="BW25" s="49">
        <v>0</v>
      </c>
      <c r="BX25" s="50">
        <f t="shared" si="42"/>
        <v>2</v>
      </c>
      <c r="BY25" s="51">
        <f t="shared" si="43"/>
        <v>40</v>
      </c>
      <c r="BZ25" s="22"/>
      <c r="CA25" s="22"/>
      <c r="CB25" s="22"/>
      <c r="CC25" s="22"/>
    </row>
    <row r="26" spans="1:81" ht="13" x14ac:dyDescent="0.3">
      <c r="A26" s="41" t="s">
        <v>53</v>
      </c>
      <c r="B26" s="42">
        <v>655504</v>
      </c>
      <c r="C26" s="43">
        <f t="shared" si="0"/>
        <v>2.2437048375863688</v>
      </c>
      <c r="D26" s="44">
        <v>836293</v>
      </c>
      <c r="E26" s="43">
        <f t="shared" si="1"/>
        <v>2.7969143585882246</v>
      </c>
      <c r="F26" s="44">
        <f t="shared" si="2"/>
        <v>1491797</v>
      </c>
      <c r="G26" s="45">
        <f t="shared" si="3"/>
        <v>2.5235161714525467</v>
      </c>
      <c r="H26" s="46">
        <v>4324</v>
      </c>
      <c r="I26" s="47">
        <f t="shared" si="4"/>
        <v>19.634910544001453</v>
      </c>
      <c r="J26" s="48">
        <v>3095</v>
      </c>
      <c r="K26" s="47">
        <f t="shared" si="5"/>
        <v>18.153557393395506</v>
      </c>
      <c r="L26" s="49">
        <v>0</v>
      </c>
      <c r="M26" s="50">
        <f t="shared" si="6"/>
        <v>7419</v>
      </c>
      <c r="N26" s="51">
        <f t="shared" si="7"/>
        <v>18.988508100637304</v>
      </c>
      <c r="O26" s="46">
        <v>3969</v>
      </c>
      <c r="P26" s="47">
        <f t="shared" si="8"/>
        <v>19.622287042072479</v>
      </c>
      <c r="Q26" s="48">
        <v>2805</v>
      </c>
      <c r="R26" s="47">
        <f t="shared" si="9"/>
        <v>18.369351669941061</v>
      </c>
      <c r="S26" s="49">
        <v>0</v>
      </c>
      <c r="T26" s="50">
        <f t="shared" si="10"/>
        <v>6774</v>
      </c>
      <c r="U26" s="51">
        <f t="shared" si="11"/>
        <v>19.083302814322337</v>
      </c>
      <c r="V26" s="52">
        <v>3442</v>
      </c>
      <c r="W26" s="47">
        <f t="shared" si="12"/>
        <v>19.512471655328799</v>
      </c>
      <c r="X26" s="48">
        <v>2372</v>
      </c>
      <c r="Y26" s="47">
        <f t="shared" si="13"/>
        <v>18.518229369974236</v>
      </c>
      <c r="Z26" s="49">
        <v>0</v>
      </c>
      <c r="AA26" s="50">
        <f t="shared" si="14"/>
        <v>5814</v>
      </c>
      <c r="AB26" s="51">
        <f t="shared" si="15"/>
        <v>19.094223127196294</v>
      </c>
      <c r="AC26" s="52">
        <v>2750</v>
      </c>
      <c r="AD26" s="47">
        <f t="shared" si="16"/>
        <v>19.648470991711918</v>
      </c>
      <c r="AE26" s="48">
        <v>1760</v>
      </c>
      <c r="AF26" s="47">
        <f t="shared" si="17"/>
        <v>18.213805236469007</v>
      </c>
      <c r="AG26" s="49">
        <v>0</v>
      </c>
      <c r="AH26" s="50">
        <f t="shared" si="18"/>
        <v>4510</v>
      </c>
      <c r="AI26" s="51">
        <f t="shared" si="19"/>
        <v>19.062513208504164</v>
      </c>
      <c r="AJ26" s="52">
        <v>1859</v>
      </c>
      <c r="AK26" s="47">
        <f t="shared" si="20"/>
        <v>19.74508762612852</v>
      </c>
      <c r="AL26" s="48">
        <v>1115</v>
      </c>
      <c r="AM26" s="47">
        <f t="shared" si="21"/>
        <v>18.302692055154303</v>
      </c>
      <c r="AN26" s="49">
        <v>0</v>
      </c>
      <c r="AO26" s="50">
        <f t="shared" si="22"/>
        <v>2974</v>
      </c>
      <c r="AP26" s="51">
        <f t="shared" si="23"/>
        <v>19.178435545237633</v>
      </c>
      <c r="AQ26" s="52">
        <v>910</v>
      </c>
      <c r="AR26" s="47">
        <f t="shared" si="24"/>
        <v>19.925552879351869</v>
      </c>
      <c r="AS26" s="48">
        <v>522</v>
      </c>
      <c r="AT26" s="47">
        <f t="shared" si="25"/>
        <v>18.406205923836389</v>
      </c>
      <c r="AU26" s="49">
        <v>0</v>
      </c>
      <c r="AV26" s="50">
        <f t="shared" si="26"/>
        <v>1432</v>
      </c>
      <c r="AW26" s="51">
        <f t="shared" si="27"/>
        <v>19.343509388085913</v>
      </c>
      <c r="AX26" s="52">
        <v>272</v>
      </c>
      <c r="AY26" s="47">
        <f t="shared" si="28"/>
        <v>19.512195121951219</v>
      </c>
      <c r="AZ26" s="48">
        <v>156</v>
      </c>
      <c r="BA26" s="47">
        <f t="shared" si="29"/>
        <v>17.333333333333336</v>
      </c>
      <c r="BB26" s="49">
        <v>0</v>
      </c>
      <c r="BC26" s="50">
        <f t="shared" si="30"/>
        <v>428</v>
      </c>
      <c r="BD26" s="51">
        <f t="shared" si="31"/>
        <v>18.657367044463818</v>
      </c>
      <c r="BE26" s="52">
        <v>47</v>
      </c>
      <c r="BF26" s="47">
        <f t="shared" si="32"/>
        <v>18.8</v>
      </c>
      <c r="BG26" s="48">
        <v>34</v>
      </c>
      <c r="BH26" s="47">
        <f t="shared" si="33"/>
        <v>17.616580310880828</v>
      </c>
      <c r="BI26" s="49">
        <v>0</v>
      </c>
      <c r="BJ26" s="50">
        <f t="shared" si="34"/>
        <v>81</v>
      </c>
      <c r="BK26" s="51">
        <f t="shared" si="35"/>
        <v>18.284424379232505</v>
      </c>
      <c r="BL26" s="52">
        <v>7</v>
      </c>
      <c r="BM26" s="47">
        <f t="shared" si="36"/>
        <v>22.58064516129032</v>
      </c>
      <c r="BN26" s="48">
        <v>1</v>
      </c>
      <c r="BO26" s="47">
        <f t="shared" si="37"/>
        <v>6.666666666666667</v>
      </c>
      <c r="BP26" s="49">
        <v>0</v>
      </c>
      <c r="BQ26" s="50">
        <f t="shared" si="38"/>
        <v>8</v>
      </c>
      <c r="BR26" s="51">
        <f t="shared" si="39"/>
        <v>17.391304347826086</v>
      </c>
      <c r="BS26" s="20">
        <v>1</v>
      </c>
      <c r="BT26" s="47">
        <f t="shared" si="40"/>
        <v>50</v>
      </c>
      <c r="BU26" s="20">
        <v>0</v>
      </c>
      <c r="BV26" s="47">
        <f t="shared" si="41"/>
        <v>0</v>
      </c>
      <c r="BW26" s="49">
        <v>0</v>
      </c>
      <c r="BX26" s="50">
        <f t="shared" si="42"/>
        <v>1</v>
      </c>
      <c r="BY26" s="51">
        <f t="shared" si="43"/>
        <v>20</v>
      </c>
      <c r="BZ26" s="22"/>
      <c r="CA26" s="22"/>
      <c r="CB26" s="22"/>
      <c r="CC26" s="22"/>
    </row>
    <row r="27" spans="1:81" ht="13" x14ac:dyDescent="0.3">
      <c r="A27" s="41" t="s">
        <v>54</v>
      </c>
      <c r="B27" s="42">
        <v>362168</v>
      </c>
      <c r="C27" s="43">
        <f t="shared" si="0"/>
        <v>1.2396539054208364</v>
      </c>
      <c r="D27" s="44">
        <v>556269</v>
      </c>
      <c r="E27" s="43">
        <f t="shared" si="1"/>
        <v>1.8603967190177522</v>
      </c>
      <c r="F27" s="44">
        <f t="shared" si="2"/>
        <v>918437</v>
      </c>
      <c r="G27" s="45">
        <f t="shared" si="3"/>
        <v>1.5536233294210691</v>
      </c>
      <c r="H27" s="46">
        <v>4157</v>
      </c>
      <c r="I27" s="47">
        <f t="shared" si="4"/>
        <v>18.876577967487059</v>
      </c>
      <c r="J27" s="48">
        <v>3669</v>
      </c>
      <c r="K27" s="47">
        <f t="shared" si="5"/>
        <v>21.520323772655285</v>
      </c>
      <c r="L27" s="49">
        <v>0</v>
      </c>
      <c r="M27" s="50">
        <f t="shared" si="6"/>
        <v>7826</v>
      </c>
      <c r="N27" s="51">
        <f t="shared" si="7"/>
        <v>20.030201428169232</v>
      </c>
      <c r="O27" s="46">
        <v>3808</v>
      </c>
      <c r="P27" s="47">
        <f t="shared" si="8"/>
        <v>18.826321253769716</v>
      </c>
      <c r="Q27" s="48">
        <v>3214</v>
      </c>
      <c r="R27" s="47">
        <f t="shared" si="9"/>
        <v>21.047806155861164</v>
      </c>
      <c r="S27" s="49">
        <v>0</v>
      </c>
      <c r="T27" s="50">
        <f t="shared" si="10"/>
        <v>7022</v>
      </c>
      <c r="U27" s="51">
        <f t="shared" si="11"/>
        <v>19.781953404513057</v>
      </c>
      <c r="V27" s="52">
        <v>3288</v>
      </c>
      <c r="W27" s="47">
        <f t="shared" si="12"/>
        <v>18.639455782312925</v>
      </c>
      <c r="X27" s="48">
        <v>2652</v>
      </c>
      <c r="Y27" s="47">
        <f t="shared" si="13"/>
        <v>20.704192364743541</v>
      </c>
      <c r="Z27" s="49">
        <v>0</v>
      </c>
      <c r="AA27" s="50">
        <f t="shared" si="14"/>
        <v>5940</v>
      </c>
      <c r="AB27" s="51">
        <f t="shared" si="15"/>
        <v>19.50802982035535</v>
      </c>
      <c r="AC27" s="52">
        <v>2528</v>
      </c>
      <c r="AD27" s="47">
        <f t="shared" si="16"/>
        <v>18.062303515290083</v>
      </c>
      <c r="AE27" s="48">
        <v>1967</v>
      </c>
      <c r="AF27" s="47">
        <f t="shared" si="17"/>
        <v>20.355997102349164</v>
      </c>
      <c r="AG27" s="49">
        <v>0</v>
      </c>
      <c r="AH27" s="50">
        <f t="shared" si="18"/>
        <v>4495</v>
      </c>
      <c r="AI27" s="51">
        <f t="shared" si="19"/>
        <v>18.999112388520224</v>
      </c>
      <c r="AJ27" s="52">
        <v>1647</v>
      </c>
      <c r="AK27" s="47">
        <f t="shared" si="20"/>
        <v>17.493361656930432</v>
      </c>
      <c r="AL27" s="48">
        <v>1148</v>
      </c>
      <c r="AM27" s="47">
        <f t="shared" si="21"/>
        <v>18.844386080105053</v>
      </c>
      <c r="AN27" s="49">
        <v>0</v>
      </c>
      <c r="AO27" s="50">
        <f t="shared" si="22"/>
        <v>2795</v>
      </c>
      <c r="AP27" s="51">
        <f t="shared" si="23"/>
        <v>18.024118140194751</v>
      </c>
      <c r="AQ27" s="52">
        <v>754</v>
      </c>
      <c r="AR27" s="47">
        <f t="shared" si="24"/>
        <v>16.509743814320121</v>
      </c>
      <c r="AS27" s="48">
        <v>526</v>
      </c>
      <c r="AT27" s="47">
        <f t="shared" si="25"/>
        <v>18.547249647390689</v>
      </c>
      <c r="AU27" s="49">
        <v>0</v>
      </c>
      <c r="AV27" s="50">
        <f t="shared" si="26"/>
        <v>1280</v>
      </c>
      <c r="AW27" s="51">
        <f t="shared" si="27"/>
        <v>17.290287721194112</v>
      </c>
      <c r="AX27" s="52">
        <v>237</v>
      </c>
      <c r="AY27" s="47">
        <f t="shared" si="28"/>
        <v>17.001434720229554</v>
      </c>
      <c r="AZ27" s="48">
        <v>187</v>
      </c>
      <c r="BA27" s="47">
        <f t="shared" si="29"/>
        <v>20.777777777777779</v>
      </c>
      <c r="BB27" s="49">
        <v>0</v>
      </c>
      <c r="BC27" s="50">
        <f t="shared" si="30"/>
        <v>424</v>
      </c>
      <c r="BD27" s="51">
        <f t="shared" si="31"/>
        <v>18.482999128160419</v>
      </c>
      <c r="BE27" s="52">
        <v>52</v>
      </c>
      <c r="BF27" s="47">
        <f t="shared" si="32"/>
        <v>20.8</v>
      </c>
      <c r="BG27" s="48">
        <v>40</v>
      </c>
      <c r="BH27" s="47">
        <f t="shared" si="33"/>
        <v>20.725388601036268</v>
      </c>
      <c r="BI27" s="49">
        <v>0</v>
      </c>
      <c r="BJ27" s="50">
        <f t="shared" si="34"/>
        <v>92</v>
      </c>
      <c r="BK27" s="51">
        <f t="shared" si="35"/>
        <v>20.767494356659142</v>
      </c>
      <c r="BL27" s="52">
        <v>7</v>
      </c>
      <c r="BM27" s="47">
        <f t="shared" si="36"/>
        <v>22.58064516129032</v>
      </c>
      <c r="BN27" s="48">
        <v>1</v>
      </c>
      <c r="BO27" s="47">
        <f t="shared" si="37"/>
        <v>6.666666666666667</v>
      </c>
      <c r="BP27" s="49">
        <v>0</v>
      </c>
      <c r="BQ27" s="50">
        <f t="shared" si="38"/>
        <v>8</v>
      </c>
      <c r="BR27" s="51">
        <f t="shared" si="39"/>
        <v>17.391304347826086</v>
      </c>
      <c r="BS27" s="20">
        <v>0</v>
      </c>
      <c r="BT27" s="47">
        <f t="shared" si="40"/>
        <v>0</v>
      </c>
      <c r="BU27" s="20">
        <v>0</v>
      </c>
      <c r="BV27" s="47">
        <f t="shared" si="41"/>
        <v>0</v>
      </c>
      <c r="BW27" s="49">
        <v>0</v>
      </c>
      <c r="BX27" s="50">
        <f t="shared" si="42"/>
        <v>0</v>
      </c>
      <c r="BY27" s="51">
        <f t="shared" si="43"/>
        <v>0</v>
      </c>
      <c r="BZ27" s="22"/>
      <c r="CA27" s="22"/>
      <c r="CB27" s="22"/>
      <c r="CC27" s="22"/>
    </row>
    <row r="28" spans="1:81" ht="13" x14ac:dyDescent="0.3">
      <c r="A28" s="41" t="s">
        <v>55</v>
      </c>
      <c r="B28" s="42">
        <v>167009</v>
      </c>
      <c r="C28" s="43">
        <f t="shared" si="0"/>
        <v>0.57165006044274613</v>
      </c>
      <c r="D28" s="44">
        <v>361950</v>
      </c>
      <c r="E28" s="43">
        <f t="shared" si="1"/>
        <v>1.2105125262210825</v>
      </c>
      <c r="F28" s="44">
        <f t="shared" si="2"/>
        <v>528959</v>
      </c>
      <c r="G28" s="45">
        <f t="shared" si="3"/>
        <v>0.89478433763800824</v>
      </c>
      <c r="H28" s="46">
        <v>3380</v>
      </c>
      <c r="I28" s="47">
        <f t="shared" si="4"/>
        <v>15.348288075560804</v>
      </c>
      <c r="J28" s="48">
        <v>4696</v>
      </c>
      <c r="K28" s="47">
        <f t="shared" si="5"/>
        <v>27.544137486069566</v>
      </c>
      <c r="L28" s="49">
        <v>0</v>
      </c>
      <c r="M28" s="50">
        <f t="shared" si="6"/>
        <v>8076</v>
      </c>
      <c r="N28" s="51">
        <f t="shared" si="7"/>
        <v>20.670062194466485</v>
      </c>
      <c r="O28" s="46">
        <v>3040</v>
      </c>
      <c r="P28" s="47">
        <f t="shared" si="8"/>
        <v>15.029416126959017</v>
      </c>
      <c r="Q28" s="48">
        <v>4101</v>
      </c>
      <c r="R28" s="47">
        <f t="shared" si="9"/>
        <v>26.856581532416502</v>
      </c>
      <c r="S28" s="49">
        <v>0</v>
      </c>
      <c r="T28" s="50">
        <f t="shared" si="10"/>
        <v>7141</v>
      </c>
      <c r="U28" s="51">
        <f t="shared" si="11"/>
        <v>20.117193002225537</v>
      </c>
      <c r="V28" s="52">
        <v>2543</v>
      </c>
      <c r="W28" s="47">
        <f t="shared" si="12"/>
        <v>14.41609977324263</v>
      </c>
      <c r="X28" s="48">
        <v>3293</v>
      </c>
      <c r="Y28" s="47">
        <f t="shared" si="13"/>
        <v>25.708486220626121</v>
      </c>
      <c r="Z28" s="49">
        <v>0</v>
      </c>
      <c r="AA28" s="50">
        <f t="shared" si="14"/>
        <v>5836</v>
      </c>
      <c r="AB28" s="51">
        <f t="shared" si="15"/>
        <v>19.166475089493908</v>
      </c>
      <c r="AC28" s="52">
        <v>1908</v>
      </c>
      <c r="AD28" s="47">
        <f t="shared" si="16"/>
        <v>13.632466418976852</v>
      </c>
      <c r="AE28" s="48">
        <v>2317</v>
      </c>
      <c r="AF28" s="47">
        <f t="shared" si="17"/>
        <v>23.978060643692434</v>
      </c>
      <c r="AG28" s="49">
        <v>0</v>
      </c>
      <c r="AH28" s="50">
        <f t="shared" si="18"/>
        <v>4225</v>
      </c>
      <c r="AI28" s="51">
        <f t="shared" si="19"/>
        <v>17.857897628809333</v>
      </c>
      <c r="AJ28" s="52">
        <v>1203</v>
      </c>
      <c r="AK28" s="47">
        <f t="shared" si="20"/>
        <v>12.777482740308018</v>
      </c>
      <c r="AL28" s="48">
        <v>1342</v>
      </c>
      <c r="AM28" s="47">
        <f t="shared" si="21"/>
        <v>22.028890347997372</v>
      </c>
      <c r="AN28" s="49">
        <v>0</v>
      </c>
      <c r="AO28" s="50">
        <f t="shared" si="22"/>
        <v>2545</v>
      </c>
      <c r="AP28" s="51">
        <f t="shared" si="23"/>
        <v>16.411942993486811</v>
      </c>
      <c r="AQ28" s="52">
        <v>567</v>
      </c>
      <c r="AR28" s="47">
        <f t="shared" si="24"/>
        <v>12.41515217867309</v>
      </c>
      <c r="AS28" s="48">
        <v>565</v>
      </c>
      <c r="AT28" s="47">
        <f t="shared" si="25"/>
        <v>19.922425952045135</v>
      </c>
      <c r="AU28" s="49">
        <v>0</v>
      </c>
      <c r="AV28" s="50">
        <f t="shared" si="26"/>
        <v>1132</v>
      </c>
      <c r="AW28" s="51">
        <f t="shared" si="27"/>
        <v>15.291098203431041</v>
      </c>
      <c r="AX28" s="52">
        <v>179</v>
      </c>
      <c r="AY28" s="47">
        <f t="shared" si="28"/>
        <v>12.84074605451937</v>
      </c>
      <c r="AZ28" s="48">
        <v>165</v>
      </c>
      <c r="BA28" s="47">
        <f t="shared" si="29"/>
        <v>18.333333333333332</v>
      </c>
      <c r="BB28" s="49">
        <v>0</v>
      </c>
      <c r="BC28" s="50">
        <f t="shared" si="30"/>
        <v>344</v>
      </c>
      <c r="BD28" s="51">
        <f t="shared" si="31"/>
        <v>14.995640802092414</v>
      </c>
      <c r="BE28" s="52">
        <v>38</v>
      </c>
      <c r="BF28" s="47">
        <f t="shared" si="32"/>
        <v>15.2</v>
      </c>
      <c r="BG28" s="48">
        <v>39</v>
      </c>
      <c r="BH28" s="47">
        <f t="shared" si="33"/>
        <v>20.207253886010363</v>
      </c>
      <c r="BI28" s="49">
        <v>0</v>
      </c>
      <c r="BJ28" s="50">
        <f t="shared" si="34"/>
        <v>77</v>
      </c>
      <c r="BK28" s="51">
        <f t="shared" si="35"/>
        <v>17.381489841986454</v>
      </c>
      <c r="BL28" s="52">
        <v>5</v>
      </c>
      <c r="BM28" s="47">
        <f t="shared" si="36"/>
        <v>16.129032258064516</v>
      </c>
      <c r="BN28" s="48">
        <v>3</v>
      </c>
      <c r="BO28" s="47">
        <f t="shared" si="37"/>
        <v>20</v>
      </c>
      <c r="BP28" s="49">
        <v>0</v>
      </c>
      <c r="BQ28" s="50">
        <f t="shared" si="38"/>
        <v>8</v>
      </c>
      <c r="BR28" s="51">
        <f t="shared" si="39"/>
        <v>17.391304347826086</v>
      </c>
      <c r="BS28" s="20">
        <v>0</v>
      </c>
      <c r="BT28" s="47">
        <f t="shared" si="40"/>
        <v>0</v>
      </c>
      <c r="BU28" s="20">
        <v>1</v>
      </c>
      <c r="BV28" s="47">
        <f t="shared" si="41"/>
        <v>33.333333333333329</v>
      </c>
      <c r="BW28" s="49">
        <v>0</v>
      </c>
      <c r="BX28" s="50">
        <f t="shared" si="42"/>
        <v>1</v>
      </c>
      <c r="BY28" s="51">
        <f t="shared" si="43"/>
        <v>20</v>
      </c>
      <c r="BZ28" s="22"/>
      <c r="CA28" s="22"/>
      <c r="CB28" s="22"/>
      <c r="CC28" s="22"/>
    </row>
    <row r="29" spans="1:81" ht="13" x14ac:dyDescent="0.3">
      <c r="A29" s="53"/>
      <c r="B29" s="54"/>
      <c r="C29" s="55"/>
      <c r="D29" s="56"/>
      <c r="E29" s="55"/>
      <c r="F29" s="56"/>
      <c r="G29" s="57"/>
      <c r="H29" s="50"/>
      <c r="I29" s="58"/>
      <c r="J29" s="50"/>
      <c r="K29" s="58"/>
      <c r="L29" s="59"/>
      <c r="M29" s="50"/>
      <c r="N29" s="60"/>
      <c r="O29" s="50"/>
      <c r="P29" s="58"/>
      <c r="Q29" s="50"/>
      <c r="R29" s="58"/>
      <c r="S29" s="59"/>
      <c r="T29" s="50"/>
      <c r="U29" s="60"/>
      <c r="V29" s="61"/>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BZ29" s="22"/>
      <c r="CA29" s="22"/>
      <c r="CB29" s="22"/>
      <c r="CC29" s="22"/>
    </row>
    <row r="30" spans="1:81" ht="13" x14ac:dyDescent="0.3">
      <c r="A30" s="62" t="s">
        <v>56</v>
      </c>
      <c r="B30" s="42">
        <f t="shared" ref="B30:AG30" si="44">SUM(B10:B28)</f>
        <v>29215251</v>
      </c>
      <c r="C30" s="63">
        <f t="shared" si="44"/>
        <v>99.999999999999986</v>
      </c>
      <c r="D30" s="44">
        <f t="shared" si="44"/>
        <v>29900558</v>
      </c>
      <c r="E30" s="63">
        <f t="shared" si="44"/>
        <v>100</v>
      </c>
      <c r="F30" s="44">
        <f t="shared" si="44"/>
        <v>59115809</v>
      </c>
      <c r="G30" s="64">
        <f t="shared" si="44"/>
        <v>100</v>
      </c>
      <c r="H30" s="65">
        <f t="shared" si="44"/>
        <v>22022</v>
      </c>
      <c r="I30" s="66">
        <f t="shared" si="44"/>
        <v>99.999999999999986</v>
      </c>
      <c r="J30" s="65">
        <f t="shared" si="44"/>
        <v>17049</v>
      </c>
      <c r="K30" s="67">
        <f t="shared" si="44"/>
        <v>100</v>
      </c>
      <c r="L30" s="68">
        <f t="shared" si="44"/>
        <v>0</v>
      </c>
      <c r="M30" s="65">
        <f t="shared" si="44"/>
        <v>39071</v>
      </c>
      <c r="N30" s="69">
        <f t="shared" si="44"/>
        <v>100</v>
      </c>
      <c r="O30" s="65">
        <f t="shared" si="44"/>
        <v>20227</v>
      </c>
      <c r="P30" s="66">
        <f t="shared" si="44"/>
        <v>100.00000000000001</v>
      </c>
      <c r="Q30" s="65">
        <f t="shared" si="44"/>
        <v>15270</v>
      </c>
      <c r="R30" s="67">
        <f t="shared" si="44"/>
        <v>99.999999999999986</v>
      </c>
      <c r="S30" s="68">
        <f t="shared" si="44"/>
        <v>0</v>
      </c>
      <c r="T30" s="65">
        <f t="shared" si="44"/>
        <v>35497</v>
      </c>
      <c r="U30" s="69">
        <f t="shared" si="44"/>
        <v>100</v>
      </c>
      <c r="V30" s="70">
        <f t="shared" si="44"/>
        <v>17640</v>
      </c>
      <c r="W30" s="66">
        <f t="shared" si="44"/>
        <v>100</v>
      </c>
      <c r="X30" s="65">
        <f t="shared" si="44"/>
        <v>12809</v>
      </c>
      <c r="Y30" s="67">
        <f t="shared" si="44"/>
        <v>100</v>
      </c>
      <c r="Z30" s="68">
        <f t="shared" si="44"/>
        <v>0</v>
      </c>
      <c r="AA30" s="65">
        <f t="shared" si="44"/>
        <v>30449</v>
      </c>
      <c r="AB30" s="69">
        <f t="shared" si="44"/>
        <v>100</v>
      </c>
      <c r="AC30" s="70">
        <f t="shared" si="44"/>
        <v>13996</v>
      </c>
      <c r="AD30" s="66">
        <f t="shared" si="44"/>
        <v>100</v>
      </c>
      <c r="AE30" s="65">
        <f t="shared" si="44"/>
        <v>9663</v>
      </c>
      <c r="AF30" s="67">
        <f t="shared" si="44"/>
        <v>100</v>
      </c>
      <c r="AG30" s="68">
        <f t="shared" si="44"/>
        <v>0</v>
      </c>
      <c r="AH30" s="65">
        <f t="shared" ref="AH30:BM30" si="45">SUM(AH10:AH28)</f>
        <v>23659</v>
      </c>
      <c r="AI30" s="69">
        <f t="shared" si="45"/>
        <v>100</v>
      </c>
      <c r="AJ30" s="70">
        <f t="shared" si="45"/>
        <v>9415</v>
      </c>
      <c r="AK30" s="66">
        <f t="shared" si="45"/>
        <v>100</v>
      </c>
      <c r="AL30" s="65">
        <f t="shared" si="45"/>
        <v>6092</v>
      </c>
      <c r="AM30" s="67">
        <f t="shared" si="45"/>
        <v>100.00000000000001</v>
      </c>
      <c r="AN30" s="68">
        <f t="shared" si="45"/>
        <v>0</v>
      </c>
      <c r="AO30" s="65">
        <f t="shared" si="45"/>
        <v>15507</v>
      </c>
      <c r="AP30" s="69">
        <f t="shared" si="45"/>
        <v>100</v>
      </c>
      <c r="AQ30" s="70">
        <f t="shared" si="45"/>
        <v>4567</v>
      </c>
      <c r="AR30" s="66">
        <f t="shared" si="45"/>
        <v>100</v>
      </c>
      <c r="AS30" s="65">
        <f t="shared" si="45"/>
        <v>2836</v>
      </c>
      <c r="AT30" s="67">
        <f t="shared" si="45"/>
        <v>100</v>
      </c>
      <c r="AU30" s="68">
        <f t="shared" si="45"/>
        <v>0</v>
      </c>
      <c r="AV30" s="65">
        <f t="shared" si="45"/>
        <v>7403</v>
      </c>
      <c r="AW30" s="69">
        <f t="shared" si="45"/>
        <v>100</v>
      </c>
      <c r="AX30" s="70">
        <f t="shared" si="45"/>
        <v>1394</v>
      </c>
      <c r="AY30" s="66">
        <f t="shared" si="45"/>
        <v>100</v>
      </c>
      <c r="AZ30" s="65">
        <f t="shared" si="45"/>
        <v>900</v>
      </c>
      <c r="BA30" s="67">
        <f t="shared" si="45"/>
        <v>100</v>
      </c>
      <c r="BB30" s="68">
        <f t="shared" si="45"/>
        <v>0</v>
      </c>
      <c r="BC30" s="65">
        <f t="shared" si="45"/>
        <v>2294</v>
      </c>
      <c r="BD30" s="69">
        <f t="shared" si="45"/>
        <v>100</v>
      </c>
      <c r="BE30" s="70">
        <f t="shared" si="45"/>
        <v>250</v>
      </c>
      <c r="BF30" s="66">
        <f t="shared" si="45"/>
        <v>100</v>
      </c>
      <c r="BG30" s="65">
        <f t="shared" si="45"/>
        <v>193</v>
      </c>
      <c r="BH30" s="67">
        <f t="shared" si="45"/>
        <v>100</v>
      </c>
      <c r="BI30" s="68">
        <f t="shared" si="45"/>
        <v>0</v>
      </c>
      <c r="BJ30" s="65">
        <f t="shared" si="45"/>
        <v>443</v>
      </c>
      <c r="BK30" s="69">
        <f t="shared" si="45"/>
        <v>100</v>
      </c>
      <c r="BL30" s="70">
        <f t="shared" si="45"/>
        <v>31</v>
      </c>
      <c r="BM30" s="66">
        <f t="shared" si="45"/>
        <v>100</v>
      </c>
      <c r="BN30" s="65">
        <f t="shared" ref="BN30:BY30" si="46">SUM(BN10:BN28)</f>
        <v>15</v>
      </c>
      <c r="BO30" s="67">
        <f t="shared" si="46"/>
        <v>100.00000000000001</v>
      </c>
      <c r="BP30" s="68">
        <f t="shared" si="46"/>
        <v>0</v>
      </c>
      <c r="BQ30" s="65">
        <f t="shared" si="46"/>
        <v>46</v>
      </c>
      <c r="BR30" s="69">
        <f t="shared" si="46"/>
        <v>100</v>
      </c>
      <c r="BS30" s="70">
        <f t="shared" si="46"/>
        <v>2</v>
      </c>
      <c r="BT30" s="66">
        <f t="shared" si="46"/>
        <v>100</v>
      </c>
      <c r="BU30" s="65">
        <f t="shared" si="46"/>
        <v>3</v>
      </c>
      <c r="BV30" s="67">
        <f t="shared" si="46"/>
        <v>99.999999999999986</v>
      </c>
      <c r="BW30" s="68">
        <f t="shared" si="46"/>
        <v>0</v>
      </c>
      <c r="BX30" s="65">
        <f t="shared" si="46"/>
        <v>5</v>
      </c>
      <c r="BY30" s="69">
        <f t="shared" si="46"/>
        <v>100</v>
      </c>
      <c r="BZ30" s="22"/>
      <c r="CA30" s="22"/>
      <c r="CB30" s="22"/>
      <c r="CC30" s="22"/>
    </row>
    <row r="31" spans="1:81" ht="13" x14ac:dyDescent="0.3">
      <c r="A31" s="71"/>
      <c r="B31" s="72"/>
      <c r="C31" s="73"/>
      <c r="D31" s="73"/>
      <c r="E31" s="73"/>
      <c r="F31" s="73"/>
      <c r="G31" s="74"/>
      <c r="H31" s="50"/>
      <c r="I31" s="50"/>
      <c r="J31" s="50"/>
      <c r="K31" s="50"/>
      <c r="L31" s="59"/>
      <c r="M31" s="50"/>
      <c r="N31" s="75"/>
      <c r="O31" s="50"/>
      <c r="P31" s="50"/>
      <c r="Q31" s="50"/>
      <c r="R31" s="50"/>
      <c r="S31" s="59"/>
      <c r="T31" s="50"/>
      <c r="U31" s="75"/>
      <c r="V31" s="61"/>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BZ31" s="22"/>
      <c r="CA31" s="22"/>
      <c r="CB31" s="22"/>
      <c r="CC31" s="22"/>
    </row>
    <row r="32" spans="1:81" ht="13" x14ac:dyDescent="0.3">
      <c r="A32" s="76" t="s">
        <v>36</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BZ32" s="22"/>
      <c r="CA32" s="22"/>
      <c r="CB32" s="22"/>
      <c r="CC32" s="22"/>
    </row>
    <row r="33" spans="1:1024" ht="13" x14ac:dyDescent="0.3">
      <c r="A33" s="35" t="s">
        <v>57</v>
      </c>
      <c r="B33" s="82">
        <f>B30+B32</f>
        <v>29215251</v>
      </c>
      <c r="C33" s="82"/>
      <c r="D33" s="82">
        <f>D30+D32</f>
        <v>29900558</v>
      </c>
      <c r="E33" s="82"/>
      <c r="F33" s="83">
        <f>F30+F32</f>
        <v>59115809</v>
      </c>
      <c r="G33" s="82"/>
      <c r="H33" s="84">
        <f>H30+H32</f>
        <v>22022</v>
      </c>
      <c r="I33" s="85"/>
      <c r="J33" s="85">
        <f>J30+J32</f>
        <v>17049</v>
      </c>
      <c r="K33" s="85"/>
      <c r="L33" s="86">
        <f>L30+L32</f>
        <v>0</v>
      </c>
      <c r="M33" s="86">
        <f>M30+M32</f>
        <v>39071</v>
      </c>
      <c r="N33" s="87"/>
      <c r="O33" s="84">
        <f>O30+O32</f>
        <v>20227</v>
      </c>
      <c r="P33" s="85"/>
      <c r="Q33" s="85">
        <f>Q30+Q32</f>
        <v>15270</v>
      </c>
      <c r="R33" s="85"/>
      <c r="S33" s="86">
        <f>S30+S32</f>
        <v>0</v>
      </c>
      <c r="T33" s="86">
        <f>T30+T32</f>
        <v>35497</v>
      </c>
      <c r="U33" s="87"/>
      <c r="V33" s="84">
        <f>V30+V32</f>
        <v>17640</v>
      </c>
      <c r="W33" s="85"/>
      <c r="X33" s="85">
        <f>X30+X32</f>
        <v>12809</v>
      </c>
      <c r="Y33" s="85"/>
      <c r="Z33" s="86">
        <f>Z30+Z32</f>
        <v>0</v>
      </c>
      <c r="AA33" s="86">
        <f>AA30+AA32</f>
        <v>30449</v>
      </c>
      <c r="AB33" s="87"/>
      <c r="AC33" s="84">
        <f>AC30+AC32</f>
        <v>13996</v>
      </c>
      <c r="AD33" s="85"/>
      <c r="AE33" s="85">
        <f>AE30+AE32</f>
        <v>9663</v>
      </c>
      <c r="AF33" s="85"/>
      <c r="AG33" s="86">
        <f>AG30+AG32</f>
        <v>0</v>
      </c>
      <c r="AH33" s="86">
        <f>AH30+AH32</f>
        <v>23659</v>
      </c>
      <c r="AI33" s="87"/>
      <c r="AJ33" s="84">
        <f>AJ30+AJ32</f>
        <v>9415</v>
      </c>
      <c r="AK33" s="85"/>
      <c r="AL33" s="85">
        <f>AL30+AL32</f>
        <v>6092</v>
      </c>
      <c r="AM33" s="85"/>
      <c r="AN33" s="86">
        <f>AN30+AN32</f>
        <v>0</v>
      </c>
      <c r="AO33" s="86">
        <f>AO30+AO32</f>
        <v>15507</v>
      </c>
      <c r="AP33" s="87"/>
      <c r="AQ33" s="84">
        <f>AQ30+AQ32</f>
        <v>4567</v>
      </c>
      <c r="AR33" s="85"/>
      <c r="AS33" s="85">
        <f>AS30+AS32</f>
        <v>2836</v>
      </c>
      <c r="AT33" s="85"/>
      <c r="AU33" s="86">
        <f>AU30+AU32</f>
        <v>0</v>
      </c>
      <c r="AV33" s="86">
        <f>AV30+AV32</f>
        <v>7403</v>
      </c>
      <c r="AW33" s="87"/>
      <c r="AX33" s="84">
        <f>AX30+AX32</f>
        <v>1394</v>
      </c>
      <c r="AY33" s="85"/>
      <c r="AZ33" s="85">
        <f>AZ30+AZ32</f>
        <v>900</v>
      </c>
      <c r="BA33" s="85"/>
      <c r="BB33" s="86">
        <f>BB30+BB32</f>
        <v>0</v>
      </c>
      <c r="BC33" s="86">
        <f>BC30+BC32</f>
        <v>2294</v>
      </c>
      <c r="BD33" s="87"/>
      <c r="BE33" s="84">
        <f>BE30+BE32</f>
        <v>250</v>
      </c>
      <c r="BF33" s="85"/>
      <c r="BG33" s="85">
        <f>BG30+BG32</f>
        <v>193</v>
      </c>
      <c r="BH33" s="85"/>
      <c r="BI33" s="86">
        <f>BI30+BI32</f>
        <v>0</v>
      </c>
      <c r="BJ33" s="86">
        <f>BJ30+BJ32</f>
        <v>443</v>
      </c>
      <c r="BK33" s="87"/>
      <c r="BL33" s="84">
        <f>BL30+BL32</f>
        <v>31</v>
      </c>
      <c r="BM33" s="85"/>
      <c r="BN33" s="85">
        <f>BN30+BN32</f>
        <v>15</v>
      </c>
      <c r="BO33" s="85"/>
      <c r="BP33" s="86">
        <f>BP30+BP32</f>
        <v>0</v>
      </c>
      <c r="BQ33" s="86">
        <f>BQ30+BQ32</f>
        <v>46</v>
      </c>
      <c r="BR33" s="87"/>
      <c r="BS33" s="84">
        <f>BS30+BS32</f>
        <v>2</v>
      </c>
      <c r="BT33" s="85"/>
      <c r="BU33" s="85">
        <f>BU30+BU32</f>
        <v>3</v>
      </c>
      <c r="BV33" s="85"/>
      <c r="BW33" s="86">
        <f>BW30+BW32</f>
        <v>0</v>
      </c>
      <c r="BX33" s="86">
        <f>BX30+BX32</f>
        <v>5</v>
      </c>
      <c r="BY33" s="87"/>
      <c r="BZ33" s="22"/>
      <c r="CA33" s="22"/>
      <c r="CB33" s="22"/>
      <c r="CC33" s="22"/>
    </row>
    <row r="34" spans="1:1024" ht="13"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row>
    <row r="35" spans="1:1024" ht="13"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88"/>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row>
    <row r="36" spans="1:1024" s="22" customFormat="1" ht="15.5" x14ac:dyDescent="0.35">
      <c r="A36" s="17" t="s">
        <v>3</v>
      </c>
      <c r="B36" s="89"/>
      <c r="C36" s="89"/>
      <c r="D36" s="89"/>
      <c r="E36" s="89"/>
      <c r="F36" s="89"/>
      <c r="AS36" s="48"/>
      <c r="AT36" s="48"/>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58</v>
      </c>
      <c r="B37" s="20" t="s">
        <v>59</v>
      </c>
      <c r="C37" s="20"/>
      <c r="D37" s="20"/>
      <c r="E37" s="90"/>
      <c r="F37" s="9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60</v>
      </c>
      <c r="B38" s="20"/>
      <c r="C38" s="20"/>
      <c r="D38" s="20"/>
      <c r="E38" s="20"/>
      <c r="F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91" t="s">
        <v>5</v>
      </c>
    </row>
    <row r="40" spans="1:1024" ht="13" x14ac:dyDescent="0.3">
      <c r="A40" s="22" t="s">
        <v>62</v>
      </c>
      <c r="B40" s="20" t="s">
        <v>66</v>
      </c>
    </row>
  </sheetData>
  <mergeCells count="12">
    <mergeCell ref="H7:BY7"/>
    <mergeCell ref="B8:G8"/>
    <mergeCell ref="H8:N8"/>
    <mergeCell ref="O8:U8"/>
    <mergeCell ref="V8:AB8"/>
    <mergeCell ref="AC8:AI8"/>
    <mergeCell ref="AJ8:AP8"/>
    <mergeCell ref="AQ8:AW8"/>
    <mergeCell ref="AX8:BD8"/>
    <mergeCell ref="BE8:BK8"/>
    <mergeCell ref="BL8:BR8"/>
    <mergeCell ref="BS8:BY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60" zoomScaleNormal="60" workbookViewId="0">
      <pane xSplit="1" ySplit="7" topLeftCell="B8" activePane="bottomRight" state="frozen"/>
      <selection pane="topRight" activeCell="B1" sqref="B1"/>
      <selection pane="bottomLeft" activeCell="A8" sqref="A8"/>
      <selection pane="bottomRight" activeCell="C26" sqref="C26:C30"/>
    </sheetView>
  </sheetViews>
  <sheetFormatPr baseColWidth="10" defaultColWidth="8.7265625" defaultRowHeight="13" x14ac:dyDescent="0.3"/>
  <cols>
    <col min="1" max="1" width="10.81640625" style="96" customWidth="1"/>
    <col min="2" max="2" width="24.54296875" style="96" customWidth="1"/>
    <col min="3" max="3" width="10.81640625" style="22" customWidth="1"/>
    <col min="4" max="28" width="13.08984375" style="22" customWidth="1"/>
    <col min="29" max="985" width="10.81640625" style="22" customWidth="1"/>
    <col min="986" max="1025" width="10.81640625" customWidth="1"/>
  </cols>
  <sheetData>
    <row r="1" spans="1:1024" ht="15.5" x14ac:dyDescent="0.35">
      <c r="A1" s="97" t="s">
        <v>67</v>
      </c>
      <c r="B1" s="97"/>
    </row>
    <row r="2" spans="1:1024" s="24" customFormat="1" ht="18.5" x14ac:dyDescent="0.45">
      <c r="A2" s="98" t="s">
        <v>20</v>
      </c>
      <c r="B2" s="24" t="s">
        <v>68</v>
      </c>
    </row>
    <row r="3" spans="1:1024" s="14" customFormat="1" ht="15.5" x14ac:dyDescent="0.35">
      <c r="A3" s="97" t="s">
        <v>22</v>
      </c>
      <c r="B3" s="97"/>
    </row>
    <row r="4" spans="1:1024" s="14" customFormat="1" ht="15.5" x14ac:dyDescent="0.35">
      <c r="A4" s="97" t="s">
        <v>69</v>
      </c>
      <c r="B4" s="97"/>
    </row>
    <row r="5" spans="1:1024" x14ac:dyDescent="0.3">
      <c r="A5" s="99"/>
      <c r="B5" s="99"/>
    </row>
    <row r="6" spans="1:1024" x14ac:dyDescent="0.3">
      <c r="A6" s="99"/>
    </row>
    <row r="7" spans="1:1024" x14ac:dyDescent="0.3">
      <c r="A7" s="100"/>
      <c r="B7" s="4" t="s">
        <v>26</v>
      </c>
      <c r="C7" s="3" t="s">
        <v>70</v>
      </c>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row>
    <row r="8" spans="1:1024" s="33" customFormat="1" ht="26" x14ac:dyDescent="0.3">
      <c r="A8" s="101" t="s">
        <v>25</v>
      </c>
      <c r="B8" s="4"/>
      <c r="C8" s="102" t="s">
        <v>71</v>
      </c>
      <c r="D8" s="103" t="s">
        <v>72</v>
      </c>
      <c r="E8" s="104">
        <v>43973</v>
      </c>
      <c r="F8" s="104">
        <v>43972</v>
      </c>
      <c r="G8" s="104">
        <v>43971</v>
      </c>
      <c r="H8" s="104">
        <v>43970</v>
      </c>
      <c r="I8" s="104">
        <v>43969</v>
      </c>
      <c r="J8" s="104">
        <v>43968</v>
      </c>
      <c r="K8" s="104">
        <v>43967</v>
      </c>
      <c r="L8" s="105">
        <v>43966</v>
      </c>
      <c r="M8" s="105">
        <v>43965</v>
      </c>
      <c r="N8" s="105">
        <v>43964</v>
      </c>
      <c r="O8" s="105">
        <v>43963</v>
      </c>
      <c r="P8" s="105">
        <v>43962</v>
      </c>
      <c r="Q8" s="105">
        <v>43961</v>
      </c>
      <c r="R8" s="105">
        <v>43960</v>
      </c>
      <c r="S8" s="105">
        <v>43959</v>
      </c>
      <c r="T8" s="105">
        <v>43958</v>
      </c>
      <c r="U8" s="105">
        <v>43957</v>
      </c>
      <c r="V8" s="105">
        <v>43956</v>
      </c>
      <c r="W8" s="105">
        <v>43955</v>
      </c>
      <c r="X8" s="105">
        <v>43954</v>
      </c>
      <c r="Y8" s="105">
        <v>43953</v>
      </c>
      <c r="Z8" s="105">
        <v>43952</v>
      </c>
      <c r="AA8" s="105">
        <v>43951</v>
      </c>
      <c r="AB8" s="105">
        <v>43950</v>
      </c>
      <c r="AC8" s="105">
        <v>43949</v>
      </c>
      <c r="AD8" s="105">
        <v>43948</v>
      </c>
      <c r="AE8" s="105">
        <v>43947</v>
      </c>
      <c r="AF8" s="105">
        <v>43946</v>
      </c>
      <c r="AG8" s="105">
        <v>43945</v>
      </c>
      <c r="AH8" s="105">
        <v>43944</v>
      </c>
      <c r="AI8" s="105">
        <v>43943</v>
      </c>
      <c r="AJ8" s="105">
        <v>43942</v>
      </c>
      <c r="AK8" s="105">
        <v>43941</v>
      </c>
      <c r="AL8" s="105">
        <v>43940</v>
      </c>
      <c r="AM8" s="105">
        <v>43939</v>
      </c>
      <c r="AN8" s="105">
        <v>43938</v>
      </c>
      <c r="AO8" s="105">
        <v>43937</v>
      </c>
      <c r="AP8" s="105">
        <v>43936</v>
      </c>
      <c r="AQ8" s="105">
        <v>43935</v>
      </c>
      <c r="AR8" s="105">
        <v>43934</v>
      </c>
      <c r="AS8" s="105">
        <v>43933</v>
      </c>
      <c r="AT8" s="105">
        <v>43932</v>
      </c>
      <c r="AU8" s="105">
        <v>43931</v>
      </c>
      <c r="AV8" s="105">
        <v>43930</v>
      </c>
      <c r="AW8" s="105">
        <v>43929</v>
      </c>
      <c r="AX8" s="105">
        <v>43928</v>
      </c>
      <c r="AY8" s="105">
        <v>43927</v>
      </c>
      <c r="AZ8" s="105">
        <v>43926</v>
      </c>
      <c r="BA8" s="105">
        <v>43925</v>
      </c>
      <c r="BB8" s="105">
        <v>43924</v>
      </c>
      <c r="BC8" s="105">
        <v>43923</v>
      </c>
      <c r="BD8" s="105">
        <v>43922</v>
      </c>
      <c r="BE8" s="105">
        <v>43921</v>
      </c>
      <c r="BF8" s="105">
        <v>43920</v>
      </c>
      <c r="BG8" s="105">
        <v>43919</v>
      </c>
      <c r="BH8" s="105">
        <v>43918</v>
      </c>
      <c r="BI8" s="105">
        <v>43917</v>
      </c>
      <c r="BJ8" s="105">
        <v>43916</v>
      </c>
      <c r="BK8" s="105">
        <v>43915</v>
      </c>
      <c r="BL8" s="105">
        <v>43914</v>
      </c>
      <c r="BM8" s="105">
        <v>43913</v>
      </c>
      <c r="BN8" s="105">
        <v>43912</v>
      </c>
      <c r="BO8" s="105">
        <v>43911</v>
      </c>
      <c r="BP8" s="105">
        <v>43910</v>
      </c>
      <c r="BQ8" s="105">
        <v>43909</v>
      </c>
      <c r="BR8" s="105">
        <v>43908</v>
      </c>
      <c r="BS8" s="105">
        <v>43907</v>
      </c>
      <c r="BT8" s="105">
        <v>43906</v>
      </c>
      <c r="BU8" s="105">
        <v>43905</v>
      </c>
      <c r="BV8" s="105">
        <v>43904</v>
      </c>
      <c r="BW8" s="105">
        <v>43903</v>
      </c>
      <c r="BX8" s="105">
        <v>43902</v>
      </c>
      <c r="BY8" s="105">
        <v>43901</v>
      </c>
      <c r="BZ8" s="105">
        <v>43900</v>
      </c>
      <c r="CA8" s="105">
        <v>43899</v>
      </c>
      <c r="CB8" s="105">
        <v>43898</v>
      </c>
      <c r="CC8" s="105">
        <v>43897</v>
      </c>
      <c r="CD8" s="105">
        <v>43896</v>
      </c>
      <c r="CE8" s="105">
        <v>43895</v>
      </c>
      <c r="CF8" s="105">
        <v>43894</v>
      </c>
      <c r="CG8" s="105">
        <v>43893</v>
      </c>
      <c r="CH8" s="105">
        <v>43892</v>
      </c>
      <c r="CI8" s="105">
        <v>43891</v>
      </c>
      <c r="AKX8" s="106"/>
      <c r="AKY8" s="106"/>
      <c r="AKZ8" s="106"/>
      <c r="ALA8" s="106"/>
      <c r="ALB8" s="106"/>
      <c r="ALC8" s="106"/>
      <c r="ALD8" s="106"/>
      <c r="ALE8" s="106"/>
      <c r="ALF8" s="106"/>
      <c r="ALG8" s="106"/>
      <c r="ALH8" s="106"/>
      <c r="ALI8" s="106"/>
      <c r="ALJ8" s="106"/>
      <c r="ALK8" s="106"/>
      <c r="ALL8" s="106"/>
      <c r="ALM8" s="106"/>
      <c r="ALN8" s="106"/>
      <c r="ALO8" s="106"/>
      <c r="ALP8" s="106"/>
      <c r="ALQ8" s="106"/>
      <c r="ALR8" s="106"/>
      <c r="ALS8" s="106"/>
      <c r="ALT8" s="106"/>
      <c r="ALU8" s="106"/>
      <c r="ALV8" s="106"/>
      <c r="ALW8" s="106"/>
      <c r="ALX8" s="106"/>
      <c r="ALY8" s="106"/>
      <c r="ALZ8" s="106"/>
      <c r="AMA8" s="106"/>
      <c r="AMB8" s="106"/>
      <c r="AMC8" s="106"/>
      <c r="AMD8" s="106"/>
      <c r="AME8" s="106"/>
      <c r="AMF8" s="106"/>
      <c r="AMG8" s="106"/>
      <c r="AMH8" s="106"/>
      <c r="AMI8" s="106"/>
      <c r="AMJ8" s="106"/>
    </row>
    <row r="9" spans="1:1024" x14ac:dyDescent="0.3">
      <c r="A9" s="107"/>
      <c r="B9" s="4"/>
      <c r="C9" s="108"/>
      <c r="D9" s="109" t="s">
        <v>35</v>
      </c>
      <c r="E9" s="109" t="s">
        <v>35</v>
      </c>
      <c r="F9" s="109" t="s">
        <v>35</v>
      </c>
      <c r="G9" s="109" t="s">
        <v>35</v>
      </c>
      <c r="H9" s="109" t="s">
        <v>35</v>
      </c>
      <c r="I9" s="109" t="s">
        <v>35</v>
      </c>
      <c r="J9" s="109" t="s">
        <v>35</v>
      </c>
      <c r="K9" s="109" t="s">
        <v>35</v>
      </c>
      <c r="L9" s="110" t="s">
        <v>35</v>
      </c>
      <c r="M9" s="110" t="s">
        <v>35</v>
      </c>
      <c r="N9" s="110" t="s">
        <v>35</v>
      </c>
      <c r="O9" s="110" t="s">
        <v>35</v>
      </c>
      <c r="P9" s="110" t="s">
        <v>35</v>
      </c>
      <c r="Q9" s="110" t="s">
        <v>35</v>
      </c>
      <c r="R9" s="110" t="s">
        <v>35</v>
      </c>
      <c r="S9" s="110" t="s">
        <v>35</v>
      </c>
      <c r="T9" s="110" t="s">
        <v>35</v>
      </c>
      <c r="U9" s="110" t="s">
        <v>35</v>
      </c>
      <c r="V9" s="110" t="s">
        <v>35</v>
      </c>
      <c r="W9" s="110" t="s">
        <v>35</v>
      </c>
      <c r="X9" s="110" t="s">
        <v>35</v>
      </c>
      <c r="Y9" s="110" t="s">
        <v>35</v>
      </c>
      <c r="Z9" s="110" t="s">
        <v>35</v>
      </c>
      <c r="AA9" s="110" t="s">
        <v>35</v>
      </c>
      <c r="AB9" s="110" t="s">
        <v>35</v>
      </c>
      <c r="AC9" s="110" t="s">
        <v>35</v>
      </c>
      <c r="AD9" s="110" t="s">
        <v>35</v>
      </c>
      <c r="AE9" s="110" t="s">
        <v>35</v>
      </c>
      <c r="AF9" s="110" t="s">
        <v>35</v>
      </c>
      <c r="AG9" s="110" t="s">
        <v>35</v>
      </c>
      <c r="AH9" s="110" t="s">
        <v>35</v>
      </c>
      <c r="AI9" s="110" t="s">
        <v>35</v>
      </c>
      <c r="AJ9" s="110" t="s">
        <v>35</v>
      </c>
      <c r="AK9" s="110" t="s">
        <v>35</v>
      </c>
      <c r="AL9" s="110" t="s">
        <v>35</v>
      </c>
      <c r="AM9" s="110" t="s">
        <v>35</v>
      </c>
      <c r="AN9" s="110" t="s">
        <v>35</v>
      </c>
      <c r="AO9" s="110" t="s">
        <v>35</v>
      </c>
      <c r="AP9" s="110" t="s">
        <v>35</v>
      </c>
      <c r="AQ9" s="110" t="s">
        <v>35</v>
      </c>
      <c r="AR9" s="110" t="s">
        <v>35</v>
      </c>
      <c r="AS9" s="110" t="s">
        <v>35</v>
      </c>
      <c r="AT9" s="110" t="s">
        <v>35</v>
      </c>
      <c r="AU9" s="110" t="s">
        <v>35</v>
      </c>
      <c r="AV9" s="110" t="s">
        <v>35</v>
      </c>
      <c r="AW9" s="110" t="s">
        <v>35</v>
      </c>
      <c r="AX9" s="110" t="s">
        <v>35</v>
      </c>
      <c r="AY9" s="110" t="s">
        <v>35</v>
      </c>
      <c r="AZ9" s="110" t="s">
        <v>35</v>
      </c>
      <c r="BA9" s="110" t="s">
        <v>35</v>
      </c>
      <c r="BB9" s="110" t="s">
        <v>35</v>
      </c>
      <c r="BC9" s="110" t="s">
        <v>35</v>
      </c>
      <c r="BD9" s="110" t="s">
        <v>35</v>
      </c>
      <c r="BE9" s="110" t="s">
        <v>35</v>
      </c>
      <c r="BF9" s="110" t="s">
        <v>35</v>
      </c>
      <c r="BG9" s="110" t="s">
        <v>35</v>
      </c>
      <c r="BH9" s="110" t="s">
        <v>35</v>
      </c>
      <c r="BI9" s="110" t="s">
        <v>35</v>
      </c>
      <c r="BJ9" s="110" t="s">
        <v>35</v>
      </c>
      <c r="BK9" s="110" t="s">
        <v>35</v>
      </c>
      <c r="BL9" s="110" t="s">
        <v>35</v>
      </c>
      <c r="BM9" s="110" t="s">
        <v>35</v>
      </c>
      <c r="BN9" s="110" t="s">
        <v>35</v>
      </c>
      <c r="BO9" s="110" t="s">
        <v>35</v>
      </c>
      <c r="BP9" s="110" t="s">
        <v>35</v>
      </c>
      <c r="BQ9" s="110" t="s">
        <v>35</v>
      </c>
      <c r="BR9" s="110" t="s">
        <v>35</v>
      </c>
      <c r="BS9" s="110" t="s">
        <v>35</v>
      </c>
      <c r="BT9" s="110" t="s">
        <v>35</v>
      </c>
      <c r="BU9" s="110" t="s">
        <v>35</v>
      </c>
      <c r="BV9" s="110" t="s">
        <v>35</v>
      </c>
      <c r="BW9" s="110" t="s">
        <v>35</v>
      </c>
      <c r="BX9" s="110" t="s">
        <v>35</v>
      </c>
      <c r="BY9" s="110" t="s">
        <v>35</v>
      </c>
      <c r="BZ9" s="110" t="s">
        <v>35</v>
      </c>
      <c r="CA9" s="110" t="s">
        <v>35</v>
      </c>
      <c r="CB9" s="110" t="s">
        <v>35</v>
      </c>
      <c r="CC9" s="110" t="s">
        <v>35</v>
      </c>
      <c r="CD9" s="110" t="s">
        <v>35</v>
      </c>
      <c r="CE9" s="110" t="s">
        <v>35</v>
      </c>
      <c r="CF9" s="110" t="s">
        <v>35</v>
      </c>
      <c r="CG9" s="110" t="s">
        <v>35</v>
      </c>
      <c r="CH9" s="110" t="s">
        <v>35</v>
      </c>
      <c r="CI9" s="110" t="s">
        <v>35</v>
      </c>
    </row>
    <row r="10" spans="1:1024" x14ac:dyDescent="0.3">
      <c r="A10" s="111" t="s">
        <v>73</v>
      </c>
      <c r="B10" s="22">
        <v>13241287</v>
      </c>
      <c r="C10" s="112">
        <f t="shared" ref="C10:C16" si="0">SUM(D10:CI10)</f>
        <v>16</v>
      </c>
      <c r="D10" s="113">
        <v>0</v>
      </c>
      <c r="E10" s="113">
        <v>0</v>
      </c>
      <c r="F10" s="113">
        <v>0</v>
      </c>
      <c r="G10" s="113">
        <v>0</v>
      </c>
      <c r="H10" s="113">
        <v>0</v>
      </c>
      <c r="I10" s="113">
        <v>1</v>
      </c>
      <c r="J10" s="114">
        <v>1</v>
      </c>
      <c r="K10" s="114">
        <v>0</v>
      </c>
      <c r="L10" s="115">
        <v>1</v>
      </c>
      <c r="M10" s="115">
        <v>0</v>
      </c>
      <c r="N10" s="115">
        <v>1</v>
      </c>
      <c r="O10" s="115">
        <v>0</v>
      </c>
      <c r="P10" s="115">
        <v>0</v>
      </c>
      <c r="Q10" s="115">
        <v>0</v>
      </c>
      <c r="R10" s="115">
        <v>0</v>
      </c>
      <c r="S10" s="115">
        <v>0</v>
      </c>
      <c r="T10" s="115">
        <v>0</v>
      </c>
      <c r="U10" s="115">
        <v>0</v>
      </c>
      <c r="V10" s="115">
        <v>0</v>
      </c>
      <c r="W10" s="115">
        <v>0</v>
      </c>
      <c r="X10" s="115">
        <v>1</v>
      </c>
      <c r="Y10" s="115">
        <v>0</v>
      </c>
      <c r="Z10" s="115">
        <v>0</v>
      </c>
      <c r="AA10" s="115">
        <v>0</v>
      </c>
      <c r="AB10" s="115">
        <v>0</v>
      </c>
      <c r="AC10" s="115">
        <v>0</v>
      </c>
      <c r="AD10" s="115">
        <v>0</v>
      </c>
      <c r="AE10" s="115">
        <v>0</v>
      </c>
      <c r="AF10" s="115">
        <v>0</v>
      </c>
      <c r="AG10" s="115">
        <v>0</v>
      </c>
      <c r="AH10" s="115">
        <v>0</v>
      </c>
      <c r="AI10" s="115">
        <v>0</v>
      </c>
      <c r="AJ10" s="115">
        <v>0</v>
      </c>
      <c r="AK10" s="115">
        <v>1</v>
      </c>
      <c r="AL10" s="115">
        <v>0</v>
      </c>
      <c r="AM10" s="115">
        <v>0</v>
      </c>
      <c r="AN10" s="115">
        <v>0</v>
      </c>
      <c r="AO10" s="115">
        <v>0</v>
      </c>
      <c r="AP10" s="115">
        <v>0</v>
      </c>
      <c r="AQ10" s="115">
        <v>0</v>
      </c>
      <c r="AR10" s="115">
        <v>0</v>
      </c>
      <c r="AS10" s="115">
        <v>0</v>
      </c>
      <c r="AT10" s="115">
        <v>1</v>
      </c>
      <c r="AU10" s="115">
        <v>0</v>
      </c>
      <c r="AV10" s="115">
        <v>1</v>
      </c>
      <c r="AW10" s="115">
        <v>1</v>
      </c>
      <c r="AX10" s="115">
        <v>0</v>
      </c>
      <c r="AY10" s="115">
        <v>0</v>
      </c>
      <c r="AZ10" s="115">
        <v>0</v>
      </c>
      <c r="BA10" s="115">
        <v>1</v>
      </c>
      <c r="BB10" s="115">
        <v>0</v>
      </c>
      <c r="BC10" s="115">
        <v>1</v>
      </c>
      <c r="BD10" s="115">
        <v>0</v>
      </c>
      <c r="BE10" s="115">
        <v>1</v>
      </c>
      <c r="BF10" s="115">
        <v>0</v>
      </c>
      <c r="BG10" s="115">
        <v>1</v>
      </c>
      <c r="BH10" s="115">
        <v>0</v>
      </c>
      <c r="BI10" s="115">
        <v>0</v>
      </c>
      <c r="BJ10" s="115">
        <v>1</v>
      </c>
      <c r="BK10" s="115">
        <v>0</v>
      </c>
      <c r="BL10" s="115">
        <v>1</v>
      </c>
      <c r="BM10" s="115">
        <v>0</v>
      </c>
      <c r="BN10" s="115">
        <v>0</v>
      </c>
      <c r="BO10" s="115">
        <v>0</v>
      </c>
      <c r="BP10" s="115">
        <v>0</v>
      </c>
      <c r="BQ10" s="115">
        <v>0</v>
      </c>
      <c r="BR10" s="115">
        <v>1</v>
      </c>
      <c r="BS10" s="115">
        <v>0</v>
      </c>
      <c r="BT10" s="115">
        <v>0</v>
      </c>
      <c r="BU10" s="115">
        <v>0</v>
      </c>
      <c r="BV10" s="115">
        <v>0</v>
      </c>
      <c r="BW10" s="115">
        <v>0</v>
      </c>
      <c r="BX10" s="115">
        <v>0</v>
      </c>
      <c r="BY10" s="115">
        <v>0</v>
      </c>
      <c r="BZ10" s="115">
        <v>0</v>
      </c>
      <c r="CA10" s="115">
        <v>0</v>
      </c>
      <c r="CB10" s="115">
        <v>0</v>
      </c>
      <c r="CC10" s="115">
        <v>0</v>
      </c>
      <c r="CD10" s="115">
        <v>0</v>
      </c>
      <c r="CE10" s="115">
        <v>0</v>
      </c>
      <c r="CF10" s="115">
        <v>0</v>
      </c>
      <c r="CG10" s="115">
        <v>0</v>
      </c>
      <c r="CH10" s="115">
        <v>0</v>
      </c>
      <c r="CI10" s="115">
        <v>0</v>
      </c>
    </row>
    <row r="11" spans="1:1024" x14ac:dyDescent="0.3">
      <c r="A11" s="111" t="s">
        <v>74</v>
      </c>
      <c r="B11" s="22">
        <v>14833658</v>
      </c>
      <c r="C11" s="112">
        <f t="shared" si="0"/>
        <v>182</v>
      </c>
      <c r="D11" s="113">
        <v>0</v>
      </c>
      <c r="E11" s="113">
        <v>0</v>
      </c>
      <c r="F11" s="113">
        <v>0</v>
      </c>
      <c r="G11" s="113">
        <v>0</v>
      </c>
      <c r="H11" s="113">
        <v>0</v>
      </c>
      <c r="I11" s="113">
        <v>1</v>
      </c>
      <c r="J11" s="114">
        <v>0</v>
      </c>
      <c r="K11" s="114">
        <v>0</v>
      </c>
      <c r="L11" s="115">
        <v>0</v>
      </c>
      <c r="M11" s="115">
        <v>0</v>
      </c>
      <c r="N11" s="115">
        <v>2</v>
      </c>
      <c r="O11" s="115">
        <v>4</v>
      </c>
      <c r="P11" s="115">
        <v>0</v>
      </c>
      <c r="Q11" s="115">
        <v>3</v>
      </c>
      <c r="R11" s="115">
        <v>2</v>
      </c>
      <c r="S11" s="115">
        <v>1</v>
      </c>
      <c r="T11" s="115">
        <v>1</v>
      </c>
      <c r="U11" s="115">
        <v>3</v>
      </c>
      <c r="V11" s="115">
        <v>0</v>
      </c>
      <c r="W11" s="115">
        <v>3</v>
      </c>
      <c r="X11" s="115">
        <v>1</v>
      </c>
      <c r="Y11" s="115">
        <v>3</v>
      </c>
      <c r="Z11" s="115">
        <v>2</v>
      </c>
      <c r="AA11" s="115">
        <v>2</v>
      </c>
      <c r="AB11" s="115">
        <v>1</v>
      </c>
      <c r="AC11" s="115">
        <v>0</v>
      </c>
      <c r="AD11" s="115">
        <v>3</v>
      </c>
      <c r="AE11" s="115">
        <v>3</v>
      </c>
      <c r="AF11" s="115">
        <v>4</v>
      </c>
      <c r="AG11" s="115">
        <v>3</v>
      </c>
      <c r="AH11" s="115">
        <v>2</v>
      </c>
      <c r="AI11" s="115">
        <v>4</v>
      </c>
      <c r="AJ11" s="115">
        <v>4</v>
      </c>
      <c r="AK11" s="115">
        <v>6</v>
      </c>
      <c r="AL11" s="115">
        <v>3</v>
      </c>
      <c r="AM11" s="115">
        <v>5</v>
      </c>
      <c r="AN11" s="115">
        <v>2</v>
      </c>
      <c r="AO11" s="115">
        <v>3</v>
      </c>
      <c r="AP11" s="115">
        <v>2</v>
      </c>
      <c r="AQ11" s="115">
        <v>3</v>
      </c>
      <c r="AR11" s="115">
        <v>2</v>
      </c>
      <c r="AS11" s="115">
        <v>9</v>
      </c>
      <c r="AT11" s="115">
        <v>9</v>
      </c>
      <c r="AU11" s="115">
        <v>3</v>
      </c>
      <c r="AV11" s="115">
        <v>5</v>
      </c>
      <c r="AW11" s="115">
        <v>9</v>
      </c>
      <c r="AX11" s="115">
        <v>8</v>
      </c>
      <c r="AY11" s="115">
        <v>3</v>
      </c>
      <c r="AZ11" s="115">
        <v>7</v>
      </c>
      <c r="BA11" s="115">
        <v>1</v>
      </c>
      <c r="BB11" s="115">
        <v>5</v>
      </c>
      <c r="BC11" s="115">
        <v>5</v>
      </c>
      <c r="BD11" s="115">
        <v>5</v>
      </c>
      <c r="BE11" s="115">
        <v>5</v>
      </c>
      <c r="BF11" s="115">
        <v>3</v>
      </c>
      <c r="BG11" s="115">
        <v>2</v>
      </c>
      <c r="BH11" s="115">
        <v>3</v>
      </c>
      <c r="BI11" s="115">
        <v>2</v>
      </c>
      <c r="BJ11" s="115">
        <v>4</v>
      </c>
      <c r="BK11" s="115">
        <v>5</v>
      </c>
      <c r="BL11" s="115">
        <v>1</v>
      </c>
      <c r="BM11" s="115">
        <v>2</v>
      </c>
      <c r="BN11" s="115">
        <v>1</v>
      </c>
      <c r="BO11" s="115">
        <v>2</v>
      </c>
      <c r="BP11" s="115">
        <v>1</v>
      </c>
      <c r="BQ11" s="115">
        <v>1</v>
      </c>
      <c r="BR11" s="115">
        <v>2</v>
      </c>
      <c r="BS11" s="115">
        <v>0</v>
      </c>
      <c r="BT11" s="115">
        <v>0</v>
      </c>
      <c r="BU11" s="115">
        <v>0</v>
      </c>
      <c r="BV11" s="115">
        <v>1</v>
      </c>
      <c r="BW11" s="115">
        <v>0</v>
      </c>
      <c r="BX11" s="115">
        <v>0</v>
      </c>
      <c r="BY11" s="115">
        <v>0</v>
      </c>
      <c r="BZ11" s="115">
        <v>0</v>
      </c>
      <c r="CA11" s="115">
        <v>0</v>
      </c>
      <c r="CB11" s="115">
        <v>0</v>
      </c>
      <c r="CC11" s="115">
        <v>0</v>
      </c>
      <c r="CD11" s="115">
        <v>0</v>
      </c>
      <c r="CE11" s="115">
        <v>0</v>
      </c>
      <c r="CF11" s="115">
        <v>0</v>
      </c>
      <c r="CG11" s="115">
        <v>0</v>
      </c>
      <c r="CH11" s="115">
        <v>0</v>
      </c>
      <c r="CI11" s="115">
        <v>0</v>
      </c>
    </row>
    <row r="12" spans="1:1024" x14ac:dyDescent="0.3">
      <c r="A12" s="111" t="s">
        <v>75</v>
      </c>
      <c r="B12" s="22">
        <v>14678606</v>
      </c>
      <c r="C12" s="112">
        <f t="shared" si="0"/>
        <v>2026</v>
      </c>
      <c r="D12" s="113">
        <v>0</v>
      </c>
      <c r="E12" s="113">
        <v>0</v>
      </c>
      <c r="F12" s="113">
        <v>6</v>
      </c>
      <c r="G12" s="113">
        <v>6</v>
      </c>
      <c r="H12" s="113">
        <v>7</v>
      </c>
      <c r="I12" s="113">
        <v>10</v>
      </c>
      <c r="J12" s="114">
        <v>13</v>
      </c>
      <c r="K12" s="114">
        <v>17</v>
      </c>
      <c r="L12" s="115">
        <v>6</v>
      </c>
      <c r="M12" s="115">
        <v>18</v>
      </c>
      <c r="N12" s="115">
        <v>11</v>
      </c>
      <c r="O12" s="115">
        <v>16</v>
      </c>
      <c r="P12" s="115">
        <v>13</v>
      </c>
      <c r="Q12" s="115">
        <v>10</v>
      </c>
      <c r="R12" s="115">
        <v>12</v>
      </c>
      <c r="S12" s="115">
        <v>12</v>
      </c>
      <c r="T12" s="115">
        <v>12</v>
      </c>
      <c r="U12" s="115">
        <v>17</v>
      </c>
      <c r="V12" s="115">
        <v>24</v>
      </c>
      <c r="W12" s="115">
        <v>16</v>
      </c>
      <c r="X12" s="115">
        <v>15</v>
      </c>
      <c r="Y12" s="115">
        <v>20</v>
      </c>
      <c r="Z12" s="115">
        <v>17</v>
      </c>
      <c r="AA12" s="115">
        <v>25</v>
      </c>
      <c r="AB12" s="115">
        <v>20</v>
      </c>
      <c r="AC12" s="115">
        <v>29</v>
      </c>
      <c r="AD12" s="115">
        <v>31</v>
      </c>
      <c r="AE12" s="115">
        <v>27</v>
      </c>
      <c r="AF12" s="115">
        <v>33</v>
      </c>
      <c r="AG12" s="115">
        <v>33</v>
      </c>
      <c r="AH12" s="115">
        <v>47</v>
      </c>
      <c r="AI12" s="115">
        <v>49</v>
      </c>
      <c r="AJ12" s="115">
        <v>47</v>
      </c>
      <c r="AK12" s="115">
        <v>50</v>
      </c>
      <c r="AL12" s="115">
        <v>39</v>
      </c>
      <c r="AM12" s="115">
        <v>49</v>
      </c>
      <c r="AN12" s="115">
        <v>51</v>
      </c>
      <c r="AO12" s="115">
        <v>45</v>
      </c>
      <c r="AP12" s="115">
        <v>54</v>
      </c>
      <c r="AQ12" s="115">
        <v>66</v>
      </c>
      <c r="AR12" s="115">
        <v>60</v>
      </c>
      <c r="AS12" s="115">
        <v>56</v>
      </c>
      <c r="AT12" s="115">
        <v>73</v>
      </c>
      <c r="AU12" s="115">
        <v>68</v>
      </c>
      <c r="AV12" s="115">
        <v>71</v>
      </c>
      <c r="AW12" s="115">
        <v>67</v>
      </c>
      <c r="AX12" s="115">
        <v>64</v>
      </c>
      <c r="AY12" s="115">
        <v>56</v>
      </c>
      <c r="AZ12" s="115">
        <v>50</v>
      </c>
      <c r="BA12" s="115">
        <v>59</v>
      </c>
      <c r="BB12" s="115">
        <v>51</v>
      </c>
      <c r="BC12" s="115">
        <v>47</v>
      </c>
      <c r="BD12" s="115">
        <v>48</v>
      </c>
      <c r="BE12" s="115">
        <v>35</v>
      </c>
      <c r="BF12" s="115">
        <v>38</v>
      </c>
      <c r="BG12" s="115">
        <v>38</v>
      </c>
      <c r="BH12" s="115">
        <v>27</v>
      </c>
      <c r="BI12" s="115">
        <v>30</v>
      </c>
      <c r="BJ12" s="115">
        <v>26</v>
      </c>
      <c r="BK12" s="115">
        <v>19</v>
      </c>
      <c r="BL12" s="115">
        <v>10</v>
      </c>
      <c r="BM12" s="115">
        <v>10</v>
      </c>
      <c r="BN12" s="115">
        <v>10</v>
      </c>
      <c r="BO12" s="115">
        <v>8</v>
      </c>
      <c r="BP12" s="115">
        <v>13</v>
      </c>
      <c r="BQ12" s="115">
        <v>5</v>
      </c>
      <c r="BR12" s="115">
        <v>4</v>
      </c>
      <c r="BS12" s="115">
        <v>1</v>
      </c>
      <c r="BT12" s="115">
        <v>3</v>
      </c>
      <c r="BU12" s="115">
        <v>1</v>
      </c>
      <c r="BV12" s="115">
        <v>2</v>
      </c>
      <c r="BW12" s="115">
        <v>0</v>
      </c>
      <c r="BX12" s="115">
        <v>0</v>
      </c>
      <c r="BY12" s="115">
        <v>1</v>
      </c>
      <c r="BZ12" s="115">
        <v>0</v>
      </c>
      <c r="CA12" s="115">
        <v>1</v>
      </c>
      <c r="CB12" s="115">
        <v>0</v>
      </c>
      <c r="CC12" s="115">
        <v>0</v>
      </c>
      <c r="CD12" s="115">
        <v>0</v>
      </c>
      <c r="CE12" s="115">
        <v>1</v>
      </c>
      <c r="CF12" s="115">
        <v>0</v>
      </c>
      <c r="CG12" s="115">
        <v>0</v>
      </c>
      <c r="CH12" s="115">
        <v>0</v>
      </c>
      <c r="CI12" s="115">
        <v>0</v>
      </c>
    </row>
    <row r="13" spans="1:1024" x14ac:dyDescent="0.3">
      <c r="A13" s="111" t="s">
        <v>76</v>
      </c>
      <c r="B13" s="22">
        <v>10454893</v>
      </c>
      <c r="C13" s="112">
        <f t="shared" si="0"/>
        <v>9814</v>
      </c>
      <c r="D13" s="113">
        <v>0</v>
      </c>
      <c r="E13" s="113">
        <v>5</v>
      </c>
      <c r="F13" s="113">
        <v>42</v>
      </c>
      <c r="G13" s="113">
        <v>40</v>
      </c>
      <c r="H13" s="113">
        <v>39</v>
      </c>
      <c r="I13" s="113">
        <v>55</v>
      </c>
      <c r="J13" s="114">
        <v>41</v>
      </c>
      <c r="K13" s="114">
        <v>51</v>
      </c>
      <c r="L13" s="115">
        <v>57</v>
      </c>
      <c r="M13" s="115">
        <v>50</v>
      </c>
      <c r="N13" s="115">
        <v>54</v>
      </c>
      <c r="O13" s="115">
        <v>64</v>
      </c>
      <c r="P13" s="115">
        <v>46</v>
      </c>
      <c r="Q13" s="115">
        <v>57</v>
      </c>
      <c r="R13" s="115">
        <v>62</v>
      </c>
      <c r="S13" s="115">
        <v>76</v>
      </c>
      <c r="T13" s="115">
        <v>89</v>
      </c>
      <c r="U13" s="115">
        <v>102</v>
      </c>
      <c r="V13" s="115">
        <v>93</v>
      </c>
      <c r="W13" s="115">
        <v>88</v>
      </c>
      <c r="X13" s="115">
        <v>88</v>
      </c>
      <c r="Y13" s="115">
        <v>96</v>
      </c>
      <c r="Z13" s="115">
        <v>121</v>
      </c>
      <c r="AA13" s="115">
        <v>103</v>
      </c>
      <c r="AB13" s="115">
        <v>113</v>
      </c>
      <c r="AC13" s="115">
        <v>126</v>
      </c>
      <c r="AD13" s="115">
        <v>123</v>
      </c>
      <c r="AE13" s="115">
        <v>137</v>
      </c>
      <c r="AF13" s="115">
        <v>155</v>
      </c>
      <c r="AG13" s="115">
        <v>168</v>
      </c>
      <c r="AH13" s="115">
        <v>168</v>
      </c>
      <c r="AI13" s="115">
        <v>184</v>
      </c>
      <c r="AJ13" s="115">
        <v>162</v>
      </c>
      <c r="AK13" s="115">
        <v>201</v>
      </c>
      <c r="AL13" s="115">
        <v>179</v>
      </c>
      <c r="AM13" s="115">
        <v>191</v>
      </c>
      <c r="AN13" s="115">
        <v>240</v>
      </c>
      <c r="AO13" s="115">
        <v>251</v>
      </c>
      <c r="AP13" s="115">
        <v>257</v>
      </c>
      <c r="AQ13" s="115">
        <v>239</v>
      </c>
      <c r="AR13" s="115">
        <v>267</v>
      </c>
      <c r="AS13" s="115">
        <v>275</v>
      </c>
      <c r="AT13" s="115">
        <v>316</v>
      </c>
      <c r="AU13" s="115">
        <v>295</v>
      </c>
      <c r="AV13" s="115">
        <v>328</v>
      </c>
      <c r="AW13" s="115">
        <v>352</v>
      </c>
      <c r="AX13" s="115">
        <v>344</v>
      </c>
      <c r="AY13" s="115">
        <v>294</v>
      </c>
      <c r="AZ13" s="115">
        <v>286</v>
      </c>
      <c r="BA13" s="115">
        <v>324</v>
      </c>
      <c r="BB13" s="115">
        <v>292</v>
      </c>
      <c r="BC13" s="115">
        <v>247</v>
      </c>
      <c r="BD13" s="115">
        <v>260</v>
      </c>
      <c r="BE13" s="115">
        <v>258</v>
      </c>
      <c r="BF13" s="115">
        <v>178</v>
      </c>
      <c r="BG13" s="115">
        <v>176</v>
      </c>
      <c r="BH13" s="115">
        <v>146</v>
      </c>
      <c r="BI13" s="115">
        <v>140</v>
      </c>
      <c r="BJ13" s="115">
        <v>132</v>
      </c>
      <c r="BK13" s="115">
        <v>107</v>
      </c>
      <c r="BL13" s="115">
        <v>76</v>
      </c>
      <c r="BM13" s="115">
        <v>67</v>
      </c>
      <c r="BN13" s="115">
        <v>52</v>
      </c>
      <c r="BO13" s="115">
        <v>42</v>
      </c>
      <c r="BP13" s="115">
        <v>29</v>
      </c>
      <c r="BQ13" s="115">
        <v>21</v>
      </c>
      <c r="BR13" s="115">
        <v>20</v>
      </c>
      <c r="BS13" s="115">
        <v>14</v>
      </c>
      <c r="BT13" s="115">
        <v>13</v>
      </c>
      <c r="BU13" s="115">
        <v>17</v>
      </c>
      <c r="BV13" s="115">
        <v>11</v>
      </c>
      <c r="BW13" s="115">
        <v>6</v>
      </c>
      <c r="BX13" s="115">
        <v>3</v>
      </c>
      <c r="BY13" s="115">
        <v>4</v>
      </c>
      <c r="BZ13" s="115">
        <v>0</v>
      </c>
      <c r="CA13" s="115">
        <v>2</v>
      </c>
      <c r="CB13" s="115">
        <v>4</v>
      </c>
      <c r="CC13" s="115">
        <v>0</v>
      </c>
      <c r="CD13" s="115">
        <v>1</v>
      </c>
      <c r="CE13" s="115">
        <v>1</v>
      </c>
      <c r="CF13" s="115">
        <v>0</v>
      </c>
      <c r="CG13" s="115">
        <v>1</v>
      </c>
      <c r="CH13" s="115">
        <v>0</v>
      </c>
      <c r="CI13" s="115">
        <v>0</v>
      </c>
    </row>
    <row r="14" spans="1:1024" x14ac:dyDescent="0.3">
      <c r="A14" s="111" t="s">
        <v>77</v>
      </c>
      <c r="B14" s="22">
        <v>2768734</v>
      </c>
      <c r="C14" s="112">
        <f t="shared" si="0"/>
        <v>13507</v>
      </c>
      <c r="D14" s="113">
        <v>0</v>
      </c>
      <c r="E14" s="113">
        <v>25</v>
      </c>
      <c r="F14" s="113">
        <v>60</v>
      </c>
      <c r="G14" s="113">
        <v>78</v>
      </c>
      <c r="H14" s="113">
        <v>81</v>
      </c>
      <c r="I14" s="113">
        <v>62</v>
      </c>
      <c r="J14" s="114">
        <v>72</v>
      </c>
      <c r="K14" s="114">
        <v>88</v>
      </c>
      <c r="L14" s="115">
        <v>92</v>
      </c>
      <c r="M14" s="115">
        <v>99</v>
      </c>
      <c r="N14" s="115">
        <v>87</v>
      </c>
      <c r="O14" s="115">
        <v>87</v>
      </c>
      <c r="P14" s="115">
        <v>96</v>
      </c>
      <c r="Q14" s="115">
        <v>118</v>
      </c>
      <c r="R14" s="115">
        <v>115</v>
      </c>
      <c r="S14" s="115">
        <v>112</v>
      </c>
      <c r="T14" s="115">
        <v>139</v>
      </c>
      <c r="U14" s="115">
        <v>126</v>
      </c>
      <c r="V14" s="115">
        <v>128</v>
      </c>
      <c r="W14" s="115">
        <v>142</v>
      </c>
      <c r="X14" s="115">
        <v>140</v>
      </c>
      <c r="Y14" s="115">
        <v>144</v>
      </c>
      <c r="Z14" s="115">
        <v>163</v>
      </c>
      <c r="AA14" s="115">
        <v>172</v>
      </c>
      <c r="AB14" s="115">
        <v>185</v>
      </c>
      <c r="AC14" s="115">
        <v>183</v>
      </c>
      <c r="AD14" s="115">
        <v>186</v>
      </c>
      <c r="AE14" s="115">
        <v>206</v>
      </c>
      <c r="AF14" s="115">
        <v>189</v>
      </c>
      <c r="AG14" s="115">
        <v>226</v>
      </c>
      <c r="AH14" s="115">
        <v>229</v>
      </c>
      <c r="AI14" s="115">
        <v>251</v>
      </c>
      <c r="AJ14" s="115">
        <v>266</v>
      </c>
      <c r="AK14" s="115">
        <v>300</v>
      </c>
      <c r="AL14" s="115">
        <v>295</v>
      </c>
      <c r="AM14" s="115">
        <v>323</v>
      </c>
      <c r="AN14" s="115">
        <v>311</v>
      </c>
      <c r="AO14" s="115">
        <v>335</v>
      </c>
      <c r="AP14" s="115">
        <v>370</v>
      </c>
      <c r="AQ14" s="115">
        <v>335</v>
      </c>
      <c r="AR14" s="115">
        <v>360</v>
      </c>
      <c r="AS14" s="115">
        <v>375</v>
      </c>
      <c r="AT14" s="115">
        <v>372</v>
      </c>
      <c r="AU14" s="115">
        <v>368</v>
      </c>
      <c r="AV14" s="115">
        <v>379</v>
      </c>
      <c r="AW14" s="115">
        <v>462</v>
      </c>
      <c r="AX14" s="115">
        <v>391</v>
      </c>
      <c r="AY14" s="115">
        <v>372</v>
      </c>
      <c r="AZ14" s="115">
        <v>398</v>
      </c>
      <c r="BA14" s="115">
        <v>389</v>
      </c>
      <c r="BB14" s="115">
        <v>347</v>
      </c>
      <c r="BC14" s="115">
        <v>342</v>
      </c>
      <c r="BD14" s="115">
        <v>328</v>
      </c>
      <c r="BE14" s="115">
        <v>274</v>
      </c>
      <c r="BF14" s="115">
        <v>275</v>
      </c>
      <c r="BG14" s="115">
        <v>220</v>
      </c>
      <c r="BH14" s="115">
        <v>181</v>
      </c>
      <c r="BI14" s="115">
        <v>177</v>
      </c>
      <c r="BJ14" s="115">
        <v>162</v>
      </c>
      <c r="BK14" s="115">
        <v>130</v>
      </c>
      <c r="BL14" s="115">
        <v>115</v>
      </c>
      <c r="BM14" s="115">
        <v>81</v>
      </c>
      <c r="BN14" s="115">
        <v>87</v>
      </c>
      <c r="BO14" s="115">
        <v>51</v>
      </c>
      <c r="BP14" s="115">
        <v>63</v>
      </c>
      <c r="BQ14" s="115">
        <v>35</v>
      </c>
      <c r="BR14" s="115">
        <v>42</v>
      </c>
      <c r="BS14" s="115">
        <v>33</v>
      </c>
      <c r="BT14" s="115">
        <v>26</v>
      </c>
      <c r="BU14" s="115">
        <v>10</v>
      </c>
      <c r="BV14" s="115">
        <v>9</v>
      </c>
      <c r="BW14" s="115">
        <v>13</v>
      </c>
      <c r="BX14" s="115">
        <v>11</v>
      </c>
      <c r="BY14" s="115">
        <v>6</v>
      </c>
      <c r="BZ14" s="115">
        <v>1</v>
      </c>
      <c r="CA14" s="115">
        <v>1</v>
      </c>
      <c r="CB14" s="115">
        <v>1</v>
      </c>
      <c r="CC14" s="115">
        <v>1</v>
      </c>
      <c r="CD14" s="115">
        <v>1</v>
      </c>
      <c r="CE14" s="115">
        <v>0</v>
      </c>
      <c r="CF14" s="115">
        <v>0</v>
      </c>
      <c r="CG14" s="115">
        <v>1</v>
      </c>
      <c r="CH14" s="115">
        <v>1</v>
      </c>
      <c r="CI14" s="115">
        <v>0</v>
      </c>
    </row>
    <row r="15" spans="1:1024" x14ac:dyDescent="0.3">
      <c r="A15" s="111"/>
      <c r="B15" s="111"/>
      <c r="C15" s="112">
        <f t="shared" si="0"/>
        <v>0</v>
      </c>
      <c r="D15" s="113"/>
      <c r="E15" s="113"/>
      <c r="F15" s="113"/>
      <c r="G15" s="113"/>
      <c r="H15" s="113"/>
      <c r="I15" s="113"/>
      <c r="J15" s="113"/>
      <c r="K15" s="113"/>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c r="CI15" s="112"/>
    </row>
    <row r="16" spans="1:1024" x14ac:dyDescent="0.3">
      <c r="A16" s="62" t="s">
        <v>56</v>
      </c>
      <c r="B16" s="62">
        <v>55977178</v>
      </c>
      <c r="C16" s="112">
        <f t="shared" si="0"/>
        <v>25545</v>
      </c>
      <c r="D16" s="113">
        <v>0</v>
      </c>
      <c r="E16" s="113">
        <f t="shared" ref="E16:AJ16" si="1">SUM(E10:E15)</f>
        <v>30</v>
      </c>
      <c r="F16" s="113">
        <f t="shared" si="1"/>
        <v>108</v>
      </c>
      <c r="G16" s="113">
        <f t="shared" si="1"/>
        <v>124</v>
      </c>
      <c r="H16" s="113">
        <f t="shared" si="1"/>
        <v>127</v>
      </c>
      <c r="I16" s="113">
        <f t="shared" si="1"/>
        <v>129</v>
      </c>
      <c r="J16" s="113">
        <f t="shared" si="1"/>
        <v>127</v>
      </c>
      <c r="K16" s="113">
        <f t="shared" si="1"/>
        <v>156</v>
      </c>
      <c r="L16" s="112">
        <f t="shared" si="1"/>
        <v>156</v>
      </c>
      <c r="M16" s="112">
        <f t="shared" si="1"/>
        <v>167</v>
      </c>
      <c r="N16" s="112">
        <f t="shared" si="1"/>
        <v>155</v>
      </c>
      <c r="O16" s="112">
        <f t="shared" si="1"/>
        <v>171</v>
      </c>
      <c r="P16" s="112">
        <f t="shared" si="1"/>
        <v>155</v>
      </c>
      <c r="Q16" s="112">
        <f t="shared" si="1"/>
        <v>188</v>
      </c>
      <c r="R16" s="112">
        <f t="shared" si="1"/>
        <v>191</v>
      </c>
      <c r="S16" s="112">
        <f t="shared" si="1"/>
        <v>201</v>
      </c>
      <c r="T16" s="112">
        <f t="shared" si="1"/>
        <v>241</v>
      </c>
      <c r="U16" s="112">
        <f t="shared" si="1"/>
        <v>248</v>
      </c>
      <c r="V16" s="112">
        <f t="shared" si="1"/>
        <v>245</v>
      </c>
      <c r="W16" s="112">
        <f t="shared" si="1"/>
        <v>249</v>
      </c>
      <c r="X16" s="112">
        <f t="shared" si="1"/>
        <v>245</v>
      </c>
      <c r="Y16" s="112">
        <f t="shared" si="1"/>
        <v>263</v>
      </c>
      <c r="Z16" s="112">
        <f t="shared" si="1"/>
        <v>303</v>
      </c>
      <c r="AA16" s="112">
        <f t="shared" si="1"/>
        <v>302</v>
      </c>
      <c r="AB16" s="112">
        <f t="shared" si="1"/>
        <v>319</v>
      </c>
      <c r="AC16" s="112">
        <f t="shared" si="1"/>
        <v>338</v>
      </c>
      <c r="AD16" s="112">
        <f t="shared" si="1"/>
        <v>343</v>
      </c>
      <c r="AE16" s="112">
        <f t="shared" si="1"/>
        <v>373</v>
      </c>
      <c r="AF16" s="112">
        <f t="shared" si="1"/>
        <v>381</v>
      </c>
      <c r="AG16" s="112">
        <f t="shared" si="1"/>
        <v>430</v>
      </c>
      <c r="AH16" s="112">
        <f t="shared" si="1"/>
        <v>446</v>
      </c>
      <c r="AI16" s="112">
        <f t="shared" si="1"/>
        <v>488</v>
      </c>
      <c r="AJ16" s="112">
        <f t="shared" si="1"/>
        <v>479</v>
      </c>
      <c r="AK16" s="112">
        <f t="shared" ref="AK16:BP16" si="2">SUM(AK10:AK15)</f>
        <v>558</v>
      </c>
      <c r="AL16" s="112">
        <f t="shared" si="2"/>
        <v>516</v>
      </c>
      <c r="AM16" s="112">
        <f t="shared" si="2"/>
        <v>568</v>
      </c>
      <c r="AN16" s="112">
        <f t="shared" si="2"/>
        <v>604</v>
      </c>
      <c r="AO16" s="112">
        <f t="shared" si="2"/>
        <v>634</v>
      </c>
      <c r="AP16" s="112">
        <f t="shared" si="2"/>
        <v>683</v>
      </c>
      <c r="AQ16" s="112">
        <f t="shared" si="2"/>
        <v>643</v>
      </c>
      <c r="AR16" s="112">
        <f t="shared" si="2"/>
        <v>689</v>
      </c>
      <c r="AS16" s="112">
        <f t="shared" si="2"/>
        <v>715</v>
      </c>
      <c r="AT16" s="112">
        <f t="shared" si="2"/>
        <v>771</v>
      </c>
      <c r="AU16" s="112">
        <f t="shared" si="2"/>
        <v>734</v>
      </c>
      <c r="AV16" s="112">
        <f t="shared" si="2"/>
        <v>784</v>
      </c>
      <c r="AW16" s="112">
        <f t="shared" si="2"/>
        <v>891</v>
      </c>
      <c r="AX16" s="112">
        <f t="shared" si="2"/>
        <v>807</v>
      </c>
      <c r="AY16" s="112">
        <f t="shared" si="2"/>
        <v>725</v>
      </c>
      <c r="AZ16" s="112">
        <f t="shared" si="2"/>
        <v>741</v>
      </c>
      <c r="BA16" s="112">
        <f t="shared" si="2"/>
        <v>774</v>
      </c>
      <c r="BB16" s="112">
        <f t="shared" si="2"/>
        <v>695</v>
      </c>
      <c r="BC16" s="112">
        <f t="shared" si="2"/>
        <v>642</v>
      </c>
      <c r="BD16" s="112">
        <f t="shared" si="2"/>
        <v>641</v>
      </c>
      <c r="BE16" s="112">
        <f t="shared" si="2"/>
        <v>573</v>
      </c>
      <c r="BF16" s="112">
        <f t="shared" si="2"/>
        <v>494</v>
      </c>
      <c r="BG16" s="112">
        <f t="shared" si="2"/>
        <v>437</v>
      </c>
      <c r="BH16" s="112">
        <f t="shared" si="2"/>
        <v>357</v>
      </c>
      <c r="BI16" s="112">
        <f t="shared" si="2"/>
        <v>349</v>
      </c>
      <c r="BJ16" s="112">
        <f t="shared" si="2"/>
        <v>325</v>
      </c>
      <c r="BK16" s="112">
        <f t="shared" si="2"/>
        <v>261</v>
      </c>
      <c r="BL16" s="112">
        <f t="shared" si="2"/>
        <v>203</v>
      </c>
      <c r="BM16" s="112">
        <f t="shared" si="2"/>
        <v>160</v>
      </c>
      <c r="BN16" s="112">
        <f t="shared" si="2"/>
        <v>150</v>
      </c>
      <c r="BO16" s="112">
        <f t="shared" si="2"/>
        <v>103</v>
      </c>
      <c r="BP16" s="112">
        <f t="shared" si="2"/>
        <v>106</v>
      </c>
      <c r="BQ16" s="112">
        <f t="shared" ref="BQ16:CV16" si="3">SUM(BQ10:BQ15)</f>
        <v>62</v>
      </c>
      <c r="BR16" s="112">
        <f t="shared" si="3"/>
        <v>69</v>
      </c>
      <c r="BS16" s="112">
        <f t="shared" si="3"/>
        <v>48</v>
      </c>
      <c r="BT16" s="112">
        <f t="shared" si="3"/>
        <v>42</v>
      </c>
      <c r="BU16" s="112">
        <f t="shared" si="3"/>
        <v>28</v>
      </c>
      <c r="BV16" s="112">
        <f t="shared" si="3"/>
        <v>23</v>
      </c>
      <c r="BW16" s="112">
        <f t="shared" si="3"/>
        <v>19</v>
      </c>
      <c r="BX16" s="112">
        <f t="shared" si="3"/>
        <v>14</v>
      </c>
      <c r="BY16" s="112">
        <f t="shared" si="3"/>
        <v>11</v>
      </c>
      <c r="BZ16" s="112">
        <f t="shared" si="3"/>
        <v>1</v>
      </c>
      <c r="CA16" s="112">
        <f t="shared" si="3"/>
        <v>4</v>
      </c>
      <c r="CB16" s="112">
        <f t="shared" si="3"/>
        <v>5</v>
      </c>
      <c r="CC16" s="112">
        <f t="shared" si="3"/>
        <v>1</v>
      </c>
      <c r="CD16" s="112">
        <f t="shared" si="3"/>
        <v>2</v>
      </c>
      <c r="CE16" s="112">
        <f t="shared" si="3"/>
        <v>2</v>
      </c>
      <c r="CF16" s="112">
        <f t="shared" si="3"/>
        <v>0</v>
      </c>
      <c r="CG16" s="112">
        <f t="shared" si="3"/>
        <v>2</v>
      </c>
      <c r="CH16" s="112">
        <f t="shared" si="3"/>
        <v>1</v>
      </c>
      <c r="CI16" s="112">
        <f t="shared" si="3"/>
        <v>0</v>
      </c>
    </row>
    <row r="17" spans="1:1024" x14ac:dyDescent="0.3">
      <c r="A17" s="111"/>
      <c r="B17" s="111"/>
      <c r="C17" s="112"/>
      <c r="D17" s="113"/>
      <c r="E17" s="113"/>
      <c r="F17" s="113"/>
      <c r="G17" s="113"/>
      <c r="H17" s="113"/>
      <c r="I17" s="113"/>
      <c r="J17" s="113"/>
      <c r="K17" s="113"/>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2"/>
      <c r="AK17" s="112"/>
      <c r="AL17" s="112"/>
      <c r="AM17" s="112"/>
      <c r="AN17" s="112"/>
      <c r="AO17" s="112"/>
      <c r="AP17" s="112"/>
      <c r="AQ17" s="112"/>
      <c r="AR17" s="112"/>
      <c r="AS17" s="112"/>
      <c r="AT17" s="112"/>
      <c r="AU17" s="112"/>
      <c r="AV17" s="112"/>
      <c r="AW17" s="112"/>
      <c r="AX17" s="112"/>
      <c r="AY17" s="112"/>
      <c r="AZ17" s="112"/>
      <c r="BA17" s="112"/>
      <c r="BB17" s="112"/>
      <c r="BC17" s="112"/>
      <c r="BD17" s="112"/>
      <c r="BE17" s="112"/>
      <c r="BF17" s="112"/>
      <c r="BG17" s="112"/>
      <c r="BH17" s="112"/>
      <c r="BI17" s="112"/>
      <c r="BJ17" s="112"/>
      <c r="BK17" s="112"/>
      <c r="BL17" s="112"/>
      <c r="BM17" s="112"/>
      <c r="BN17" s="112"/>
      <c r="BO17" s="112"/>
      <c r="BP17" s="112"/>
      <c r="BQ17" s="112"/>
      <c r="BR17" s="112"/>
      <c r="BS17" s="112"/>
      <c r="BT17" s="112"/>
      <c r="BU17" s="112"/>
      <c r="BV17" s="112"/>
      <c r="BW17" s="112"/>
      <c r="BX17" s="112"/>
      <c r="BY17" s="112"/>
      <c r="BZ17" s="112"/>
      <c r="CA17" s="112"/>
      <c r="CB17" s="112"/>
      <c r="CC17" s="112"/>
      <c r="CD17" s="112"/>
      <c r="CE17" s="112"/>
      <c r="CF17" s="112"/>
      <c r="CG17" s="112"/>
      <c r="CH17" s="112"/>
      <c r="CI17" s="112"/>
    </row>
    <row r="18" spans="1:1024" x14ac:dyDescent="0.3">
      <c r="A18" s="76" t="s">
        <v>36</v>
      </c>
      <c r="B18" s="116">
        <v>0</v>
      </c>
      <c r="C18" s="117">
        <f>SUM(D18:CI18)</f>
        <v>0</v>
      </c>
      <c r="D18" s="118">
        <v>0</v>
      </c>
      <c r="E18" s="118">
        <v>0</v>
      </c>
      <c r="F18" s="118">
        <v>0</v>
      </c>
      <c r="G18" s="118">
        <v>0</v>
      </c>
      <c r="H18" s="118">
        <v>0</v>
      </c>
      <c r="I18" s="118">
        <v>0</v>
      </c>
      <c r="J18" s="118">
        <v>0</v>
      </c>
      <c r="K18" s="118">
        <v>0</v>
      </c>
      <c r="L18" s="119">
        <v>0</v>
      </c>
      <c r="M18" s="119">
        <v>0</v>
      </c>
      <c r="N18" s="119">
        <v>0</v>
      </c>
      <c r="O18" s="119">
        <v>0</v>
      </c>
      <c r="P18" s="119">
        <v>0</v>
      </c>
      <c r="Q18" s="119">
        <v>0</v>
      </c>
      <c r="R18" s="119">
        <v>0</v>
      </c>
      <c r="S18" s="119">
        <v>0</v>
      </c>
      <c r="T18" s="119">
        <v>0</v>
      </c>
      <c r="U18" s="119">
        <v>0</v>
      </c>
      <c r="V18" s="119">
        <v>0</v>
      </c>
      <c r="W18" s="119">
        <v>0</v>
      </c>
      <c r="X18" s="119">
        <v>0</v>
      </c>
      <c r="Y18" s="119">
        <v>0</v>
      </c>
      <c r="Z18" s="119">
        <v>0</v>
      </c>
      <c r="AA18" s="119">
        <v>0</v>
      </c>
      <c r="AB18" s="119">
        <v>0</v>
      </c>
      <c r="AC18" s="119">
        <v>0</v>
      </c>
      <c r="AD18" s="119">
        <v>0</v>
      </c>
      <c r="AE18" s="119">
        <v>0</v>
      </c>
      <c r="AF18" s="119">
        <v>0</v>
      </c>
      <c r="AG18" s="119">
        <v>0</v>
      </c>
      <c r="AH18" s="119">
        <v>0</v>
      </c>
      <c r="AI18" s="119">
        <v>0</v>
      </c>
      <c r="AJ18" s="119">
        <v>0</v>
      </c>
      <c r="AK18" s="119">
        <v>0</v>
      </c>
      <c r="AL18" s="119">
        <v>0</v>
      </c>
      <c r="AM18" s="119">
        <v>0</v>
      </c>
      <c r="AN18" s="119">
        <v>0</v>
      </c>
      <c r="AO18" s="119">
        <v>0</v>
      </c>
      <c r="AP18" s="119">
        <v>0</v>
      </c>
      <c r="AQ18" s="119">
        <v>0</v>
      </c>
      <c r="AR18" s="119">
        <v>0</v>
      </c>
      <c r="AS18" s="119">
        <v>0</v>
      </c>
      <c r="AT18" s="119">
        <v>0</v>
      </c>
      <c r="AU18" s="119">
        <v>0</v>
      </c>
      <c r="AV18" s="119">
        <v>0</v>
      </c>
      <c r="AW18" s="119">
        <v>0</v>
      </c>
      <c r="AX18" s="119">
        <v>0</v>
      </c>
      <c r="AY18" s="119">
        <v>0</v>
      </c>
      <c r="AZ18" s="119">
        <v>0</v>
      </c>
      <c r="BA18" s="119">
        <v>0</v>
      </c>
      <c r="BB18" s="119">
        <v>0</v>
      </c>
      <c r="BC18" s="119">
        <v>0</v>
      </c>
      <c r="BD18" s="119">
        <v>0</v>
      </c>
      <c r="BE18" s="119">
        <v>0</v>
      </c>
      <c r="BF18" s="119">
        <v>0</v>
      </c>
      <c r="BG18" s="119">
        <v>0</v>
      </c>
      <c r="BH18" s="119">
        <v>0</v>
      </c>
      <c r="BI18" s="119">
        <v>0</v>
      </c>
      <c r="BJ18" s="119">
        <v>0</v>
      </c>
      <c r="BK18" s="119">
        <v>0</v>
      </c>
      <c r="BL18" s="119">
        <v>0</v>
      </c>
      <c r="BM18" s="119">
        <v>0</v>
      </c>
      <c r="BN18" s="119">
        <v>0</v>
      </c>
      <c r="BO18" s="119">
        <v>0</v>
      </c>
      <c r="BP18" s="119">
        <v>0</v>
      </c>
      <c r="BQ18" s="119">
        <v>0</v>
      </c>
      <c r="BR18" s="119">
        <v>0</v>
      </c>
      <c r="BS18" s="119">
        <v>0</v>
      </c>
      <c r="BT18" s="119">
        <v>0</v>
      </c>
      <c r="BU18" s="119">
        <v>0</v>
      </c>
      <c r="BV18" s="119">
        <v>0</v>
      </c>
      <c r="BW18" s="119">
        <v>0</v>
      </c>
      <c r="BX18" s="119">
        <v>0</v>
      </c>
      <c r="BY18" s="119">
        <v>0</v>
      </c>
      <c r="BZ18" s="119">
        <v>0</v>
      </c>
      <c r="CA18" s="119">
        <v>0</v>
      </c>
      <c r="CB18" s="119">
        <v>0</v>
      </c>
      <c r="CC18" s="119">
        <v>0</v>
      </c>
      <c r="CD18" s="119">
        <v>0</v>
      </c>
      <c r="CE18" s="119">
        <v>0</v>
      </c>
      <c r="CF18" s="119">
        <v>0</v>
      </c>
      <c r="CG18" s="119">
        <v>0</v>
      </c>
      <c r="CH18" s="119">
        <v>0</v>
      </c>
      <c r="CI18" s="119">
        <v>0</v>
      </c>
    </row>
    <row r="19" spans="1:1024" ht="12.75" customHeight="1" x14ac:dyDescent="0.3">
      <c r="A19" s="120" t="s">
        <v>71</v>
      </c>
      <c r="B19" s="121">
        <v>55977178</v>
      </c>
      <c r="C19" s="122">
        <f>SUM(D19:CI19)</f>
        <v>25545</v>
      </c>
      <c r="D19" s="123">
        <f t="shared" ref="D19:AI19" si="4">SUM(D10:D14)</f>
        <v>0</v>
      </c>
      <c r="E19" s="123">
        <f t="shared" si="4"/>
        <v>30</v>
      </c>
      <c r="F19" s="123">
        <f t="shared" si="4"/>
        <v>108</v>
      </c>
      <c r="G19" s="123">
        <f t="shared" si="4"/>
        <v>124</v>
      </c>
      <c r="H19" s="123">
        <f t="shared" si="4"/>
        <v>127</v>
      </c>
      <c r="I19" s="123">
        <f t="shared" si="4"/>
        <v>129</v>
      </c>
      <c r="J19" s="123">
        <f t="shared" si="4"/>
        <v>127</v>
      </c>
      <c r="K19" s="123">
        <f t="shared" si="4"/>
        <v>156</v>
      </c>
      <c r="L19" s="124">
        <f t="shared" si="4"/>
        <v>156</v>
      </c>
      <c r="M19" s="124">
        <f t="shared" si="4"/>
        <v>167</v>
      </c>
      <c r="N19" s="124">
        <f t="shared" si="4"/>
        <v>155</v>
      </c>
      <c r="O19" s="124">
        <f t="shared" si="4"/>
        <v>171</v>
      </c>
      <c r="P19" s="124">
        <f t="shared" si="4"/>
        <v>155</v>
      </c>
      <c r="Q19" s="124">
        <f t="shared" si="4"/>
        <v>188</v>
      </c>
      <c r="R19" s="124">
        <f t="shared" si="4"/>
        <v>191</v>
      </c>
      <c r="S19" s="124">
        <f t="shared" si="4"/>
        <v>201</v>
      </c>
      <c r="T19" s="124">
        <f t="shared" si="4"/>
        <v>241</v>
      </c>
      <c r="U19" s="124">
        <f t="shared" si="4"/>
        <v>248</v>
      </c>
      <c r="V19" s="124">
        <f t="shared" si="4"/>
        <v>245</v>
      </c>
      <c r="W19" s="124">
        <f t="shared" si="4"/>
        <v>249</v>
      </c>
      <c r="X19" s="124">
        <f t="shared" si="4"/>
        <v>245</v>
      </c>
      <c r="Y19" s="124">
        <f t="shared" si="4"/>
        <v>263</v>
      </c>
      <c r="Z19" s="124">
        <f t="shared" si="4"/>
        <v>303</v>
      </c>
      <c r="AA19" s="124">
        <f t="shared" si="4"/>
        <v>302</v>
      </c>
      <c r="AB19" s="124">
        <f t="shared" si="4"/>
        <v>319</v>
      </c>
      <c r="AC19" s="124">
        <f t="shared" si="4"/>
        <v>338</v>
      </c>
      <c r="AD19" s="124">
        <f t="shared" si="4"/>
        <v>343</v>
      </c>
      <c r="AE19" s="124">
        <f t="shared" si="4"/>
        <v>373</v>
      </c>
      <c r="AF19" s="124">
        <f t="shared" si="4"/>
        <v>381</v>
      </c>
      <c r="AG19" s="124">
        <f t="shared" si="4"/>
        <v>430</v>
      </c>
      <c r="AH19" s="124">
        <f t="shared" si="4"/>
        <v>446</v>
      </c>
      <c r="AI19" s="124">
        <f t="shared" si="4"/>
        <v>488</v>
      </c>
      <c r="AJ19" s="124">
        <f t="shared" ref="AJ19:BO19" si="5">SUM(AJ10:AJ14)</f>
        <v>479</v>
      </c>
      <c r="AK19" s="124">
        <f t="shared" si="5"/>
        <v>558</v>
      </c>
      <c r="AL19" s="124">
        <f t="shared" si="5"/>
        <v>516</v>
      </c>
      <c r="AM19" s="124">
        <f t="shared" si="5"/>
        <v>568</v>
      </c>
      <c r="AN19" s="124">
        <f t="shared" si="5"/>
        <v>604</v>
      </c>
      <c r="AO19" s="124">
        <f t="shared" si="5"/>
        <v>634</v>
      </c>
      <c r="AP19" s="124">
        <f t="shared" si="5"/>
        <v>683</v>
      </c>
      <c r="AQ19" s="124">
        <f t="shared" si="5"/>
        <v>643</v>
      </c>
      <c r="AR19" s="124">
        <f t="shared" si="5"/>
        <v>689</v>
      </c>
      <c r="AS19" s="124">
        <f t="shared" si="5"/>
        <v>715</v>
      </c>
      <c r="AT19" s="124">
        <f t="shared" si="5"/>
        <v>771</v>
      </c>
      <c r="AU19" s="124">
        <f t="shared" si="5"/>
        <v>734</v>
      </c>
      <c r="AV19" s="124">
        <f t="shared" si="5"/>
        <v>784</v>
      </c>
      <c r="AW19" s="124">
        <f t="shared" si="5"/>
        <v>891</v>
      </c>
      <c r="AX19" s="124">
        <f t="shared" si="5"/>
        <v>807</v>
      </c>
      <c r="AY19" s="124">
        <f t="shared" si="5"/>
        <v>725</v>
      </c>
      <c r="AZ19" s="124">
        <f t="shared" si="5"/>
        <v>741</v>
      </c>
      <c r="BA19" s="124">
        <f t="shared" si="5"/>
        <v>774</v>
      </c>
      <c r="BB19" s="124">
        <f t="shared" si="5"/>
        <v>695</v>
      </c>
      <c r="BC19" s="124">
        <f t="shared" si="5"/>
        <v>642</v>
      </c>
      <c r="BD19" s="124">
        <f t="shared" si="5"/>
        <v>641</v>
      </c>
      <c r="BE19" s="124">
        <f t="shared" si="5"/>
        <v>573</v>
      </c>
      <c r="BF19" s="124">
        <f t="shared" si="5"/>
        <v>494</v>
      </c>
      <c r="BG19" s="124">
        <f t="shared" si="5"/>
        <v>437</v>
      </c>
      <c r="BH19" s="124">
        <f t="shared" si="5"/>
        <v>357</v>
      </c>
      <c r="BI19" s="124">
        <f t="shared" si="5"/>
        <v>349</v>
      </c>
      <c r="BJ19" s="124">
        <f t="shared" si="5"/>
        <v>325</v>
      </c>
      <c r="BK19" s="124">
        <f t="shared" si="5"/>
        <v>261</v>
      </c>
      <c r="BL19" s="124">
        <f t="shared" si="5"/>
        <v>203</v>
      </c>
      <c r="BM19" s="124">
        <f t="shared" si="5"/>
        <v>160</v>
      </c>
      <c r="BN19" s="124">
        <f t="shared" si="5"/>
        <v>150</v>
      </c>
      <c r="BO19" s="124">
        <f t="shared" si="5"/>
        <v>103</v>
      </c>
      <c r="BP19" s="124">
        <f t="shared" ref="BP19:CI19" si="6">SUM(BP10:BP14)</f>
        <v>106</v>
      </c>
      <c r="BQ19" s="124">
        <f t="shared" si="6"/>
        <v>62</v>
      </c>
      <c r="BR19" s="124">
        <f t="shared" si="6"/>
        <v>69</v>
      </c>
      <c r="BS19" s="124">
        <f t="shared" si="6"/>
        <v>48</v>
      </c>
      <c r="BT19" s="124">
        <f t="shared" si="6"/>
        <v>42</v>
      </c>
      <c r="BU19" s="124">
        <f t="shared" si="6"/>
        <v>28</v>
      </c>
      <c r="BV19" s="124">
        <f t="shared" si="6"/>
        <v>23</v>
      </c>
      <c r="BW19" s="124">
        <f t="shared" si="6"/>
        <v>19</v>
      </c>
      <c r="BX19" s="124">
        <f t="shared" si="6"/>
        <v>14</v>
      </c>
      <c r="BY19" s="124">
        <f t="shared" si="6"/>
        <v>11</v>
      </c>
      <c r="BZ19" s="124">
        <f t="shared" si="6"/>
        <v>1</v>
      </c>
      <c r="CA19" s="124">
        <f t="shared" si="6"/>
        <v>4</v>
      </c>
      <c r="CB19" s="124">
        <f t="shared" si="6"/>
        <v>5</v>
      </c>
      <c r="CC19" s="124">
        <f t="shared" si="6"/>
        <v>1</v>
      </c>
      <c r="CD19" s="124">
        <f t="shared" si="6"/>
        <v>2</v>
      </c>
      <c r="CE19" s="124">
        <f t="shared" si="6"/>
        <v>2</v>
      </c>
      <c r="CF19" s="124">
        <f t="shared" si="6"/>
        <v>0</v>
      </c>
      <c r="CG19" s="124">
        <f t="shared" si="6"/>
        <v>2</v>
      </c>
      <c r="CH19" s="124">
        <f t="shared" si="6"/>
        <v>1</v>
      </c>
      <c r="CI19" s="124">
        <f t="shared" si="6"/>
        <v>0</v>
      </c>
    </row>
    <row r="20" spans="1:1024" ht="13.5" x14ac:dyDescent="0.3">
      <c r="A20" s="125"/>
      <c r="B20" s="125"/>
      <c r="C20" s="126"/>
      <c r="D20" s="127"/>
      <c r="E20" s="127"/>
      <c r="F20" s="127"/>
      <c r="G20" s="127"/>
      <c r="H20" s="127"/>
      <c r="I20" s="127"/>
      <c r="J20" s="127"/>
      <c r="K20" s="126"/>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c r="CI20" s="44"/>
    </row>
    <row r="21" spans="1:1024" x14ac:dyDescent="0.3">
      <c r="A21" s="125"/>
      <c r="B21" s="125"/>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4"/>
      <c r="BY21" s="44"/>
      <c r="BZ21" s="44"/>
      <c r="CA21" s="44"/>
      <c r="CB21" s="44"/>
      <c r="CC21" s="44"/>
      <c r="CD21" s="44"/>
      <c r="CE21" s="44"/>
      <c r="CF21" s="44"/>
      <c r="CG21" s="44"/>
      <c r="CH21" s="44"/>
      <c r="CI21" s="44"/>
    </row>
    <row r="22" spans="1:1024" x14ac:dyDescent="0.3">
      <c r="A22" s="125"/>
      <c r="B22" s="125"/>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44"/>
      <c r="CA22" s="44"/>
      <c r="CB22" s="44"/>
      <c r="CC22" s="44"/>
      <c r="CD22" s="44"/>
      <c r="CE22" s="44"/>
      <c r="CF22" s="44"/>
      <c r="CG22" s="44"/>
      <c r="CH22" s="44"/>
      <c r="CI22" s="44"/>
    </row>
    <row r="23" spans="1:1024" x14ac:dyDescent="0.3">
      <c r="A23" s="100"/>
      <c r="B23" s="2" t="s">
        <v>26</v>
      </c>
      <c r="C23" s="3" t="s">
        <v>78</v>
      </c>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row>
    <row r="24" spans="1:1024" s="33" customFormat="1" ht="26" x14ac:dyDescent="0.3">
      <c r="A24" s="101" t="s">
        <v>25</v>
      </c>
      <c r="B24" s="2"/>
      <c r="C24" s="102" t="s">
        <v>71</v>
      </c>
      <c r="D24" s="128" t="s">
        <v>72</v>
      </c>
      <c r="E24" s="104">
        <v>43973</v>
      </c>
      <c r="F24" s="104">
        <v>43972</v>
      </c>
      <c r="G24" s="104">
        <v>43971</v>
      </c>
      <c r="H24" s="104">
        <v>43970</v>
      </c>
      <c r="I24" s="104">
        <v>43969</v>
      </c>
      <c r="J24" s="104">
        <v>43968</v>
      </c>
      <c r="K24" s="104">
        <v>43967</v>
      </c>
      <c r="L24" s="105">
        <v>43966</v>
      </c>
      <c r="M24" s="105">
        <v>43965</v>
      </c>
      <c r="N24" s="105">
        <v>43964</v>
      </c>
      <c r="O24" s="105">
        <v>43963</v>
      </c>
      <c r="P24" s="105">
        <v>43962</v>
      </c>
      <c r="Q24" s="105">
        <v>43961</v>
      </c>
      <c r="R24" s="105">
        <v>43960</v>
      </c>
      <c r="S24" s="105">
        <v>43959</v>
      </c>
      <c r="T24" s="105">
        <v>43958</v>
      </c>
      <c r="U24" s="105">
        <v>43957</v>
      </c>
      <c r="V24" s="105">
        <v>43956</v>
      </c>
      <c r="W24" s="105">
        <v>43955</v>
      </c>
      <c r="X24" s="105">
        <v>43954</v>
      </c>
      <c r="Y24" s="105">
        <v>43953</v>
      </c>
      <c r="Z24" s="105">
        <v>43952</v>
      </c>
      <c r="AA24" s="105">
        <v>43951</v>
      </c>
      <c r="AB24" s="105">
        <v>43950</v>
      </c>
      <c r="AC24" s="105">
        <v>43949</v>
      </c>
      <c r="AD24" s="105">
        <v>43948</v>
      </c>
      <c r="AE24" s="105">
        <v>43947</v>
      </c>
      <c r="AF24" s="105">
        <v>43946</v>
      </c>
      <c r="AG24" s="105">
        <v>43945</v>
      </c>
      <c r="AH24" s="105">
        <v>43944</v>
      </c>
      <c r="AI24" s="110">
        <v>43943</v>
      </c>
      <c r="AJ24" s="110">
        <v>43942</v>
      </c>
      <c r="AK24" s="110">
        <v>43941</v>
      </c>
      <c r="AL24" s="110">
        <v>43940</v>
      </c>
      <c r="AM24" s="110">
        <v>43939</v>
      </c>
      <c r="AN24" s="110">
        <v>43938</v>
      </c>
      <c r="AO24" s="110">
        <v>43937</v>
      </c>
      <c r="AP24" s="110">
        <v>43936</v>
      </c>
      <c r="AQ24" s="110">
        <v>43935</v>
      </c>
      <c r="AR24" s="110">
        <v>43934</v>
      </c>
      <c r="AS24" s="110">
        <v>43933</v>
      </c>
      <c r="AT24" s="110">
        <v>43932</v>
      </c>
      <c r="AU24" s="110">
        <v>43931</v>
      </c>
      <c r="AV24" s="110">
        <v>43930</v>
      </c>
      <c r="AW24" s="110">
        <v>43929</v>
      </c>
      <c r="AX24" s="110">
        <v>43928</v>
      </c>
      <c r="AY24" s="110">
        <v>43927</v>
      </c>
      <c r="AZ24" s="110">
        <v>43926</v>
      </c>
      <c r="BA24" s="110">
        <v>43925</v>
      </c>
      <c r="BB24" s="110">
        <v>43924</v>
      </c>
      <c r="BC24" s="110">
        <v>43923</v>
      </c>
      <c r="BD24" s="110">
        <v>43922</v>
      </c>
      <c r="BE24" s="110">
        <v>43921</v>
      </c>
      <c r="BF24" s="110">
        <v>43920</v>
      </c>
      <c r="BG24" s="110">
        <v>43919</v>
      </c>
      <c r="BH24" s="110">
        <v>43918</v>
      </c>
      <c r="BI24" s="110">
        <v>43917</v>
      </c>
      <c r="BJ24" s="110">
        <v>43916</v>
      </c>
      <c r="BK24" s="110">
        <v>43915</v>
      </c>
      <c r="BL24" s="110">
        <v>43914</v>
      </c>
      <c r="BM24" s="110">
        <v>43913</v>
      </c>
      <c r="BN24" s="110">
        <v>43912</v>
      </c>
      <c r="BO24" s="110">
        <v>43911</v>
      </c>
      <c r="BP24" s="110">
        <v>43910</v>
      </c>
      <c r="BQ24" s="110">
        <v>43909</v>
      </c>
      <c r="BR24" s="110">
        <v>43908</v>
      </c>
      <c r="BS24" s="110">
        <v>43907</v>
      </c>
      <c r="BT24" s="110">
        <v>43906</v>
      </c>
      <c r="BU24" s="110">
        <v>43905</v>
      </c>
      <c r="BV24" s="110">
        <v>43904</v>
      </c>
      <c r="BW24" s="110">
        <v>43903</v>
      </c>
      <c r="BX24" s="110">
        <v>43902</v>
      </c>
      <c r="BY24" s="110">
        <v>43901</v>
      </c>
      <c r="BZ24" s="110">
        <v>43900</v>
      </c>
      <c r="CA24" s="110">
        <v>43899</v>
      </c>
      <c r="CB24" s="110">
        <v>43898</v>
      </c>
      <c r="CC24" s="110">
        <v>43897</v>
      </c>
      <c r="CD24" s="110">
        <v>43896</v>
      </c>
      <c r="CE24" s="110">
        <v>43895</v>
      </c>
      <c r="CF24" s="110">
        <v>43894</v>
      </c>
      <c r="CG24" s="110">
        <v>43893</v>
      </c>
      <c r="CH24" s="110">
        <v>43892</v>
      </c>
      <c r="CI24" s="110">
        <v>43891</v>
      </c>
      <c r="AKX24" s="106"/>
      <c r="AKY24" s="106"/>
      <c r="AKZ24" s="106"/>
      <c r="ALA24" s="106"/>
      <c r="ALB24" s="106"/>
      <c r="ALC24" s="106"/>
      <c r="ALD24" s="106"/>
      <c r="ALE24" s="106"/>
      <c r="ALF24" s="106"/>
      <c r="ALG24" s="106"/>
      <c r="ALH24" s="106"/>
      <c r="ALI24" s="106"/>
      <c r="ALJ24" s="106"/>
      <c r="ALK24" s="106"/>
      <c r="ALL24" s="106"/>
      <c r="ALM24" s="106"/>
      <c r="ALN24" s="106"/>
      <c r="ALO24" s="106"/>
      <c r="ALP24" s="106"/>
      <c r="ALQ24" s="106"/>
      <c r="ALR24" s="106"/>
      <c r="ALS24" s="106"/>
      <c r="ALT24" s="106"/>
      <c r="ALU24" s="106"/>
      <c r="ALV24" s="106"/>
      <c r="ALW24" s="106"/>
      <c r="ALX24" s="106"/>
      <c r="ALY24" s="106"/>
      <c r="ALZ24" s="106"/>
      <c r="AMA24" s="106"/>
      <c r="AMB24" s="106"/>
      <c r="AMC24" s="106"/>
      <c r="AMD24" s="106"/>
      <c r="AME24" s="106"/>
      <c r="AMF24" s="106"/>
      <c r="AMG24" s="106"/>
      <c r="AMH24" s="106"/>
      <c r="AMI24" s="106"/>
      <c r="AMJ24" s="106"/>
    </row>
    <row r="25" spans="1:1024" x14ac:dyDescent="0.3">
      <c r="A25" s="107"/>
      <c r="B25" s="2"/>
      <c r="C25" s="108"/>
      <c r="D25" s="109" t="s">
        <v>35</v>
      </c>
      <c r="E25" s="109" t="s">
        <v>35</v>
      </c>
      <c r="F25" s="109" t="s">
        <v>35</v>
      </c>
      <c r="G25" s="109" t="s">
        <v>35</v>
      </c>
      <c r="H25" s="109" t="s">
        <v>35</v>
      </c>
      <c r="I25" s="109" t="s">
        <v>35</v>
      </c>
      <c r="J25" s="109" t="s">
        <v>35</v>
      </c>
      <c r="K25" s="109" t="s">
        <v>35</v>
      </c>
      <c r="L25" s="110" t="s">
        <v>35</v>
      </c>
      <c r="M25" s="110" t="s">
        <v>35</v>
      </c>
      <c r="N25" s="110" t="s">
        <v>35</v>
      </c>
      <c r="O25" s="110" t="s">
        <v>35</v>
      </c>
      <c r="P25" s="110" t="s">
        <v>35</v>
      </c>
      <c r="Q25" s="110" t="s">
        <v>35</v>
      </c>
      <c r="R25" s="110" t="s">
        <v>35</v>
      </c>
      <c r="S25" s="110" t="s">
        <v>35</v>
      </c>
      <c r="T25" s="110" t="s">
        <v>35</v>
      </c>
      <c r="U25" s="110" t="s">
        <v>35</v>
      </c>
      <c r="V25" s="110" t="s">
        <v>35</v>
      </c>
      <c r="W25" s="110" t="s">
        <v>35</v>
      </c>
      <c r="X25" s="110" t="s">
        <v>35</v>
      </c>
      <c r="Y25" s="110" t="s">
        <v>35</v>
      </c>
      <c r="Z25" s="110" t="s">
        <v>35</v>
      </c>
      <c r="AA25" s="110" t="s">
        <v>35</v>
      </c>
      <c r="AB25" s="110" t="s">
        <v>35</v>
      </c>
      <c r="AC25" s="110" t="s">
        <v>35</v>
      </c>
      <c r="AD25" s="110" t="s">
        <v>35</v>
      </c>
      <c r="AE25" s="110" t="s">
        <v>35</v>
      </c>
      <c r="AF25" s="110" t="s">
        <v>35</v>
      </c>
      <c r="AG25" s="110" t="s">
        <v>35</v>
      </c>
      <c r="AH25" s="110" t="s">
        <v>35</v>
      </c>
      <c r="AI25" s="110" t="s">
        <v>35</v>
      </c>
      <c r="AJ25" s="110" t="s">
        <v>35</v>
      </c>
      <c r="AK25" s="110" t="s">
        <v>35</v>
      </c>
      <c r="AL25" s="110" t="s">
        <v>35</v>
      </c>
      <c r="AM25" s="110" t="s">
        <v>35</v>
      </c>
      <c r="AN25" s="110" t="s">
        <v>35</v>
      </c>
      <c r="AO25" s="110" t="s">
        <v>35</v>
      </c>
      <c r="AP25" s="110" t="s">
        <v>35</v>
      </c>
      <c r="AQ25" s="110" t="s">
        <v>35</v>
      </c>
      <c r="AR25" s="110" t="s">
        <v>35</v>
      </c>
      <c r="AS25" s="110" t="s">
        <v>35</v>
      </c>
      <c r="AT25" s="110" t="s">
        <v>35</v>
      </c>
      <c r="AU25" s="110" t="s">
        <v>35</v>
      </c>
      <c r="AV25" s="110" t="s">
        <v>35</v>
      </c>
      <c r="AW25" s="110" t="s">
        <v>35</v>
      </c>
      <c r="AX25" s="110" t="s">
        <v>35</v>
      </c>
      <c r="AY25" s="110" t="s">
        <v>35</v>
      </c>
      <c r="AZ25" s="110" t="s">
        <v>35</v>
      </c>
      <c r="BA25" s="110" t="s">
        <v>35</v>
      </c>
      <c r="BB25" s="110" t="s">
        <v>35</v>
      </c>
      <c r="BC25" s="110" t="s">
        <v>35</v>
      </c>
      <c r="BD25" s="110" t="s">
        <v>35</v>
      </c>
      <c r="BE25" s="110" t="s">
        <v>35</v>
      </c>
      <c r="BF25" s="110" t="s">
        <v>35</v>
      </c>
      <c r="BG25" s="110" t="s">
        <v>35</v>
      </c>
      <c r="BH25" s="110" t="s">
        <v>35</v>
      </c>
      <c r="BI25" s="110" t="s">
        <v>35</v>
      </c>
      <c r="BJ25" s="110" t="s">
        <v>35</v>
      </c>
      <c r="BK25" s="110" t="s">
        <v>35</v>
      </c>
      <c r="BL25" s="110" t="s">
        <v>35</v>
      </c>
      <c r="BM25" s="110" t="s">
        <v>35</v>
      </c>
      <c r="BN25" s="110" t="s">
        <v>35</v>
      </c>
      <c r="BO25" s="110" t="s">
        <v>35</v>
      </c>
      <c r="BP25" s="110" t="s">
        <v>35</v>
      </c>
      <c r="BQ25" s="110" t="s">
        <v>35</v>
      </c>
      <c r="BR25" s="110" t="s">
        <v>35</v>
      </c>
      <c r="BS25" s="110" t="s">
        <v>35</v>
      </c>
      <c r="BT25" s="110" t="s">
        <v>35</v>
      </c>
      <c r="BU25" s="110" t="s">
        <v>35</v>
      </c>
      <c r="BV25" s="110" t="s">
        <v>35</v>
      </c>
      <c r="BW25" s="110" t="s">
        <v>35</v>
      </c>
      <c r="BX25" s="110" t="s">
        <v>35</v>
      </c>
      <c r="BY25" s="110" t="s">
        <v>35</v>
      </c>
      <c r="BZ25" s="110" t="s">
        <v>35</v>
      </c>
      <c r="CA25" s="110" t="s">
        <v>35</v>
      </c>
      <c r="CB25" s="110" t="s">
        <v>35</v>
      </c>
      <c r="CC25" s="110" t="s">
        <v>35</v>
      </c>
      <c r="CD25" s="110" t="s">
        <v>35</v>
      </c>
      <c r="CE25" s="110" t="s">
        <v>35</v>
      </c>
      <c r="CF25" s="110" t="s">
        <v>35</v>
      </c>
      <c r="CG25" s="110" t="s">
        <v>35</v>
      </c>
      <c r="CH25" s="110" t="s">
        <v>35</v>
      </c>
      <c r="CI25" s="110" t="s">
        <v>35</v>
      </c>
    </row>
    <row r="26" spans="1:1024" x14ac:dyDescent="0.3">
      <c r="A26" s="129" t="s">
        <v>73</v>
      </c>
      <c r="B26" s="22">
        <v>13241287</v>
      </c>
      <c r="C26" s="112">
        <f>D26+E26</f>
        <v>16</v>
      </c>
      <c r="D26" s="113">
        <v>0</v>
      </c>
      <c r="E26" s="113">
        <v>16</v>
      </c>
      <c r="F26" s="113">
        <v>16</v>
      </c>
      <c r="G26" s="113">
        <v>16</v>
      </c>
      <c r="H26" s="113">
        <v>16</v>
      </c>
      <c r="I26" s="113">
        <v>16</v>
      </c>
      <c r="J26" s="130">
        <v>15</v>
      </c>
      <c r="K26" s="130">
        <v>14</v>
      </c>
      <c r="L26" s="131">
        <v>14</v>
      </c>
      <c r="M26" s="131">
        <v>13</v>
      </c>
      <c r="N26" s="131">
        <v>13</v>
      </c>
      <c r="O26" s="131">
        <v>12</v>
      </c>
      <c r="P26" s="131">
        <v>12</v>
      </c>
      <c r="Q26" s="131">
        <v>12</v>
      </c>
      <c r="R26" s="131">
        <v>12</v>
      </c>
      <c r="S26" s="131">
        <v>12</v>
      </c>
      <c r="T26" s="131">
        <v>12</v>
      </c>
      <c r="U26" s="131">
        <v>12</v>
      </c>
      <c r="V26" s="131">
        <v>12</v>
      </c>
      <c r="W26" s="131">
        <v>12</v>
      </c>
      <c r="X26" s="131">
        <v>12</v>
      </c>
      <c r="Y26" s="131">
        <v>11</v>
      </c>
      <c r="Z26" s="131">
        <v>11</v>
      </c>
      <c r="AA26" s="131">
        <v>11</v>
      </c>
      <c r="AB26" s="131">
        <v>11</v>
      </c>
      <c r="AC26" s="131">
        <v>11</v>
      </c>
      <c r="AD26" s="131">
        <v>11</v>
      </c>
      <c r="AE26" s="131">
        <v>11</v>
      </c>
      <c r="AF26" s="131">
        <v>11</v>
      </c>
      <c r="AG26" s="131">
        <v>11</v>
      </c>
      <c r="AH26" s="131">
        <v>11</v>
      </c>
      <c r="AI26" s="131">
        <v>11</v>
      </c>
      <c r="AJ26" s="131">
        <v>11</v>
      </c>
      <c r="AK26" s="131">
        <v>11</v>
      </c>
      <c r="AL26" s="131">
        <v>10</v>
      </c>
      <c r="AM26" s="131">
        <v>10</v>
      </c>
      <c r="AN26" s="131">
        <v>10</v>
      </c>
      <c r="AO26" s="131">
        <v>10</v>
      </c>
      <c r="AP26" s="131">
        <v>10</v>
      </c>
      <c r="AQ26" s="131">
        <v>10</v>
      </c>
      <c r="AR26" s="131">
        <v>10</v>
      </c>
      <c r="AS26" s="131">
        <v>10</v>
      </c>
      <c r="AT26" s="131">
        <v>10</v>
      </c>
      <c r="AU26" s="131">
        <v>9</v>
      </c>
      <c r="AV26" s="131">
        <v>9</v>
      </c>
      <c r="AW26" s="131">
        <v>8</v>
      </c>
      <c r="AX26" s="131">
        <v>7</v>
      </c>
      <c r="AY26" s="131">
        <v>7</v>
      </c>
      <c r="AZ26" s="131">
        <v>7</v>
      </c>
      <c r="BA26" s="131">
        <v>7</v>
      </c>
      <c r="BB26" s="131">
        <v>6</v>
      </c>
      <c r="BC26" s="131">
        <v>6</v>
      </c>
      <c r="BD26" s="131">
        <v>5</v>
      </c>
      <c r="BE26" s="131">
        <v>5</v>
      </c>
      <c r="BF26" s="131">
        <v>4</v>
      </c>
      <c r="BG26" s="131">
        <v>4</v>
      </c>
      <c r="BH26" s="131">
        <v>3</v>
      </c>
      <c r="BI26" s="131">
        <v>3</v>
      </c>
      <c r="BJ26" s="131">
        <v>3</v>
      </c>
      <c r="BK26" s="131">
        <v>2</v>
      </c>
      <c r="BL26" s="131">
        <v>2</v>
      </c>
      <c r="BM26" s="131">
        <v>1</v>
      </c>
      <c r="BN26" s="131">
        <v>1</v>
      </c>
      <c r="BO26" s="131">
        <v>1</v>
      </c>
      <c r="BP26" s="131">
        <v>1</v>
      </c>
      <c r="BQ26" s="131">
        <v>1</v>
      </c>
      <c r="BR26" s="131">
        <v>1</v>
      </c>
      <c r="BS26" s="131">
        <v>0</v>
      </c>
      <c r="BT26" s="131">
        <v>0</v>
      </c>
      <c r="BU26" s="131">
        <v>0</v>
      </c>
      <c r="BV26" s="131">
        <v>0</v>
      </c>
      <c r="BW26" s="131">
        <v>0</v>
      </c>
      <c r="BX26" s="131">
        <v>0</v>
      </c>
      <c r="BY26" s="131">
        <v>0</v>
      </c>
      <c r="BZ26" s="131">
        <v>0</v>
      </c>
      <c r="CA26" s="131">
        <v>0</v>
      </c>
      <c r="CB26" s="131">
        <v>0</v>
      </c>
      <c r="CC26" s="131">
        <v>0</v>
      </c>
      <c r="CD26" s="131">
        <v>0</v>
      </c>
      <c r="CE26" s="131">
        <v>0</v>
      </c>
      <c r="CF26" s="131">
        <v>0</v>
      </c>
      <c r="CG26" s="131">
        <v>0</v>
      </c>
      <c r="CH26" s="131">
        <v>0</v>
      </c>
      <c r="CI26" s="131">
        <v>0</v>
      </c>
    </row>
    <row r="27" spans="1:1024" x14ac:dyDescent="0.3">
      <c r="A27" s="129" t="s">
        <v>74</v>
      </c>
      <c r="B27" s="22">
        <v>14833658</v>
      </c>
      <c r="C27" s="112">
        <f t="shared" ref="C27:C30" si="7">D27+E27</f>
        <v>182</v>
      </c>
      <c r="D27" s="113">
        <v>0</v>
      </c>
      <c r="E27" s="113">
        <v>182</v>
      </c>
      <c r="F27" s="113">
        <v>182</v>
      </c>
      <c r="G27" s="113">
        <v>182</v>
      </c>
      <c r="H27" s="113">
        <v>182</v>
      </c>
      <c r="I27" s="113">
        <v>182</v>
      </c>
      <c r="J27" s="130">
        <v>181</v>
      </c>
      <c r="K27" s="130">
        <v>181</v>
      </c>
      <c r="L27" s="131">
        <v>181</v>
      </c>
      <c r="M27" s="131">
        <v>181</v>
      </c>
      <c r="N27" s="131">
        <v>181</v>
      </c>
      <c r="O27" s="131">
        <v>179</v>
      </c>
      <c r="P27" s="131">
        <v>175</v>
      </c>
      <c r="Q27" s="131">
        <v>175</v>
      </c>
      <c r="R27" s="131">
        <v>172</v>
      </c>
      <c r="S27" s="131">
        <v>170</v>
      </c>
      <c r="T27" s="131">
        <v>169</v>
      </c>
      <c r="U27" s="131">
        <v>168</v>
      </c>
      <c r="V27" s="131">
        <v>165</v>
      </c>
      <c r="W27" s="131">
        <v>165</v>
      </c>
      <c r="X27" s="131">
        <v>162</v>
      </c>
      <c r="Y27" s="131">
        <v>161</v>
      </c>
      <c r="Z27" s="131">
        <v>158</v>
      </c>
      <c r="AA27" s="131">
        <v>156</v>
      </c>
      <c r="AB27" s="131">
        <v>154</v>
      </c>
      <c r="AC27" s="131">
        <v>153</v>
      </c>
      <c r="AD27" s="131">
        <v>153</v>
      </c>
      <c r="AE27" s="131">
        <v>150</v>
      </c>
      <c r="AF27" s="131">
        <v>147</v>
      </c>
      <c r="AG27" s="131">
        <v>143</v>
      </c>
      <c r="AH27" s="131">
        <v>140</v>
      </c>
      <c r="AI27" s="131">
        <v>138</v>
      </c>
      <c r="AJ27" s="131">
        <v>134</v>
      </c>
      <c r="AK27" s="131">
        <v>130</v>
      </c>
      <c r="AL27" s="131">
        <v>124</v>
      </c>
      <c r="AM27" s="131">
        <v>121</v>
      </c>
      <c r="AN27" s="131">
        <v>116</v>
      </c>
      <c r="AO27" s="131">
        <v>114</v>
      </c>
      <c r="AP27" s="131">
        <v>111</v>
      </c>
      <c r="AQ27" s="131">
        <v>109</v>
      </c>
      <c r="AR27" s="131">
        <v>106</v>
      </c>
      <c r="AS27" s="131">
        <v>104</v>
      </c>
      <c r="AT27" s="131">
        <v>95</v>
      </c>
      <c r="AU27" s="131">
        <v>86</v>
      </c>
      <c r="AV27" s="131">
        <v>83</v>
      </c>
      <c r="AW27" s="131">
        <v>78</v>
      </c>
      <c r="AX27" s="131">
        <v>69</v>
      </c>
      <c r="AY27" s="131">
        <v>61</v>
      </c>
      <c r="AZ27" s="131">
        <v>58</v>
      </c>
      <c r="BA27" s="131">
        <v>51</v>
      </c>
      <c r="BB27" s="131">
        <v>50</v>
      </c>
      <c r="BC27" s="131">
        <v>45</v>
      </c>
      <c r="BD27" s="131">
        <v>40</v>
      </c>
      <c r="BE27" s="131">
        <v>35</v>
      </c>
      <c r="BF27" s="131">
        <v>30</v>
      </c>
      <c r="BG27" s="131">
        <v>27</v>
      </c>
      <c r="BH27" s="131">
        <v>25</v>
      </c>
      <c r="BI27" s="131">
        <v>22</v>
      </c>
      <c r="BJ27" s="131">
        <v>20</v>
      </c>
      <c r="BK27" s="131">
        <v>16</v>
      </c>
      <c r="BL27" s="131">
        <v>11</v>
      </c>
      <c r="BM27" s="131">
        <v>10</v>
      </c>
      <c r="BN27" s="131">
        <v>8</v>
      </c>
      <c r="BO27" s="131">
        <v>7</v>
      </c>
      <c r="BP27" s="131">
        <v>5</v>
      </c>
      <c r="BQ27" s="131">
        <v>4</v>
      </c>
      <c r="BR27" s="131">
        <v>3</v>
      </c>
      <c r="BS27" s="131">
        <v>1</v>
      </c>
      <c r="BT27" s="131">
        <v>1</v>
      </c>
      <c r="BU27" s="131">
        <v>1</v>
      </c>
      <c r="BV27" s="131">
        <v>1</v>
      </c>
      <c r="BW27" s="131">
        <v>0</v>
      </c>
      <c r="BX27" s="131">
        <v>0</v>
      </c>
      <c r="BY27" s="131">
        <v>0</v>
      </c>
      <c r="BZ27" s="131">
        <v>0</v>
      </c>
      <c r="CA27" s="131">
        <v>0</v>
      </c>
      <c r="CB27" s="131">
        <v>0</v>
      </c>
      <c r="CC27" s="131">
        <v>0</v>
      </c>
      <c r="CD27" s="131">
        <v>0</v>
      </c>
      <c r="CE27" s="131">
        <v>0</v>
      </c>
      <c r="CF27" s="131">
        <v>0</v>
      </c>
      <c r="CG27" s="131">
        <v>0</v>
      </c>
      <c r="CH27" s="131">
        <v>0</v>
      </c>
      <c r="CI27" s="131">
        <v>0</v>
      </c>
    </row>
    <row r="28" spans="1:1024" x14ac:dyDescent="0.3">
      <c r="A28" s="129" t="s">
        <v>75</v>
      </c>
      <c r="B28" s="22">
        <v>14678606</v>
      </c>
      <c r="C28" s="112">
        <f t="shared" si="7"/>
        <v>2026</v>
      </c>
      <c r="D28" s="113">
        <v>0</v>
      </c>
      <c r="E28" s="113">
        <v>2026</v>
      </c>
      <c r="F28" s="113">
        <v>2026</v>
      </c>
      <c r="G28" s="113">
        <v>2020</v>
      </c>
      <c r="H28" s="113">
        <v>2014</v>
      </c>
      <c r="I28" s="113">
        <v>2007</v>
      </c>
      <c r="J28" s="130">
        <v>1997</v>
      </c>
      <c r="K28" s="130">
        <v>1984</v>
      </c>
      <c r="L28" s="131">
        <v>1967</v>
      </c>
      <c r="M28" s="131">
        <v>1961</v>
      </c>
      <c r="N28" s="131">
        <v>1943</v>
      </c>
      <c r="O28" s="131">
        <v>1932</v>
      </c>
      <c r="P28" s="131">
        <v>1916</v>
      </c>
      <c r="Q28" s="131">
        <v>1903</v>
      </c>
      <c r="R28" s="131">
        <v>1893</v>
      </c>
      <c r="S28" s="131">
        <v>1881</v>
      </c>
      <c r="T28" s="131">
        <v>1869</v>
      </c>
      <c r="U28" s="131">
        <v>1857</v>
      </c>
      <c r="V28" s="131">
        <v>1840</v>
      </c>
      <c r="W28" s="131">
        <v>1816</v>
      </c>
      <c r="X28" s="131">
        <v>1800</v>
      </c>
      <c r="Y28" s="131">
        <v>1785</v>
      </c>
      <c r="Z28" s="131">
        <v>1765</v>
      </c>
      <c r="AA28" s="131">
        <v>1748</v>
      </c>
      <c r="AB28" s="131">
        <v>1723</v>
      </c>
      <c r="AC28" s="131">
        <v>1703</v>
      </c>
      <c r="AD28" s="131">
        <v>1674</v>
      </c>
      <c r="AE28" s="131">
        <v>1643</v>
      </c>
      <c r="AF28" s="131">
        <v>1616</v>
      </c>
      <c r="AG28" s="131">
        <v>1583</v>
      </c>
      <c r="AH28" s="131">
        <v>1550</v>
      </c>
      <c r="AI28" s="131">
        <v>1503</v>
      </c>
      <c r="AJ28" s="131">
        <v>1454</v>
      </c>
      <c r="AK28" s="131">
        <v>1407</v>
      </c>
      <c r="AL28" s="131">
        <v>1357</v>
      </c>
      <c r="AM28" s="131">
        <v>1318</v>
      </c>
      <c r="AN28" s="131">
        <v>1269</v>
      </c>
      <c r="AO28" s="131">
        <v>1218</v>
      </c>
      <c r="AP28" s="131">
        <v>1173</v>
      </c>
      <c r="AQ28" s="131">
        <v>1119</v>
      </c>
      <c r="AR28" s="131">
        <v>1053</v>
      </c>
      <c r="AS28" s="131">
        <v>993</v>
      </c>
      <c r="AT28" s="131">
        <v>937</v>
      </c>
      <c r="AU28" s="131">
        <v>864</v>
      </c>
      <c r="AV28" s="131">
        <v>796</v>
      </c>
      <c r="AW28" s="131">
        <v>725</v>
      </c>
      <c r="AX28" s="131">
        <v>658</v>
      </c>
      <c r="AY28" s="131">
        <v>594</v>
      </c>
      <c r="AZ28" s="131">
        <v>538</v>
      </c>
      <c r="BA28" s="131">
        <v>488</v>
      </c>
      <c r="BB28" s="131">
        <v>429</v>
      </c>
      <c r="BC28" s="131">
        <v>378</v>
      </c>
      <c r="BD28" s="131">
        <v>331</v>
      </c>
      <c r="BE28" s="131">
        <v>283</v>
      </c>
      <c r="BF28" s="131">
        <v>248</v>
      </c>
      <c r="BG28" s="131">
        <v>210</v>
      </c>
      <c r="BH28" s="131">
        <v>172</v>
      </c>
      <c r="BI28" s="131">
        <v>145</v>
      </c>
      <c r="BJ28" s="131">
        <v>115</v>
      </c>
      <c r="BK28" s="131">
        <v>89</v>
      </c>
      <c r="BL28" s="131">
        <v>70</v>
      </c>
      <c r="BM28" s="131">
        <v>60</v>
      </c>
      <c r="BN28" s="131">
        <v>50</v>
      </c>
      <c r="BO28" s="131">
        <v>40</v>
      </c>
      <c r="BP28" s="131">
        <v>32</v>
      </c>
      <c r="BQ28" s="131">
        <v>19</v>
      </c>
      <c r="BR28" s="131">
        <v>14</v>
      </c>
      <c r="BS28" s="131">
        <v>10</v>
      </c>
      <c r="BT28" s="131">
        <v>9</v>
      </c>
      <c r="BU28" s="131">
        <v>6</v>
      </c>
      <c r="BV28" s="131">
        <v>5</v>
      </c>
      <c r="BW28" s="131">
        <v>3</v>
      </c>
      <c r="BX28" s="131">
        <v>3</v>
      </c>
      <c r="BY28" s="131">
        <v>3</v>
      </c>
      <c r="BZ28" s="131">
        <v>2</v>
      </c>
      <c r="CA28" s="131">
        <v>2</v>
      </c>
      <c r="CB28" s="131">
        <v>1</v>
      </c>
      <c r="CC28" s="131">
        <v>1</v>
      </c>
      <c r="CD28" s="131">
        <v>1</v>
      </c>
      <c r="CE28" s="131">
        <v>1</v>
      </c>
      <c r="CF28" s="131">
        <v>0</v>
      </c>
      <c r="CG28" s="131">
        <v>0</v>
      </c>
      <c r="CH28" s="131">
        <v>0</v>
      </c>
      <c r="CI28" s="131">
        <v>0</v>
      </c>
    </row>
    <row r="29" spans="1:1024" x14ac:dyDescent="0.3">
      <c r="A29" s="129" t="s">
        <v>76</v>
      </c>
      <c r="B29" s="22">
        <v>10454893</v>
      </c>
      <c r="C29" s="112">
        <f t="shared" si="7"/>
        <v>9814</v>
      </c>
      <c r="D29" s="113">
        <v>0</v>
      </c>
      <c r="E29" s="113">
        <v>9814</v>
      </c>
      <c r="F29" s="113">
        <v>9809</v>
      </c>
      <c r="G29" s="113">
        <v>9767</v>
      </c>
      <c r="H29" s="113">
        <v>9727</v>
      </c>
      <c r="I29" s="113">
        <v>9688</v>
      </c>
      <c r="J29" s="130">
        <v>9633</v>
      </c>
      <c r="K29" s="130">
        <v>9592</v>
      </c>
      <c r="L29" s="131">
        <v>9541</v>
      </c>
      <c r="M29" s="131">
        <v>9484</v>
      </c>
      <c r="N29" s="131">
        <v>9434</v>
      </c>
      <c r="O29" s="131">
        <v>9380</v>
      </c>
      <c r="P29" s="131">
        <v>9316</v>
      </c>
      <c r="Q29" s="131">
        <v>9270</v>
      </c>
      <c r="R29" s="131">
        <v>9213</v>
      </c>
      <c r="S29" s="131">
        <v>9151</v>
      </c>
      <c r="T29" s="131">
        <v>9075</v>
      </c>
      <c r="U29" s="131">
        <v>8986</v>
      </c>
      <c r="V29" s="131">
        <v>8884</v>
      </c>
      <c r="W29" s="131">
        <v>8791</v>
      </c>
      <c r="X29" s="131">
        <v>8703</v>
      </c>
      <c r="Y29" s="131">
        <v>8615</v>
      </c>
      <c r="Z29" s="131">
        <v>8519</v>
      </c>
      <c r="AA29" s="131">
        <v>8398</v>
      </c>
      <c r="AB29" s="131">
        <v>8295</v>
      </c>
      <c r="AC29" s="131">
        <v>8182</v>
      </c>
      <c r="AD29" s="131">
        <v>8056</v>
      </c>
      <c r="AE29" s="131">
        <v>7933</v>
      </c>
      <c r="AF29" s="131">
        <v>7796</v>
      </c>
      <c r="AG29" s="131">
        <v>7641</v>
      </c>
      <c r="AH29" s="131">
        <v>7473</v>
      </c>
      <c r="AI29" s="131">
        <v>7305</v>
      </c>
      <c r="AJ29" s="131">
        <v>7121</v>
      </c>
      <c r="AK29" s="131">
        <v>6959</v>
      </c>
      <c r="AL29" s="131">
        <v>6758</v>
      </c>
      <c r="AM29" s="131">
        <v>6579</v>
      </c>
      <c r="AN29" s="131">
        <v>6388</v>
      </c>
      <c r="AO29" s="131">
        <v>6148</v>
      </c>
      <c r="AP29" s="131">
        <v>5897</v>
      </c>
      <c r="AQ29" s="131">
        <v>5640</v>
      </c>
      <c r="AR29" s="131">
        <v>5401</v>
      </c>
      <c r="AS29" s="131">
        <v>5134</v>
      </c>
      <c r="AT29" s="131">
        <v>4859</v>
      </c>
      <c r="AU29" s="131">
        <v>4543</v>
      </c>
      <c r="AV29" s="131">
        <v>4248</v>
      </c>
      <c r="AW29" s="131">
        <v>3920</v>
      </c>
      <c r="AX29" s="131">
        <v>3568</v>
      </c>
      <c r="AY29" s="131">
        <v>3224</v>
      </c>
      <c r="AZ29" s="131">
        <v>2930</v>
      </c>
      <c r="BA29" s="131">
        <v>2644</v>
      </c>
      <c r="BB29" s="131">
        <v>2320</v>
      </c>
      <c r="BC29" s="131">
        <v>2028</v>
      </c>
      <c r="BD29" s="131">
        <v>1781</v>
      </c>
      <c r="BE29" s="131">
        <v>1521</v>
      </c>
      <c r="BF29" s="131">
        <v>1263</v>
      </c>
      <c r="BG29" s="131">
        <v>1085</v>
      </c>
      <c r="BH29" s="131">
        <v>909</v>
      </c>
      <c r="BI29" s="131">
        <v>763</v>
      </c>
      <c r="BJ29" s="131">
        <v>623</v>
      </c>
      <c r="BK29" s="131">
        <v>491</v>
      </c>
      <c r="BL29" s="131">
        <v>384</v>
      </c>
      <c r="BM29" s="131">
        <v>308</v>
      </c>
      <c r="BN29" s="131">
        <v>241</v>
      </c>
      <c r="BO29" s="131">
        <v>189</v>
      </c>
      <c r="BP29" s="131">
        <v>147</v>
      </c>
      <c r="BQ29" s="131">
        <v>118</v>
      </c>
      <c r="BR29" s="131">
        <v>97</v>
      </c>
      <c r="BS29" s="131">
        <v>77</v>
      </c>
      <c r="BT29" s="131">
        <v>63</v>
      </c>
      <c r="BU29" s="131">
        <v>50</v>
      </c>
      <c r="BV29" s="131">
        <v>33</v>
      </c>
      <c r="BW29" s="131">
        <v>22</v>
      </c>
      <c r="BX29" s="131">
        <v>16</v>
      </c>
      <c r="BY29" s="131">
        <v>13</v>
      </c>
      <c r="BZ29" s="131">
        <v>9</v>
      </c>
      <c r="CA29" s="131">
        <v>9</v>
      </c>
      <c r="CB29" s="131">
        <v>7</v>
      </c>
      <c r="CC29" s="131">
        <v>3</v>
      </c>
      <c r="CD29" s="131">
        <v>3</v>
      </c>
      <c r="CE29" s="131">
        <v>2</v>
      </c>
      <c r="CF29" s="131">
        <v>1</v>
      </c>
      <c r="CG29" s="131">
        <v>1</v>
      </c>
      <c r="CH29" s="131">
        <v>0</v>
      </c>
      <c r="CI29" s="131">
        <v>0</v>
      </c>
    </row>
    <row r="30" spans="1:1024" x14ac:dyDescent="0.3">
      <c r="A30" s="129" t="s">
        <v>77</v>
      </c>
      <c r="B30" s="22">
        <v>2768734</v>
      </c>
      <c r="C30" s="112">
        <f t="shared" si="7"/>
        <v>13507</v>
      </c>
      <c r="D30" s="113">
        <v>0</v>
      </c>
      <c r="E30" s="113">
        <v>13507</v>
      </c>
      <c r="F30" s="113">
        <v>13482</v>
      </c>
      <c r="G30" s="113">
        <v>13422</v>
      </c>
      <c r="H30" s="113">
        <v>13344</v>
      </c>
      <c r="I30" s="113">
        <v>13263</v>
      </c>
      <c r="J30" s="130">
        <v>13201</v>
      </c>
      <c r="K30" s="130">
        <v>13129</v>
      </c>
      <c r="L30" s="131">
        <v>13041</v>
      </c>
      <c r="M30" s="131">
        <v>12949</v>
      </c>
      <c r="N30" s="131">
        <v>12850</v>
      </c>
      <c r="O30" s="131">
        <v>12763</v>
      </c>
      <c r="P30" s="131">
        <v>12676</v>
      </c>
      <c r="Q30" s="131">
        <v>12580</v>
      </c>
      <c r="R30" s="131">
        <v>12462</v>
      </c>
      <c r="S30" s="131">
        <v>12347</v>
      </c>
      <c r="T30" s="131">
        <v>12235</v>
      </c>
      <c r="U30" s="131">
        <v>12096</v>
      </c>
      <c r="V30" s="131">
        <v>11970</v>
      </c>
      <c r="W30" s="131">
        <v>11842</v>
      </c>
      <c r="X30" s="131">
        <v>11700</v>
      </c>
      <c r="Y30" s="131">
        <v>11560</v>
      </c>
      <c r="Z30" s="131">
        <v>11416</v>
      </c>
      <c r="AA30" s="131">
        <v>11253</v>
      </c>
      <c r="AB30" s="131">
        <v>11081</v>
      </c>
      <c r="AC30" s="131">
        <v>10896</v>
      </c>
      <c r="AD30" s="131">
        <v>10713</v>
      </c>
      <c r="AE30" s="131">
        <v>10527</v>
      </c>
      <c r="AF30" s="131">
        <v>10321</v>
      </c>
      <c r="AG30" s="131">
        <v>10132</v>
      </c>
      <c r="AH30" s="131">
        <v>9906</v>
      </c>
      <c r="AI30" s="131">
        <v>9677</v>
      </c>
      <c r="AJ30" s="131">
        <v>9426</v>
      </c>
      <c r="AK30" s="131">
        <v>9160</v>
      </c>
      <c r="AL30" s="131">
        <v>8860</v>
      </c>
      <c r="AM30" s="131">
        <v>8565</v>
      </c>
      <c r="AN30" s="131">
        <v>8242</v>
      </c>
      <c r="AO30" s="131">
        <v>7931</v>
      </c>
      <c r="AP30" s="131">
        <v>7596</v>
      </c>
      <c r="AQ30" s="131">
        <v>7226</v>
      </c>
      <c r="AR30" s="131">
        <v>6891</v>
      </c>
      <c r="AS30" s="131">
        <v>6531</v>
      </c>
      <c r="AT30" s="131">
        <v>6156</v>
      </c>
      <c r="AU30" s="131">
        <v>5784</v>
      </c>
      <c r="AV30" s="131">
        <v>5416</v>
      </c>
      <c r="AW30" s="131">
        <v>5037</v>
      </c>
      <c r="AX30" s="131">
        <v>4575</v>
      </c>
      <c r="AY30" s="131">
        <v>4184</v>
      </c>
      <c r="AZ30" s="131">
        <v>3812</v>
      </c>
      <c r="BA30" s="131">
        <v>3414</v>
      </c>
      <c r="BB30" s="131">
        <v>3025</v>
      </c>
      <c r="BC30" s="131">
        <v>2678</v>
      </c>
      <c r="BD30" s="131">
        <v>2336</v>
      </c>
      <c r="BE30" s="131">
        <v>2008</v>
      </c>
      <c r="BF30" s="131">
        <v>1734</v>
      </c>
      <c r="BG30" s="131">
        <v>1459</v>
      </c>
      <c r="BH30" s="131">
        <v>1239</v>
      </c>
      <c r="BI30" s="131">
        <v>1058</v>
      </c>
      <c r="BJ30" s="131">
        <v>881</v>
      </c>
      <c r="BK30" s="131">
        <v>719</v>
      </c>
      <c r="BL30" s="131">
        <v>589</v>
      </c>
      <c r="BM30" s="131">
        <v>474</v>
      </c>
      <c r="BN30" s="131">
        <v>393</v>
      </c>
      <c r="BO30" s="131">
        <v>306</v>
      </c>
      <c r="BP30" s="131">
        <v>255</v>
      </c>
      <c r="BQ30" s="131">
        <v>192</v>
      </c>
      <c r="BR30" s="131">
        <v>157</v>
      </c>
      <c r="BS30" s="131">
        <v>115</v>
      </c>
      <c r="BT30" s="131">
        <v>82</v>
      </c>
      <c r="BU30" s="131">
        <v>56</v>
      </c>
      <c r="BV30" s="131">
        <v>46</v>
      </c>
      <c r="BW30" s="131">
        <v>37</v>
      </c>
      <c r="BX30" s="131">
        <v>24</v>
      </c>
      <c r="BY30" s="131">
        <v>13</v>
      </c>
      <c r="BZ30" s="131">
        <v>7</v>
      </c>
      <c r="CA30" s="131">
        <v>6</v>
      </c>
      <c r="CB30" s="131">
        <v>5</v>
      </c>
      <c r="CC30" s="131">
        <v>4</v>
      </c>
      <c r="CD30" s="131">
        <v>3</v>
      </c>
      <c r="CE30" s="131">
        <v>2</v>
      </c>
      <c r="CF30" s="131">
        <v>2</v>
      </c>
      <c r="CG30" s="131">
        <v>2</v>
      </c>
      <c r="CH30" s="131">
        <v>1</v>
      </c>
      <c r="CI30" s="131">
        <v>0</v>
      </c>
    </row>
    <row r="31" spans="1:1024" x14ac:dyDescent="0.3">
      <c r="A31" s="111"/>
      <c r="B31" s="111"/>
      <c r="C31" s="112"/>
      <c r="D31" s="113"/>
      <c r="E31" s="113"/>
      <c r="F31" s="113"/>
      <c r="G31" s="113"/>
      <c r="H31" s="113"/>
      <c r="I31" s="113"/>
      <c r="J31" s="113"/>
      <c r="K31" s="113"/>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c r="BA31" s="112"/>
      <c r="BB31" s="112"/>
      <c r="BC31" s="112"/>
      <c r="BD31" s="112"/>
      <c r="BE31" s="112"/>
      <c r="BF31" s="112"/>
      <c r="BG31" s="112"/>
      <c r="BH31" s="112"/>
      <c r="BI31" s="112"/>
      <c r="BJ31" s="112"/>
      <c r="BK31" s="112"/>
      <c r="BL31" s="112"/>
      <c r="BM31" s="112"/>
      <c r="BN31" s="112"/>
      <c r="BO31" s="112"/>
      <c r="BP31" s="112"/>
      <c r="BQ31" s="112"/>
      <c r="BR31" s="112"/>
      <c r="BS31" s="112"/>
      <c r="BT31" s="112"/>
      <c r="BU31" s="112"/>
      <c r="BV31" s="112"/>
      <c r="BW31" s="112"/>
      <c r="BX31" s="112"/>
      <c r="BY31" s="112"/>
      <c r="BZ31" s="112"/>
      <c r="CA31" s="112"/>
      <c r="CB31" s="112"/>
      <c r="CC31" s="112"/>
      <c r="CD31" s="112"/>
      <c r="CE31" s="112"/>
      <c r="CF31" s="112"/>
      <c r="CG31" s="112"/>
      <c r="CH31" s="112"/>
      <c r="CI31" s="112"/>
    </row>
    <row r="32" spans="1:1024" x14ac:dyDescent="0.3">
      <c r="A32" s="62" t="s">
        <v>56</v>
      </c>
      <c r="B32" s="62">
        <f>SUM(B26:B30)</f>
        <v>55977178</v>
      </c>
      <c r="C32" s="112">
        <f>D32+E32</f>
        <v>25545</v>
      </c>
      <c r="D32" s="113">
        <v>0</v>
      </c>
      <c r="E32" s="113">
        <f t="shared" ref="E32:AJ32" si="8">SUM(E26:E31)</f>
        <v>25545</v>
      </c>
      <c r="F32" s="113">
        <f t="shared" si="8"/>
        <v>25515</v>
      </c>
      <c r="G32" s="113">
        <f t="shared" si="8"/>
        <v>25407</v>
      </c>
      <c r="H32" s="113">
        <f t="shared" si="8"/>
        <v>25283</v>
      </c>
      <c r="I32" s="113">
        <f t="shared" si="8"/>
        <v>25156</v>
      </c>
      <c r="J32" s="113">
        <f t="shared" si="8"/>
        <v>25027</v>
      </c>
      <c r="K32" s="113">
        <f t="shared" si="8"/>
        <v>24900</v>
      </c>
      <c r="L32" s="112">
        <f t="shared" si="8"/>
        <v>24744</v>
      </c>
      <c r="M32" s="112">
        <f t="shared" si="8"/>
        <v>24588</v>
      </c>
      <c r="N32" s="112">
        <f t="shared" si="8"/>
        <v>24421</v>
      </c>
      <c r="O32" s="112">
        <f t="shared" si="8"/>
        <v>24266</v>
      </c>
      <c r="P32" s="112">
        <f t="shared" si="8"/>
        <v>24095</v>
      </c>
      <c r="Q32" s="112">
        <f t="shared" si="8"/>
        <v>23940</v>
      </c>
      <c r="R32" s="112">
        <f t="shared" si="8"/>
        <v>23752</v>
      </c>
      <c r="S32" s="112">
        <f t="shared" si="8"/>
        <v>23561</v>
      </c>
      <c r="T32" s="112">
        <f t="shared" si="8"/>
        <v>23360</v>
      </c>
      <c r="U32" s="112">
        <f t="shared" si="8"/>
        <v>23119</v>
      </c>
      <c r="V32" s="112">
        <f t="shared" si="8"/>
        <v>22871</v>
      </c>
      <c r="W32" s="112">
        <f t="shared" si="8"/>
        <v>22626</v>
      </c>
      <c r="X32" s="112">
        <f t="shared" si="8"/>
        <v>22377</v>
      </c>
      <c r="Y32" s="112">
        <f t="shared" si="8"/>
        <v>22132</v>
      </c>
      <c r="Z32" s="112">
        <f t="shared" si="8"/>
        <v>21869</v>
      </c>
      <c r="AA32" s="112">
        <f t="shared" si="8"/>
        <v>21566</v>
      </c>
      <c r="AB32" s="112">
        <f t="shared" si="8"/>
        <v>21264</v>
      </c>
      <c r="AC32" s="112">
        <f t="shared" si="8"/>
        <v>20945</v>
      </c>
      <c r="AD32" s="112">
        <f t="shared" si="8"/>
        <v>20607</v>
      </c>
      <c r="AE32" s="112">
        <f t="shared" si="8"/>
        <v>20264</v>
      </c>
      <c r="AF32" s="112">
        <f t="shared" si="8"/>
        <v>19891</v>
      </c>
      <c r="AG32" s="112">
        <f t="shared" si="8"/>
        <v>19510</v>
      </c>
      <c r="AH32" s="112">
        <f t="shared" si="8"/>
        <v>19080</v>
      </c>
      <c r="AI32" s="112">
        <f t="shared" si="8"/>
        <v>18634</v>
      </c>
      <c r="AJ32" s="112">
        <f t="shared" si="8"/>
        <v>18146</v>
      </c>
      <c r="AK32" s="112">
        <f t="shared" ref="AK32:BP32" si="9">SUM(AK26:AK31)</f>
        <v>17667</v>
      </c>
      <c r="AL32" s="112">
        <f t="shared" si="9"/>
        <v>17109</v>
      </c>
      <c r="AM32" s="112">
        <f t="shared" si="9"/>
        <v>16593</v>
      </c>
      <c r="AN32" s="112">
        <f t="shared" si="9"/>
        <v>16025</v>
      </c>
      <c r="AO32" s="112">
        <f t="shared" si="9"/>
        <v>15421</v>
      </c>
      <c r="AP32" s="112">
        <f t="shared" si="9"/>
        <v>14787</v>
      </c>
      <c r="AQ32" s="112">
        <f t="shared" si="9"/>
        <v>14104</v>
      </c>
      <c r="AR32" s="112">
        <f t="shared" si="9"/>
        <v>13461</v>
      </c>
      <c r="AS32" s="112">
        <f t="shared" si="9"/>
        <v>12772</v>
      </c>
      <c r="AT32" s="112">
        <f t="shared" si="9"/>
        <v>12057</v>
      </c>
      <c r="AU32" s="112">
        <f t="shared" si="9"/>
        <v>11286</v>
      </c>
      <c r="AV32" s="112">
        <f t="shared" si="9"/>
        <v>10552</v>
      </c>
      <c r="AW32" s="112">
        <f t="shared" si="9"/>
        <v>9768</v>
      </c>
      <c r="AX32" s="112">
        <f t="shared" si="9"/>
        <v>8877</v>
      </c>
      <c r="AY32" s="112">
        <f t="shared" si="9"/>
        <v>8070</v>
      </c>
      <c r="AZ32" s="112">
        <f t="shared" si="9"/>
        <v>7345</v>
      </c>
      <c r="BA32" s="112">
        <f t="shared" si="9"/>
        <v>6604</v>
      </c>
      <c r="BB32" s="112">
        <f t="shared" si="9"/>
        <v>5830</v>
      </c>
      <c r="BC32" s="112">
        <f t="shared" si="9"/>
        <v>5135</v>
      </c>
      <c r="BD32" s="112">
        <f t="shared" si="9"/>
        <v>4493</v>
      </c>
      <c r="BE32" s="112">
        <f t="shared" si="9"/>
        <v>3852</v>
      </c>
      <c r="BF32" s="112">
        <f t="shared" si="9"/>
        <v>3279</v>
      </c>
      <c r="BG32" s="112">
        <f t="shared" si="9"/>
        <v>2785</v>
      </c>
      <c r="BH32" s="112">
        <f t="shared" si="9"/>
        <v>2348</v>
      </c>
      <c r="BI32" s="112">
        <f t="shared" si="9"/>
        <v>1991</v>
      </c>
      <c r="BJ32" s="112">
        <f t="shared" si="9"/>
        <v>1642</v>
      </c>
      <c r="BK32" s="112">
        <f t="shared" si="9"/>
        <v>1317</v>
      </c>
      <c r="BL32" s="112">
        <f t="shared" si="9"/>
        <v>1056</v>
      </c>
      <c r="BM32" s="112">
        <f t="shared" si="9"/>
        <v>853</v>
      </c>
      <c r="BN32" s="112">
        <f t="shared" si="9"/>
        <v>693</v>
      </c>
      <c r="BO32" s="112">
        <f t="shared" si="9"/>
        <v>543</v>
      </c>
      <c r="BP32" s="112">
        <f t="shared" si="9"/>
        <v>440</v>
      </c>
      <c r="BQ32" s="112">
        <f t="shared" ref="BQ32:CV32" si="10">SUM(BQ26:BQ31)</f>
        <v>334</v>
      </c>
      <c r="BR32" s="112">
        <f t="shared" si="10"/>
        <v>272</v>
      </c>
      <c r="BS32" s="112">
        <f t="shared" si="10"/>
        <v>203</v>
      </c>
      <c r="BT32" s="112">
        <f t="shared" si="10"/>
        <v>155</v>
      </c>
      <c r="BU32" s="112">
        <f t="shared" si="10"/>
        <v>113</v>
      </c>
      <c r="BV32" s="112">
        <f t="shared" si="10"/>
        <v>85</v>
      </c>
      <c r="BW32" s="112">
        <f t="shared" si="10"/>
        <v>62</v>
      </c>
      <c r="BX32" s="112">
        <f t="shared" si="10"/>
        <v>43</v>
      </c>
      <c r="BY32" s="112">
        <f t="shared" si="10"/>
        <v>29</v>
      </c>
      <c r="BZ32" s="112">
        <f t="shared" si="10"/>
        <v>18</v>
      </c>
      <c r="CA32" s="112">
        <f t="shared" si="10"/>
        <v>17</v>
      </c>
      <c r="CB32" s="112">
        <f t="shared" si="10"/>
        <v>13</v>
      </c>
      <c r="CC32" s="112">
        <f t="shared" si="10"/>
        <v>8</v>
      </c>
      <c r="CD32" s="112">
        <f t="shared" si="10"/>
        <v>7</v>
      </c>
      <c r="CE32" s="112">
        <f t="shared" si="10"/>
        <v>5</v>
      </c>
      <c r="CF32" s="112">
        <f t="shared" si="10"/>
        <v>3</v>
      </c>
      <c r="CG32" s="112">
        <f t="shared" si="10"/>
        <v>3</v>
      </c>
      <c r="CH32" s="112">
        <f t="shared" si="10"/>
        <v>1</v>
      </c>
      <c r="CI32" s="112">
        <f t="shared" si="10"/>
        <v>0</v>
      </c>
    </row>
    <row r="33" spans="1:88" x14ac:dyDescent="0.3">
      <c r="A33" s="111"/>
      <c r="B33" s="111"/>
      <c r="C33" s="112"/>
      <c r="D33" s="113"/>
      <c r="E33" s="113"/>
      <c r="F33" s="113"/>
      <c r="G33" s="113"/>
      <c r="H33" s="113"/>
      <c r="I33" s="113"/>
      <c r="J33" s="113"/>
      <c r="K33" s="113"/>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c r="AO33" s="112"/>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2"/>
      <c r="BL33" s="112"/>
      <c r="BM33" s="112"/>
      <c r="BN33" s="112"/>
      <c r="BO33" s="112"/>
      <c r="BP33" s="112"/>
      <c r="BQ33" s="112"/>
      <c r="BR33" s="112"/>
      <c r="BS33" s="112"/>
      <c r="BT33" s="112"/>
      <c r="BU33" s="112"/>
      <c r="BV33" s="112"/>
      <c r="BW33" s="112"/>
      <c r="BX33" s="112"/>
      <c r="BY33" s="112"/>
      <c r="BZ33" s="112"/>
      <c r="CA33" s="112"/>
      <c r="CB33" s="112"/>
      <c r="CC33" s="112"/>
      <c r="CD33" s="112"/>
      <c r="CE33" s="112"/>
      <c r="CF33" s="112"/>
      <c r="CG33" s="112"/>
      <c r="CH33" s="112"/>
      <c r="CI33" s="112"/>
    </row>
    <row r="34" spans="1:88" x14ac:dyDescent="0.3">
      <c r="A34" s="76" t="s">
        <v>36</v>
      </c>
      <c r="B34" s="116">
        <v>0</v>
      </c>
      <c r="C34" s="117">
        <f>D34+X34</f>
        <v>0</v>
      </c>
      <c r="D34" s="118">
        <v>0</v>
      </c>
      <c r="E34" s="118">
        <v>0</v>
      </c>
      <c r="F34" s="118">
        <v>0</v>
      </c>
      <c r="G34" s="118">
        <v>0</v>
      </c>
      <c r="H34" s="118">
        <v>0</v>
      </c>
      <c r="I34" s="118">
        <v>0</v>
      </c>
      <c r="J34" s="118">
        <v>0</v>
      </c>
      <c r="K34" s="118">
        <v>0</v>
      </c>
      <c r="L34" s="119">
        <v>0</v>
      </c>
      <c r="M34" s="119">
        <v>0</v>
      </c>
      <c r="N34" s="119">
        <v>0</v>
      </c>
      <c r="O34" s="119">
        <v>0</v>
      </c>
      <c r="P34" s="119">
        <v>0</v>
      </c>
      <c r="Q34" s="119">
        <v>0</v>
      </c>
      <c r="R34" s="119">
        <v>0</v>
      </c>
      <c r="S34" s="119">
        <v>0</v>
      </c>
      <c r="T34" s="119">
        <v>0</v>
      </c>
      <c r="U34" s="119">
        <v>0</v>
      </c>
      <c r="V34" s="119">
        <v>0</v>
      </c>
      <c r="W34" s="119">
        <v>0</v>
      </c>
      <c r="X34" s="119">
        <v>0</v>
      </c>
      <c r="Y34" s="119">
        <v>0</v>
      </c>
      <c r="Z34" s="119">
        <v>0</v>
      </c>
      <c r="AA34" s="119">
        <v>0</v>
      </c>
      <c r="AB34" s="119">
        <v>0</v>
      </c>
      <c r="AC34" s="119">
        <v>0</v>
      </c>
      <c r="AD34" s="119">
        <v>0</v>
      </c>
      <c r="AE34" s="119">
        <v>0</v>
      </c>
      <c r="AF34" s="119">
        <v>0</v>
      </c>
      <c r="AG34" s="119">
        <v>0</v>
      </c>
      <c r="AH34" s="119">
        <v>0</v>
      </c>
      <c r="AI34" s="119">
        <v>0</v>
      </c>
      <c r="AJ34" s="119">
        <v>0</v>
      </c>
      <c r="AK34" s="119">
        <v>0</v>
      </c>
      <c r="AL34" s="119">
        <v>0</v>
      </c>
      <c r="AM34" s="119">
        <v>0</v>
      </c>
      <c r="AN34" s="119">
        <v>0</v>
      </c>
      <c r="AO34" s="119">
        <v>0</v>
      </c>
      <c r="AP34" s="119">
        <v>0</v>
      </c>
      <c r="AQ34" s="119">
        <v>0</v>
      </c>
      <c r="AR34" s="119">
        <v>0</v>
      </c>
      <c r="AS34" s="119">
        <v>0</v>
      </c>
      <c r="AT34" s="119">
        <v>0</v>
      </c>
      <c r="AU34" s="119">
        <v>0</v>
      </c>
      <c r="AV34" s="119">
        <v>0</v>
      </c>
      <c r="AW34" s="119">
        <v>0</v>
      </c>
      <c r="AX34" s="119">
        <v>0</v>
      </c>
      <c r="AY34" s="119">
        <v>0</v>
      </c>
      <c r="AZ34" s="119">
        <v>0</v>
      </c>
      <c r="BA34" s="119">
        <v>0</v>
      </c>
      <c r="BB34" s="119">
        <v>0</v>
      </c>
      <c r="BC34" s="119">
        <v>0</v>
      </c>
      <c r="BD34" s="119">
        <v>0</v>
      </c>
      <c r="BE34" s="119">
        <v>0</v>
      </c>
      <c r="BF34" s="119">
        <v>0</v>
      </c>
      <c r="BG34" s="119">
        <v>0</v>
      </c>
      <c r="BH34" s="119">
        <v>0</v>
      </c>
      <c r="BI34" s="119">
        <v>0</v>
      </c>
      <c r="BJ34" s="119">
        <v>0</v>
      </c>
      <c r="BK34" s="119">
        <v>0</v>
      </c>
      <c r="BL34" s="119">
        <v>0</v>
      </c>
      <c r="BM34" s="119">
        <v>0</v>
      </c>
      <c r="BN34" s="119">
        <v>0</v>
      </c>
      <c r="BO34" s="119">
        <v>0</v>
      </c>
      <c r="BP34" s="119">
        <v>0</v>
      </c>
      <c r="BQ34" s="119">
        <v>0</v>
      </c>
      <c r="BR34" s="119">
        <v>0</v>
      </c>
      <c r="BS34" s="119">
        <v>0</v>
      </c>
      <c r="BT34" s="119">
        <v>0</v>
      </c>
      <c r="BU34" s="119">
        <v>0</v>
      </c>
      <c r="BV34" s="119">
        <v>0</v>
      </c>
      <c r="BW34" s="119">
        <v>0</v>
      </c>
      <c r="BX34" s="119">
        <v>0</v>
      </c>
      <c r="BY34" s="119">
        <v>0</v>
      </c>
      <c r="BZ34" s="119">
        <v>0</v>
      </c>
      <c r="CA34" s="119">
        <v>0</v>
      </c>
      <c r="CB34" s="119">
        <v>0</v>
      </c>
      <c r="CC34" s="119">
        <v>0</v>
      </c>
      <c r="CD34" s="119">
        <v>0</v>
      </c>
      <c r="CE34" s="119">
        <v>0</v>
      </c>
      <c r="CF34" s="119">
        <v>0</v>
      </c>
      <c r="CG34" s="119">
        <v>0</v>
      </c>
      <c r="CH34" s="119">
        <v>0</v>
      </c>
      <c r="CI34" s="119">
        <v>0</v>
      </c>
    </row>
    <row r="35" spans="1:88" x14ac:dyDescent="0.3">
      <c r="A35" s="132" t="s">
        <v>71</v>
      </c>
      <c r="B35" s="121">
        <f>B32+B34</f>
        <v>55977178</v>
      </c>
      <c r="C35" s="133">
        <f>D35+E35</f>
        <v>25545</v>
      </c>
      <c r="D35" s="134">
        <f>SUM(D26:D30)</f>
        <v>0</v>
      </c>
      <c r="E35" s="134">
        <f t="shared" ref="E35:AJ35" si="11">E32+E34</f>
        <v>25545</v>
      </c>
      <c r="F35" s="134">
        <f t="shared" si="11"/>
        <v>25515</v>
      </c>
      <c r="G35" s="134">
        <f t="shared" si="11"/>
        <v>25407</v>
      </c>
      <c r="H35" s="134">
        <f t="shared" si="11"/>
        <v>25283</v>
      </c>
      <c r="I35" s="134">
        <f t="shared" si="11"/>
        <v>25156</v>
      </c>
      <c r="J35" s="134">
        <f t="shared" si="11"/>
        <v>25027</v>
      </c>
      <c r="K35" s="134">
        <f t="shared" si="11"/>
        <v>24900</v>
      </c>
      <c r="L35" s="124">
        <f t="shared" si="11"/>
        <v>24744</v>
      </c>
      <c r="M35" s="124">
        <f t="shared" si="11"/>
        <v>24588</v>
      </c>
      <c r="N35" s="124">
        <f t="shared" si="11"/>
        <v>24421</v>
      </c>
      <c r="O35" s="124">
        <f t="shared" si="11"/>
        <v>24266</v>
      </c>
      <c r="P35" s="124">
        <f t="shared" si="11"/>
        <v>24095</v>
      </c>
      <c r="Q35" s="124">
        <f t="shared" si="11"/>
        <v>23940</v>
      </c>
      <c r="R35" s="124">
        <f t="shared" si="11"/>
        <v>23752</v>
      </c>
      <c r="S35" s="124">
        <f t="shared" si="11"/>
        <v>23561</v>
      </c>
      <c r="T35" s="124">
        <f t="shared" si="11"/>
        <v>23360</v>
      </c>
      <c r="U35" s="124">
        <f t="shared" si="11"/>
        <v>23119</v>
      </c>
      <c r="V35" s="124">
        <f t="shared" si="11"/>
        <v>22871</v>
      </c>
      <c r="W35" s="124">
        <f t="shared" si="11"/>
        <v>22626</v>
      </c>
      <c r="X35" s="124">
        <f t="shared" si="11"/>
        <v>22377</v>
      </c>
      <c r="Y35" s="124">
        <f t="shared" si="11"/>
        <v>22132</v>
      </c>
      <c r="Z35" s="124">
        <f t="shared" si="11"/>
        <v>21869</v>
      </c>
      <c r="AA35" s="124">
        <f t="shared" si="11"/>
        <v>21566</v>
      </c>
      <c r="AB35" s="124">
        <f t="shared" si="11"/>
        <v>21264</v>
      </c>
      <c r="AC35" s="124">
        <f t="shared" si="11"/>
        <v>20945</v>
      </c>
      <c r="AD35" s="124">
        <f t="shared" si="11"/>
        <v>20607</v>
      </c>
      <c r="AE35" s="124">
        <f t="shared" si="11"/>
        <v>20264</v>
      </c>
      <c r="AF35" s="124">
        <f t="shared" si="11"/>
        <v>19891</v>
      </c>
      <c r="AG35" s="124">
        <f t="shared" si="11"/>
        <v>19510</v>
      </c>
      <c r="AH35" s="124">
        <f t="shared" si="11"/>
        <v>19080</v>
      </c>
      <c r="AI35" s="124">
        <f t="shared" si="11"/>
        <v>18634</v>
      </c>
      <c r="AJ35" s="124">
        <f t="shared" si="11"/>
        <v>18146</v>
      </c>
      <c r="AK35" s="124">
        <f t="shared" ref="AK35:BP35" si="12">AK32+AK34</f>
        <v>17667</v>
      </c>
      <c r="AL35" s="124">
        <f t="shared" si="12"/>
        <v>17109</v>
      </c>
      <c r="AM35" s="124">
        <f t="shared" si="12"/>
        <v>16593</v>
      </c>
      <c r="AN35" s="124">
        <f t="shared" si="12"/>
        <v>16025</v>
      </c>
      <c r="AO35" s="124">
        <f t="shared" si="12"/>
        <v>15421</v>
      </c>
      <c r="AP35" s="124">
        <f t="shared" si="12"/>
        <v>14787</v>
      </c>
      <c r="AQ35" s="124">
        <f t="shared" si="12"/>
        <v>14104</v>
      </c>
      <c r="AR35" s="124">
        <f t="shared" si="12"/>
        <v>13461</v>
      </c>
      <c r="AS35" s="124">
        <f t="shared" si="12"/>
        <v>12772</v>
      </c>
      <c r="AT35" s="124">
        <f t="shared" si="12"/>
        <v>12057</v>
      </c>
      <c r="AU35" s="124">
        <f t="shared" si="12"/>
        <v>11286</v>
      </c>
      <c r="AV35" s="124">
        <f t="shared" si="12"/>
        <v>10552</v>
      </c>
      <c r="AW35" s="124">
        <f t="shared" si="12"/>
        <v>9768</v>
      </c>
      <c r="AX35" s="124">
        <f t="shared" si="12"/>
        <v>8877</v>
      </c>
      <c r="AY35" s="124">
        <f t="shared" si="12"/>
        <v>8070</v>
      </c>
      <c r="AZ35" s="124">
        <f t="shared" si="12"/>
        <v>7345</v>
      </c>
      <c r="BA35" s="124">
        <f t="shared" si="12"/>
        <v>6604</v>
      </c>
      <c r="BB35" s="124">
        <f t="shared" si="12"/>
        <v>5830</v>
      </c>
      <c r="BC35" s="124">
        <f t="shared" si="12"/>
        <v>5135</v>
      </c>
      <c r="BD35" s="124">
        <f t="shared" si="12"/>
        <v>4493</v>
      </c>
      <c r="BE35" s="124">
        <f t="shared" si="12"/>
        <v>3852</v>
      </c>
      <c r="BF35" s="124">
        <f t="shared" si="12"/>
        <v>3279</v>
      </c>
      <c r="BG35" s="124">
        <f t="shared" si="12"/>
        <v>2785</v>
      </c>
      <c r="BH35" s="124">
        <f t="shared" si="12"/>
        <v>2348</v>
      </c>
      <c r="BI35" s="124">
        <f t="shared" si="12"/>
        <v>1991</v>
      </c>
      <c r="BJ35" s="124">
        <f t="shared" si="12"/>
        <v>1642</v>
      </c>
      <c r="BK35" s="124">
        <f t="shared" si="12"/>
        <v>1317</v>
      </c>
      <c r="BL35" s="124">
        <f t="shared" si="12"/>
        <v>1056</v>
      </c>
      <c r="BM35" s="124">
        <f t="shared" si="12"/>
        <v>853</v>
      </c>
      <c r="BN35" s="124">
        <f t="shared" si="12"/>
        <v>693</v>
      </c>
      <c r="BO35" s="124">
        <f t="shared" si="12"/>
        <v>543</v>
      </c>
      <c r="BP35" s="124">
        <f t="shared" si="12"/>
        <v>440</v>
      </c>
      <c r="BQ35" s="124">
        <f t="shared" ref="BQ35:CV35" si="13">BQ32+BQ34</f>
        <v>334</v>
      </c>
      <c r="BR35" s="124">
        <f t="shared" si="13"/>
        <v>272</v>
      </c>
      <c r="BS35" s="124">
        <f t="shared" si="13"/>
        <v>203</v>
      </c>
      <c r="BT35" s="124">
        <f t="shared" si="13"/>
        <v>155</v>
      </c>
      <c r="BU35" s="124">
        <f t="shared" si="13"/>
        <v>113</v>
      </c>
      <c r="BV35" s="124">
        <f t="shared" si="13"/>
        <v>85</v>
      </c>
      <c r="BW35" s="124">
        <f t="shared" si="13"/>
        <v>62</v>
      </c>
      <c r="BX35" s="124">
        <f t="shared" si="13"/>
        <v>43</v>
      </c>
      <c r="BY35" s="124">
        <f t="shared" si="13"/>
        <v>29</v>
      </c>
      <c r="BZ35" s="124">
        <f t="shared" si="13"/>
        <v>18</v>
      </c>
      <c r="CA35" s="124">
        <f t="shared" si="13"/>
        <v>17</v>
      </c>
      <c r="CB35" s="124">
        <f t="shared" si="13"/>
        <v>13</v>
      </c>
      <c r="CC35" s="124">
        <f t="shared" si="13"/>
        <v>8</v>
      </c>
      <c r="CD35" s="124">
        <f t="shared" si="13"/>
        <v>7</v>
      </c>
      <c r="CE35" s="124">
        <f t="shared" si="13"/>
        <v>5</v>
      </c>
      <c r="CF35" s="124">
        <f t="shared" si="13"/>
        <v>3</v>
      </c>
      <c r="CG35" s="124">
        <f t="shared" si="13"/>
        <v>3</v>
      </c>
      <c r="CH35" s="124">
        <f t="shared" si="13"/>
        <v>1</v>
      </c>
      <c r="CI35" s="124">
        <f t="shared" si="13"/>
        <v>0</v>
      </c>
    </row>
    <row r="37" spans="1:88" s="20" customFormat="1" x14ac:dyDescent="0.3">
      <c r="A37" s="34"/>
      <c r="B37" s="34"/>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c r="CI37" s="22"/>
      <c r="CJ37" s="22"/>
    </row>
    <row r="38" spans="1:88" s="26" customFormat="1" ht="15.5" x14ac:dyDescent="0.35">
      <c r="A38" s="27" t="s">
        <v>3</v>
      </c>
      <c r="B38" s="27"/>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7"/>
      <c r="AD38" s="17"/>
      <c r="AE38" s="17"/>
      <c r="AF38" s="17"/>
      <c r="AG38" s="17"/>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row>
    <row r="39" spans="1:88" s="26" customFormat="1" ht="15.5" x14ac:dyDescent="0.35">
      <c r="A39" s="135" t="s">
        <v>79</v>
      </c>
      <c r="B39" s="135"/>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row>
    <row r="40" spans="1:88" s="14" customFormat="1" ht="15.5" x14ac:dyDescent="0.35">
      <c r="A40" s="14" t="s">
        <v>61</v>
      </c>
      <c r="C40" s="136" t="s">
        <v>11</v>
      </c>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row>
    <row r="41" spans="1:88" s="26" customFormat="1" ht="15.5" x14ac:dyDescent="0.35">
      <c r="A41" s="14" t="s">
        <v>62</v>
      </c>
      <c r="B41" s="14"/>
      <c r="C41" s="26" t="s">
        <v>80</v>
      </c>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row>
    <row r="42" spans="1:88" x14ac:dyDescent="0.3">
      <c r="A42" s="89" t="s">
        <v>58</v>
      </c>
      <c r="B42" s="20" t="s">
        <v>81</v>
      </c>
      <c r="C42" s="20"/>
      <c r="D42" s="20"/>
      <c r="E42" s="20"/>
      <c r="F42" s="20"/>
      <c r="G42" s="20"/>
      <c r="H42" s="20"/>
      <c r="I42" s="20"/>
      <c r="J42" s="20"/>
      <c r="K42" s="20"/>
      <c r="L42" s="20"/>
      <c r="M42" s="20"/>
      <c r="N42" s="20"/>
      <c r="O42" s="20"/>
      <c r="P42" s="20"/>
      <c r="Q42" s="20"/>
      <c r="R42" s="20"/>
      <c r="S42" s="20"/>
      <c r="T42" s="20"/>
      <c r="U42" s="20"/>
      <c r="V42" s="20"/>
      <c r="W42" s="20"/>
      <c r="X42" s="90"/>
      <c r="Y42" s="90"/>
    </row>
    <row r="43" spans="1:88" x14ac:dyDescent="0.3">
      <c r="A43" s="89"/>
      <c r="B43" s="20"/>
      <c r="C43" s="20"/>
      <c r="D43" s="20"/>
      <c r="E43" s="20"/>
      <c r="F43" s="20"/>
      <c r="G43" s="20"/>
      <c r="H43" s="20"/>
      <c r="I43" s="20"/>
      <c r="J43" s="20"/>
      <c r="K43" s="20"/>
      <c r="L43" s="20"/>
      <c r="M43" s="20"/>
      <c r="N43" s="20"/>
      <c r="O43" s="20"/>
      <c r="P43" s="20"/>
      <c r="Q43" s="20"/>
      <c r="R43" s="20"/>
      <c r="S43" s="20"/>
      <c r="T43" s="20"/>
      <c r="U43" s="20"/>
      <c r="V43" s="20"/>
      <c r="W43" s="20"/>
      <c r="X43" s="90"/>
      <c r="Y43" s="90"/>
    </row>
    <row r="44" spans="1:88" s="20" customFormat="1" ht="13.5" customHeight="1" x14ac:dyDescent="0.35">
      <c r="A44" s="137" t="s">
        <v>82</v>
      </c>
      <c r="B44" s="137"/>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c r="CH44" s="22"/>
      <c r="CI44" s="22"/>
      <c r="CJ44" s="22"/>
    </row>
    <row r="45" spans="1:88" s="20" customFormat="1" ht="34.5" customHeight="1" x14ac:dyDescent="0.35">
      <c r="A45" s="1" t="s">
        <v>83</v>
      </c>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c r="CE45" s="22"/>
      <c r="CF45" s="22"/>
      <c r="CG45" s="22"/>
      <c r="CH45" s="22"/>
      <c r="CI45" s="22"/>
      <c r="CJ45" s="22"/>
    </row>
  </sheetData>
  <mergeCells count="5">
    <mergeCell ref="B7:B9"/>
    <mergeCell ref="C7:CI7"/>
    <mergeCell ref="B23:B25"/>
    <mergeCell ref="C23:CI23"/>
    <mergeCell ref="A45:AR45"/>
  </mergeCells>
  <conditionalFormatting sqref="D20:J20">
    <cfRule type="expression" dxfId="0" priority="2">
      <formula>TODAY()-D$16&lt;6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6"/>
  <sheetViews>
    <sheetView topLeftCell="A5" zoomScale="120" zoomScaleNormal="120" workbookViewId="0">
      <pane xSplit="2" topLeftCell="C1" activePane="topRight" state="frozen"/>
      <selection activeCell="A5" sqref="A5"/>
      <selection pane="topRight" activeCell="A6" sqref="A6"/>
    </sheetView>
  </sheetViews>
  <sheetFormatPr baseColWidth="10" defaultColWidth="8.7265625" defaultRowHeight="13" x14ac:dyDescent="0.3"/>
  <cols>
    <col min="1" max="1" width="9.453125" style="22" customWidth="1"/>
    <col min="2" max="2" width="9" style="22" customWidth="1"/>
    <col min="3" max="7" width="8.54296875" style="22" customWidth="1"/>
    <col min="8" max="12" width="10.54296875" style="22" customWidth="1"/>
    <col min="13" max="17" width="8.54296875" style="22" customWidth="1"/>
    <col min="18" max="21" width="10.54296875" style="22" customWidth="1"/>
    <col min="22" max="22" width="11.54296875" style="22"/>
    <col min="23" max="64" width="8.7265625" style="20" customWidth="1"/>
    <col min="65" max="402" width="11.54296875" style="20"/>
    <col min="403" max="756" width="8.6328125" customWidth="1"/>
    <col min="757" max="844" width="8.7265625" customWidth="1"/>
    <col min="845" max="1025" width="11.54296875"/>
  </cols>
  <sheetData>
    <row r="1" spans="1:1024" s="14" customFormat="1" ht="15.5" x14ac:dyDescent="0.35">
      <c r="A1" s="17" t="s">
        <v>84</v>
      </c>
      <c r="KY1" s="20"/>
      <c r="KZ1" s="20"/>
      <c r="LA1" s="20"/>
      <c r="LB1" s="20"/>
      <c r="LC1" s="20"/>
      <c r="LD1" s="20"/>
      <c r="LE1" s="20"/>
      <c r="LF1" s="20"/>
      <c r="LG1" s="20"/>
      <c r="LH1" s="20"/>
      <c r="LI1" s="20"/>
      <c r="LJ1" s="20"/>
      <c r="LK1" s="20"/>
      <c r="LL1" s="20"/>
      <c r="LM1" s="20"/>
      <c r="LN1" s="20"/>
      <c r="LO1" s="20"/>
      <c r="LP1" s="20"/>
      <c r="LQ1" s="20"/>
      <c r="LR1" s="20"/>
      <c r="LS1" s="20"/>
      <c r="LT1" s="20"/>
      <c r="LU1" s="20"/>
      <c r="LV1" s="20"/>
      <c r="LW1" s="20"/>
      <c r="LX1" s="20"/>
      <c r="LY1" s="20"/>
      <c r="LZ1" s="20"/>
      <c r="MA1" s="20"/>
      <c r="MB1" s="20"/>
      <c r="MC1" s="20"/>
      <c r="MD1" s="20"/>
      <c r="ME1" s="20"/>
      <c r="MF1" s="20"/>
      <c r="MG1" s="20"/>
      <c r="MH1" s="20"/>
      <c r="MI1" s="20"/>
      <c r="MJ1" s="20"/>
      <c r="MK1" s="20"/>
      <c r="ML1" s="20"/>
      <c r="MM1" s="20"/>
      <c r="MN1" s="20"/>
      <c r="MO1" s="20"/>
      <c r="MP1" s="20"/>
      <c r="MQ1" s="20"/>
      <c r="MR1" s="20"/>
      <c r="MS1" s="20"/>
      <c r="MT1" s="20"/>
      <c r="MU1" s="20"/>
      <c r="MV1" s="20"/>
      <c r="MW1" s="20"/>
      <c r="MX1" s="20"/>
      <c r="MY1" s="20"/>
      <c r="MZ1" s="20"/>
      <c r="NA1" s="20"/>
      <c r="NB1" s="20"/>
      <c r="NC1" s="20"/>
      <c r="ND1" s="20"/>
      <c r="NE1" s="20"/>
      <c r="NF1" s="20"/>
      <c r="NG1" s="20"/>
      <c r="NH1" s="20"/>
      <c r="NI1" s="20"/>
      <c r="NJ1" s="20"/>
      <c r="NK1" s="20"/>
      <c r="NL1" s="20"/>
      <c r="NM1" s="20"/>
      <c r="NN1" s="20"/>
      <c r="NO1" s="20"/>
      <c r="NP1" s="20"/>
      <c r="NQ1" s="20"/>
      <c r="NR1" s="20"/>
      <c r="NS1" s="20"/>
      <c r="NT1" s="20"/>
      <c r="NU1" s="20"/>
      <c r="NV1" s="20"/>
      <c r="NW1" s="20"/>
      <c r="NX1" s="20"/>
      <c r="NY1" s="20"/>
      <c r="NZ1" s="20"/>
      <c r="OA1" s="20"/>
      <c r="OB1" s="20"/>
      <c r="OC1" s="20"/>
      <c r="OD1" s="20"/>
      <c r="OE1" s="20"/>
      <c r="OF1" s="20"/>
      <c r="OG1" s="20"/>
      <c r="OH1" s="20"/>
      <c r="OI1" s="20"/>
      <c r="OJ1" s="20"/>
      <c r="OK1" s="20"/>
      <c r="OL1" s="20"/>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24" customFormat="1" ht="99.65" customHeight="1" x14ac:dyDescent="0.45">
      <c r="A2" s="138" t="s">
        <v>85</v>
      </c>
      <c r="B2" s="218" t="s">
        <v>86</v>
      </c>
      <c r="C2" s="218"/>
      <c r="D2" s="218"/>
      <c r="E2" s="218"/>
      <c r="F2" s="218"/>
      <c r="G2" s="218"/>
      <c r="H2" s="218"/>
      <c r="I2" s="218"/>
      <c r="J2" s="218"/>
      <c r="K2" s="218"/>
      <c r="L2" s="218"/>
      <c r="M2" s="218"/>
      <c r="N2" s="218"/>
      <c r="O2" s="218"/>
      <c r="P2" s="218"/>
      <c r="Q2" s="218"/>
      <c r="R2" s="218"/>
      <c r="S2" s="218"/>
      <c r="T2" s="218"/>
      <c r="U2" s="218"/>
      <c r="KY2" s="20"/>
      <c r="KZ2" s="20"/>
      <c r="LA2" s="20"/>
      <c r="LB2" s="20"/>
      <c r="LC2" s="20"/>
      <c r="LD2" s="20"/>
      <c r="LE2" s="20"/>
      <c r="LF2" s="20"/>
      <c r="LG2" s="20"/>
      <c r="LH2" s="20"/>
      <c r="LI2" s="20"/>
      <c r="LJ2" s="20"/>
      <c r="LK2" s="20"/>
      <c r="LL2" s="20"/>
      <c r="LM2" s="20"/>
      <c r="LN2" s="20"/>
      <c r="LO2" s="20"/>
      <c r="LP2" s="20"/>
      <c r="LQ2" s="20"/>
      <c r="LR2" s="20"/>
      <c r="LS2" s="20"/>
      <c r="LT2" s="20"/>
      <c r="LU2" s="20"/>
      <c r="LV2" s="20"/>
      <c r="LW2" s="20"/>
      <c r="LX2" s="20"/>
      <c r="LY2" s="20"/>
      <c r="LZ2" s="20"/>
      <c r="MA2" s="20"/>
      <c r="MB2" s="20"/>
      <c r="MC2" s="20"/>
      <c r="MD2" s="20"/>
      <c r="ME2" s="20"/>
      <c r="MF2" s="20"/>
      <c r="MG2" s="20"/>
      <c r="MH2" s="20"/>
      <c r="MI2" s="20"/>
      <c r="MJ2" s="20"/>
      <c r="MK2" s="20"/>
      <c r="ML2" s="20"/>
      <c r="MM2" s="20"/>
      <c r="MN2" s="20"/>
      <c r="MO2" s="20"/>
      <c r="MP2" s="20"/>
      <c r="MQ2" s="20"/>
      <c r="MR2" s="20"/>
      <c r="MS2" s="20"/>
      <c r="MT2" s="20"/>
      <c r="MU2" s="20"/>
      <c r="MV2" s="20"/>
      <c r="MW2" s="20"/>
      <c r="MX2" s="20"/>
      <c r="MY2" s="20"/>
      <c r="MZ2" s="20"/>
      <c r="NA2" s="20"/>
      <c r="NB2" s="20"/>
      <c r="NC2" s="20"/>
      <c r="ND2" s="20"/>
      <c r="NE2" s="20"/>
      <c r="NF2" s="20"/>
      <c r="NG2" s="20"/>
      <c r="NH2" s="20"/>
      <c r="NI2" s="20"/>
      <c r="NJ2" s="20"/>
      <c r="NK2" s="20"/>
      <c r="NL2" s="20"/>
      <c r="NM2" s="20"/>
      <c r="NN2" s="20"/>
      <c r="NO2" s="20"/>
      <c r="NP2" s="20"/>
      <c r="NQ2" s="20"/>
      <c r="NR2" s="20"/>
      <c r="NS2" s="20"/>
      <c r="NT2" s="20"/>
      <c r="NU2" s="20"/>
      <c r="NV2" s="20"/>
      <c r="NW2" s="20"/>
      <c r="NX2" s="20"/>
      <c r="NY2" s="20"/>
      <c r="NZ2" s="20"/>
      <c r="OA2" s="20"/>
      <c r="OB2" s="20"/>
      <c r="OC2" s="20"/>
      <c r="OD2" s="20"/>
      <c r="OE2" s="20"/>
      <c r="OF2" s="20"/>
      <c r="OG2" s="20"/>
      <c r="OH2" s="20"/>
      <c r="OI2" s="20"/>
      <c r="OJ2" s="20"/>
      <c r="OK2" s="20"/>
      <c r="OL2" s="20"/>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4" customFormat="1" ht="15.5" x14ac:dyDescent="0.35">
      <c r="A3" s="17" t="s">
        <v>22</v>
      </c>
      <c r="KY3" s="20"/>
      <c r="KZ3" s="20"/>
      <c r="LA3" s="20"/>
      <c r="LB3" s="20"/>
      <c r="LC3" s="20"/>
      <c r="LD3" s="20"/>
      <c r="LE3" s="20"/>
      <c r="LF3" s="20"/>
      <c r="LG3" s="20"/>
      <c r="LH3" s="20"/>
      <c r="LI3" s="20"/>
      <c r="LJ3" s="20"/>
      <c r="LK3" s="20"/>
      <c r="LL3" s="20"/>
      <c r="LM3" s="20"/>
      <c r="LN3" s="20"/>
      <c r="LO3" s="20"/>
      <c r="LP3" s="20"/>
      <c r="LQ3" s="20"/>
      <c r="LR3" s="20"/>
      <c r="LS3" s="20"/>
      <c r="LT3" s="20"/>
      <c r="LU3" s="20"/>
      <c r="LV3" s="20"/>
      <c r="LW3" s="20"/>
      <c r="LX3" s="20"/>
      <c r="LY3" s="20"/>
      <c r="LZ3" s="20"/>
      <c r="MA3" s="20"/>
      <c r="MB3" s="20"/>
      <c r="MC3" s="20"/>
      <c r="MD3" s="20"/>
      <c r="ME3" s="20"/>
      <c r="MF3" s="20"/>
      <c r="MG3" s="20"/>
      <c r="MH3" s="20"/>
      <c r="MI3" s="20"/>
      <c r="MJ3" s="20"/>
      <c r="MK3" s="20"/>
      <c r="ML3" s="20"/>
      <c r="MM3" s="20"/>
      <c r="MN3" s="20"/>
      <c r="MO3" s="20"/>
      <c r="MP3" s="20"/>
      <c r="MQ3" s="20"/>
      <c r="MR3" s="20"/>
      <c r="MS3" s="20"/>
      <c r="MT3" s="20"/>
      <c r="MU3" s="20"/>
      <c r="MV3" s="20"/>
      <c r="MW3" s="20"/>
      <c r="MX3" s="20"/>
      <c r="MY3" s="20"/>
      <c r="MZ3" s="20"/>
      <c r="NA3" s="20"/>
      <c r="NB3" s="20"/>
      <c r="NC3" s="20"/>
      <c r="ND3" s="20"/>
      <c r="NE3" s="20"/>
      <c r="NF3" s="20"/>
      <c r="NG3" s="20"/>
      <c r="NH3" s="20"/>
      <c r="NI3" s="20"/>
      <c r="NJ3" s="20"/>
      <c r="NK3" s="20"/>
      <c r="NL3" s="20"/>
      <c r="NM3" s="20"/>
      <c r="NN3" s="20"/>
      <c r="NO3" s="20"/>
      <c r="NP3" s="20"/>
      <c r="NQ3" s="20"/>
      <c r="NR3" s="20"/>
      <c r="NS3" s="20"/>
      <c r="NT3" s="20"/>
      <c r="NU3" s="20"/>
      <c r="NV3" s="20"/>
      <c r="NW3" s="20"/>
      <c r="NX3" s="20"/>
      <c r="NY3" s="20"/>
      <c r="NZ3" s="20"/>
      <c r="OA3" s="20"/>
      <c r="OB3" s="20"/>
      <c r="OC3" s="20"/>
      <c r="OD3" s="20"/>
      <c r="OE3" s="20"/>
      <c r="OF3" s="20"/>
      <c r="OG3" s="20"/>
      <c r="OH3" s="20"/>
      <c r="OI3" s="20"/>
      <c r="OJ3" s="20"/>
      <c r="OK3" s="20"/>
      <c r="OL3" s="20"/>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4" customFormat="1" ht="15.5" x14ac:dyDescent="0.35">
      <c r="A4" s="27" t="s">
        <v>87</v>
      </c>
      <c r="KY4" s="20"/>
      <c r="KZ4" s="20"/>
      <c r="LA4" s="20"/>
      <c r="LB4" s="20"/>
      <c r="LC4" s="20"/>
      <c r="LD4" s="20"/>
      <c r="LE4" s="20"/>
      <c r="LF4" s="20"/>
      <c r="LG4" s="20"/>
      <c r="LH4" s="20"/>
      <c r="LI4" s="20"/>
      <c r="LJ4" s="20"/>
      <c r="LK4" s="20"/>
      <c r="LL4" s="20"/>
      <c r="LM4" s="20"/>
      <c r="LN4" s="20"/>
      <c r="LO4" s="20"/>
      <c r="LP4" s="20"/>
      <c r="LQ4" s="20"/>
      <c r="LR4" s="20"/>
      <c r="LS4" s="20"/>
      <c r="LT4" s="20"/>
      <c r="LU4" s="20"/>
      <c r="LV4" s="20"/>
      <c r="LW4" s="20"/>
      <c r="LX4" s="20"/>
      <c r="LY4" s="20"/>
      <c r="LZ4" s="20"/>
      <c r="MA4" s="20"/>
      <c r="MB4" s="20"/>
      <c r="MC4" s="20"/>
      <c r="MD4" s="20"/>
      <c r="ME4" s="20"/>
      <c r="MF4" s="20"/>
      <c r="MG4" s="20"/>
      <c r="MH4" s="20"/>
      <c r="MI4" s="20"/>
      <c r="MJ4" s="20"/>
      <c r="MK4" s="20"/>
      <c r="ML4" s="20"/>
      <c r="MM4" s="20"/>
      <c r="MN4" s="20"/>
      <c r="MO4" s="20"/>
      <c r="MP4" s="20"/>
      <c r="MQ4" s="20"/>
      <c r="MR4" s="20"/>
      <c r="MS4" s="20"/>
      <c r="MT4" s="20"/>
      <c r="MU4" s="20"/>
      <c r="MV4" s="20"/>
      <c r="MW4" s="20"/>
      <c r="MX4" s="20"/>
      <c r="MY4" s="20"/>
      <c r="MZ4" s="20"/>
      <c r="NA4" s="20"/>
      <c r="NB4" s="20"/>
      <c r="NC4" s="20"/>
      <c r="ND4" s="20"/>
      <c r="NE4" s="20"/>
      <c r="NF4" s="20"/>
      <c r="NG4" s="20"/>
      <c r="NH4" s="20"/>
      <c r="NI4" s="20"/>
      <c r="NJ4" s="20"/>
      <c r="NK4" s="20"/>
      <c r="NL4" s="20"/>
      <c r="NM4" s="20"/>
      <c r="NN4" s="20"/>
      <c r="NO4" s="20"/>
      <c r="NP4" s="20"/>
      <c r="NQ4" s="20"/>
      <c r="NR4" s="20"/>
      <c r="NS4" s="20"/>
      <c r="NT4" s="20"/>
      <c r="NU4" s="20"/>
      <c r="NV4" s="20"/>
      <c r="NW4" s="20"/>
      <c r="NX4" s="20"/>
      <c r="NY4" s="20"/>
      <c r="NZ4" s="20"/>
      <c r="OA4" s="20"/>
      <c r="OB4" s="20"/>
      <c r="OC4" s="20"/>
      <c r="OD4" s="20"/>
      <c r="OE4" s="20"/>
      <c r="OF4" s="20"/>
      <c r="OG4" s="20"/>
      <c r="OH4" s="20"/>
      <c r="OI4" s="20"/>
      <c r="OJ4" s="20"/>
      <c r="OK4" s="20"/>
      <c r="OL4" s="20"/>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39"/>
    </row>
    <row r="6" spans="1:1024" x14ac:dyDescent="0.3">
      <c r="A6" s="140"/>
      <c r="B6" s="126"/>
      <c r="C6" s="219" t="s">
        <v>88</v>
      </c>
      <c r="D6" s="219"/>
      <c r="E6" s="219"/>
      <c r="F6" s="219"/>
      <c r="G6" s="219"/>
      <c r="H6" s="219"/>
      <c r="I6" s="219"/>
      <c r="J6" s="219"/>
      <c r="K6" s="219"/>
      <c r="L6" s="219"/>
      <c r="M6" s="220" t="s">
        <v>89</v>
      </c>
      <c r="N6" s="220"/>
      <c r="O6" s="220"/>
      <c r="P6" s="220"/>
      <c r="Q6" s="220"/>
      <c r="R6" s="220"/>
      <c r="S6" s="220"/>
      <c r="T6" s="220"/>
      <c r="U6" s="220"/>
    </row>
    <row r="7" spans="1:1024" x14ac:dyDescent="0.3">
      <c r="A7" s="42"/>
      <c r="B7" s="44"/>
      <c r="C7" s="221" t="s">
        <v>90</v>
      </c>
      <c r="D7" s="221"/>
      <c r="E7" s="221"/>
      <c r="F7" s="221"/>
      <c r="G7" s="221"/>
      <c r="H7" s="221"/>
      <c r="I7" s="222"/>
      <c r="J7" s="222"/>
      <c r="K7" s="222"/>
      <c r="L7" s="141"/>
      <c r="M7" s="221" t="s">
        <v>90</v>
      </c>
      <c r="N7" s="221"/>
      <c r="O7" s="221"/>
      <c r="P7" s="221"/>
      <c r="Q7" s="221"/>
      <c r="R7" s="221"/>
      <c r="S7" s="223"/>
      <c r="T7" s="223"/>
      <c r="U7" s="223"/>
    </row>
    <row r="8" spans="1:1024" s="142" customFormat="1" ht="40" customHeight="1" x14ac:dyDescent="0.25">
      <c r="A8" s="224" t="s">
        <v>91</v>
      </c>
      <c r="B8" s="225" t="s">
        <v>92</v>
      </c>
      <c r="C8" s="226" t="s">
        <v>93</v>
      </c>
      <c r="D8" s="226"/>
      <c r="E8" s="226"/>
      <c r="F8" s="226"/>
      <c r="G8" s="226"/>
      <c r="H8" s="227" t="s">
        <v>94</v>
      </c>
      <c r="I8" s="228" t="s">
        <v>95</v>
      </c>
      <c r="J8" s="228" t="s">
        <v>96</v>
      </c>
      <c r="K8" s="229" t="s">
        <v>97</v>
      </c>
      <c r="L8" s="230" t="s">
        <v>98</v>
      </c>
      <c r="M8" s="226" t="s">
        <v>93</v>
      </c>
      <c r="N8" s="226"/>
      <c r="O8" s="226"/>
      <c r="P8" s="226"/>
      <c r="Q8" s="226"/>
      <c r="R8" s="227" t="s">
        <v>94</v>
      </c>
      <c r="S8" s="231" t="s">
        <v>95</v>
      </c>
      <c r="T8" s="232" t="s">
        <v>96</v>
      </c>
      <c r="U8" s="233" t="s">
        <v>97</v>
      </c>
      <c r="KY8" s="20"/>
      <c r="KZ8" s="20"/>
      <c r="LA8" s="20"/>
      <c r="LB8" s="20"/>
      <c r="LC8" s="20"/>
      <c r="LD8" s="20"/>
      <c r="LE8" s="20"/>
      <c r="LF8" s="20"/>
      <c r="LG8" s="20"/>
      <c r="LH8" s="20"/>
      <c r="LI8" s="20"/>
      <c r="LJ8" s="20"/>
      <c r="LK8" s="20"/>
      <c r="LL8" s="20"/>
      <c r="LM8" s="20"/>
      <c r="LN8" s="20"/>
      <c r="LO8" s="20"/>
      <c r="LP8" s="20"/>
      <c r="LQ8" s="20"/>
      <c r="LR8" s="20"/>
      <c r="LS8" s="20"/>
      <c r="LT8" s="20"/>
      <c r="LU8" s="20"/>
      <c r="LV8" s="20"/>
      <c r="LW8" s="20"/>
      <c r="LX8" s="20"/>
      <c r="LY8" s="20"/>
      <c r="LZ8" s="20"/>
      <c r="MA8" s="20"/>
      <c r="MB8" s="20"/>
      <c r="MC8" s="20"/>
      <c r="MD8" s="20"/>
      <c r="ME8" s="20"/>
      <c r="MF8" s="20"/>
      <c r="MG8" s="20"/>
      <c r="MH8" s="20"/>
      <c r="MI8" s="20"/>
      <c r="MJ8" s="20"/>
      <c r="MK8" s="20"/>
      <c r="ML8" s="20"/>
      <c r="MM8" s="20"/>
      <c r="MN8" s="20"/>
      <c r="MO8" s="20"/>
      <c r="MP8" s="20"/>
      <c r="MQ8" s="20"/>
      <c r="MR8" s="20"/>
      <c r="MS8" s="20"/>
      <c r="MT8" s="20"/>
      <c r="MU8" s="20"/>
      <c r="MV8" s="20"/>
      <c r="MW8" s="20"/>
      <c r="MX8" s="20"/>
      <c r="MY8" s="20"/>
      <c r="MZ8" s="20"/>
      <c r="NA8" s="20"/>
      <c r="NB8" s="20"/>
      <c r="NC8" s="20"/>
      <c r="ND8" s="20"/>
      <c r="NE8" s="20"/>
      <c r="NF8" s="20"/>
      <c r="NG8" s="20"/>
      <c r="NH8" s="20"/>
      <c r="NI8" s="20"/>
      <c r="NJ8" s="20"/>
      <c r="NK8" s="20"/>
      <c r="NL8" s="20"/>
      <c r="NM8" s="20"/>
      <c r="NN8" s="20"/>
      <c r="NO8" s="20"/>
      <c r="NP8" s="20"/>
      <c r="NQ8" s="20"/>
      <c r="NR8" s="20"/>
      <c r="NS8" s="20"/>
      <c r="NT8" s="20"/>
      <c r="NU8" s="20"/>
      <c r="NV8" s="20"/>
      <c r="NW8" s="20"/>
      <c r="NX8" s="20"/>
      <c r="NY8" s="20"/>
      <c r="NZ8" s="20"/>
      <c r="OA8" s="20"/>
      <c r="OB8" s="20"/>
      <c r="OC8" s="20"/>
      <c r="OD8" s="20"/>
      <c r="OE8" s="20"/>
      <c r="OF8" s="20"/>
      <c r="OG8" s="20"/>
      <c r="OH8" s="20"/>
      <c r="OI8" s="20"/>
      <c r="OJ8" s="20"/>
      <c r="OK8" s="20"/>
      <c r="OL8" s="20"/>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42" customFormat="1" ht="13.15" customHeight="1" x14ac:dyDescent="0.3">
      <c r="A9" s="224"/>
      <c r="B9" s="225"/>
      <c r="C9" s="143" t="s">
        <v>99</v>
      </c>
      <c r="D9" s="144" t="s">
        <v>100</v>
      </c>
      <c r="E9" s="144" t="s">
        <v>101</v>
      </c>
      <c r="F9" s="144" t="s">
        <v>102</v>
      </c>
      <c r="G9" s="145" t="s">
        <v>71</v>
      </c>
      <c r="H9" s="227"/>
      <c r="I9" s="227"/>
      <c r="J9" s="227"/>
      <c r="K9" s="229"/>
      <c r="L9" s="230"/>
      <c r="M9" s="143" t="s">
        <v>99</v>
      </c>
      <c r="N9" s="144" t="s">
        <v>100</v>
      </c>
      <c r="O9" s="144" t="s">
        <v>101</v>
      </c>
      <c r="P9" s="144" t="s">
        <v>102</v>
      </c>
      <c r="Q9" s="145" t="s">
        <v>71</v>
      </c>
      <c r="R9" s="227"/>
      <c r="S9" s="231"/>
      <c r="T9" s="232"/>
      <c r="U9" s="233"/>
      <c r="KY9" s="20"/>
      <c r="KZ9" s="20"/>
      <c r="LA9" s="20"/>
      <c r="LB9" s="20"/>
      <c r="LC9" s="20"/>
      <c r="LD9" s="20"/>
      <c r="LE9" s="20"/>
      <c r="LF9" s="20"/>
      <c r="LG9" s="20"/>
      <c r="LH9" s="20"/>
      <c r="LI9" s="20"/>
      <c r="LJ9" s="20"/>
      <c r="LK9" s="20"/>
      <c r="LL9" s="20"/>
      <c r="LM9" s="20"/>
      <c r="LN9" s="20"/>
      <c r="LO9" s="20"/>
      <c r="LP9" s="20"/>
      <c r="LQ9" s="20"/>
      <c r="LR9" s="20"/>
      <c r="LS9" s="20"/>
      <c r="LT9" s="20"/>
      <c r="LU9" s="20"/>
      <c r="LV9" s="20"/>
      <c r="LW9" s="20"/>
      <c r="LX9" s="20"/>
      <c r="LY9" s="20"/>
      <c r="LZ9" s="20"/>
      <c r="MA9" s="20"/>
      <c r="MB9" s="20"/>
      <c r="MC9" s="20"/>
      <c r="MD9" s="20"/>
      <c r="ME9" s="20"/>
      <c r="MF9" s="20"/>
      <c r="MG9" s="20"/>
      <c r="MH9" s="20"/>
      <c r="MI9" s="20"/>
      <c r="MJ9" s="20"/>
      <c r="MK9" s="20"/>
      <c r="ML9" s="20"/>
      <c r="MM9" s="20"/>
      <c r="MN9" s="20"/>
      <c r="MO9" s="20"/>
      <c r="MP9" s="20"/>
      <c r="MQ9" s="20"/>
      <c r="MR9" s="20"/>
      <c r="MS9" s="20"/>
      <c r="MT9" s="20"/>
      <c r="MU9" s="20"/>
      <c r="MV9" s="20"/>
      <c r="MW9" s="20"/>
      <c r="MX9" s="20"/>
      <c r="MY9" s="20"/>
      <c r="MZ9" s="20"/>
      <c r="NA9" s="20"/>
      <c r="NB9" s="20"/>
      <c r="NC9" s="20"/>
      <c r="ND9" s="20"/>
      <c r="NE9" s="20"/>
      <c r="NF9" s="20"/>
      <c r="NG9" s="20"/>
      <c r="NH9" s="20"/>
      <c r="NI9" s="20"/>
      <c r="NJ9" s="20"/>
      <c r="NK9" s="20"/>
      <c r="NL9" s="20"/>
      <c r="NM9" s="20"/>
      <c r="NN9" s="20"/>
      <c r="NO9" s="20"/>
      <c r="NP9" s="20"/>
      <c r="NQ9" s="20"/>
      <c r="NR9" s="20"/>
      <c r="NS9" s="20"/>
      <c r="NT9" s="20"/>
      <c r="NU9" s="20"/>
      <c r="NV9" s="20"/>
      <c r="NW9" s="20"/>
      <c r="NX9" s="20"/>
      <c r="NY9" s="20"/>
      <c r="NZ9" s="20"/>
      <c r="OA9" s="20"/>
      <c r="OB9" s="20"/>
      <c r="OC9" s="20"/>
      <c r="OD9" s="20"/>
      <c r="OE9" s="20"/>
      <c r="OF9" s="20"/>
      <c r="OG9" s="20"/>
      <c r="OH9" s="20"/>
      <c r="OI9" s="20"/>
      <c r="OJ9" s="20"/>
      <c r="OK9" s="20"/>
      <c r="OL9" s="20"/>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42" customFormat="1" ht="13.15" customHeight="1" x14ac:dyDescent="0.3">
      <c r="A10" s="146" t="s">
        <v>103</v>
      </c>
      <c r="B10" s="147"/>
      <c r="C10" s="148"/>
      <c r="D10" s="149"/>
      <c r="E10" s="149"/>
      <c r="F10" s="149"/>
      <c r="G10" s="150"/>
      <c r="H10" s="151"/>
      <c r="I10" s="152">
        <v>0</v>
      </c>
      <c r="J10" s="152"/>
      <c r="K10" s="153">
        <f t="shared" ref="K10:K41" si="0">I10+J10</f>
        <v>0</v>
      </c>
      <c r="L10" s="154"/>
      <c r="M10" s="148"/>
      <c r="N10" s="149"/>
      <c r="O10" s="149"/>
      <c r="P10" s="149"/>
      <c r="Q10" s="150"/>
      <c r="R10" s="151"/>
      <c r="S10" s="155">
        <f>I10</f>
        <v>0</v>
      </c>
      <c r="T10" s="156"/>
      <c r="U10" s="157">
        <f>S10+T10</f>
        <v>0</v>
      </c>
      <c r="KY10" s="20"/>
      <c r="KZ10" s="20"/>
      <c r="LA10" s="20"/>
      <c r="LB10" s="20"/>
      <c r="LC10" s="20"/>
      <c r="LD10" s="20"/>
      <c r="LE10" s="20"/>
      <c r="LF10" s="20"/>
      <c r="LG10" s="20"/>
      <c r="LH10" s="20"/>
      <c r="LI10" s="20"/>
      <c r="LJ10" s="20"/>
      <c r="LK10" s="20"/>
      <c r="LL10" s="20"/>
      <c r="LM10" s="20"/>
      <c r="LN10" s="20"/>
      <c r="LO10" s="20"/>
      <c r="LP10" s="20"/>
      <c r="LQ10" s="20"/>
      <c r="LR10" s="20"/>
      <c r="LS10" s="20"/>
      <c r="LT10" s="20"/>
      <c r="LU10" s="20"/>
      <c r="LV10" s="20"/>
      <c r="LW10" s="20"/>
      <c r="LX10" s="20"/>
      <c r="LY10" s="20"/>
      <c r="LZ10" s="20"/>
      <c r="MA10" s="20"/>
      <c r="MB10" s="20"/>
      <c r="MC10" s="20"/>
      <c r="MD10" s="20"/>
      <c r="ME10" s="20"/>
      <c r="MF10" s="20"/>
      <c r="MG10" s="20"/>
      <c r="MH10" s="20"/>
      <c r="MI10" s="20"/>
      <c r="MJ10" s="20"/>
      <c r="MK10" s="20"/>
      <c r="ML10" s="20"/>
      <c r="MM10" s="20"/>
      <c r="MN10" s="20"/>
      <c r="MO10" s="20"/>
      <c r="MP10" s="20"/>
      <c r="MQ10" s="20"/>
      <c r="MR10" s="20"/>
      <c r="MS10" s="20"/>
      <c r="MT10" s="20"/>
      <c r="MU10" s="20"/>
      <c r="MV10" s="20"/>
      <c r="MW10" s="20"/>
      <c r="MX10" s="20"/>
      <c r="MY10" s="20"/>
      <c r="MZ10" s="20"/>
      <c r="NA10" s="20"/>
      <c r="NB10" s="20"/>
      <c r="NC10" s="20"/>
      <c r="ND10" s="20"/>
      <c r="NE10" s="20"/>
      <c r="NF10" s="20"/>
      <c r="NG10" s="20"/>
      <c r="NH10" s="20"/>
      <c r="NI10" s="20"/>
      <c r="NJ10" s="20"/>
      <c r="NK10" s="20"/>
      <c r="NL10" s="20"/>
      <c r="NM10" s="20"/>
      <c r="NN10" s="20"/>
      <c r="NO10" s="20"/>
      <c r="NP10" s="20"/>
      <c r="NQ10" s="20"/>
      <c r="NR10" s="20"/>
      <c r="NS10" s="20"/>
      <c r="NT10" s="20"/>
      <c r="NU10" s="20"/>
      <c r="NV10" s="20"/>
      <c r="NW10" s="20"/>
      <c r="NX10" s="20"/>
      <c r="NY10" s="20"/>
      <c r="NZ10" s="20"/>
      <c r="OA10" s="20"/>
      <c r="OB10" s="20"/>
      <c r="OC10" s="20"/>
      <c r="OD10" s="20"/>
      <c r="OE10" s="20"/>
      <c r="OF10" s="20"/>
      <c r="OG10" s="20"/>
      <c r="OH10" s="20"/>
      <c r="OI10" s="20"/>
      <c r="OJ10" s="20"/>
      <c r="OK10" s="20"/>
      <c r="OL10" s="2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42" customFormat="1" ht="13.15" customHeight="1" x14ac:dyDescent="0.3">
      <c r="A11" s="158">
        <v>43973</v>
      </c>
      <c r="B11" s="159" t="s">
        <v>104</v>
      </c>
      <c r="C11" s="148"/>
      <c r="D11" s="149"/>
      <c r="E11" s="149"/>
      <c r="F11" s="149"/>
      <c r="G11" s="150"/>
      <c r="H11" s="151"/>
      <c r="I11" s="152">
        <v>30</v>
      </c>
      <c r="J11" s="152">
        <v>0</v>
      </c>
      <c r="K11" s="56">
        <f t="shared" si="0"/>
        <v>30</v>
      </c>
      <c r="L11" s="154"/>
      <c r="M11" s="148"/>
      <c r="N11" s="149"/>
      <c r="O11" s="149"/>
      <c r="P11" s="149"/>
      <c r="Q11" s="150"/>
      <c r="R11" s="151"/>
      <c r="S11" s="160">
        <f t="shared" ref="S11:S42" si="1">S12+I11</f>
        <v>25545</v>
      </c>
      <c r="T11" s="160">
        <f t="shared" ref="T11:T42" si="2">T12+J11</f>
        <v>1260</v>
      </c>
      <c r="U11" s="161">
        <f t="shared" ref="U11:U42" si="3">U12+K11</f>
        <v>26805</v>
      </c>
      <c r="KY11" s="20"/>
      <c r="KZ11" s="20"/>
      <c r="LA11" s="20"/>
      <c r="LB11" s="20"/>
      <c r="LC11" s="20"/>
      <c r="LD11" s="20"/>
      <c r="LE11" s="20"/>
      <c r="LF11" s="20"/>
      <c r="LG11" s="20"/>
      <c r="LH11" s="20"/>
      <c r="LI11" s="20"/>
      <c r="LJ11" s="20"/>
      <c r="LK11" s="20"/>
      <c r="LL11" s="20"/>
      <c r="LM11" s="20"/>
      <c r="LN11" s="20"/>
      <c r="LO11" s="20"/>
      <c r="LP11" s="20"/>
      <c r="LQ11" s="20"/>
      <c r="LR11" s="20"/>
      <c r="LS11" s="20"/>
      <c r="LT11" s="20"/>
      <c r="LU11" s="20"/>
      <c r="LV11" s="20"/>
      <c r="LW11" s="20"/>
      <c r="LX11" s="20"/>
      <c r="LY11" s="20"/>
      <c r="LZ11" s="20"/>
      <c r="MA11" s="20"/>
      <c r="MB11" s="20"/>
      <c r="MC11" s="20"/>
      <c r="MD11" s="20"/>
      <c r="ME11" s="20"/>
      <c r="MF11" s="20"/>
      <c r="MG11" s="20"/>
      <c r="MH11" s="20"/>
      <c r="MI11" s="20"/>
      <c r="MJ11" s="20"/>
      <c r="MK11" s="20"/>
      <c r="ML11" s="20"/>
      <c r="MM11" s="20"/>
      <c r="MN11" s="20"/>
      <c r="MO11" s="20"/>
      <c r="MP11" s="20"/>
      <c r="MQ11" s="20"/>
      <c r="MR11" s="20"/>
      <c r="MS11" s="20"/>
      <c r="MT11" s="20"/>
      <c r="MU11" s="20"/>
      <c r="MV11" s="20"/>
      <c r="MW11" s="20"/>
      <c r="MX11" s="20"/>
      <c r="MY11" s="20"/>
      <c r="MZ11" s="20"/>
      <c r="NA11" s="20"/>
      <c r="NB11" s="20"/>
      <c r="NC11" s="20"/>
      <c r="ND11" s="20"/>
      <c r="NE11" s="20"/>
      <c r="NF11" s="20"/>
      <c r="NG11" s="20"/>
      <c r="NH11" s="20"/>
      <c r="NI11" s="20"/>
      <c r="NJ11" s="20"/>
      <c r="NK11" s="20"/>
      <c r="NL11" s="20"/>
      <c r="NM11" s="20"/>
      <c r="NN11" s="20"/>
      <c r="NO11" s="20"/>
      <c r="NP11" s="20"/>
      <c r="NQ11" s="20"/>
      <c r="NR11" s="20"/>
      <c r="NS11" s="20"/>
      <c r="NT11" s="20"/>
      <c r="NU11" s="20"/>
      <c r="NV11" s="20"/>
      <c r="NW11" s="20"/>
      <c r="NX11" s="20"/>
      <c r="NY11" s="20"/>
      <c r="NZ11" s="20"/>
      <c r="OA11" s="20"/>
      <c r="OB11" s="20"/>
      <c r="OC11" s="20"/>
      <c r="OD11" s="20"/>
      <c r="OE11" s="20"/>
      <c r="OF11" s="20"/>
      <c r="OG11" s="20"/>
      <c r="OH11" s="20"/>
      <c r="OI11" s="20"/>
      <c r="OJ11" s="20"/>
      <c r="OK11" s="20"/>
      <c r="OL11" s="20"/>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42" customFormat="1" ht="13.15" customHeight="1" x14ac:dyDescent="0.3">
      <c r="A12" s="158">
        <v>43972</v>
      </c>
      <c r="B12" s="159" t="s">
        <v>104</v>
      </c>
      <c r="C12" s="148"/>
      <c r="D12" s="149"/>
      <c r="E12" s="149"/>
      <c r="F12" s="149"/>
      <c r="G12" s="150"/>
      <c r="H12" s="151"/>
      <c r="I12" s="152">
        <v>108</v>
      </c>
      <c r="J12" s="152">
        <v>4</v>
      </c>
      <c r="K12" s="56">
        <f t="shared" si="0"/>
        <v>112</v>
      </c>
      <c r="L12" s="154"/>
      <c r="M12" s="148"/>
      <c r="N12" s="149"/>
      <c r="O12" s="149"/>
      <c r="P12" s="149"/>
      <c r="Q12" s="150"/>
      <c r="R12" s="151"/>
      <c r="S12" s="160">
        <f t="shared" si="1"/>
        <v>25515</v>
      </c>
      <c r="T12" s="160">
        <f t="shared" si="2"/>
        <v>1260</v>
      </c>
      <c r="U12" s="161">
        <f t="shared" si="3"/>
        <v>26775</v>
      </c>
      <c r="KY12" s="20"/>
      <c r="KZ12" s="20"/>
      <c r="LA12" s="20"/>
      <c r="LB12" s="20"/>
      <c r="LC12" s="20"/>
      <c r="LD12" s="20"/>
      <c r="LE12" s="20"/>
      <c r="LF12" s="20"/>
      <c r="LG12" s="20"/>
      <c r="LH12" s="20"/>
      <c r="LI12" s="20"/>
      <c r="LJ12" s="20"/>
      <c r="LK12" s="20"/>
      <c r="LL12" s="20"/>
      <c r="LM12" s="20"/>
      <c r="LN12" s="20"/>
      <c r="LO12" s="20"/>
      <c r="LP12" s="20"/>
      <c r="LQ12" s="20"/>
      <c r="LR12" s="20"/>
      <c r="LS12" s="20"/>
      <c r="LT12" s="20"/>
      <c r="LU12" s="20"/>
      <c r="LV12" s="20"/>
      <c r="LW12" s="20"/>
      <c r="LX12" s="20"/>
      <c r="LY12" s="20"/>
      <c r="LZ12" s="20"/>
      <c r="MA12" s="20"/>
      <c r="MB12" s="20"/>
      <c r="MC12" s="20"/>
      <c r="MD12" s="20"/>
      <c r="ME12" s="20"/>
      <c r="MF12" s="20"/>
      <c r="MG12" s="20"/>
      <c r="MH12" s="20"/>
      <c r="MI12" s="20"/>
      <c r="MJ12" s="20"/>
      <c r="MK12" s="20"/>
      <c r="ML12" s="20"/>
      <c r="MM12" s="20"/>
      <c r="MN12" s="20"/>
      <c r="MO12" s="20"/>
      <c r="MP12" s="20"/>
      <c r="MQ12" s="20"/>
      <c r="MR12" s="20"/>
      <c r="MS12" s="20"/>
      <c r="MT12" s="20"/>
      <c r="MU12" s="20"/>
      <c r="MV12" s="20"/>
      <c r="MW12" s="20"/>
      <c r="MX12" s="20"/>
      <c r="MY12" s="20"/>
      <c r="MZ12" s="20"/>
      <c r="NA12" s="20"/>
      <c r="NB12" s="20"/>
      <c r="NC12" s="20"/>
      <c r="ND12" s="20"/>
      <c r="NE12" s="20"/>
      <c r="NF12" s="20"/>
      <c r="NG12" s="20"/>
      <c r="NH12" s="20"/>
      <c r="NI12" s="20"/>
      <c r="NJ12" s="20"/>
      <c r="NK12" s="20"/>
      <c r="NL12" s="20"/>
      <c r="NM12" s="20"/>
      <c r="NN12" s="20"/>
      <c r="NO12" s="20"/>
      <c r="NP12" s="20"/>
      <c r="NQ12" s="20"/>
      <c r="NR12" s="20"/>
      <c r="NS12" s="20"/>
      <c r="NT12" s="20"/>
      <c r="NU12" s="20"/>
      <c r="NV12" s="20"/>
      <c r="NW12" s="20"/>
      <c r="NX12" s="20"/>
      <c r="NY12" s="20"/>
      <c r="NZ12" s="20"/>
      <c r="OA12" s="20"/>
      <c r="OB12" s="20"/>
      <c r="OC12" s="20"/>
      <c r="OD12" s="20"/>
      <c r="OE12" s="20"/>
      <c r="OF12" s="20"/>
      <c r="OG12" s="20"/>
      <c r="OH12" s="20"/>
      <c r="OI12" s="20"/>
      <c r="OJ12" s="20"/>
      <c r="OK12" s="20"/>
      <c r="OL12" s="20"/>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42" customFormat="1" ht="13.15" customHeight="1" x14ac:dyDescent="0.3">
      <c r="A13" s="158">
        <v>43971</v>
      </c>
      <c r="B13" s="159" t="s">
        <v>104</v>
      </c>
      <c r="C13" s="162"/>
      <c r="D13" s="163"/>
      <c r="E13" s="163"/>
      <c r="F13" s="163"/>
      <c r="G13" s="164"/>
      <c r="H13" s="165"/>
      <c r="I13" s="166">
        <v>124</v>
      </c>
      <c r="J13" s="166">
        <v>6</v>
      </c>
      <c r="K13" s="56">
        <f t="shared" si="0"/>
        <v>130</v>
      </c>
      <c r="L13" s="167"/>
      <c r="M13" s="162"/>
      <c r="N13" s="163"/>
      <c r="O13" s="163"/>
      <c r="P13" s="163"/>
      <c r="Q13" s="164"/>
      <c r="R13" s="165"/>
      <c r="S13" s="160">
        <f t="shared" si="1"/>
        <v>25407</v>
      </c>
      <c r="T13" s="160">
        <f t="shared" si="2"/>
        <v>1256</v>
      </c>
      <c r="U13" s="161">
        <f t="shared" si="3"/>
        <v>26663</v>
      </c>
      <c r="KY13" s="20"/>
      <c r="KZ13" s="20"/>
      <c r="LA13" s="20"/>
      <c r="LB13" s="20"/>
      <c r="LC13" s="20"/>
      <c r="LD13" s="20"/>
      <c r="LE13" s="20"/>
      <c r="LF13" s="20"/>
      <c r="LG13" s="20"/>
      <c r="LH13" s="20"/>
      <c r="LI13" s="20"/>
      <c r="LJ13" s="20"/>
      <c r="LK13" s="20"/>
      <c r="LL13" s="20"/>
      <c r="LM13" s="20"/>
      <c r="LN13" s="20"/>
      <c r="LO13" s="20"/>
      <c r="LP13" s="20"/>
      <c r="LQ13" s="20"/>
      <c r="LR13" s="20"/>
      <c r="LS13" s="20"/>
      <c r="LT13" s="20"/>
      <c r="LU13" s="20"/>
      <c r="LV13" s="20"/>
      <c r="LW13" s="20"/>
      <c r="LX13" s="20"/>
      <c r="LY13" s="20"/>
      <c r="LZ13" s="20"/>
      <c r="MA13" s="20"/>
      <c r="MB13" s="20"/>
      <c r="MC13" s="20"/>
      <c r="MD13" s="20"/>
      <c r="ME13" s="20"/>
      <c r="MF13" s="20"/>
      <c r="MG13" s="20"/>
      <c r="MH13" s="20"/>
      <c r="MI13" s="20"/>
      <c r="MJ13" s="20"/>
      <c r="MK13" s="20"/>
      <c r="ML13" s="20"/>
      <c r="MM13" s="20"/>
      <c r="MN13" s="20"/>
      <c r="MO13" s="20"/>
      <c r="MP13" s="20"/>
      <c r="MQ13" s="20"/>
      <c r="MR13" s="20"/>
      <c r="MS13" s="20"/>
      <c r="MT13" s="20"/>
      <c r="MU13" s="20"/>
      <c r="MV13" s="20"/>
      <c r="MW13" s="20"/>
      <c r="MX13" s="20"/>
      <c r="MY13" s="20"/>
      <c r="MZ13" s="20"/>
      <c r="NA13" s="20"/>
      <c r="NB13" s="20"/>
      <c r="NC13" s="20"/>
      <c r="ND13" s="20"/>
      <c r="NE13" s="20"/>
      <c r="NF13" s="20"/>
      <c r="NG13" s="20"/>
      <c r="NH13" s="20"/>
      <c r="NI13" s="20"/>
      <c r="NJ13" s="20"/>
      <c r="NK13" s="20"/>
      <c r="NL13" s="20"/>
      <c r="NM13" s="20"/>
      <c r="NN13" s="20"/>
      <c r="NO13" s="20"/>
      <c r="NP13" s="20"/>
      <c r="NQ13" s="20"/>
      <c r="NR13" s="20"/>
      <c r="NS13" s="20"/>
      <c r="NT13" s="20"/>
      <c r="NU13" s="20"/>
      <c r="NV13" s="20"/>
      <c r="NW13" s="20"/>
      <c r="NX13" s="20"/>
      <c r="NY13" s="20"/>
      <c r="NZ13" s="20"/>
      <c r="OA13" s="20"/>
      <c r="OB13" s="20"/>
      <c r="OC13" s="20"/>
      <c r="OD13" s="20"/>
      <c r="OE13" s="20"/>
      <c r="OF13" s="20"/>
      <c r="OG13" s="20"/>
      <c r="OH13" s="20"/>
      <c r="OI13" s="20"/>
      <c r="OJ13" s="20"/>
      <c r="OK13" s="20"/>
      <c r="OL13" s="20"/>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42" customFormat="1" ht="13.15" customHeight="1" x14ac:dyDescent="0.3">
      <c r="A14" s="158">
        <v>43970</v>
      </c>
      <c r="B14" s="159" t="s">
        <v>104</v>
      </c>
      <c r="C14" s="162"/>
      <c r="D14" s="163"/>
      <c r="E14" s="163"/>
      <c r="F14" s="163"/>
      <c r="G14" s="164"/>
      <c r="H14" s="165"/>
      <c r="I14" s="166">
        <v>127</v>
      </c>
      <c r="J14" s="166">
        <v>10</v>
      </c>
      <c r="K14" s="56">
        <f t="shared" si="0"/>
        <v>137</v>
      </c>
      <c r="L14" s="167"/>
      <c r="M14" s="162"/>
      <c r="N14" s="163"/>
      <c r="O14" s="163"/>
      <c r="P14" s="163"/>
      <c r="Q14" s="164"/>
      <c r="R14" s="165"/>
      <c r="S14" s="160">
        <f t="shared" si="1"/>
        <v>25283</v>
      </c>
      <c r="T14" s="160">
        <f t="shared" si="2"/>
        <v>1250</v>
      </c>
      <c r="U14" s="161">
        <f t="shared" si="3"/>
        <v>26533</v>
      </c>
      <c r="KY14" s="20"/>
      <c r="KZ14" s="20"/>
      <c r="LA14" s="20"/>
      <c r="LB14" s="20"/>
      <c r="LC14" s="20"/>
      <c r="LD14" s="20"/>
      <c r="LE14" s="20"/>
      <c r="LF14" s="20"/>
      <c r="LG14" s="20"/>
      <c r="LH14" s="20"/>
      <c r="LI14" s="20"/>
      <c r="LJ14" s="20"/>
      <c r="LK14" s="20"/>
      <c r="LL14" s="20"/>
      <c r="LM14" s="20"/>
      <c r="LN14" s="20"/>
      <c r="LO14" s="20"/>
      <c r="LP14" s="20"/>
      <c r="LQ14" s="20"/>
      <c r="LR14" s="20"/>
      <c r="LS14" s="20"/>
      <c r="LT14" s="20"/>
      <c r="LU14" s="20"/>
      <c r="LV14" s="20"/>
      <c r="LW14" s="20"/>
      <c r="LX14" s="20"/>
      <c r="LY14" s="20"/>
      <c r="LZ14" s="20"/>
      <c r="MA14" s="20"/>
      <c r="MB14" s="20"/>
      <c r="MC14" s="20"/>
      <c r="MD14" s="20"/>
      <c r="ME14" s="20"/>
      <c r="MF14" s="20"/>
      <c r="MG14" s="20"/>
      <c r="MH14" s="20"/>
      <c r="MI14" s="20"/>
      <c r="MJ14" s="20"/>
      <c r="MK14" s="20"/>
      <c r="ML14" s="20"/>
      <c r="MM14" s="20"/>
      <c r="MN14" s="20"/>
      <c r="MO14" s="20"/>
      <c r="MP14" s="20"/>
      <c r="MQ14" s="20"/>
      <c r="MR14" s="20"/>
      <c r="MS14" s="20"/>
      <c r="MT14" s="20"/>
      <c r="MU14" s="20"/>
      <c r="MV14" s="20"/>
      <c r="MW14" s="20"/>
      <c r="MX14" s="20"/>
      <c r="MY14" s="20"/>
      <c r="MZ14" s="20"/>
      <c r="NA14" s="20"/>
      <c r="NB14" s="20"/>
      <c r="NC14" s="20"/>
      <c r="ND14" s="20"/>
      <c r="NE14" s="20"/>
      <c r="NF14" s="20"/>
      <c r="NG14" s="20"/>
      <c r="NH14" s="20"/>
      <c r="NI14" s="20"/>
      <c r="NJ14" s="20"/>
      <c r="NK14" s="20"/>
      <c r="NL14" s="20"/>
      <c r="NM14" s="20"/>
      <c r="NN14" s="20"/>
      <c r="NO14" s="20"/>
      <c r="NP14" s="20"/>
      <c r="NQ14" s="20"/>
      <c r="NR14" s="20"/>
      <c r="NS14" s="20"/>
      <c r="NT14" s="20"/>
      <c r="NU14" s="20"/>
      <c r="NV14" s="20"/>
      <c r="NW14" s="20"/>
      <c r="NX14" s="20"/>
      <c r="NY14" s="20"/>
      <c r="NZ14" s="20"/>
      <c r="OA14" s="20"/>
      <c r="OB14" s="20"/>
      <c r="OC14" s="20"/>
      <c r="OD14" s="20"/>
      <c r="OE14" s="20"/>
      <c r="OF14" s="20"/>
      <c r="OG14" s="20"/>
      <c r="OH14" s="20"/>
      <c r="OI14" s="20"/>
      <c r="OJ14" s="20"/>
      <c r="OK14" s="20"/>
      <c r="OL14" s="20"/>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42" customFormat="1" ht="13.15" customHeight="1" x14ac:dyDescent="0.3">
      <c r="A15" s="158">
        <v>43969</v>
      </c>
      <c r="B15" s="159" t="s">
        <v>104</v>
      </c>
      <c r="C15" s="162"/>
      <c r="D15" s="163"/>
      <c r="E15" s="163"/>
      <c r="F15" s="163"/>
      <c r="G15" s="164"/>
      <c r="H15" s="165"/>
      <c r="I15" s="166">
        <v>129</v>
      </c>
      <c r="J15" s="166">
        <v>10</v>
      </c>
      <c r="K15" s="56">
        <f t="shared" si="0"/>
        <v>139</v>
      </c>
      <c r="L15" s="167"/>
      <c r="M15" s="162"/>
      <c r="N15" s="163"/>
      <c r="O15" s="163"/>
      <c r="P15" s="163"/>
      <c r="Q15" s="164"/>
      <c r="R15" s="165"/>
      <c r="S15" s="160">
        <f t="shared" si="1"/>
        <v>25156</v>
      </c>
      <c r="T15" s="160">
        <f t="shared" si="2"/>
        <v>1240</v>
      </c>
      <c r="U15" s="161">
        <f t="shared" si="3"/>
        <v>26396</v>
      </c>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20"/>
      <c r="NK15" s="20"/>
      <c r="NL15" s="20"/>
      <c r="NM15" s="20"/>
      <c r="NN15" s="20"/>
      <c r="NO15" s="20"/>
      <c r="NP15" s="20"/>
      <c r="NQ15" s="20"/>
      <c r="NR15" s="20"/>
      <c r="NS15" s="20"/>
      <c r="NT15" s="20"/>
      <c r="NU15" s="20"/>
      <c r="NV15" s="20"/>
      <c r="NW15" s="20"/>
      <c r="NX15" s="20"/>
      <c r="NY15" s="20"/>
      <c r="NZ15" s="20"/>
      <c r="OA15" s="20"/>
      <c r="OB15" s="20"/>
      <c r="OC15" s="20"/>
      <c r="OD15" s="20"/>
      <c r="OE15" s="20"/>
      <c r="OF15" s="20"/>
      <c r="OG15" s="20"/>
      <c r="OH15" s="20"/>
      <c r="OI15" s="20"/>
      <c r="OJ15" s="20"/>
      <c r="OK15" s="20"/>
      <c r="OL15" s="20"/>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42" customFormat="1" ht="13.15" customHeight="1" x14ac:dyDescent="0.3">
      <c r="A16" s="158">
        <v>43968</v>
      </c>
      <c r="B16" s="159" t="s">
        <v>104</v>
      </c>
      <c r="C16" s="162"/>
      <c r="D16" s="163"/>
      <c r="E16" s="163"/>
      <c r="F16" s="163"/>
      <c r="G16" s="164"/>
      <c r="H16" s="165"/>
      <c r="I16" s="166">
        <v>127</v>
      </c>
      <c r="J16" s="166">
        <v>10</v>
      </c>
      <c r="K16" s="56">
        <f t="shared" si="0"/>
        <v>137</v>
      </c>
      <c r="L16" s="167"/>
      <c r="M16" s="162"/>
      <c r="N16" s="163"/>
      <c r="O16" s="163"/>
      <c r="P16" s="163"/>
      <c r="Q16" s="164"/>
      <c r="R16" s="165"/>
      <c r="S16" s="160">
        <f t="shared" si="1"/>
        <v>25027</v>
      </c>
      <c r="T16" s="160">
        <f t="shared" si="2"/>
        <v>1230</v>
      </c>
      <c r="U16" s="161">
        <f t="shared" si="3"/>
        <v>26257</v>
      </c>
      <c r="KY16" s="20"/>
      <c r="KZ16" s="20"/>
      <c r="LA16" s="20"/>
      <c r="LB16" s="20"/>
      <c r="LC16" s="20"/>
      <c r="LD16" s="20"/>
      <c r="LE16" s="20"/>
      <c r="LF16" s="20"/>
      <c r="LG16" s="20"/>
      <c r="LH16" s="20"/>
      <c r="LI16" s="20"/>
      <c r="LJ16" s="20"/>
      <c r="LK16" s="20"/>
      <c r="LL16" s="20"/>
      <c r="LM16" s="20"/>
      <c r="LN16" s="20"/>
      <c r="LO16" s="20"/>
      <c r="LP16" s="20"/>
      <c r="LQ16" s="20"/>
      <c r="LR16" s="20"/>
      <c r="LS16" s="20"/>
      <c r="LT16" s="20"/>
      <c r="LU16" s="20"/>
      <c r="LV16" s="20"/>
      <c r="LW16" s="20"/>
      <c r="LX16" s="20"/>
      <c r="LY16" s="20"/>
      <c r="LZ16" s="20"/>
      <c r="MA16" s="20"/>
      <c r="MB16" s="20"/>
      <c r="MC16" s="20"/>
      <c r="MD16" s="20"/>
      <c r="ME16" s="20"/>
      <c r="MF16" s="20"/>
      <c r="MG16" s="20"/>
      <c r="MH16" s="20"/>
      <c r="MI16" s="20"/>
      <c r="MJ16" s="20"/>
      <c r="MK16" s="20"/>
      <c r="ML16" s="20"/>
      <c r="MM16" s="20"/>
      <c r="MN16" s="20"/>
      <c r="MO16" s="20"/>
      <c r="MP16" s="20"/>
      <c r="MQ16" s="20"/>
      <c r="MR16" s="20"/>
      <c r="MS16" s="20"/>
      <c r="MT16" s="20"/>
      <c r="MU16" s="20"/>
      <c r="MV16" s="20"/>
      <c r="MW16" s="20"/>
      <c r="MX16" s="20"/>
      <c r="MY16" s="20"/>
      <c r="MZ16" s="20"/>
      <c r="NA16" s="20"/>
      <c r="NB16" s="20"/>
      <c r="NC16" s="20"/>
      <c r="ND16" s="20"/>
      <c r="NE16" s="20"/>
      <c r="NF16" s="20"/>
      <c r="NG16" s="20"/>
      <c r="NH16" s="20"/>
      <c r="NI16" s="20"/>
      <c r="NJ16" s="20"/>
      <c r="NK16" s="20"/>
      <c r="NL16" s="20"/>
      <c r="NM16" s="20"/>
      <c r="NN16" s="20"/>
      <c r="NO16" s="20"/>
      <c r="NP16" s="20"/>
      <c r="NQ16" s="20"/>
      <c r="NR16" s="20"/>
      <c r="NS16" s="20"/>
      <c r="NT16" s="20"/>
      <c r="NU16" s="20"/>
      <c r="NV16" s="20"/>
      <c r="NW16" s="20"/>
      <c r="NX16" s="20"/>
      <c r="NY16" s="20"/>
      <c r="NZ16" s="20"/>
      <c r="OA16" s="20"/>
      <c r="OB16" s="20"/>
      <c r="OC16" s="20"/>
      <c r="OD16" s="20"/>
      <c r="OE16" s="20"/>
      <c r="OF16" s="20"/>
      <c r="OG16" s="20"/>
      <c r="OH16" s="20"/>
      <c r="OI16" s="20"/>
      <c r="OJ16" s="20"/>
      <c r="OK16" s="20"/>
      <c r="OL16" s="20"/>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42" customFormat="1" ht="13.15" customHeight="1" x14ac:dyDescent="0.3">
      <c r="A17" s="158">
        <v>43967</v>
      </c>
      <c r="B17" s="159" t="s">
        <v>104</v>
      </c>
      <c r="C17" s="162"/>
      <c r="D17" s="163"/>
      <c r="E17" s="163"/>
      <c r="F17" s="163"/>
      <c r="G17" s="164"/>
      <c r="H17" s="165"/>
      <c r="I17" s="166">
        <v>156</v>
      </c>
      <c r="J17" s="166">
        <v>13</v>
      </c>
      <c r="K17" s="56">
        <f t="shared" si="0"/>
        <v>169</v>
      </c>
      <c r="L17" s="167"/>
      <c r="M17" s="162"/>
      <c r="N17" s="163"/>
      <c r="O17" s="163"/>
      <c r="P17" s="163"/>
      <c r="Q17" s="164"/>
      <c r="R17" s="165"/>
      <c r="S17" s="160">
        <f t="shared" si="1"/>
        <v>24900</v>
      </c>
      <c r="T17" s="160">
        <f t="shared" si="2"/>
        <v>1220</v>
      </c>
      <c r="U17" s="161">
        <f t="shared" si="3"/>
        <v>26120</v>
      </c>
      <c r="KY17" s="20"/>
      <c r="KZ17" s="20"/>
      <c r="LA17" s="20"/>
      <c r="LB17" s="20"/>
      <c r="LC17" s="20"/>
      <c r="LD17" s="20"/>
      <c r="LE17" s="20"/>
      <c r="LF17" s="20"/>
      <c r="LG17" s="20"/>
      <c r="LH17" s="20"/>
      <c r="LI17" s="20"/>
      <c r="LJ17" s="20"/>
      <c r="LK17" s="20"/>
      <c r="LL17" s="20"/>
      <c r="LM17" s="20"/>
      <c r="LN17" s="20"/>
      <c r="LO17" s="20"/>
      <c r="LP17" s="20"/>
      <c r="LQ17" s="20"/>
      <c r="LR17" s="20"/>
      <c r="LS17" s="20"/>
      <c r="LT17" s="20"/>
      <c r="LU17" s="20"/>
      <c r="LV17" s="20"/>
      <c r="LW17" s="20"/>
      <c r="LX17" s="20"/>
      <c r="LY17" s="20"/>
      <c r="LZ17" s="20"/>
      <c r="MA17" s="20"/>
      <c r="MB17" s="20"/>
      <c r="MC17" s="20"/>
      <c r="MD17" s="20"/>
      <c r="ME17" s="20"/>
      <c r="MF17" s="20"/>
      <c r="MG17" s="20"/>
      <c r="MH17" s="20"/>
      <c r="MI17" s="20"/>
      <c r="MJ17" s="20"/>
      <c r="MK17" s="20"/>
      <c r="ML17" s="20"/>
      <c r="MM17" s="20"/>
      <c r="MN17" s="20"/>
      <c r="MO17" s="20"/>
      <c r="MP17" s="20"/>
      <c r="MQ17" s="20"/>
      <c r="MR17" s="20"/>
      <c r="MS17" s="20"/>
      <c r="MT17" s="20"/>
      <c r="MU17" s="20"/>
      <c r="MV17" s="20"/>
      <c r="MW17" s="20"/>
      <c r="MX17" s="20"/>
      <c r="MY17" s="20"/>
      <c r="MZ17" s="20"/>
      <c r="NA17" s="20"/>
      <c r="NB17" s="20"/>
      <c r="NC17" s="20"/>
      <c r="ND17" s="20"/>
      <c r="NE17" s="20"/>
      <c r="NF17" s="20"/>
      <c r="NG17" s="20"/>
      <c r="NH17" s="20"/>
      <c r="NI17" s="20"/>
      <c r="NJ17" s="20"/>
      <c r="NK17" s="20"/>
      <c r="NL17" s="20"/>
      <c r="NM17" s="20"/>
      <c r="NN17" s="20"/>
      <c r="NO17" s="20"/>
      <c r="NP17" s="20"/>
      <c r="NQ17" s="20"/>
      <c r="NR17" s="20"/>
      <c r="NS17" s="20"/>
      <c r="NT17" s="20"/>
      <c r="NU17" s="20"/>
      <c r="NV17" s="20"/>
      <c r="NW17" s="20"/>
      <c r="NX17" s="20"/>
      <c r="NY17" s="20"/>
      <c r="NZ17" s="20"/>
      <c r="OA17" s="20"/>
      <c r="OB17" s="20"/>
      <c r="OC17" s="20"/>
      <c r="OD17" s="20"/>
      <c r="OE17" s="20"/>
      <c r="OF17" s="20"/>
      <c r="OG17" s="20"/>
      <c r="OH17" s="20"/>
      <c r="OI17" s="20"/>
      <c r="OJ17" s="20"/>
      <c r="OK17" s="20"/>
      <c r="OL17" s="20"/>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42" customFormat="1" ht="13.15" customHeight="1" x14ac:dyDescent="0.3">
      <c r="A18" s="158">
        <v>43966</v>
      </c>
      <c r="B18" s="159" t="s">
        <v>104</v>
      </c>
      <c r="C18" s="162"/>
      <c r="D18" s="163"/>
      <c r="E18" s="163"/>
      <c r="F18" s="163"/>
      <c r="G18" s="164"/>
      <c r="H18" s="165"/>
      <c r="I18" s="166">
        <v>156</v>
      </c>
      <c r="J18" s="166">
        <v>15</v>
      </c>
      <c r="K18" s="56">
        <f t="shared" si="0"/>
        <v>171</v>
      </c>
      <c r="L18" s="167"/>
      <c r="M18" s="162"/>
      <c r="N18" s="163"/>
      <c r="O18" s="163"/>
      <c r="P18" s="163"/>
      <c r="Q18" s="164"/>
      <c r="R18" s="165"/>
      <c r="S18" s="160">
        <f t="shared" si="1"/>
        <v>24744</v>
      </c>
      <c r="T18" s="160">
        <f t="shared" si="2"/>
        <v>1207</v>
      </c>
      <c r="U18" s="161">
        <f t="shared" si="3"/>
        <v>25951</v>
      </c>
      <c r="KY18" s="20"/>
      <c r="KZ18" s="20"/>
      <c r="LA18" s="20"/>
      <c r="LB18" s="20"/>
      <c r="LC18" s="20"/>
      <c r="LD18" s="20"/>
      <c r="LE18" s="20"/>
      <c r="LF18" s="20"/>
      <c r="LG18" s="20"/>
      <c r="LH18" s="20"/>
      <c r="LI18" s="20"/>
      <c r="LJ18" s="20"/>
      <c r="LK18" s="20"/>
      <c r="LL18" s="20"/>
      <c r="LM18" s="20"/>
      <c r="LN18" s="20"/>
      <c r="LO18" s="20"/>
      <c r="LP18" s="20"/>
      <c r="LQ18" s="20"/>
      <c r="LR18" s="20"/>
      <c r="LS18" s="20"/>
      <c r="LT18" s="20"/>
      <c r="LU18" s="20"/>
      <c r="LV18" s="20"/>
      <c r="LW18" s="20"/>
      <c r="LX18" s="20"/>
      <c r="LY18" s="20"/>
      <c r="LZ18" s="20"/>
      <c r="MA18" s="20"/>
      <c r="MB18" s="20"/>
      <c r="MC18" s="20"/>
      <c r="MD18" s="20"/>
      <c r="ME18" s="20"/>
      <c r="MF18" s="20"/>
      <c r="MG18" s="20"/>
      <c r="MH18" s="20"/>
      <c r="MI18" s="20"/>
      <c r="MJ18" s="20"/>
      <c r="MK18" s="20"/>
      <c r="ML18" s="20"/>
      <c r="MM18" s="20"/>
      <c r="MN18" s="20"/>
      <c r="MO18" s="20"/>
      <c r="MP18" s="20"/>
      <c r="MQ18" s="20"/>
      <c r="MR18" s="20"/>
      <c r="MS18" s="20"/>
      <c r="MT18" s="20"/>
      <c r="MU18" s="20"/>
      <c r="MV18" s="20"/>
      <c r="MW18" s="20"/>
      <c r="MX18" s="20"/>
      <c r="MY18" s="20"/>
      <c r="MZ18" s="20"/>
      <c r="NA18" s="20"/>
      <c r="NB18" s="20"/>
      <c r="NC18" s="20"/>
      <c r="ND18" s="20"/>
      <c r="NE18" s="20"/>
      <c r="NF18" s="20"/>
      <c r="NG18" s="20"/>
      <c r="NH18" s="20"/>
      <c r="NI18" s="20"/>
      <c r="NJ18" s="20"/>
      <c r="NK18" s="20"/>
      <c r="NL18" s="20"/>
      <c r="NM18" s="20"/>
      <c r="NN18" s="20"/>
      <c r="NO18" s="20"/>
      <c r="NP18" s="20"/>
      <c r="NQ18" s="20"/>
      <c r="NR18" s="20"/>
      <c r="NS18" s="20"/>
      <c r="NT18" s="20"/>
      <c r="NU18" s="20"/>
      <c r="NV18" s="20"/>
      <c r="NW18" s="20"/>
      <c r="NX18" s="20"/>
      <c r="NY18" s="20"/>
      <c r="NZ18" s="20"/>
      <c r="OA18" s="20"/>
      <c r="OB18" s="20"/>
      <c r="OC18" s="20"/>
      <c r="OD18" s="20"/>
      <c r="OE18" s="20"/>
      <c r="OF18" s="20"/>
      <c r="OG18" s="20"/>
      <c r="OH18" s="20"/>
      <c r="OI18" s="20"/>
      <c r="OJ18" s="20"/>
      <c r="OK18" s="20"/>
      <c r="OL18" s="20"/>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42" customFormat="1" ht="13.15" customHeight="1" x14ac:dyDescent="0.3">
      <c r="A19" s="158">
        <v>43965</v>
      </c>
      <c r="B19" s="159" t="s">
        <v>104</v>
      </c>
      <c r="C19" s="162"/>
      <c r="D19" s="163"/>
      <c r="E19" s="163"/>
      <c r="F19" s="163"/>
      <c r="G19" s="164"/>
      <c r="H19" s="165"/>
      <c r="I19" s="166">
        <v>167</v>
      </c>
      <c r="J19" s="166">
        <v>12</v>
      </c>
      <c r="K19" s="56">
        <f t="shared" si="0"/>
        <v>179</v>
      </c>
      <c r="L19" s="167"/>
      <c r="M19" s="162"/>
      <c r="N19" s="163"/>
      <c r="O19" s="163"/>
      <c r="P19" s="163"/>
      <c r="Q19" s="164"/>
      <c r="R19" s="165"/>
      <c r="S19" s="168">
        <f t="shared" si="1"/>
        <v>24588</v>
      </c>
      <c r="T19" s="160">
        <f t="shared" si="2"/>
        <v>1192</v>
      </c>
      <c r="U19" s="161">
        <f t="shared" si="3"/>
        <v>25780</v>
      </c>
      <c r="KY19" s="20"/>
      <c r="KZ19" s="20"/>
      <c r="LA19" s="20"/>
      <c r="LB19" s="20"/>
      <c r="LC19" s="20"/>
      <c r="LD19" s="20"/>
      <c r="LE19" s="20"/>
      <c r="LF19" s="20"/>
      <c r="LG19" s="20"/>
      <c r="LH19" s="20"/>
      <c r="LI19" s="20"/>
      <c r="LJ19" s="20"/>
      <c r="LK19" s="20"/>
      <c r="LL19" s="20"/>
      <c r="LM19" s="20"/>
      <c r="LN19" s="20"/>
      <c r="LO19" s="20"/>
      <c r="LP19" s="20"/>
      <c r="LQ19" s="20"/>
      <c r="LR19" s="20"/>
      <c r="LS19" s="20"/>
      <c r="LT19" s="20"/>
      <c r="LU19" s="20"/>
      <c r="LV19" s="20"/>
      <c r="LW19" s="20"/>
      <c r="LX19" s="20"/>
      <c r="LY19" s="20"/>
      <c r="LZ19" s="20"/>
      <c r="MA19" s="20"/>
      <c r="MB19" s="20"/>
      <c r="MC19" s="20"/>
      <c r="MD19" s="20"/>
      <c r="ME19" s="20"/>
      <c r="MF19" s="20"/>
      <c r="MG19" s="20"/>
      <c r="MH19" s="20"/>
      <c r="MI19" s="20"/>
      <c r="MJ19" s="20"/>
      <c r="MK19" s="20"/>
      <c r="ML19" s="20"/>
      <c r="MM19" s="20"/>
      <c r="MN19" s="20"/>
      <c r="MO19" s="20"/>
      <c r="MP19" s="20"/>
      <c r="MQ19" s="20"/>
      <c r="MR19" s="20"/>
      <c r="MS19" s="20"/>
      <c r="MT19" s="20"/>
      <c r="MU19" s="20"/>
      <c r="MV19" s="20"/>
      <c r="MW19" s="20"/>
      <c r="MX19" s="20"/>
      <c r="MY19" s="20"/>
      <c r="MZ19" s="20"/>
      <c r="NA19" s="20"/>
      <c r="NB19" s="20"/>
      <c r="NC19" s="20"/>
      <c r="ND19" s="20"/>
      <c r="NE19" s="20"/>
      <c r="NF19" s="20"/>
      <c r="NG19" s="20"/>
      <c r="NH19" s="20"/>
      <c r="NI19" s="20"/>
      <c r="NJ19" s="20"/>
      <c r="NK19" s="20"/>
      <c r="NL19" s="20"/>
      <c r="NM19" s="20"/>
      <c r="NN19" s="20"/>
      <c r="NO19" s="20"/>
      <c r="NP19" s="20"/>
      <c r="NQ19" s="20"/>
      <c r="NR19" s="20"/>
      <c r="NS19" s="20"/>
      <c r="NT19" s="20"/>
      <c r="NU19" s="20"/>
      <c r="NV19" s="20"/>
      <c r="NW19" s="20"/>
      <c r="NX19" s="20"/>
      <c r="NY19" s="20"/>
      <c r="NZ19" s="20"/>
      <c r="OA19" s="20"/>
      <c r="OB19" s="20"/>
      <c r="OC19" s="20"/>
      <c r="OD19" s="20"/>
      <c r="OE19" s="20"/>
      <c r="OF19" s="20"/>
      <c r="OG19" s="20"/>
      <c r="OH19" s="20"/>
      <c r="OI19" s="20"/>
      <c r="OJ19" s="20"/>
      <c r="OK19" s="20"/>
      <c r="OL19" s="20"/>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42" customFormat="1" ht="13.15" customHeight="1" x14ac:dyDescent="0.3">
      <c r="A20" s="158">
        <v>43964</v>
      </c>
      <c r="B20" s="159" t="s">
        <v>104</v>
      </c>
      <c r="C20" s="162"/>
      <c r="D20" s="163"/>
      <c r="E20" s="163"/>
      <c r="F20" s="163"/>
      <c r="G20" s="164"/>
      <c r="H20" s="165"/>
      <c r="I20" s="166">
        <v>155</v>
      </c>
      <c r="J20" s="166">
        <v>15</v>
      </c>
      <c r="K20" s="56">
        <f t="shared" si="0"/>
        <v>170</v>
      </c>
      <c r="L20" s="167"/>
      <c r="M20" s="162"/>
      <c r="N20" s="163"/>
      <c r="O20" s="163"/>
      <c r="P20" s="163"/>
      <c r="Q20" s="164"/>
      <c r="R20" s="165"/>
      <c r="S20" s="168">
        <f t="shared" si="1"/>
        <v>24421</v>
      </c>
      <c r="T20" s="160">
        <f t="shared" si="2"/>
        <v>1180</v>
      </c>
      <c r="U20" s="161">
        <f t="shared" si="3"/>
        <v>25601</v>
      </c>
      <c r="KY20" s="20"/>
      <c r="KZ20" s="20"/>
      <c r="LA20" s="20"/>
      <c r="LB20" s="20"/>
      <c r="LC20" s="20"/>
      <c r="LD20" s="20"/>
      <c r="LE20" s="20"/>
      <c r="LF20" s="20"/>
      <c r="LG20" s="20"/>
      <c r="LH20" s="20"/>
      <c r="LI20" s="20"/>
      <c r="LJ20" s="20"/>
      <c r="LK20" s="20"/>
      <c r="LL20" s="20"/>
      <c r="LM20" s="20"/>
      <c r="LN20" s="20"/>
      <c r="LO20" s="20"/>
      <c r="LP20" s="20"/>
      <c r="LQ20" s="20"/>
      <c r="LR20" s="20"/>
      <c r="LS20" s="20"/>
      <c r="LT20" s="20"/>
      <c r="LU20" s="20"/>
      <c r="LV20" s="20"/>
      <c r="LW20" s="20"/>
      <c r="LX20" s="20"/>
      <c r="LY20" s="20"/>
      <c r="LZ20" s="20"/>
      <c r="MA20" s="20"/>
      <c r="MB20" s="20"/>
      <c r="MC20" s="20"/>
      <c r="MD20" s="20"/>
      <c r="ME20" s="20"/>
      <c r="MF20" s="20"/>
      <c r="MG20" s="20"/>
      <c r="MH20" s="20"/>
      <c r="MI20" s="20"/>
      <c r="MJ20" s="20"/>
      <c r="MK20" s="20"/>
      <c r="ML20" s="20"/>
      <c r="MM20" s="20"/>
      <c r="MN20" s="20"/>
      <c r="MO20" s="20"/>
      <c r="MP20" s="20"/>
      <c r="MQ20" s="20"/>
      <c r="MR20" s="20"/>
      <c r="MS20" s="20"/>
      <c r="MT20" s="20"/>
      <c r="MU20" s="20"/>
      <c r="MV20" s="20"/>
      <c r="MW20" s="20"/>
      <c r="MX20" s="20"/>
      <c r="MY20" s="20"/>
      <c r="MZ20" s="20"/>
      <c r="NA20" s="20"/>
      <c r="NB20" s="20"/>
      <c r="NC20" s="20"/>
      <c r="ND20" s="20"/>
      <c r="NE20" s="20"/>
      <c r="NF20" s="20"/>
      <c r="NG20" s="20"/>
      <c r="NH20" s="20"/>
      <c r="NI20" s="20"/>
      <c r="NJ20" s="20"/>
      <c r="NK20" s="20"/>
      <c r="NL20" s="20"/>
      <c r="NM20" s="20"/>
      <c r="NN20" s="20"/>
      <c r="NO20" s="20"/>
      <c r="NP20" s="20"/>
      <c r="NQ20" s="20"/>
      <c r="NR20" s="20"/>
      <c r="NS20" s="20"/>
      <c r="NT20" s="20"/>
      <c r="NU20" s="20"/>
      <c r="NV20" s="20"/>
      <c r="NW20" s="20"/>
      <c r="NX20" s="20"/>
      <c r="NY20" s="20"/>
      <c r="NZ20" s="20"/>
      <c r="OA20" s="20"/>
      <c r="OB20" s="20"/>
      <c r="OC20" s="20"/>
      <c r="OD20" s="20"/>
      <c r="OE20" s="20"/>
      <c r="OF20" s="20"/>
      <c r="OG20" s="20"/>
      <c r="OH20" s="20"/>
      <c r="OI20" s="20"/>
      <c r="OJ20" s="20"/>
      <c r="OK20" s="20"/>
      <c r="OL20" s="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42" customFormat="1" ht="13.15" customHeight="1" x14ac:dyDescent="0.3">
      <c r="A21" s="158">
        <v>43963</v>
      </c>
      <c r="B21" s="159" t="s">
        <v>104</v>
      </c>
      <c r="C21" s="162"/>
      <c r="D21" s="163"/>
      <c r="E21" s="163"/>
      <c r="F21" s="163"/>
      <c r="G21" s="164"/>
      <c r="H21" s="165"/>
      <c r="I21" s="166">
        <v>171</v>
      </c>
      <c r="J21" s="166">
        <v>11</v>
      </c>
      <c r="K21" s="56">
        <f t="shared" si="0"/>
        <v>182</v>
      </c>
      <c r="L21" s="167"/>
      <c r="M21" s="162"/>
      <c r="N21" s="163"/>
      <c r="O21" s="163"/>
      <c r="P21" s="163"/>
      <c r="Q21" s="164"/>
      <c r="R21" s="165"/>
      <c r="S21" s="168">
        <f t="shared" si="1"/>
        <v>24266</v>
      </c>
      <c r="T21" s="160">
        <f t="shared" si="2"/>
        <v>1165</v>
      </c>
      <c r="U21" s="161">
        <f t="shared" si="3"/>
        <v>25431</v>
      </c>
      <c r="KY21" s="20"/>
      <c r="KZ21" s="20"/>
      <c r="LA21" s="20"/>
      <c r="LB21" s="20"/>
      <c r="LC21" s="20"/>
      <c r="LD21" s="20"/>
      <c r="LE21" s="20"/>
      <c r="LF21" s="20"/>
      <c r="LG21" s="20"/>
      <c r="LH21" s="20"/>
      <c r="LI21" s="20"/>
      <c r="LJ21" s="20"/>
      <c r="LK21" s="20"/>
      <c r="LL21" s="20"/>
      <c r="LM21" s="20"/>
      <c r="LN21" s="20"/>
      <c r="LO21" s="20"/>
      <c r="LP21" s="20"/>
      <c r="LQ21" s="20"/>
      <c r="LR21" s="20"/>
      <c r="LS21" s="20"/>
      <c r="LT21" s="20"/>
      <c r="LU21" s="20"/>
      <c r="LV21" s="20"/>
      <c r="LW21" s="20"/>
      <c r="LX21" s="20"/>
      <c r="LY21" s="20"/>
      <c r="LZ21" s="20"/>
      <c r="MA21" s="20"/>
      <c r="MB21" s="20"/>
      <c r="MC21" s="20"/>
      <c r="MD21" s="20"/>
      <c r="ME21" s="20"/>
      <c r="MF21" s="20"/>
      <c r="MG21" s="20"/>
      <c r="MH21" s="20"/>
      <c r="MI21" s="20"/>
      <c r="MJ21" s="20"/>
      <c r="MK21" s="20"/>
      <c r="ML21" s="20"/>
      <c r="MM21" s="20"/>
      <c r="MN21" s="20"/>
      <c r="MO21" s="20"/>
      <c r="MP21" s="20"/>
      <c r="MQ21" s="20"/>
      <c r="MR21" s="20"/>
      <c r="MS21" s="20"/>
      <c r="MT21" s="20"/>
      <c r="MU21" s="20"/>
      <c r="MV21" s="20"/>
      <c r="MW21" s="20"/>
      <c r="MX21" s="20"/>
      <c r="MY21" s="20"/>
      <c r="MZ21" s="20"/>
      <c r="NA21" s="20"/>
      <c r="NB21" s="20"/>
      <c r="NC21" s="20"/>
      <c r="ND21" s="20"/>
      <c r="NE21" s="20"/>
      <c r="NF21" s="20"/>
      <c r="NG21" s="20"/>
      <c r="NH21" s="20"/>
      <c r="NI21" s="20"/>
      <c r="NJ21" s="20"/>
      <c r="NK21" s="20"/>
      <c r="NL21" s="20"/>
      <c r="NM21" s="20"/>
      <c r="NN21" s="20"/>
      <c r="NO21" s="20"/>
      <c r="NP21" s="20"/>
      <c r="NQ21" s="20"/>
      <c r="NR21" s="20"/>
      <c r="NS21" s="20"/>
      <c r="NT21" s="20"/>
      <c r="NU21" s="20"/>
      <c r="NV21" s="20"/>
      <c r="NW21" s="20"/>
      <c r="NX21" s="20"/>
      <c r="NY21" s="20"/>
      <c r="NZ21" s="20"/>
      <c r="OA21" s="20"/>
      <c r="OB21" s="20"/>
      <c r="OC21" s="20"/>
      <c r="OD21" s="20"/>
      <c r="OE21" s="20"/>
      <c r="OF21" s="20"/>
      <c r="OG21" s="20"/>
      <c r="OH21" s="20"/>
      <c r="OI21" s="20"/>
      <c r="OJ21" s="20"/>
      <c r="OK21" s="20"/>
      <c r="OL21" s="20"/>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42" customFormat="1" ht="13.15" customHeight="1" x14ac:dyDescent="0.3">
      <c r="A22" s="158">
        <v>43962</v>
      </c>
      <c r="B22" s="159" t="s">
        <v>104</v>
      </c>
      <c r="C22" s="162"/>
      <c r="D22" s="163"/>
      <c r="E22" s="163"/>
      <c r="F22" s="163"/>
      <c r="G22" s="164"/>
      <c r="H22" s="165"/>
      <c r="I22" s="166">
        <v>155</v>
      </c>
      <c r="J22" s="166">
        <v>15</v>
      </c>
      <c r="K22" s="56">
        <f t="shared" si="0"/>
        <v>170</v>
      </c>
      <c r="L22" s="167"/>
      <c r="M22" s="162"/>
      <c r="N22" s="163"/>
      <c r="O22" s="163"/>
      <c r="P22" s="163"/>
      <c r="Q22" s="164"/>
      <c r="R22" s="165"/>
      <c r="S22" s="168">
        <f t="shared" si="1"/>
        <v>24095</v>
      </c>
      <c r="T22" s="160">
        <f t="shared" si="2"/>
        <v>1154</v>
      </c>
      <c r="U22" s="161">
        <f t="shared" si="3"/>
        <v>25249</v>
      </c>
      <c r="KY22" s="20"/>
      <c r="KZ22" s="20"/>
      <c r="LA22" s="20"/>
      <c r="LB22" s="20"/>
      <c r="LC22" s="20"/>
      <c r="LD22" s="20"/>
      <c r="LE22" s="20"/>
      <c r="LF22" s="20"/>
      <c r="LG22" s="20"/>
      <c r="LH22" s="20"/>
      <c r="LI22" s="20"/>
      <c r="LJ22" s="20"/>
      <c r="LK22" s="20"/>
      <c r="LL22" s="20"/>
      <c r="LM22" s="20"/>
      <c r="LN22" s="20"/>
      <c r="LO22" s="20"/>
      <c r="LP22" s="20"/>
      <c r="LQ22" s="20"/>
      <c r="LR22" s="20"/>
      <c r="LS22" s="20"/>
      <c r="LT22" s="20"/>
      <c r="LU22" s="20"/>
      <c r="LV22" s="20"/>
      <c r="LW22" s="20"/>
      <c r="LX22" s="20"/>
      <c r="LY22" s="20"/>
      <c r="LZ22" s="20"/>
      <c r="MA22" s="20"/>
      <c r="MB22" s="20"/>
      <c r="MC22" s="20"/>
      <c r="MD22" s="20"/>
      <c r="ME22" s="20"/>
      <c r="MF22" s="20"/>
      <c r="MG22" s="20"/>
      <c r="MH22" s="20"/>
      <c r="MI22" s="20"/>
      <c r="MJ22" s="20"/>
      <c r="MK22" s="20"/>
      <c r="ML22" s="20"/>
      <c r="MM22" s="20"/>
      <c r="MN22" s="20"/>
      <c r="MO22" s="20"/>
      <c r="MP22" s="20"/>
      <c r="MQ22" s="20"/>
      <c r="MR22" s="20"/>
      <c r="MS22" s="20"/>
      <c r="MT22" s="20"/>
      <c r="MU22" s="20"/>
      <c r="MV22" s="20"/>
      <c r="MW22" s="20"/>
      <c r="MX22" s="20"/>
      <c r="MY22" s="20"/>
      <c r="MZ22" s="20"/>
      <c r="NA22" s="20"/>
      <c r="NB22" s="20"/>
      <c r="NC22" s="20"/>
      <c r="ND22" s="20"/>
      <c r="NE22" s="20"/>
      <c r="NF22" s="20"/>
      <c r="NG22" s="20"/>
      <c r="NH22" s="20"/>
      <c r="NI22" s="20"/>
      <c r="NJ22" s="20"/>
      <c r="NK22" s="20"/>
      <c r="NL22" s="20"/>
      <c r="NM22" s="20"/>
      <c r="NN22" s="20"/>
      <c r="NO22" s="20"/>
      <c r="NP22" s="20"/>
      <c r="NQ22" s="20"/>
      <c r="NR22" s="20"/>
      <c r="NS22" s="20"/>
      <c r="NT22" s="20"/>
      <c r="NU22" s="20"/>
      <c r="NV22" s="20"/>
      <c r="NW22" s="20"/>
      <c r="NX22" s="20"/>
      <c r="NY22" s="20"/>
      <c r="NZ22" s="20"/>
      <c r="OA22" s="20"/>
      <c r="OB22" s="20"/>
      <c r="OC22" s="20"/>
      <c r="OD22" s="20"/>
      <c r="OE22" s="20"/>
      <c r="OF22" s="20"/>
      <c r="OG22" s="20"/>
      <c r="OH22" s="20"/>
      <c r="OI22" s="20"/>
      <c r="OJ22" s="20"/>
      <c r="OK22" s="20"/>
      <c r="OL22" s="20"/>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42" customFormat="1" ht="13.15" customHeight="1" x14ac:dyDescent="0.3">
      <c r="A23" s="158">
        <v>43961</v>
      </c>
      <c r="B23" s="159" t="s">
        <v>104</v>
      </c>
      <c r="C23" s="162"/>
      <c r="D23" s="163"/>
      <c r="E23" s="163"/>
      <c r="F23" s="163"/>
      <c r="G23" s="164"/>
      <c r="H23" s="165"/>
      <c r="I23" s="166">
        <v>188</v>
      </c>
      <c r="J23" s="166">
        <v>10</v>
      </c>
      <c r="K23" s="56">
        <f t="shared" si="0"/>
        <v>198</v>
      </c>
      <c r="L23" s="167"/>
      <c r="M23" s="162"/>
      <c r="N23" s="163"/>
      <c r="O23" s="163"/>
      <c r="P23" s="163"/>
      <c r="Q23" s="164"/>
      <c r="R23" s="165"/>
      <c r="S23" s="168">
        <f t="shared" si="1"/>
        <v>23940</v>
      </c>
      <c r="T23" s="160">
        <f t="shared" si="2"/>
        <v>1139</v>
      </c>
      <c r="U23" s="161">
        <f t="shared" si="3"/>
        <v>25079</v>
      </c>
      <c r="KY23" s="20"/>
      <c r="KZ23" s="20"/>
      <c r="LA23" s="20"/>
      <c r="LB23" s="20"/>
      <c r="LC23" s="20"/>
      <c r="LD23" s="20"/>
      <c r="LE23" s="20"/>
      <c r="LF23" s="20"/>
      <c r="LG23" s="20"/>
      <c r="LH23" s="20"/>
      <c r="LI23" s="20"/>
      <c r="LJ23" s="20"/>
      <c r="LK23" s="20"/>
      <c r="LL23" s="20"/>
      <c r="LM23" s="20"/>
      <c r="LN23" s="20"/>
      <c r="LO23" s="20"/>
      <c r="LP23" s="20"/>
      <c r="LQ23" s="20"/>
      <c r="LR23" s="20"/>
      <c r="LS23" s="20"/>
      <c r="LT23" s="20"/>
      <c r="LU23" s="20"/>
      <c r="LV23" s="20"/>
      <c r="LW23" s="20"/>
      <c r="LX23" s="20"/>
      <c r="LY23" s="20"/>
      <c r="LZ23" s="20"/>
      <c r="MA23" s="20"/>
      <c r="MB23" s="20"/>
      <c r="MC23" s="20"/>
      <c r="MD23" s="20"/>
      <c r="ME23" s="20"/>
      <c r="MF23" s="20"/>
      <c r="MG23" s="20"/>
      <c r="MH23" s="20"/>
      <c r="MI23" s="20"/>
      <c r="MJ23" s="20"/>
      <c r="MK23" s="20"/>
      <c r="ML23" s="20"/>
      <c r="MM23" s="20"/>
      <c r="MN23" s="20"/>
      <c r="MO23" s="20"/>
      <c r="MP23" s="20"/>
      <c r="MQ23" s="20"/>
      <c r="MR23" s="20"/>
      <c r="MS23" s="20"/>
      <c r="MT23" s="20"/>
      <c r="MU23" s="20"/>
      <c r="MV23" s="20"/>
      <c r="MW23" s="20"/>
      <c r="MX23" s="20"/>
      <c r="MY23" s="20"/>
      <c r="MZ23" s="20"/>
      <c r="NA23" s="20"/>
      <c r="NB23" s="20"/>
      <c r="NC23" s="20"/>
      <c r="ND23" s="20"/>
      <c r="NE23" s="20"/>
      <c r="NF23" s="20"/>
      <c r="NG23" s="20"/>
      <c r="NH23" s="20"/>
      <c r="NI23" s="20"/>
      <c r="NJ23" s="20"/>
      <c r="NK23" s="20"/>
      <c r="NL23" s="20"/>
      <c r="NM23" s="20"/>
      <c r="NN23" s="20"/>
      <c r="NO23" s="20"/>
      <c r="NP23" s="20"/>
      <c r="NQ23" s="20"/>
      <c r="NR23" s="20"/>
      <c r="NS23" s="20"/>
      <c r="NT23" s="20"/>
      <c r="NU23" s="20"/>
      <c r="NV23" s="20"/>
      <c r="NW23" s="20"/>
      <c r="NX23" s="20"/>
      <c r="NY23" s="20"/>
      <c r="NZ23" s="20"/>
      <c r="OA23" s="20"/>
      <c r="OB23" s="20"/>
      <c r="OC23" s="20"/>
      <c r="OD23" s="20"/>
      <c r="OE23" s="20"/>
      <c r="OF23" s="20"/>
      <c r="OG23" s="20"/>
      <c r="OH23" s="20"/>
      <c r="OI23" s="20"/>
      <c r="OJ23" s="20"/>
      <c r="OK23" s="20"/>
      <c r="OL23" s="20"/>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42" customFormat="1" ht="13.15" customHeight="1" x14ac:dyDescent="0.3">
      <c r="A24" s="158">
        <v>43960</v>
      </c>
      <c r="B24" s="159" t="s">
        <v>104</v>
      </c>
      <c r="C24" s="169"/>
      <c r="D24" s="163"/>
      <c r="E24" s="163"/>
      <c r="F24" s="163"/>
      <c r="G24" s="164"/>
      <c r="H24" s="165"/>
      <c r="I24" s="166">
        <v>191</v>
      </c>
      <c r="J24" s="166">
        <v>7</v>
      </c>
      <c r="K24" s="56">
        <f t="shared" si="0"/>
        <v>198</v>
      </c>
      <c r="L24" s="167"/>
      <c r="M24" s="162"/>
      <c r="N24" s="163"/>
      <c r="O24" s="163"/>
      <c r="P24" s="163"/>
      <c r="Q24" s="164"/>
      <c r="R24" s="165"/>
      <c r="S24" s="168">
        <f t="shared" si="1"/>
        <v>23752</v>
      </c>
      <c r="T24" s="160">
        <f t="shared" si="2"/>
        <v>1129</v>
      </c>
      <c r="U24" s="161">
        <f t="shared" si="3"/>
        <v>24881</v>
      </c>
      <c r="KY24" s="20"/>
      <c r="KZ24" s="20"/>
      <c r="LA24" s="20"/>
      <c r="LB24" s="20"/>
      <c r="LC24" s="20"/>
      <c r="LD24" s="20"/>
      <c r="LE24" s="20"/>
      <c r="LF24" s="20"/>
      <c r="LG24" s="20"/>
      <c r="LH24" s="20"/>
      <c r="LI24" s="20"/>
      <c r="LJ24" s="20"/>
      <c r="LK24" s="20"/>
      <c r="LL24" s="20"/>
      <c r="LM24" s="20"/>
      <c r="LN24" s="20"/>
      <c r="LO24" s="20"/>
      <c r="LP24" s="20"/>
      <c r="LQ24" s="20"/>
      <c r="LR24" s="20"/>
      <c r="LS24" s="20"/>
      <c r="LT24" s="20"/>
      <c r="LU24" s="20"/>
      <c r="LV24" s="20"/>
      <c r="LW24" s="20"/>
      <c r="LX24" s="20"/>
      <c r="LY24" s="20"/>
      <c r="LZ24" s="20"/>
      <c r="MA24" s="20"/>
      <c r="MB24" s="20"/>
      <c r="MC24" s="20"/>
      <c r="MD24" s="20"/>
      <c r="ME24" s="20"/>
      <c r="MF24" s="20"/>
      <c r="MG24" s="20"/>
      <c r="MH24" s="20"/>
      <c r="MI24" s="20"/>
      <c r="MJ24" s="20"/>
      <c r="MK24" s="20"/>
      <c r="ML24" s="20"/>
      <c r="MM24" s="20"/>
      <c r="MN24" s="20"/>
      <c r="MO24" s="20"/>
      <c r="MP24" s="20"/>
      <c r="MQ24" s="20"/>
      <c r="MR24" s="20"/>
      <c r="MS24" s="20"/>
      <c r="MT24" s="20"/>
      <c r="MU24" s="20"/>
      <c r="MV24" s="20"/>
      <c r="MW24" s="20"/>
      <c r="MX24" s="20"/>
      <c r="MY24" s="20"/>
      <c r="MZ24" s="20"/>
      <c r="NA24" s="20"/>
      <c r="NB24" s="20"/>
      <c r="NC24" s="20"/>
      <c r="ND24" s="20"/>
      <c r="NE24" s="20"/>
      <c r="NF24" s="20"/>
      <c r="NG24" s="20"/>
      <c r="NH24" s="20"/>
      <c r="NI24" s="20"/>
      <c r="NJ24" s="20"/>
      <c r="NK24" s="20"/>
      <c r="NL24" s="20"/>
      <c r="NM24" s="20"/>
      <c r="NN24" s="20"/>
      <c r="NO24" s="20"/>
      <c r="NP24" s="20"/>
      <c r="NQ24" s="20"/>
      <c r="NR24" s="20"/>
      <c r="NS24" s="20"/>
      <c r="NT24" s="20"/>
      <c r="NU24" s="20"/>
      <c r="NV24" s="20"/>
      <c r="NW24" s="20"/>
      <c r="NX24" s="20"/>
      <c r="NY24" s="20"/>
      <c r="NZ24" s="20"/>
      <c r="OA24" s="20"/>
      <c r="OB24" s="20"/>
      <c r="OC24" s="20"/>
      <c r="OD24" s="20"/>
      <c r="OE24" s="20"/>
      <c r="OF24" s="20"/>
      <c r="OG24" s="20"/>
      <c r="OH24" s="20"/>
      <c r="OI24" s="20"/>
      <c r="OJ24" s="20"/>
      <c r="OK24" s="20"/>
      <c r="OL24" s="20"/>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42" customFormat="1" ht="13.15" customHeight="1" x14ac:dyDescent="0.3">
      <c r="A25" s="158">
        <v>43959</v>
      </c>
      <c r="B25" s="159" t="s">
        <v>104</v>
      </c>
      <c r="C25" s="170">
        <v>156</v>
      </c>
      <c r="D25" s="171">
        <v>1986</v>
      </c>
      <c r="E25" s="171">
        <v>1766</v>
      </c>
      <c r="F25" s="171">
        <v>22</v>
      </c>
      <c r="G25" s="172">
        <f>ONS_WeeklyRegistratedDeaths!M33-ONS_WeeklyRegistratedDeaths!T33</f>
        <v>3930</v>
      </c>
      <c r="H25" s="171">
        <f>ONS_WeeklyOccurrenceDeaths!M33-ONS_WeeklyOccurrenceDeaths!T33</f>
        <v>3574</v>
      </c>
      <c r="I25" s="166">
        <v>201</v>
      </c>
      <c r="J25" s="166">
        <v>13</v>
      </c>
      <c r="K25" s="56">
        <f t="shared" si="0"/>
        <v>214</v>
      </c>
      <c r="L25" s="173">
        <f>SUM(K25:K31)</f>
        <v>1815</v>
      </c>
      <c r="M25" s="174">
        <f t="shared" ref="M25:R25" si="4">M32+C25</f>
        <v>1715</v>
      </c>
      <c r="N25" s="174">
        <f t="shared" si="4"/>
        <v>24821</v>
      </c>
      <c r="O25" s="174">
        <f t="shared" si="4"/>
        <v>10604</v>
      </c>
      <c r="P25" s="174">
        <f t="shared" si="4"/>
        <v>155</v>
      </c>
      <c r="Q25" s="174">
        <f t="shared" si="4"/>
        <v>37295</v>
      </c>
      <c r="R25" s="171">
        <f t="shared" si="4"/>
        <v>39071</v>
      </c>
      <c r="S25" s="168">
        <f t="shared" si="1"/>
        <v>23561</v>
      </c>
      <c r="T25" s="160">
        <f t="shared" si="2"/>
        <v>1122</v>
      </c>
      <c r="U25" s="161">
        <f t="shared" si="3"/>
        <v>24683</v>
      </c>
      <c r="KY25" s="20"/>
      <c r="KZ25" s="20"/>
      <c r="LA25" s="20"/>
      <c r="LB25" s="20"/>
      <c r="LC25" s="20"/>
      <c r="LD25" s="20"/>
      <c r="LE25" s="20"/>
      <c r="LF25" s="20"/>
      <c r="LG25" s="20"/>
      <c r="LH25" s="20"/>
      <c r="LI25" s="20"/>
      <c r="LJ25" s="20"/>
      <c r="LK25" s="20"/>
      <c r="LL25" s="20"/>
      <c r="LM25" s="20"/>
      <c r="LN25" s="20"/>
      <c r="LO25" s="20"/>
      <c r="LP25" s="20"/>
      <c r="LQ25" s="20"/>
      <c r="LR25" s="20"/>
      <c r="LS25" s="20"/>
      <c r="LT25" s="20"/>
      <c r="LU25" s="20"/>
      <c r="LV25" s="20"/>
      <c r="LW25" s="20"/>
      <c r="LX25" s="20"/>
      <c r="LY25" s="20"/>
      <c r="LZ25" s="20"/>
      <c r="MA25" s="20"/>
      <c r="MB25" s="20"/>
      <c r="MC25" s="20"/>
      <c r="MD25" s="20"/>
      <c r="ME25" s="20"/>
      <c r="MF25" s="20"/>
      <c r="MG25" s="20"/>
      <c r="MH25" s="20"/>
      <c r="MI25" s="20"/>
      <c r="MJ25" s="20"/>
      <c r="MK25" s="20"/>
      <c r="ML25" s="20"/>
      <c r="MM25" s="20"/>
      <c r="MN25" s="20"/>
      <c r="MO25" s="20"/>
      <c r="MP25" s="20"/>
      <c r="MQ25" s="20"/>
      <c r="MR25" s="20"/>
      <c r="MS25" s="20"/>
      <c r="MT25" s="20"/>
      <c r="MU25" s="20"/>
      <c r="MV25" s="20"/>
      <c r="MW25" s="20"/>
      <c r="MX25" s="20"/>
      <c r="MY25" s="20"/>
      <c r="MZ25" s="20"/>
      <c r="NA25" s="20"/>
      <c r="NB25" s="20"/>
      <c r="NC25" s="20"/>
      <c r="ND25" s="20"/>
      <c r="NE25" s="20"/>
      <c r="NF25" s="20"/>
      <c r="NG25" s="20"/>
      <c r="NH25" s="20"/>
      <c r="NI25" s="20"/>
      <c r="NJ25" s="20"/>
      <c r="NK25" s="20"/>
      <c r="NL25" s="20"/>
      <c r="NM25" s="20"/>
      <c r="NN25" s="20"/>
      <c r="NO25" s="20"/>
      <c r="NP25" s="20"/>
      <c r="NQ25" s="20"/>
      <c r="NR25" s="20"/>
      <c r="NS25" s="20"/>
      <c r="NT25" s="20"/>
      <c r="NU25" s="20"/>
      <c r="NV25" s="20"/>
      <c r="NW25" s="20"/>
      <c r="NX25" s="20"/>
      <c r="NY25" s="20"/>
      <c r="NZ25" s="20"/>
      <c r="OA25" s="20"/>
      <c r="OB25" s="20"/>
      <c r="OC25" s="20"/>
      <c r="OD25" s="20"/>
      <c r="OE25" s="20"/>
      <c r="OF25" s="20"/>
      <c r="OG25" s="20"/>
      <c r="OH25" s="20"/>
      <c r="OI25" s="20"/>
      <c r="OJ25" s="20"/>
      <c r="OK25" s="20"/>
      <c r="OL25" s="20"/>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42" customFormat="1" ht="13.15" customHeight="1" x14ac:dyDescent="0.3">
      <c r="A26" s="158">
        <v>43958</v>
      </c>
      <c r="B26" s="159" t="s">
        <v>104</v>
      </c>
      <c r="C26" s="169"/>
      <c r="D26" s="163"/>
      <c r="E26" s="163"/>
      <c r="F26" s="163"/>
      <c r="G26" s="164"/>
      <c r="H26" s="165"/>
      <c r="I26" s="166">
        <v>241</v>
      </c>
      <c r="J26" s="166">
        <v>19</v>
      </c>
      <c r="K26" s="56">
        <f t="shared" si="0"/>
        <v>260</v>
      </c>
      <c r="L26" s="167"/>
      <c r="M26" s="162"/>
      <c r="N26" s="163"/>
      <c r="O26" s="163"/>
      <c r="P26" s="163"/>
      <c r="Q26" s="164"/>
      <c r="R26" s="165"/>
      <c r="S26" s="168">
        <f t="shared" si="1"/>
        <v>23360</v>
      </c>
      <c r="T26" s="160">
        <f t="shared" si="2"/>
        <v>1109</v>
      </c>
      <c r="U26" s="161">
        <f t="shared" si="3"/>
        <v>24469</v>
      </c>
      <c r="KY26" s="20"/>
      <c r="KZ26" s="20"/>
      <c r="LA26" s="20"/>
      <c r="LB26" s="20"/>
      <c r="LC26" s="20"/>
      <c r="LD26" s="20"/>
      <c r="LE26" s="20"/>
      <c r="LF26" s="20"/>
      <c r="LG26" s="20"/>
      <c r="LH26" s="20"/>
      <c r="LI26" s="20"/>
      <c r="LJ26" s="20"/>
      <c r="LK26" s="20"/>
      <c r="LL26" s="20"/>
      <c r="LM26" s="20"/>
      <c r="LN26" s="20"/>
      <c r="LO26" s="20"/>
      <c r="LP26" s="20"/>
      <c r="LQ26" s="20"/>
      <c r="LR26" s="20"/>
      <c r="LS26" s="20"/>
      <c r="LT26" s="20"/>
      <c r="LU26" s="20"/>
      <c r="LV26" s="20"/>
      <c r="LW26" s="20"/>
      <c r="LX26" s="20"/>
      <c r="LY26" s="20"/>
      <c r="LZ26" s="20"/>
      <c r="MA26" s="20"/>
      <c r="MB26" s="20"/>
      <c r="MC26" s="20"/>
      <c r="MD26" s="20"/>
      <c r="ME26" s="20"/>
      <c r="MF26" s="20"/>
      <c r="MG26" s="20"/>
      <c r="MH26" s="20"/>
      <c r="MI26" s="20"/>
      <c r="MJ26" s="20"/>
      <c r="MK26" s="20"/>
      <c r="ML26" s="20"/>
      <c r="MM26" s="20"/>
      <c r="MN26" s="20"/>
      <c r="MO26" s="20"/>
      <c r="MP26" s="20"/>
      <c r="MQ26" s="20"/>
      <c r="MR26" s="20"/>
      <c r="MS26" s="20"/>
      <c r="MT26" s="20"/>
      <c r="MU26" s="20"/>
      <c r="MV26" s="20"/>
      <c r="MW26" s="20"/>
      <c r="MX26" s="20"/>
      <c r="MY26" s="20"/>
      <c r="MZ26" s="20"/>
      <c r="NA26" s="20"/>
      <c r="NB26" s="20"/>
      <c r="NC26" s="20"/>
      <c r="ND26" s="20"/>
      <c r="NE26" s="20"/>
      <c r="NF26" s="20"/>
      <c r="NG26" s="20"/>
      <c r="NH26" s="20"/>
      <c r="NI26" s="20"/>
      <c r="NJ26" s="20"/>
      <c r="NK26" s="20"/>
      <c r="NL26" s="20"/>
      <c r="NM26" s="20"/>
      <c r="NN26" s="20"/>
      <c r="NO26" s="20"/>
      <c r="NP26" s="20"/>
      <c r="NQ26" s="20"/>
      <c r="NR26" s="20"/>
      <c r="NS26" s="20"/>
      <c r="NT26" s="20"/>
      <c r="NU26" s="20"/>
      <c r="NV26" s="20"/>
      <c r="NW26" s="20"/>
      <c r="NX26" s="20"/>
      <c r="NY26" s="20"/>
      <c r="NZ26" s="20"/>
      <c r="OA26" s="20"/>
      <c r="OB26" s="20"/>
      <c r="OC26" s="20"/>
      <c r="OD26" s="20"/>
      <c r="OE26" s="20"/>
      <c r="OF26" s="20"/>
      <c r="OG26" s="20"/>
      <c r="OH26" s="20"/>
      <c r="OI26" s="20"/>
      <c r="OJ26" s="20"/>
      <c r="OK26" s="20"/>
      <c r="OL26" s="20"/>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42" customFormat="1" ht="13.15" customHeight="1" x14ac:dyDescent="0.3">
      <c r="A27" s="158">
        <v>43957</v>
      </c>
      <c r="B27" s="159" t="s">
        <v>104</v>
      </c>
      <c r="C27" s="169"/>
      <c r="D27" s="163"/>
      <c r="E27" s="163"/>
      <c r="F27" s="163"/>
      <c r="G27" s="164"/>
      <c r="H27" s="165"/>
      <c r="I27" s="166">
        <v>248</v>
      </c>
      <c r="J27" s="166">
        <v>23</v>
      </c>
      <c r="K27" s="56">
        <f t="shared" si="0"/>
        <v>271</v>
      </c>
      <c r="L27" s="167"/>
      <c r="M27" s="162"/>
      <c r="N27" s="163"/>
      <c r="O27" s="163"/>
      <c r="P27" s="163"/>
      <c r="Q27" s="164"/>
      <c r="R27" s="165"/>
      <c r="S27" s="168">
        <f t="shared" si="1"/>
        <v>23119</v>
      </c>
      <c r="T27" s="160">
        <f t="shared" si="2"/>
        <v>1090</v>
      </c>
      <c r="U27" s="161">
        <f t="shared" si="3"/>
        <v>24209</v>
      </c>
      <c r="KY27" s="20"/>
      <c r="KZ27" s="20"/>
      <c r="LA27" s="20"/>
      <c r="LB27" s="20"/>
      <c r="LC27" s="20"/>
      <c r="LD27" s="20"/>
      <c r="LE27" s="20"/>
      <c r="LF27" s="20"/>
      <c r="LG27" s="20"/>
      <c r="LH27" s="20"/>
      <c r="LI27" s="20"/>
      <c r="LJ27" s="20"/>
      <c r="LK27" s="20"/>
      <c r="LL27" s="20"/>
      <c r="LM27" s="20"/>
      <c r="LN27" s="20"/>
      <c r="LO27" s="20"/>
      <c r="LP27" s="20"/>
      <c r="LQ27" s="20"/>
      <c r="LR27" s="20"/>
      <c r="LS27" s="20"/>
      <c r="LT27" s="20"/>
      <c r="LU27" s="20"/>
      <c r="LV27" s="20"/>
      <c r="LW27" s="20"/>
      <c r="LX27" s="20"/>
      <c r="LY27" s="20"/>
      <c r="LZ27" s="20"/>
      <c r="MA27" s="20"/>
      <c r="MB27" s="20"/>
      <c r="MC27" s="20"/>
      <c r="MD27" s="20"/>
      <c r="ME27" s="20"/>
      <c r="MF27" s="20"/>
      <c r="MG27" s="20"/>
      <c r="MH27" s="20"/>
      <c r="MI27" s="20"/>
      <c r="MJ27" s="20"/>
      <c r="MK27" s="20"/>
      <c r="ML27" s="20"/>
      <c r="MM27" s="20"/>
      <c r="MN27" s="20"/>
      <c r="MO27" s="20"/>
      <c r="MP27" s="20"/>
      <c r="MQ27" s="20"/>
      <c r="MR27" s="20"/>
      <c r="MS27" s="20"/>
      <c r="MT27" s="20"/>
      <c r="MU27" s="20"/>
      <c r="MV27" s="20"/>
      <c r="MW27" s="20"/>
      <c r="MX27" s="20"/>
      <c r="MY27" s="20"/>
      <c r="MZ27" s="20"/>
      <c r="NA27" s="20"/>
      <c r="NB27" s="20"/>
      <c r="NC27" s="20"/>
      <c r="ND27" s="20"/>
      <c r="NE27" s="20"/>
      <c r="NF27" s="20"/>
      <c r="NG27" s="20"/>
      <c r="NH27" s="20"/>
      <c r="NI27" s="20"/>
      <c r="NJ27" s="20"/>
      <c r="NK27" s="20"/>
      <c r="NL27" s="20"/>
      <c r="NM27" s="20"/>
      <c r="NN27" s="20"/>
      <c r="NO27" s="20"/>
      <c r="NP27" s="20"/>
      <c r="NQ27" s="20"/>
      <c r="NR27" s="20"/>
      <c r="NS27" s="20"/>
      <c r="NT27" s="20"/>
      <c r="NU27" s="20"/>
      <c r="NV27" s="20"/>
      <c r="NW27" s="20"/>
      <c r="NX27" s="20"/>
      <c r="NY27" s="20"/>
      <c r="NZ27" s="20"/>
      <c r="OA27" s="20"/>
      <c r="OB27" s="20"/>
      <c r="OC27" s="20"/>
      <c r="OD27" s="20"/>
      <c r="OE27" s="20"/>
      <c r="OF27" s="20"/>
      <c r="OG27" s="20"/>
      <c r="OH27" s="20"/>
      <c r="OI27" s="20"/>
      <c r="OJ27" s="20"/>
      <c r="OK27" s="20"/>
      <c r="OL27" s="20"/>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42" customFormat="1" ht="13.15" customHeight="1" x14ac:dyDescent="0.3">
      <c r="A28" s="158">
        <v>43956</v>
      </c>
      <c r="B28" s="159" t="s">
        <v>104</v>
      </c>
      <c r="C28" s="169"/>
      <c r="D28" s="163"/>
      <c r="E28" s="163"/>
      <c r="F28" s="163"/>
      <c r="G28" s="164"/>
      <c r="H28" s="165"/>
      <c r="I28" s="166">
        <v>245</v>
      </c>
      <c r="J28" s="166">
        <v>17</v>
      </c>
      <c r="K28" s="56">
        <f t="shared" si="0"/>
        <v>262</v>
      </c>
      <c r="L28" s="167"/>
      <c r="M28" s="162"/>
      <c r="N28" s="163"/>
      <c r="O28" s="163"/>
      <c r="P28" s="163"/>
      <c r="Q28" s="164"/>
      <c r="R28" s="165"/>
      <c r="S28" s="168">
        <f t="shared" si="1"/>
        <v>22871</v>
      </c>
      <c r="T28" s="160">
        <f t="shared" si="2"/>
        <v>1067</v>
      </c>
      <c r="U28" s="161">
        <f t="shared" si="3"/>
        <v>23938</v>
      </c>
      <c r="KY28" s="20"/>
      <c r="KZ28" s="20"/>
      <c r="LA28" s="20"/>
      <c r="LB28" s="20"/>
      <c r="LC28" s="20"/>
      <c r="LD28" s="20"/>
      <c r="LE28" s="20"/>
      <c r="LF28" s="20"/>
      <c r="LG28" s="20"/>
      <c r="LH28" s="20"/>
      <c r="LI28" s="20"/>
      <c r="LJ28" s="20"/>
      <c r="LK28" s="20"/>
      <c r="LL28" s="20"/>
      <c r="LM28" s="20"/>
      <c r="LN28" s="20"/>
      <c r="LO28" s="20"/>
      <c r="LP28" s="20"/>
      <c r="LQ28" s="20"/>
      <c r="LR28" s="20"/>
      <c r="LS28" s="20"/>
      <c r="LT28" s="20"/>
      <c r="LU28" s="20"/>
      <c r="LV28" s="20"/>
      <c r="LW28" s="20"/>
      <c r="LX28" s="20"/>
      <c r="LY28" s="20"/>
      <c r="LZ28" s="20"/>
      <c r="MA28" s="20"/>
      <c r="MB28" s="20"/>
      <c r="MC28" s="20"/>
      <c r="MD28" s="20"/>
      <c r="ME28" s="20"/>
      <c r="MF28" s="20"/>
      <c r="MG28" s="20"/>
      <c r="MH28" s="20"/>
      <c r="MI28" s="20"/>
      <c r="MJ28" s="20"/>
      <c r="MK28" s="20"/>
      <c r="ML28" s="20"/>
      <c r="MM28" s="20"/>
      <c r="MN28" s="20"/>
      <c r="MO28" s="20"/>
      <c r="MP28" s="20"/>
      <c r="MQ28" s="20"/>
      <c r="MR28" s="20"/>
      <c r="MS28" s="20"/>
      <c r="MT28" s="20"/>
      <c r="MU28" s="20"/>
      <c r="MV28" s="20"/>
      <c r="MW28" s="20"/>
      <c r="MX28" s="20"/>
      <c r="MY28" s="20"/>
      <c r="MZ28" s="20"/>
      <c r="NA28" s="20"/>
      <c r="NB28" s="20"/>
      <c r="NC28" s="20"/>
      <c r="ND28" s="20"/>
      <c r="NE28" s="20"/>
      <c r="NF28" s="20"/>
      <c r="NG28" s="20"/>
      <c r="NH28" s="20"/>
      <c r="NI28" s="20"/>
      <c r="NJ28" s="20"/>
      <c r="NK28" s="20"/>
      <c r="NL28" s="20"/>
      <c r="NM28" s="20"/>
      <c r="NN28" s="20"/>
      <c r="NO28" s="20"/>
      <c r="NP28" s="20"/>
      <c r="NQ28" s="20"/>
      <c r="NR28" s="20"/>
      <c r="NS28" s="20"/>
      <c r="NT28" s="20"/>
      <c r="NU28" s="20"/>
      <c r="NV28" s="20"/>
      <c r="NW28" s="20"/>
      <c r="NX28" s="20"/>
      <c r="NY28" s="20"/>
      <c r="NZ28" s="20"/>
      <c r="OA28" s="20"/>
      <c r="OB28" s="20"/>
      <c r="OC28" s="20"/>
      <c r="OD28" s="20"/>
      <c r="OE28" s="20"/>
      <c r="OF28" s="20"/>
      <c r="OG28" s="20"/>
      <c r="OH28" s="20"/>
      <c r="OI28" s="20"/>
      <c r="OJ28" s="20"/>
      <c r="OK28" s="20"/>
      <c r="OL28" s="20"/>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42" customFormat="1" ht="13.15" customHeight="1" x14ac:dyDescent="0.3">
      <c r="A29" s="158">
        <v>43955</v>
      </c>
      <c r="B29" s="159" t="s">
        <v>104</v>
      </c>
      <c r="C29" s="175"/>
      <c r="D29" s="176"/>
      <c r="E29" s="163"/>
      <c r="F29" s="163"/>
      <c r="G29" s="164"/>
      <c r="H29" s="165"/>
      <c r="I29" s="166">
        <v>249</v>
      </c>
      <c r="J29" s="166">
        <v>23</v>
      </c>
      <c r="K29" s="56">
        <f t="shared" si="0"/>
        <v>272</v>
      </c>
      <c r="L29" s="167"/>
      <c r="M29" s="162"/>
      <c r="N29" s="163"/>
      <c r="O29" s="163"/>
      <c r="P29" s="163"/>
      <c r="Q29" s="164"/>
      <c r="R29" s="165"/>
      <c r="S29" s="168">
        <f t="shared" si="1"/>
        <v>22626</v>
      </c>
      <c r="T29" s="160">
        <f t="shared" si="2"/>
        <v>1050</v>
      </c>
      <c r="U29" s="161">
        <f t="shared" si="3"/>
        <v>23676</v>
      </c>
      <c r="KY29" s="20"/>
      <c r="KZ29" s="20"/>
      <c r="LA29" s="20"/>
      <c r="LB29" s="20"/>
      <c r="LC29" s="20"/>
      <c r="LD29" s="20"/>
      <c r="LE29" s="20"/>
      <c r="LF29" s="20"/>
      <c r="LG29" s="20"/>
      <c r="LH29" s="20"/>
      <c r="LI29" s="20"/>
      <c r="LJ29" s="20"/>
      <c r="LK29" s="20"/>
      <c r="LL29" s="20"/>
      <c r="LM29" s="20"/>
      <c r="LN29" s="20"/>
      <c r="LO29" s="20"/>
      <c r="LP29" s="20"/>
      <c r="LQ29" s="20"/>
      <c r="LR29" s="20"/>
      <c r="LS29" s="20"/>
      <c r="LT29" s="20"/>
      <c r="LU29" s="20"/>
      <c r="LV29" s="20"/>
      <c r="LW29" s="20"/>
      <c r="LX29" s="20"/>
      <c r="LY29" s="20"/>
      <c r="LZ29" s="20"/>
      <c r="MA29" s="20"/>
      <c r="MB29" s="20"/>
      <c r="MC29" s="20"/>
      <c r="MD29" s="20"/>
      <c r="ME29" s="20"/>
      <c r="MF29" s="20"/>
      <c r="MG29" s="20"/>
      <c r="MH29" s="20"/>
      <c r="MI29" s="20"/>
      <c r="MJ29" s="20"/>
      <c r="MK29" s="20"/>
      <c r="ML29" s="20"/>
      <c r="MM29" s="20"/>
      <c r="MN29" s="20"/>
      <c r="MO29" s="20"/>
      <c r="MP29" s="20"/>
      <c r="MQ29" s="20"/>
      <c r="MR29" s="20"/>
      <c r="MS29" s="20"/>
      <c r="MT29" s="20"/>
      <c r="MU29" s="20"/>
      <c r="MV29" s="20"/>
      <c r="MW29" s="20"/>
      <c r="MX29" s="20"/>
      <c r="MY29" s="20"/>
      <c r="MZ29" s="20"/>
      <c r="NA29" s="20"/>
      <c r="NB29" s="20"/>
      <c r="NC29" s="20"/>
      <c r="ND29" s="20"/>
      <c r="NE29" s="20"/>
      <c r="NF29" s="20"/>
      <c r="NG29" s="20"/>
      <c r="NH29" s="20"/>
      <c r="NI29" s="20"/>
      <c r="NJ29" s="20"/>
      <c r="NK29" s="20"/>
      <c r="NL29" s="20"/>
      <c r="NM29" s="20"/>
      <c r="NN29" s="20"/>
      <c r="NO29" s="20"/>
      <c r="NP29" s="20"/>
      <c r="NQ29" s="20"/>
      <c r="NR29" s="20"/>
      <c r="NS29" s="20"/>
      <c r="NT29" s="20"/>
      <c r="NU29" s="20"/>
      <c r="NV29" s="20"/>
      <c r="NW29" s="20"/>
      <c r="NX29" s="20"/>
      <c r="NY29" s="20"/>
      <c r="NZ29" s="20"/>
      <c r="OA29" s="20"/>
      <c r="OB29" s="20"/>
      <c r="OC29" s="20"/>
      <c r="OD29" s="20"/>
      <c r="OE29" s="20"/>
      <c r="OF29" s="20"/>
      <c r="OG29" s="20"/>
      <c r="OH29" s="20"/>
      <c r="OI29" s="20"/>
      <c r="OJ29" s="20"/>
      <c r="OK29" s="20"/>
      <c r="OL29" s="20"/>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42" customFormat="1" ht="13.15" customHeight="1" x14ac:dyDescent="0.3">
      <c r="A30" s="177">
        <v>43954</v>
      </c>
      <c r="B30" s="159" t="s">
        <v>104</v>
      </c>
      <c r="C30" s="162"/>
      <c r="D30" s="163"/>
      <c r="E30" s="163"/>
      <c r="F30" s="163"/>
      <c r="G30" s="164"/>
      <c r="H30" s="165"/>
      <c r="I30" s="160">
        <v>245</v>
      </c>
      <c r="J30" s="166">
        <v>14</v>
      </c>
      <c r="K30" s="56">
        <f t="shared" si="0"/>
        <v>259</v>
      </c>
      <c r="L30" s="167"/>
      <c r="M30" s="162"/>
      <c r="N30" s="163"/>
      <c r="O30" s="163"/>
      <c r="P30" s="163"/>
      <c r="Q30" s="164"/>
      <c r="R30" s="165"/>
      <c r="S30" s="168">
        <f t="shared" si="1"/>
        <v>22377</v>
      </c>
      <c r="T30" s="160">
        <f t="shared" si="2"/>
        <v>1027</v>
      </c>
      <c r="U30" s="161">
        <f t="shared" si="3"/>
        <v>23404</v>
      </c>
      <c r="KY30" s="20"/>
      <c r="KZ30" s="20"/>
      <c r="LA30" s="20"/>
      <c r="LB30" s="20"/>
      <c r="LC30" s="20"/>
      <c r="LD30" s="20"/>
      <c r="LE30" s="20"/>
      <c r="LF30" s="20"/>
      <c r="LG30" s="20"/>
      <c r="LH30" s="20"/>
      <c r="LI30" s="20"/>
      <c r="LJ30" s="20"/>
      <c r="LK30" s="20"/>
      <c r="LL30" s="20"/>
      <c r="LM30" s="20"/>
      <c r="LN30" s="20"/>
      <c r="LO30" s="20"/>
      <c r="LP30" s="20"/>
      <c r="LQ30" s="20"/>
      <c r="LR30" s="20"/>
      <c r="LS30" s="20"/>
      <c r="LT30" s="20"/>
      <c r="LU30" s="20"/>
      <c r="LV30" s="20"/>
      <c r="LW30" s="20"/>
      <c r="LX30" s="20"/>
      <c r="LY30" s="20"/>
      <c r="LZ30" s="20"/>
      <c r="MA30" s="20"/>
      <c r="MB30" s="20"/>
      <c r="MC30" s="20"/>
      <c r="MD30" s="20"/>
      <c r="ME30" s="20"/>
      <c r="MF30" s="20"/>
      <c r="MG30" s="20"/>
      <c r="MH30" s="20"/>
      <c r="MI30" s="20"/>
      <c r="MJ30" s="20"/>
      <c r="MK30" s="20"/>
      <c r="ML30" s="20"/>
      <c r="MM30" s="20"/>
      <c r="MN30" s="20"/>
      <c r="MO30" s="20"/>
      <c r="MP30" s="20"/>
      <c r="MQ30" s="20"/>
      <c r="MR30" s="20"/>
      <c r="MS30" s="20"/>
      <c r="MT30" s="20"/>
      <c r="MU30" s="20"/>
      <c r="MV30" s="20"/>
      <c r="MW30" s="20"/>
      <c r="MX30" s="20"/>
      <c r="MY30" s="20"/>
      <c r="MZ30" s="20"/>
      <c r="NA30" s="20"/>
      <c r="NB30" s="20"/>
      <c r="NC30" s="20"/>
      <c r="ND30" s="20"/>
      <c r="NE30" s="20"/>
      <c r="NF30" s="20"/>
      <c r="NG30" s="20"/>
      <c r="NH30" s="20"/>
      <c r="NI30" s="20"/>
      <c r="NJ30" s="20"/>
      <c r="NK30" s="20"/>
      <c r="NL30" s="20"/>
      <c r="NM30" s="20"/>
      <c r="NN30" s="20"/>
      <c r="NO30" s="20"/>
      <c r="NP30" s="20"/>
      <c r="NQ30" s="20"/>
      <c r="NR30" s="20"/>
      <c r="NS30" s="20"/>
      <c r="NT30" s="20"/>
      <c r="NU30" s="20"/>
      <c r="NV30" s="20"/>
      <c r="NW30" s="20"/>
      <c r="NX30" s="20"/>
      <c r="NY30" s="20"/>
      <c r="NZ30" s="20"/>
      <c r="OA30" s="20"/>
      <c r="OB30" s="20"/>
      <c r="OC30" s="20"/>
      <c r="OD30" s="20"/>
      <c r="OE30" s="20"/>
      <c r="OF30" s="20"/>
      <c r="OG30" s="20"/>
      <c r="OH30" s="20"/>
      <c r="OI30" s="20"/>
      <c r="OJ30" s="20"/>
      <c r="OK30" s="20"/>
      <c r="OL30" s="2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42" customFormat="1" ht="13.15" customHeight="1" x14ac:dyDescent="0.3">
      <c r="A31" s="177">
        <v>43953</v>
      </c>
      <c r="B31" s="159" t="s">
        <v>104</v>
      </c>
      <c r="C31" s="178"/>
      <c r="D31" s="179"/>
      <c r="E31" s="180"/>
      <c r="F31" s="180"/>
      <c r="G31" s="164"/>
      <c r="H31" s="165"/>
      <c r="I31" s="160">
        <v>263</v>
      </c>
      <c r="J31" s="181">
        <v>14</v>
      </c>
      <c r="K31" s="56">
        <f t="shared" si="0"/>
        <v>277</v>
      </c>
      <c r="L31" s="167"/>
      <c r="M31" s="162"/>
      <c r="N31" s="163"/>
      <c r="O31" s="163"/>
      <c r="P31" s="163"/>
      <c r="Q31" s="164"/>
      <c r="R31" s="165"/>
      <c r="S31" s="168">
        <f t="shared" si="1"/>
        <v>22132</v>
      </c>
      <c r="T31" s="160">
        <f t="shared" si="2"/>
        <v>1013</v>
      </c>
      <c r="U31" s="161">
        <f t="shared" si="3"/>
        <v>23145</v>
      </c>
      <c r="KY31" s="20"/>
      <c r="KZ31" s="20"/>
      <c r="LA31" s="20"/>
      <c r="LB31" s="20"/>
      <c r="LC31" s="20"/>
      <c r="LD31" s="20"/>
      <c r="LE31" s="20"/>
      <c r="LF31" s="20"/>
      <c r="LG31" s="20"/>
      <c r="LH31" s="20"/>
      <c r="LI31" s="20"/>
      <c r="LJ31" s="20"/>
      <c r="LK31" s="20"/>
      <c r="LL31" s="20"/>
      <c r="LM31" s="20"/>
      <c r="LN31" s="20"/>
      <c r="LO31" s="20"/>
      <c r="LP31" s="20"/>
      <c r="LQ31" s="20"/>
      <c r="LR31" s="20"/>
      <c r="LS31" s="20"/>
      <c r="LT31" s="20"/>
      <c r="LU31" s="20"/>
      <c r="LV31" s="20"/>
      <c r="LW31" s="20"/>
      <c r="LX31" s="20"/>
      <c r="LY31" s="20"/>
      <c r="LZ31" s="20"/>
      <c r="MA31" s="20"/>
      <c r="MB31" s="20"/>
      <c r="MC31" s="20"/>
      <c r="MD31" s="20"/>
      <c r="ME31" s="20"/>
      <c r="MF31" s="20"/>
      <c r="MG31" s="20"/>
      <c r="MH31" s="20"/>
      <c r="MI31" s="20"/>
      <c r="MJ31" s="20"/>
      <c r="MK31" s="20"/>
      <c r="ML31" s="20"/>
      <c r="MM31" s="20"/>
      <c r="MN31" s="20"/>
      <c r="MO31" s="20"/>
      <c r="MP31" s="20"/>
      <c r="MQ31" s="20"/>
      <c r="MR31" s="20"/>
      <c r="MS31" s="20"/>
      <c r="MT31" s="20"/>
      <c r="MU31" s="20"/>
      <c r="MV31" s="20"/>
      <c r="MW31" s="20"/>
      <c r="MX31" s="20"/>
      <c r="MY31" s="20"/>
      <c r="MZ31" s="20"/>
      <c r="NA31" s="20"/>
      <c r="NB31" s="20"/>
      <c r="NC31" s="20"/>
      <c r="ND31" s="20"/>
      <c r="NE31" s="20"/>
      <c r="NF31" s="20"/>
      <c r="NG31" s="20"/>
      <c r="NH31" s="20"/>
      <c r="NI31" s="20"/>
      <c r="NJ31" s="20"/>
      <c r="NK31" s="20"/>
      <c r="NL31" s="20"/>
      <c r="NM31" s="20"/>
      <c r="NN31" s="20"/>
      <c r="NO31" s="20"/>
      <c r="NP31" s="20"/>
      <c r="NQ31" s="20"/>
      <c r="NR31" s="20"/>
      <c r="NS31" s="20"/>
      <c r="NT31" s="20"/>
      <c r="NU31" s="20"/>
      <c r="NV31" s="20"/>
      <c r="NW31" s="20"/>
      <c r="NX31" s="20"/>
      <c r="NY31" s="20"/>
      <c r="NZ31" s="20"/>
      <c r="OA31" s="20"/>
      <c r="OB31" s="20"/>
      <c r="OC31" s="20"/>
      <c r="OD31" s="20"/>
      <c r="OE31" s="20"/>
      <c r="OF31" s="20"/>
      <c r="OG31" s="20"/>
      <c r="OH31" s="20"/>
      <c r="OI31" s="20"/>
      <c r="OJ31" s="20"/>
      <c r="OK31" s="20"/>
      <c r="OL31" s="20"/>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42" customFormat="1" ht="13.15" customHeight="1" x14ac:dyDescent="0.3">
      <c r="A32" s="177">
        <v>43952</v>
      </c>
      <c r="B32" s="159" t="s">
        <v>104</v>
      </c>
      <c r="C32" s="170">
        <v>254</v>
      </c>
      <c r="D32" s="171">
        <v>3214</v>
      </c>
      <c r="E32" s="171">
        <v>2545</v>
      </c>
      <c r="F32" s="171">
        <v>22</v>
      </c>
      <c r="G32" s="172">
        <f>ONS_WeeklyRegistratedDeaths!T33-ONS_WeeklyRegistratedDeaths!AA33</f>
        <v>6035</v>
      </c>
      <c r="H32" s="171">
        <f>ONS_WeeklyOccurrenceDeaths!T33-ONS_WeeklyOccurrenceDeaths!AA33</f>
        <v>5048</v>
      </c>
      <c r="I32" s="160">
        <v>303</v>
      </c>
      <c r="J32" s="181">
        <v>29</v>
      </c>
      <c r="K32" s="56">
        <f t="shared" si="0"/>
        <v>332</v>
      </c>
      <c r="L32" s="173">
        <f>SUM(K32:K38)</f>
        <v>2506</v>
      </c>
      <c r="M32" s="174">
        <f t="shared" ref="M32:R32" si="5">M39+C32</f>
        <v>1559</v>
      </c>
      <c r="N32" s="174">
        <f t="shared" si="5"/>
        <v>22835</v>
      </c>
      <c r="O32" s="174">
        <f t="shared" si="5"/>
        <v>8838</v>
      </c>
      <c r="P32" s="174">
        <f t="shared" si="5"/>
        <v>133</v>
      </c>
      <c r="Q32" s="174">
        <f t="shared" si="5"/>
        <v>33365</v>
      </c>
      <c r="R32" s="171">
        <f t="shared" si="5"/>
        <v>35497</v>
      </c>
      <c r="S32" s="168">
        <f t="shared" si="1"/>
        <v>21869</v>
      </c>
      <c r="T32" s="160">
        <f t="shared" si="2"/>
        <v>999</v>
      </c>
      <c r="U32" s="161">
        <f t="shared" si="3"/>
        <v>22868</v>
      </c>
      <c r="KY32" s="20"/>
      <c r="KZ32" s="20"/>
      <c r="LA32" s="20"/>
      <c r="LB32" s="20"/>
      <c r="LC32" s="20"/>
      <c r="LD32" s="20"/>
      <c r="LE32" s="20"/>
      <c r="LF32" s="20"/>
      <c r="LG32" s="20"/>
      <c r="LH32" s="20"/>
      <c r="LI32" s="20"/>
      <c r="LJ32" s="20"/>
      <c r="LK32" s="20"/>
      <c r="LL32" s="20"/>
      <c r="LM32" s="20"/>
      <c r="LN32" s="20"/>
      <c r="LO32" s="20"/>
      <c r="LP32" s="20"/>
      <c r="LQ32" s="20"/>
      <c r="LR32" s="20"/>
      <c r="LS32" s="20"/>
      <c r="LT32" s="20"/>
      <c r="LU32" s="20"/>
      <c r="LV32" s="20"/>
      <c r="LW32" s="20"/>
      <c r="LX32" s="20"/>
      <c r="LY32" s="20"/>
      <c r="LZ32" s="20"/>
      <c r="MA32" s="20"/>
      <c r="MB32" s="20"/>
      <c r="MC32" s="20"/>
      <c r="MD32" s="20"/>
      <c r="ME32" s="20"/>
      <c r="MF32" s="20"/>
      <c r="MG32" s="20"/>
      <c r="MH32" s="20"/>
      <c r="MI32" s="20"/>
      <c r="MJ32" s="20"/>
      <c r="MK32" s="20"/>
      <c r="ML32" s="20"/>
      <c r="MM32" s="20"/>
      <c r="MN32" s="20"/>
      <c r="MO32" s="20"/>
      <c r="MP32" s="20"/>
      <c r="MQ32" s="20"/>
      <c r="MR32" s="20"/>
      <c r="MS32" s="20"/>
      <c r="MT32" s="20"/>
      <c r="MU32" s="20"/>
      <c r="MV32" s="20"/>
      <c r="MW32" s="20"/>
      <c r="MX32" s="20"/>
      <c r="MY32" s="20"/>
      <c r="MZ32" s="20"/>
      <c r="NA32" s="20"/>
      <c r="NB32" s="20"/>
      <c r="NC32" s="20"/>
      <c r="ND32" s="20"/>
      <c r="NE32" s="20"/>
      <c r="NF32" s="20"/>
      <c r="NG32" s="20"/>
      <c r="NH32" s="20"/>
      <c r="NI32" s="20"/>
      <c r="NJ32" s="20"/>
      <c r="NK32" s="20"/>
      <c r="NL32" s="20"/>
      <c r="NM32" s="20"/>
      <c r="NN32" s="20"/>
      <c r="NO32" s="20"/>
      <c r="NP32" s="20"/>
      <c r="NQ32" s="20"/>
      <c r="NR32" s="20"/>
      <c r="NS32" s="20"/>
      <c r="NT32" s="20"/>
      <c r="NU32" s="20"/>
      <c r="NV32" s="20"/>
      <c r="NW32" s="20"/>
      <c r="NX32" s="20"/>
      <c r="NY32" s="20"/>
      <c r="NZ32" s="20"/>
      <c r="OA32" s="20"/>
      <c r="OB32" s="20"/>
      <c r="OC32" s="20"/>
      <c r="OD32" s="20"/>
      <c r="OE32" s="20"/>
      <c r="OF32" s="20"/>
      <c r="OG32" s="20"/>
      <c r="OH32" s="20"/>
      <c r="OI32" s="20"/>
      <c r="OJ32" s="20"/>
      <c r="OK32" s="20"/>
      <c r="OL32" s="20"/>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42" customFormat="1" ht="13.15" customHeight="1" x14ac:dyDescent="0.3">
      <c r="A33" s="177">
        <v>43951</v>
      </c>
      <c r="B33" s="159" t="s">
        <v>104</v>
      </c>
      <c r="C33" s="162"/>
      <c r="D33" s="175"/>
      <c r="E33" s="163"/>
      <c r="F33" s="163"/>
      <c r="G33" s="164"/>
      <c r="H33" s="165"/>
      <c r="I33" s="160">
        <v>302</v>
      </c>
      <c r="J33" s="181">
        <v>16</v>
      </c>
      <c r="K33" s="56">
        <f t="shared" si="0"/>
        <v>318</v>
      </c>
      <c r="L33" s="167"/>
      <c r="M33" s="162"/>
      <c r="N33" s="163"/>
      <c r="O33" s="163"/>
      <c r="P33" s="163"/>
      <c r="Q33" s="164"/>
      <c r="R33" s="165"/>
      <c r="S33" s="168">
        <f t="shared" si="1"/>
        <v>21566</v>
      </c>
      <c r="T33" s="160">
        <f t="shared" si="2"/>
        <v>970</v>
      </c>
      <c r="U33" s="161">
        <f t="shared" si="3"/>
        <v>22536</v>
      </c>
      <c r="KY33" s="20"/>
      <c r="KZ33" s="20"/>
      <c r="LA33" s="20"/>
      <c r="LB33" s="20"/>
      <c r="LC33" s="20"/>
      <c r="LD33" s="20"/>
      <c r="LE33" s="20"/>
      <c r="LF33" s="20"/>
      <c r="LG33" s="20"/>
      <c r="LH33" s="20"/>
      <c r="LI33" s="20"/>
      <c r="LJ33" s="20"/>
      <c r="LK33" s="20"/>
      <c r="LL33" s="20"/>
      <c r="LM33" s="20"/>
      <c r="LN33" s="20"/>
      <c r="LO33" s="20"/>
      <c r="LP33" s="20"/>
      <c r="LQ33" s="20"/>
      <c r="LR33" s="20"/>
      <c r="LS33" s="20"/>
      <c r="LT33" s="20"/>
      <c r="LU33" s="20"/>
      <c r="LV33" s="20"/>
      <c r="LW33" s="20"/>
      <c r="LX33" s="20"/>
      <c r="LY33" s="20"/>
      <c r="LZ33" s="20"/>
      <c r="MA33" s="20"/>
      <c r="MB33" s="20"/>
      <c r="MC33" s="20"/>
      <c r="MD33" s="20"/>
      <c r="ME33" s="20"/>
      <c r="MF33" s="20"/>
      <c r="MG33" s="20"/>
      <c r="MH33" s="20"/>
      <c r="MI33" s="20"/>
      <c r="MJ33" s="20"/>
      <c r="MK33" s="20"/>
      <c r="ML33" s="20"/>
      <c r="MM33" s="20"/>
      <c r="MN33" s="20"/>
      <c r="MO33" s="20"/>
      <c r="MP33" s="20"/>
      <c r="MQ33" s="20"/>
      <c r="MR33" s="20"/>
      <c r="MS33" s="20"/>
      <c r="MT33" s="20"/>
      <c r="MU33" s="20"/>
      <c r="MV33" s="20"/>
      <c r="MW33" s="20"/>
      <c r="MX33" s="20"/>
      <c r="MY33" s="20"/>
      <c r="MZ33" s="20"/>
      <c r="NA33" s="20"/>
      <c r="NB33" s="20"/>
      <c r="NC33" s="20"/>
      <c r="ND33" s="20"/>
      <c r="NE33" s="20"/>
      <c r="NF33" s="20"/>
      <c r="NG33" s="20"/>
      <c r="NH33" s="20"/>
      <c r="NI33" s="20"/>
      <c r="NJ33" s="20"/>
      <c r="NK33" s="20"/>
      <c r="NL33" s="20"/>
      <c r="NM33" s="20"/>
      <c r="NN33" s="20"/>
      <c r="NO33" s="20"/>
      <c r="NP33" s="20"/>
      <c r="NQ33" s="20"/>
      <c r="NR33" s="20"/>
      <c r="NS33" s="20"/>
      <c r="NT33" s="20"/>
      <c r="NU33" s="20"/>
      <c r="NV33" s="20"/>
      <c r="NW33" s="20"/>
      <c r="NX33" s="20"/>
      <c r="NY33" s="20"/>
      <c r="NZ33" s="20"/>
      <c r="OA33" s="20"/>
      <c r="OB33" s="20"/>
      <c r="OC33" s="20"/>
      <c r="OD33" s="20"/>
      <c r="OE33" s="20"/>
      <c r="OF33" s="20"/>
      <c r="OG33" s="20"/>
      <c r="OH33" s="20"/>
      <c r="OI33" s="20"/>
      <c r="OJ33" s="20"/>
      <c r="OK33" s="20"/>
      <c r="OL33" s="20"/>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42" customFormat="1" ht="13.15" customHeight="1" x14ac:dyDescent="0.3">
      <c r="A34" s="158">
        <v>43950</v>
      </c>
      <c r="B34" s="159" t="s">
        <v>104</v>
      </c>
      <c r="C34" s="162"/>
      <c r="D34" s="175"/>
      <c r="E34" s="182"/>
      <c r="F34" s="182"/>
      <c r="G34" s="183"/>
      <c r="H34" s="165"/>
      <c r="I34" s="160">
        <v>319</v>
      </c>
      <c r="J34" s="181">
        <v>26</v>
      </c>
      <c r="K34" s="184">
        <f t="shared" si="0"/>
        <v>345</v>
      </c>
      <c r="L34" s="167"/>
      <c r="M34" s="162"/>
      <c r="N34" s="182"/>
      <c r="O34" s="182"/>
      <c r="P34" s="182"/>
      <c r="Q34" s="185"/>
      <c r="R34" s="186"/>
      <c r="S34" s="168">
        <f t="shared" si="1"/>
        <v>21264</v>
      </c>
      <c r="T34" s="160">
        <f t="shared" si="2"/>
        <v>954</v>
      </c>
      <c r="U34" s="161">
        <f t="shared" si="3"/>
        <v>22218</v>
      </c>
      <c r="KY34" s="20"/>
      <c r="KZ34" s="20"/>
      <c r="LA34" s="20"/>
      <c r="LB34" s="20"/>
      <c r="LC34" s="20"/>
      <c r="LD34" s="20"/>
      <c r="LE34" s="20"/>
      <c r="LF34" s="20"/>
      <c r="LG34" s="20"/>
      <c r="LH34" s="20"/>
      <c r="LI34" s="20"/>
      <c r="LJ34" s="20"/>
      <c r="LK34" s="20"/>
      <c r="LL34" s="20"/>
      <c r="LM34" s="20"/>
      <c r="LN34" s="20"/>
      <c r="LO34" s="20"/>
      <c r="LP34" s="20"/>
      <c r="LQ34" s="20"/>
      <c r="LR34" s="20"/>
      <c r="LS34" s="20"/>
      <c r="LT34" s="20"/>
      <c r="LU34" s="20"/>
      <c r="LV34" s="20"/>
      <c r="LW34" s="20"/>
      <c r="LX34" s="20"/>
      <c r="LY34" s="20"/>
      <c r="LZ34" s="20"/>
      <c r="MA34" s="20"/>
      <c r="MB34" s="20"/>
      <c r="MC34" s="20"/>
      <c r="MD34" s="20"/>
      <c r="ME34" s="20"/>
      <c r="MF34" s="20"/>
      <c r="MG34" s="20"/>
      <c r="MH34" s="20"/>
      <c r="MI34" s="20"/>
      <c r="MJ34" s="20"/>
      <c r="MK34" s="20"/>
      <c r="ML34" s="20"/>
      <c r="MM34" s="20"/>
      <c r="MN34" s="20"/>
      <c r="MO34" s="20"/>
      <c r="MP34" s="20"/>
      <c r="MQ34" s="20"/>
      <c r="MR34" s="20"/>
      <c r="MS34" s="20"/>
      <c r="MT34" s="20"/>
      <c r="MU34" s="20"/>
      <c r="MV34" s="20"/>
      <c r="MW34" s="20"/>
      <c r="MX34" s="20"/>
      <c r="MY34" s="20"/>
      <c r="MZ34" s="20"/>
      <c r="NA34" s="20"/>
      <c r="NB34" s="20"/>
      <c r="NC34" s="20"/>
      <c r="ND34" s="20"/>
      <c r="NE34" s="20"/>
      <c r="NF34" s="20"/>
      <c r="NG34" s="20"/>
      <c r="NH34" s="20"/>
      <c r="NI34" s="20"/>
      <c r="NJ34" s="20"/>
      <c r="NK34" s="20"/>
      <c r="NL34" s="20"/>
      <c r="NM34" s="20"/>
      <c r="NN34" s="20"/>
      <c r="NO34" s="20"/>
      <c r="NP34" s="20"/>
      <c r="NQ34" s="20"/>
      <c r="NR34" s="20"/>
      <c r="NS34" s="20"/>
      <c r="NT34" s="20"/>
      <c r="NU34" s="20"/>
      <c r="NV34" s="20"/>
      <c r="NW34" s="20"/>
      <c r="NX34" s="20"/>
      <c r="NY34" s="20"/>
      <c r="NZ34" s="20"/>
      <c r="OA34" s="20"/>
      <c r="OB34" s="20"/>
      <c r="OC34" s="20"/>
      <c r="OD34" s="20"/>
      <c r="OE34" s="20"/>
      <c r="OF34" s="20"/>
      <c r="OG34" s="20"/>
      <c r="OH34" s="20"/>
      <c r="OI34" s="20"/>
      <c r="OJ34" s="20"/>
      <c r="OK34" s="20"/>
      <c r="OL34" s="20"/>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42" customFormat="1" ht="13.15" customHeight="1" x14ac:dyDescent="0.3">
      <c r="A35" s="187">
        <v>43949</v>
      </c>
      <c r="B35" s="159" t="s">
        <v>104</v>
      </c>
      <c r="C35" s="162"/>
      <c r="D35" s="175"/>
      <c r="E35" s="182"/>
      <c r="F35" s="182"/>
      <c r="G35" s="44"/>
      <c r="H35" s="171"/>
      <c r="I35" s="160">
        <v>338</v>
      </c>
      <c r="J35" s="181">
        <v>15</v>
      </c>
      <c r="K35" s="56">
        <f t="shared" si="0"/>
        <v>353</v>
      </c>
      <c r="L35" s="173"/>
      <c r="M35" s="162"/>
      <c r="N35" s="163"/>
      <c r="O35" s="163"/>
      <c r="P35" s="163"/>
      <c r="Q35" s="172"/>
      <c r="R35" s="171"/>
      <c r="S35" s="168">
        <f t="shared" si="1"/>
        <v>20945</v>
      </c>
      <c r="T35" s="160">
        <f t="shared" si="2"/>
        <v>928</v>
      </c>
      <c r="U35" s="161">
        <f t="shared" si="3"/>
        <v>21873</v>
      </c>
      <c r="KY35" s="20"/>
      <c r="KZ35" s="20"/>
      <c r="LA35" s="20"/>
      <c r="LB35" s="20"/>
      <c r="LC35" s="20"/>
      <c r="LD35" s="20"/>
      <c r="LE35" s="20"/>
      <c r="LF35" s="20"/>
      <c r="LG35" s="20"/>
      <c r="LH35" s="20"/>
      <c r="LI35" s="20"/>
      <c r="LJ35" s="20"/>
      <c r="LK35" s="20"/>
      <c r="LL35" s="20"/>
      <c r="LM35" s="20"/>
      <c r="LN35" s="20"/>
      <c r="LO35" s="20"/>
      <c r="LP35" s="20"/>
      <c r="LQ35" s="20"/>
      <c r="LR35" s="20"/>
      <c r="LS35" s="20"/>
      <c r="LT35" s="20"/>
      <c r="LU35" s="20"/>
      <c r="LV35" s="20"/>
      <c r="LW35" s="20"/>
      <c r="LX35" s="20"/>
      <c r="LY35" s="20"/>
      <c r="LZ35" s="20"/>
      <c r="MA35" s="20"/>
      <c r="MB35" s="20"/>
      <c r="MC35" s="20"/>
      <c r="MD35" s="20"/>
      <c r="ME35" s="20"/>
      <c r="MF35" s="20"/>
      <c r="MG35" s="20"/>
      <c r="MH35" s="20"/>
      <c r="MI35" s="20"/>
      <c r="MJ35" s="20"/>
      <c r="MK35" s="20"/>
      <c r="ML35" s="20"/>
      <c r="MM35" s="20"/>
      <c r="MN35" s="20"/>
      <c r="MO35" s="20"/>
      <c r="MP35" s="20"/>
      <c r="MQ35" s="20"/>
      <c r="MR35" s="20"/>
      <c r="MS35" s="20"/>
      <c r="MT35" s="20"/>
      <c r="MU35" s="20"/>
      <c r="MV35" s="20"/>
      <c r="MW35" s="20"/>
      <c r="MX35" s="20"/>
      <c r="MY35" s="20"/>
      <c r="MZ35" s="20"/>
      <c r="NA35" s="20"/>
      <c r="NB35" s="20"/>
      <c r="NC35" s="20"/>
      <c r="ND35" s="20"/>
      <c r="NE35" s="20"/>
      <c r="NF35" s="20"/>
      <c r="NG35" s="20"/>
      <c r="NH35" s="20"/>
      <c r="NI35" s="20"/>
      <c r="NJ35" s="20"/>
      <c r="NK35" s="20"/>
      <c r="NL35" s="20"/>
      <c r="NM35" s="20"/>
      <c r="NN35" s="20"/>
      <c r="NO35" s="20"/>
      <c r="NP35" s="20"/>
      <c r="NQ35" s="20"/>
      <c r="NR35" s="20"/>
      <c r="NS35" s="20"/>
      <c r="NT35" s="20"/>
      <c r="NU35" s="20"/>
      <c r="NV35" s="20"/>
      <c r="NW35" s="20"/>
      <c r="NX35" s="20"/>
      <c r="NY35" s="20"/>
      <c r="NZ35" s="20"/>
      <c r="OA35" s="20"/>
      <c r="OB35" s="20"/>
      <c r="OC35" s="20"/>
      <c r="OD35" s="20"/>
      <c r="OE35" s="20"/>
      <c r="OF35" s="20"/>
      <c r="OG35" s="20"/>
      <c r="OH35" s="20"/>
      <c r="OI35" s="20"/>
      <c r="OJ35" s="20"/>
      <c r="OK35" s="20"/>
      <c r="OL35" s="20"/>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42" customFormat="1" ht="13.15" customHeight="1" x14ac:dyDescent="0.3">
      <c r="A36" s="187">
        <v>43948</v>
      </c>
      <c r="B36" s="159" t="s">
        <v>104</v>
      </c>
      <c r="C36" s="162"/>
      <c r="D36" s="169"/>
      <c r="E36" s="163"/>
      <c r="F36" s="163"/>
      <c r="G36" s="172"/>
      <c r="H36" s="171"/>
      <c r="I36" s="160">
        <v>343</v>
      </c>
      <c r="J36" s="181">
        <v>16</v>
      </c>
      <c r="K36" s="56">
        <f t="shared" si="0"/>
        <v>359</v>
      </c>
      <c r="L36" s="173"/>
      <c r="M36" s="162"/>
      <c r="N36" s="163"/>
      <c r="O36" s="163"/>
      <c r="P36" s="163"/>
      <c r="Q36" s="172"/>
      <c r="R36" s="171"/>
      <c r="S36" s="168">
        <f t="shared" si="1"/>
        <v>20607</v>
      </c>
      <c r="T36" s="160">
        <f t="shared" si="2"/>
        <v>913</v>
      </c>
      <c r="U36" s="161">
        <f t="shared" si="3"/>
        <v>21520</v>
      </c>
      <c r="KY36" s="20"/>
      <c r="KZ36" s="20"/>
      <c r="LA36" s="20"/>
      <c r="LB36" s="20"/>
      <c r="LC36" s="20"/>
      <c r="LD36" s="20"/>
      <c r="LE36" s="20"/>
      <c r="LF36" s="20"/>
      <c r="LG36" s="20"/>
      <c r="LH36" s="20"/>
      <c r="LI36" s="20"/>
      <c r="LJ36" s="20"/>
      <c r="LK36" s="20"/>
      <c r="LL36" s="20"/>
      <c r="LM36" s="20"/>
      <c r="LN36" s="20"/>
      <c r="LO36" s="20"/>
      <c r="LP36" s="20"/>
      <c r="LQ36" s="20"/>
      <c r="LR36" s="20"/>
      <c r="LS36" s="20"/>
      <c r="LT36" s="20"/>
      <c r="LU36" s="20"/>
      <c r="LV36" s="20"/>
      <c r="LW36" s="20"/>
      <c r="LX36" s="20"/>
      <c r="LY36" s="20"/>
      <c r="LZ36" s="20"/>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0"/>
      <c r="NC36" s="20"/>
      <c r="ND36" s="20"/>
      <c r="NE36" s="20"/>
      <c r="NF36" s="20"/>
      <c r="NG36" s="20"/>
      <c r="NH36" s="20"/>
      <c r="NI36" s="20"/>
      <c r="NJ36" s="20"/>
      <c r="NK36" s="20"/>
      <c r="NL36" s="20"/>
      <c r="NM36" s="20"/>
      <c r="NN36" s="20"/>
      <c r="NO36" s="20"/>
      <c r="NP36" s="20"/>
      <c r="NQ36" s="20"/>
      <c r="NR36" s="20"/>
      <c r="NS36" s="20"/>
      <c r="NT36" s="20"/>
      <c r="NU36" s="20"/>
      <c r="NV36" s="20"/>
      <c r="NW36" s="20"/>
      <c r="NX36" s="20"/>
      <c r="NY36" s="20"/>
      <c r="NZ36" s="20"/>
      <c r="OA36" s="20"/>
      <c r="OB36" s="20"/>
      <c r="OC36" s="20"/>
      <c r="OD36" s="20"/>
      <c r="OE36" s="20"/>
      <c r="OF36" s="20"/>
      <c r="OG36" s="20"/>
      <c r="OH36" s="20"/>
      <c r="OI36" s="20"/>
      <c r="OJ36" s="20"/>
      <c r="OK36" s="20"/>
      <c r="OL36" s="20"/>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42" customFormat="1" ht="13.15" customHeight="1" x14ac:dyDescent="0.3">
      <c r="A37" s="187">
        <v>43947</v>
      </c>
      <c r="B37" s="159" t="s">
        <v>104</v>
      </c>
      <c r="C37" s="162"/>
      <c r="D37" s="163"/>
      <c r="E37" s="163"/>
      <c r="F37" s="163"/>
      <c r="G37" s="172"/>
      <c r="H37" s="171"/>
      <c r="I37" s="188">
        <v>373</v>
      </c>
      <c r="J37" s="181">
        <v>16</v>
      </c>
      <c r="K37" s="56">
        <f t="shared" si="0"/>
        <v>389</v>
      </c>
      <c r="L37" s="173"/>
      <c r="M37" s="162"/>
      <c r="N37" s="163"/>
      <c r="O37" s="163"/>
      <c r="P37" s="163"/>
      <c r="Q37" s="172"/>
      <c r="R37" s="171"/>
      <c r="S37" s="168">
        <f t="shared" si="1"/>
        <v>20264</v>
      </c>
      <c r="T37" s="160">
        <f t="shared" si="2"/>
        <v>897</v>
      </c>
      <c r="U37" s="161">
        <f t="shared" si="3"/>
        <v>21161</v>
      </c>
      <c r="V37" s="189"/>
      <c r="KY37" s="20"/>
      <c r="KZ37" s="20"/>
      <c r="LA37" s="20"/>
      <c r="LB37" s="20"/>
      <c r="LC37" s="20"/>
      <c r="LD37" s="20"/>
      <c r="LE37" s="20"/>
      <c r="LF37" s="20"/>
      <c r="LG37" s="20"/>
      <c r="LH37" s="20"/>
      <c r="LI37" s="20"/>
      <c r="LJ37" s="20"/>
      <c r="LK37" s="20"/>
      <c r="LL37" s="20"/>
      <c r="LM37" s="20"/>
      <c r="LN37" s="20"/>
      <c r="LO37" s="20"/>
      <c r="LP37" s="20"/>
      <c r="LQ37" s="20"/>
      <c r="LR37" s="20"/>
      <c r="LS37" s="20"/>
      <c r="LT37" s="20"/>
      <c r="LU37" s="20"/>
      <c r="LV37" s="20"/>
      <c r="LW37" s="20"/>
      <c r="LX37" s="20"/>
      <c r="LY37" s="20"/>
      <c r="LZ37" s="20"/>
      <c r="MA37" s="20"/>
      <c r="MB37" s="20"/>
      <c r="MC37" s="20"/>
      <c r="MD37" s="20"/>
      <c r="ME37" s="20"/>
      <c r="MF37" s="20"/>
      <c r="MG37" s="20"/>
      <c r="MH37" s="20"/>
      <c r="MI37" s="20"/>
      <c r="MJ37" s="20"/>
      <c r="MK37" s="20"/>
      <c r="ML37" s="20"/>
      <c r="MM37" s="20"/>
      <c r="MN37" s="20"/>
      <c r="MO37" s="20"/>
      <c r="MP37" s="20"/>
      <c r="MQ37" s="20"/>
      <c r="MR37" s="20"/>
      <c r="MS37" s="20"/>
      <c r="MT37" s="20"/>
      <c r="MU37" s="20"/>
      <c r="MV37" s="20"/>
      <c r="MW37" s="20"/>
      <c r="MX37" s="20"/>
      <c r="MY37" s="20"/>
      <c r="MZ37" s="20"/>
      <c r="NA37" s="20"/>
      <c r="NB37" s="20"/>
      <c r="NC37" s="20"/>
      <c r="ND37" s="20"/>
      <c r="NE37" s="20"/>
      <c r="NF37" s="20"/>
      <c r="NG37" s="20"/>
      <c r="NH37" s="20"/>
      <c r="NI37" s="20"/>
      <c r="NJ37" s="20"/>
      <c r="NK37" s="20"/>
      <c r="NL37" s="20"/>
      <c r="NM37" s="20"/>
      <c r="NN37" s="20"/>
      <c r="NO37" s="20"/>
      <c r="NP37" s="20"/>
      <c r="NQ37" s="20"/>
      <c r="NR37" s="20"/>
      <c r="NS37" s="20"/>
      <c r="NT37" s="20"/>
      <c r="NU37" s="20"/>
      <c r="NV37" s="20"/>
      <c r="NW37" s="20"/>
      <c r="NX37" s="20"/>
      <c r="NY37" s="20"/>
      <c r="NZ37" s="20"/>
      <c r="OA37" s="20"/>
      <c r="OB37" s="20"/>
      <c r="OC37" s="20"/>
      <c r="OD37" s="20"/>
      <c r="OE37" s="20"/>
      <c r="OF37" s="20"/>
      <c r="OG37" s="20"/>
      <c r="OH37" s="20"/>
      <c r="OI37" s="20"/>
      <c r="OJ37" s="20"/>
      <c r="OK37" s="20"/>
      <c r="OL37" s="20"/>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42" customFormat="1" ht="13.15" customHeight="1" x14ac:dyDescent="0.3">
      <c r="A38" s="187">
        <v>43946</v>
      </c>
      <c r="B38" s="159" t="s">
        <v>104</v>
      </c>
      <c r="C38" s="162"/>
      <c r="D38" s="163"/>
      <c r="E38" s="163"/>
      <c r="F38" s="163"/>
      <c r="G38" s="172"/>
      <c r="H38" s="171"/>
      <c r="I38" s="188">
        <v>381</v>
      </c>
      <c r="J38" s="181">
        <v>29</v>
      </c>
      <c r="K38" s="56">
        <f t="shared" si="0"/>
        <v>410</v>
      </c>
      <c r="L38" s="173"/>
      <c r="M38" s="182"/>
      <c r="N38" s="163"/>
      <c r="O38" s="163"/>
      <c r="P38" s="163"/>
      <c r="Q38" s="172"/>
      <c r="R38" s="171"/>
      <c r="S38" s="168">
        <f t="shared" si="1"/>
        <v>19891</v>
      </c>
      <c r="T38" s="160">
        <f t="shared" si="2"/>
        <v>881</v>
      </c>
      <c r="U38" s="161">
        <f t="shared" si="3"/>
        <v>20772</v>
      </c>
      <c r="V38" s="189"/>
      <c r="KY38" s="20"/>
      <c r="KZ38" s="20"/>
      <c r="LA38" s="20"/>
      <c r="LB38" s="20"/>
      <c r="LC38" s="20"/>
      <c r="LD38" s="20"/>
      <c r="LE38" s="20"/>
      <c r="LF38" s="20"/>
      <c r="LG38" s="20"/>
      <c r="LH38" s="20"/>
      <c r="LI38" s="20"/>
      <c r="LJ38" s="20"/>
      <c r="LK38" s="20"/>
      <c r="LL38" s="20"/>
      <c r="LM38" s="20"/>
      <c r="LN38" s="20"/>
      <c r="LO38" s="20"/>
      <c r="LP38" s="20"/>
      <c r="LQ38" s="20"/>
      <c r="LR38" s="20"/>
      <c r="LS38" s="20"/>
      <c r="LT38" s="20"/>
      <c r="LU38" s="20"/>
      <c r="LV38" s="20"/>
      <c r="LW38" s="20"/>
      <c r="LX38" s="20"/>
      <c r="LY38" s="20"/>
      <c r="LZ38" s="20"/>
      <c r="MA38" s="20"/>
      <c r="MB38" s="20"/>
      <c r="MC38" s="20"/>
      <c r="MD38" s="20"/>
      <c r="ME38" s="20"/>
      <c r="MF38" s="20"/>
      <c r="MG38" s="20"/>
      <c r="MH38" s="20"/>
      <c r="MI38" s="20"/>
      <c r="MJ38" s="20"/>
      <c r="MK38" s="20"/>
      <c r="ML38" s="20"/>
      <c r="MM38" s="20"/>
      <c r="MN38" s="20"/>
      <c r="MO38" s="20"/>
      <c r="MP38" s="20"/>
      <c r="MQ38" s="20"/>
      <c r="MR38" s="20"/>
      <c r="MS38" s="20"/>
      <c r="MT38" s="20"/>
      <c r="MU38" s="20"/>
      <c r="MV38" s="20"/>
      <c r="MW38" s="20"/>
      <c r="MX38" s="20"/>
      <c r="MY38" s="20"/>
      <c r="MZ38" s="20"/>
      <c r="NA38" s="20"/>
      <c r="NB38" s="20"/>
      <c r="NC38" s="20"/>
      <c r="ND38" s="20"/>
      <c r="NE38" s="20"/>
      <c r="NF38" s="20"/>
      <c r="NG38" s="20"/>
      <c r="NH38" s="20"/>
      <c r="NI38" s="20"/>
      <c r="NJ38" s="20"/>
      <c r="NK38" s="20"/>
      <c r="NL38" s="20"/>
      <c r="NM38" s="20"/>
      <c r="NN38" s="20"/>
      <c r="NO38" s="20"/>
      <c r="NP38" s="20"/>
      <c r="NQ38" s="20"/>
      <c r="NR38" s="20"/>
      <c r="NS38" s="20"/>
      <c r="NT38" s="20"/>
      <c r="NU38" s="20"/>
      <c r="NV38" s="20"/>
      <c r="NW38" s="20"/>
      <c r="NX38" s="20"/>
      <c r="NY38" s="20"/>
      <c r="NZ38" s="20"/>
      <c r="OA38" s="20"/>
      <c r="OB38" s="20"/>
      <c r="OC38" s="20"/>
      <c r="OD38" s="20"/>
      <c r="OE38" s="20"/>
      <c r="OF38" s="20"/>
      <c r="OG38" s="20"/>
      <c r="OH38" s="20"/>
      <c r="OI38" s="20"/>
      <c r="OJ38" s="20"/>
      <c r="OK38" s="20"/>
      <c r="OL38" s="20"/>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42" customFormat="1" ht="13.15" customHeight="1" x14ac:dyDescent="0.3">
      <c r="A39" s="187">
        <v>43945</v>
      </c>
      <c r="B39" s="159" t="s">
        <v>104</v>
      </c>
      <c r="C39" s="170">
        <v>423</v>
      </c>
      <c r="D39" s="171">
        <v>4841</v>
      </c>
      <c r="E39" s="171">
        <v>2948</v>
      </c>
      <c r="F39" s="171">
        <v>25</v>
      </c>
      <c r="G39" s="172">
        <f>ONS_WeeklyRegistratedDeaths!AA33-ONS_WeeklyRegistratedDeaths!AH33</f>
        <v>8237</v>
      </c>
      <c r="H39" s="171">
        <f>ONS_WeeklyOccurrenceDeaths!AA33-ONS_WeeklyOccurrenceDeaths!AH33</f>
        <v>6790</v>
      </c>
      <c r="I39" s="188">
        <v>430</v>
      </c>
      <c r="J39" s="181">
        <v>30</v>
      </c>
      <c r="K39" s="56">
        <f t="shared" si="0"/>
        <v>460</v>
      </c>
      <c r="L39" s="173">
        <f>SUM(K39:K45)</f>
        <v>3669</v>
      </c>
      <c r="M39" s="174">
        <f t="shared" ref="M39:R39" si="6">M46+C39</f>
        <v>1305</v>
      </c>
      <c r="N39" s="174">
        <f t="shared" si="6"/>
        <v>19621</v>
      </c>
      <c r="O39" s="174">
        <f t="shared" si="6"/>
        <v>6293</v>
      </c>
      <c r="P39" s="174">
        <f t="shared" si="6"/>
        <v>111</v>
      </c>
      <c r="Q39" s="174">
        <f t="shared" si="6"/>
        <v>27330</v>
      </c>
      <c r="R39" s="171">
        <f t="shared" si="6"/>
        <v>30449</v>
      </c>
      <c r="S39" s="168">
        <f t="shared" si="1"/>
        <v>19510</v>
      </c>
      <c r="T39" s="160">
        <f t="shared" si="2"/>
        <v>852</v>
      </c>
      <c r="U39" s="161">
        <f t="shared" si="3"/>
        <v>20362</v>
      </c>
      <c r="V39" s="189"/>
      <c r="KY39" s="20"/>
      <c r="KZ39" s="20"/>
      <c r="LA39" s="20"/>
      <c r="LB39" s="20"/>
      <c r="LC39" s="20"/>
      <c r="LD39" s="20"/>
      <c r="LE39" s="20"/>
      <c r="LF39" s="20"/>
      <c r="LG39" s="20"/>
      <c r="LH39" s="20"/>
      <c r="LI39" s="20"/>
      <c r="LJ39" s="20"/>
      <c r="LK39" s="20"/>
      <c r="LL39" s="20"/>
      <c r="LM39" s="20"/>
      <c r="LN39" s="20"/>
      <c r="LO39" s="20"/>
      <c r="LP39" s="20"/>
      <c r="LQ39" s="20"/>
      <c r="LR39" s="20"/>
      <c r="LS39" s="20"/>
      <c r="LT39" s="20"/>
      <c r="LU39" s="20"/>
      <c r="LV39" s="20"/>
      <c r="LW39" s="20"/>
      <c r="LX39" s="20"/>
      <c r="LY39" s="20"/>
      <c r="LZ39" s="20"/>
      <c r="MA39" s="20"/>
      <c r="MB39" s="20"/>
      <c r="MC39" s="20"/>
      <c r="MD39" s="20"/>
      <c r="ME39" s="20"/>
      <c r="MF39" s="20"/>
      <c r="MG39" s="20"/>
      <c r="MH39" s="20"/>
      <c r="MI39" s="20"/>
      <c r="MJ39" s="20"/>
      <c r="MK39" s="20"/>
      <c r="ML39" s="20"/>
      <c r="MM39" s="20"/>
      <c r="MN39" s="20"/>
      <c r="MO39" s="20"/>
      <c r="MP39" s="20"/>
      <c r="MQ39" s="20"/>
      <c r="MR39" s="20"/>
      <c r="MS39" s="20"/>
      <c r="MT39" s="20"/>
      <c r="MU39" s="20"/>
      <c r="MV39" s="20"/>
      <c r="MW39" s="20"/>
      <c r="MX39" s="20"/>
      <c r="MY39" s="20"/>
      <c r="MZ39" s="20"/>
      <c r="NA39" s="20"/>
      <c r="NB39" s="20"/>
      <c r="NC39" s="20"/>
      <c r="ND39" s="20"/>
      <c r="NE39" s="20"/>
      <c r="NF39" s="20"/>
      <c r="NG39" s="20"/>
      <c r="NH39" s="20"/>
      <c r="NI39" s="20"/>
      <c r="NJ39" s="20"/>
      <c r="NK39" s="20"/>
      <c r="NL39" s="20"/>
      <c r="NM39" s="20"/>
      <c r="NN39" s="20"/>
      <c r="NO39" s="20"/>
      <c r="NP39" s="20"/>
      <c r="NQ39" s="20"/>
      <c r="NR39" s="20"/>
      <c r="NS39" s="20"/>
      <c r="NT39" s="20"/>
      <c r="NU39" s="20"/>
      <c r="NV39" s="20"/>
      <c r="NW39" s="20"/>
      <c r="NX39" s="20"/>
      <c r="NY39" s="20"/>
      <c r="NZ39" s="20"/>
      <c r="OA39" s="20"/>
      <c r="OB39" s="20"/>
      <c r="OC39" s="20"/>
      <c r="OD39" s="20"/>
      <c r="OE39" s="20"/>
      <c r="OF39" s="20"/>
      <c r="OG39" s="20"/>
      <c r="OH39" s="20"/>
      <c r="OI39" s="20"/>
      <c r="OJ39" s="20"/>
      <c r="OK39" s="20"/>
      <c r="OL39" s="20"/>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s="142" customFormat="1" ht="13.15" customHeight="1" x14ac:dyDescent="0.3">
      <c r="A40" s="187">
        <v>43944</v>
      </c>
      <c r="B40" s="159" t="s">
        <v>104</v>
      </c>
      <c r="C40" s="162"/>
      <c r="D40" s="163"/>
      <c r="E40" s="169"/>
      <c r="F40" s="163"/>
      <c r="G40" s="172"/>
      <c r="H40" s="171"/>
      <c r="I40" s="188">
        <v>446</v>
      </c>
      <c r="J40" s="181">
        <v>18</v>
      </c>
      <c r="K40" s="56">
        <f t="shared" si="0"/>
        <v>464</v>
      </c>
      <c r="L40" s="173"/>
      <c r="M40" s="182"/>
      <c r="N40" s="163"/>
      <c r="O40" s="163"/>
      <c r="P40" s="163"/>
      <c r="Q40" s="172"/>
      <c r="R40" s="171"/>
      <c r="S40" s="168">
        <f t="shared" si="1"/>
        <v>19080</v>
      </c>
      <c r="T40" s="160">
        <f t="shared" si="2"/>
        <v>822</v>
      </c>
      <c r="U40" s="161">
        <f t="shared" si="3"/>
        <v>19902</v>
      </c>
      <c r="V40" s="189"/>
      <c r="KY40" s="20"/>
      <c r="KZ40" s="20"/>
      <c r="LA40" s="20"/>
      <c r="LB40" s="20"/>
      <c r="LC40" s="20"/>
      <c r="LD40" s="20"/>
      <c r="LE40" s="20"/>
      <c r="LF40" s="20"/>
      <c r="LG40" s="20"/>
      <c r="LH40" s="20"/>
      <c r="LI40" s="20"/>
      <c r="LJ40" s="20"/>
      <c r="LK40" s="20"/>
      <c r="LL40" s="20"/>
      <c r="LM40" s="20"/>
      <c r="LN40" s="20"/>
      <c r="LO40" s="20"/>
      <c r="LP40" s="20"/>
      <c r="LQ40" s="20"/>
      <c r="LR40" s="20"/>
      <c r="LS40" s="20"/>
      <c r="LT40" s="20"/>
      <c r="LU40" s="20"/>
      <c r="LV40" s="20"/>
      <c r="LW40" s="20"/>
      <c r="LX40" s="20"/>
      <c r="LY40" s="20"/>
      <c r="LZ40" s="20"/>
      <c r="MA40" s="20"/>
      <c r="MB40" s="20"/>
      <c r="MC40" s="20"/>
      <c r="MD40" s="20"/>
      <c r="ME40" s="20"/>
      <c r="MF40" s="20"/>
      <c r="MG40" s="20"/>
      <c r="MH40" s="20"/>
      <c r="MI40" s="20"/>
      <c r="MJ40" s="20"/>
      <c r="MK40" s="20"/>
      <c r="ML40" s="20"/>
      <c r="MM40" s="20"/>
      <c r="MN40" s="20"/>
      <c r="MO40" s="20"/>
      <c r="MP40" s="20"/>
      <c r="MQ40" s="20"/>
      <c r="MR40" s="20"/>
      <c r="MS40" s="20"/>
      <c r="MT40" s="20"/>
      <c r="MU40" s="20"/>
      <c r="MV40" s="20"/>
      <c r="MW40" s="20"/>
      <c r="MX40" s="20"/>
      <c r="MY40" s="20"/>
      <c r="MZ40" s="20"/>
      <c r="NA40" s="20"/>
      <c r="NB40" s="20"/>
      <c r="NC40" s="20"/>
      <c r="ND40" s="20"/>
      <c r="NE40" s="20"/>
      <c r="NF40" s="20"/>
      <c r="NG40" s="20"/>
      <c r="NH40" s="20"/>
      <c r="NI40" s="20"/>
      <c r="NJ40" s="20"/>
      <c r="NK40" s="20"/>
      <c r="NL40" s="20"/>
      <c r="NM40" s="20"/>
      <c r="NN40" s="20"/>
      <c r="NO40" s="20"/>
      <c r="NP40" s="20"/>
      <c r="NQ40" s="20"/>
      <c r="NR40" s="20"/>
      <c r="NS40" s="20"/>
      <c r="NT40" s="20"/>
      <c r="NU40" s="20"/>
      <c r="NV40" s="20"/>
      <c r="NW40" s="20"/>
      <c r="NX40" s="20"/>
      <c r="NY40" s="20"/>
      <c r="NZ40" s="20"/>
      <c r="OA40" s="20"/>
      <c r="OB40" s="20"/>
      <c r="OC40" s="20"/>
      <c r="OD40" s="20"/>
      <c r="OE40" s="20"/>
      <c r="OF40" s="20"/>
      <c r="OG40" s="20"/>
      <c r="OH40" s="20"/>
      <c r="OI40" s="20"/>
      <c r="OJ40" s="20"/>
      <c r="OK40" s="20"/>
      <c r="OL40" s="2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s="142" customFormat="1" ht="13.15" customHeight="1" x14ac:dyDescent="0.3">
      <c r="A41" s="187">
        <v>43943</v>
      </c>
      <c r="B41" s="159" t="s">
        <v>104</v>
      </c>
      <c r="C41" s="162"/>
      <c r="D41" s="163"/>
      <c r="E41" s="169"/>
      <c r="F41" s="163"/>
      <c r="G41" s="172"/>
      <c r="H41" s="171"/>
      <c r="I41" s="190">
        <v>488</v>
      </c>
      <c r="J41" s="181">
        <v>23</v>
      </c>
      <c r="K41" s="56">
        <f t="shared" si="0"/>
        <v>511</v>
      </c>
      <c r="L41" s="173"/>
      <c r="M41" s="182"/>
      <c r="N41" s="163"/>
      <c r="O41" s="163"/>
      <c r="P41" s="163"/>
      <c r="Q41" s="172"/>
      <c r="R41" s="171"/>
      <c r="S41" s="168">
        <f t="shared" si="1"/>
        <v>18634</v>
      </c>
      <c r="T41" s="160">
        <f t="shared" si="2"/>
        <v>804</v>
      </c>
      <c r="U41" s="161">
        <f t="shared" si="3"/>
        <v>19438</v>
      </c>
      <c r="V41" s="189"/>
      <c r="KY41" s="20"/>
      <c r="KZ41" s="20"/>
      <c r="LA41" s="20"/>
      <c r="LB41" s="20"/>
      <c r="LC41" s="20"/>
      <c r="LD41" s="20"/>
      <c r="LE41" s="20"/>
      <c r="LF41" s="20"/>
      <c r="LG41" s="20"/>
      <c r="LH41" s="20"/>
      <c r="LI41" s="20"/>
      <c r="LJ41" s="20"/>
      <c r="LK41" s="20"/>
      <c r="LL41" s="20"/>
      <c r="LM41" s="20"/>
      <c r="LN41" s="20"/>
      <c r="LO41" s="20"/>
      <c r="LP41" s="20"/>
      <c r="LQ41" s="20"/>
      <c r="LR41" s="20"/>
      <c r="LS41" s="20"/>
      <c r="LT41" s="20"/>
      <c r="LU41" s="20"/>
      <c r="LV41" s="20"/>
      <c r="LW41" s="20"/>
      <c r="LX41" s="20"/>
      <c r="LY41" s="20"/>
      <c r="LZ41" s="20"/>
      <c r="MA41" s="20"/>
      <c r="MB41" s="20"/>
      <c r="MC41" s="20"/>
      <c r="MD41" s="20"/>
      <c r="ME41" s="20"/>
      <c r="MF41" s="20"/>
      <c r="MG41" s="20"/>
      <c r="MH41" s="20"/>
      <c r="MI41" s="20"/>
      <c r="MJ41" s="20"/>
      <c r="MK41" s="20"/>
      <c r="ML41" s="20"/>
      <c r="MM41" s="20"/>
      <c r="MN41" s="20"/>
      <c r="MO41" s="20"/>
      <c r="MP41" s="20"/>
      <c r="MQ41" s="20"/>
      <c r="MR41" s="20"/>
      <c r="MS41" s="20"/>
      <c r="MT41" s="20"/>
      <c r="MU41" s="20"/>
      <c r="MV41" s="20"/>
      <c r="MW41" s="20"/>
      <c r="MX41" s="20"/>
      <c r="MY41" s="20"/>
      <c r="MZ41" s="20"/>
      <c r="NA41" s="20"/>
      <c r="NB41" s="20"/>
      <c r="NC41" s="20"/>
      <c r="ND41" s="20"/>
      <c r="NE41" s="20"/>
      <c r="NF41" s="20"/>
      <c r="NG41" s="20"/>
      <c r="NH41" s="20"/>
      <c r="NI41" s="20"/>
      <c r="NJ41" s="20"/>
      <c r="NK41" s="20"/>
      <c r="NL41" s="20"/>
      <c r="NM41" s="20"/>
      <c r="NN41" s="20"/>
      <c r="NO41" s="20"/>
      <c r="NP41" s="20"/>
      <c r="NQ41" s="20"/>
      <c r="NR41" s="20"/>
      <c r="NS41" s="20"/>
      <c r="NT41" s="20"/>
      <c r="NU41" s="20"/>
      <c r="NV41" s="20"/>
      <c r="NW41" s="20"/>
      <c r="NX41" s="20"/>
      <c r="NY41" s="20"/>
      <c r="NZ41" s="20"/>
      <c r="OA41" s="20"/>
      <c r="OB41" s="20"/>
      <c r="OC41" s="20"/>
      <c r="OD41" s="20"/>
      <c r="OE41" s="20"/>
      <c r="OF41" s="20"/>
      <c r="OG41" s="20"/>
      <c r="OH41" s="20"/>
      <c r="OI41" s="20"/>
      <c r="OJ41" s="20"/>
      <c r="OK41" s="20"/>
      <c r="OL41" s="20"/>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s="142" customFormat="1" ht="13.15" customHeight="1" x14ac:dyDescent="0.3">
      <c r="A42" s="187">
        <v>43942</v>
      </c>
      <c r="B42" s="159" t="s">
        <v>104</v>
      </c>
      <c r="C42" s="162"/>
      <c r="D42" s="163"/>
      <c r="E42" s="169"/>
      <c r="F42" s="163"/>
      <c r="G42" s="172"/>
      <c r="H42" s="171"/>
      <c r="I42" s="190">
        <v>479</v>
      </c>
      <c r="J42" s="181">
        <v>30</v>
      </c>
      <c r="K42" s="56">
        <f t="shared" ref="K42:K73" si="7">I42+J42</f>
        <v>509</v>
      </c>
      <c r="L42" s="173"/>
      <c r="M42" s="182"/>
      <c r="N42" s="163"/>
      <c r="O42" s="163"/>
      <c r="P42" s="163"/>
      <c r="Q42" s="172"/>
      <c r="R42" s="171"/>
      <c r="S42" s="168">
        <f t="shared" si="1"/>
        <v>18146</v>
      </c>
      <c r="T42" s="160">
        <f t="shared" si="2"/>
        <v>781</v>
      </c>
      <c r="U42" s="161">
        <f t="shared" si="3"/>
        <v>18927</v>
      </c>
      <c r="V42" s="189"/>
      <c r="KY42" s="20"/>
      <c r="KZ42" s="20"/>
      <c r="LA42" s="20"/>
      <c r="LB42" s="20"/>
      <c r="LC42" s="20"/>
      <c r="LD42" s="20"/>
      <c r="LE42" s="20"/>
      <c r="LF42" s="20"/>
      <c r="LG42" s="20"/>
      <c r="LH42" s="20"/>
      <c r="LI42" s="20"/>
      <c r="LJ42" s="20"/>
      <c r="LK42" s="20"/>
      <c r="LL42" s="20"/>
      <c r="LM42" s="20"/>
      <c r="LN42" s="20"/>
      <c r="LO42" s="20"/>
      <c r="LP42" s="20"/>
      <c r="LQ42" s="20"/>
      <c r="LR42" s="20"/>
      <c r="LS42" s="20"/>
      <c r="LT42" s="20"/>
      <c r="LU42" s="20"/>
      <c r="LV42" s="20"/>
      <c r="LW42" s="20"/>
      <c r="LX42" s="20"/>
      <c r="LY42" s="20"/>
      <c r="LZ42" s="20"/>
      <c r="MA42" s="20"/>
      <c r="MB42" s="20"/>
      <c r="MC42" s="20"/>
      <c r="MD42" s="20"/>
      <c r="ME42" s="20"/>
      <c r="MF42" s="20"/>
      <c r="MG42" s="20"/>
      <c r="MH42" s="20"/>
      <c r="MI42" s="20"/>
      <c r="MJ42" s="20"/>
      <c r="MK42" s="20"/>
      <c r="ML42" s="20"/>
      <c r="MM42" s="20"/>
      <c r="MN42" s="20"/>
      <c r="MO42" s="20"/>
      <c r="MP42" s="20"/>
      <c r="MQ42" s="20"/>
      <c r="MR42" s="20"/>
      <c r="MS42" s="20"/>
      <c r="MT42" s="20"/>
      <c r="MU42" s="20"/>
      <c r="MV42" s="20"/>
      <c r="MW42" s="20"/>
      <c r="MX42" s="20"/>
      <c r="MY42" s="20"/>
      <c r="MZ42" s="20"/>
      <c r="NA42" s="20"/>
      <c r="NB42" s="20"/>
      <c r="NC42" s="20"/>
      <c r="ND42" s="20"/>
      <c r="NE42" s="20"/>
      <c r="NF42" s="20"/>
      <c r="NG42" s="20"/>
      <c r="NH42" s="20"/>
      <c r="NI42" s="20"/>
      <c r="NJ42" s="20"/>
      <c r="NK42" s="20"/>
      <c r="NL42" s="20"/>
      <c r="NM42" s="20"/>
      <c r="NN42" s="20"/>
      <c r="NO42" s="20"/>
      <c r="NP42" s="20"/>
      <c r="NQ42" s="20"/>
      <c r="NR42" s="20"/>
      <c r="NS42" s="20"/>
      <c r="NT42" s="20"/>
      <c r="NU42" s="20"/>
      <c r="NV42" s="20"/>
      <c r="NW42" s="20"/>
      <c r="NX42" s="20"/>
      <c r="NY42" s="20"/>
      <c r="NZ42" s="20"/>
      <c r="OA42" s="20"/>
      <c r="OB42" s="20"/>
      <c r="OC42" s="20"/>
      <c r="OD42" s="20"/>
      <c r="OE42" s="20"/>
      <c r="OF42" s="20"/>
      <c r="OG42" s="20"/>
      <c r="OH42" s="20"/>
      <c r="OI42" s="20"/>
      <c r="OJ42" s="20"/>
      <c r="OK42" s="20"/>
      <c r="OL42" s="20"/>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s="142" customFormat="1" ht="13.15" customHeight="1" x14ac:dyDescent="0.3">
      <c r="A43" s="187">
        <v>43941</v>
      </c>
      <c r="B43" s="159" t="s">
        <v>104</v>
      </c>
      <c r="C43" s="162"/>
      <c r="D43" s="163"/>
      <c r="E43" s="169"/>
      <c r="F43" s="163"/>
      <c r="G43" s="172"/>
      <c r="H43" s="171"/>
      <c r="I43" s="190">
        <v>558</v>
      </c>
      <c r="J43" s="181">
        <v>25</v>
      </c>
      <c r="K43" s="56">
        <f t="shared" si="7"/>
        <v>583</v>
      </c>
      <c r="L43" s="173"/>
      <c r="M43" s="182"/>
      <c r="N43" s="163"/>
      <c r="O43" s="163"/>
      <c r="P43" s="163"/>
      <c r="Q43" s="172"/>
      <c r="R43" s="171"/>
      <c r="S43" s="168">
        <f t="shared" ref="S43:S74" si="8">S44+I43</f>
        <v>17667</v>
      </c>
      <c r="T43" s="160">
        <f t="shared" ref="T43:T74" si="9">T44+J43</f>
        <v>751</v>
      </c>
      <c r="U43" s="161">
        <f t="shared" ref="U43:U74" si="10">U44+K43</f>
        <v>18418</v>
      </c>
      <c r="V43" s="189"/>
      <c r="KY43" s="20"/>
      <c r="KZ43" s="20"/>
      <c r="LA43" s="20"/>
      <c r="LB43" s="20"/>
      <c r="LC43" s="20"/>
      <c r="LD43" s="20"/>
      <c r="LE43" s="20"/>
      <c r="LF43" s="20"/>
      <c r="LG43" s="20"/>
      <c r="LH43" s="20"/>
      <c r="LI43" s="20"/>
      <c r="LJ43" s="20"/>
      <c r="LK43" s="20"/>
      <c r="LL43" s="20"/>
      <c r="LM43" s="20"/>
      <c r="LN43" s="20"/>
      <c r="LO43" s="20"/>
      <c r="LP43" s="20"/>
      <c r="LQ43" s="20"/>
      <c r="LR43" s="20"/>
      <c r="LS43" s="20"/>
      <c r="LT43" s="20"/>
      <c r="LU43" s="20"/>
      <c r="LV43" s="20"/>
      <c r="LW43" s="20"/>
      <c r="LX43" s="20"/>
      <c r="LY43" s="20"/>
      <c r="LZ43" s="20"/>
      <c r="MA43" s="20"/>
      <c r="MB43" s="20"/>
      <c r="MC43" s="20"/>
      <c r="MD43" s="20"/>
      <c r="ME43" s="20"/>
      <c r="MF43" s="20"/>
      <c r="MG43" s="20"/>
      <c r="MH43" s="20"/>
      <c r="MI43" s="20"/>
      <c r="MJ43" s="20"/>
      <c r="MK43" s="20"/>
      <c r="ML43" s="20"/>
      <c r="MM43" s="20"/>
      <c r="MN43" s="20"/>
      <c r="MO43" s="20"/>
      <c r="MP43" s="20"/>
      <c r="MQ43" s="20"/>
      <c r="MR43" s="20"/>
      <c r="MS43" s="20"/>
      <c r="MT43" s="20"/>
      <c r="MU43" s="20"/>
      <c r="MV43" s="20"/>
      <c r="MW43" s="20"/>
      <c r="MX43" s="20"/>
      <c r="MY43" s="20"/>
      <c r="MZ43" s="20"/>
      <c r="NA43" s="20"/>
      <c r="NB43" s="20"/>
      <c r="NC43" s="20"/>
      <c r="ND43" s="20"/>
      <c r="NE43" s="20"/>
      <c r="NF43" s="20"/>
      <c r="NG43" s="20"/>
      <c r="NH43" s="20"/>
      <c r="NI43" s="20"/>
      <c r="NJ43" s="20"/>
      <c r="NK43" s="20"/>
      <c r="NL43" s="20"/>
      <c r="NM43" s="20"/>
      <c r="NN43" s="20"/>
      <c r="NO43" s="20"/>
      <c r="NP43" s="20"/>
      <c r="NQ43" s="20"/>
      <c r="NR43" s="20"/>
      <c r="NS43" s="20"/>
      <c r="NT43" s="20"/>
      <c r="NU43" s="20"/>
      <c r="NV43" s="20"/>
      <c r="NW43" s="20"/>
      <c r="NX43" s="20"/>
      <c r="NY43" s="20"/>
      <c r="NZ43" s="20"/>
      <c r="OA43" s="20"/>
      <c r="OB43" s="20"/>
      <c r="OC43" s="20"/>
      <c r="OD43" s="20"/>
      <c r="OE43" s="20"/>
      <c r="OF43" s="20"/>
      <c r="OG43" s="20"/>
      <c r="OH43" s="20"/>
      <c r="OI43" s="20"/>
      <c r="OJ43" s="20"/>
      <c r="OK43" s="20"/>
      <c r="OL43" s="20"/>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s="142" customFormat="1" ht="13.15" customHeight="1" x14ac:dyDescent="0.3">
      <c r="A44" s="187">
        <v>43940</v>
      </c>
      <c r="B44" s="159" t="s">
        <v>104</v>
      </c>
      <c r="C44" s="162"/>
      <c r="D44" s="163"/>
      <c r="E44" s="169"/>
      <c r="F44" s="163"/>
      <c r="G44" s="172"/>
      <c r="H44" s="171"/>
      <c r="I44" s="190">
        <v>516</v>
      </c>
      <c r="J44" s="181">
        <v>26</v>
      </c>
      <c r="K44" s="56">
        <f t="shared" si="7"/>
        <v>542</v>
      </c>
      <c r="L44" s="173"/>
      <c r="M44" s="182"/>
      <c r="N44" s="163"/>
      <c r="O44" s="163"/>
      <c r="P44" s="163"/>
      <c r="Q44" s="172"/>
      <c r="R44" s="171"/>
      <c r="S44" s="168">
        <f t="shared" si="8"/>
        <v>17109</v>
      </c>
      <c r="T44" s="160">
        <f t="shared" si="9"/>
        <v>726</v>
      </c>
      <c r="U44" s="161">
        <f t="shared" si="10"/>
        <v>17835</v>
      </c>
      <c r="V44" s="189"/>
      <c r="KY44" s="20"/>
      <c r="KZ44" s="20"/>
      <c r="LA44" s="20"/>
      <c r="LB44" s="20"/>
      <c r="LC44" s="20"/>
      <c r="LD44" s="20"/>
      <c r="LE44" s="20"/>
      <c r="LF44" s="20"/>
      <c r="LG44" s="20"/>
      <c r="LH44" s="20"/>
      <c r="LI44" s="20"/>
      <c r="LJ44" s="20"/>
      <c r="LK44" s="20"/>
      <c r="LL44" s="20"/>
      <c r="LM44" s="20"/>
      <c r="LN44" s="20"/>
      <c r="LO44" s="20"/>
      <c r="LP44" s="20"/>
      <c r="LQ44" s="20"/>
      <c r="LR44" s="20"/>
      <c r="LS44" s="20"/>
      <c r="LT44" s="20"/>
      <c r="LU44" s="20"/>
      <c r="LV44" s="20"/>
      <c r="LW44" s="20"/>
      <c r="LX44" s="20"/>
      <c r="LY44" s="20"/>
      <c r="LZ44" s="20"/>
      <c r="MA44" s="20"/>
      <c r="MB44" s="20"/>
      <c r="MC44" s="20"/>
      <c r="MD44" s="20"/>
      <c r="ME44" s="20"/>
      <c r="MF44" s="20"/>
      <c r="MG44" s="20"/>
      <c r="MH44" s="20"/>
      <c r="MI44" s="20"/>
      <c r="MJ44" s="20"/>
      <c r="MK44" s="20"/>
      <c r="ML44" s="20"/>
      <c r="MM44" s="20"/>
      <c r="MN44" s="20"/>
      <c r="MO44" s="20"/>
      <c r="MP44" s="20"/>
      <c r="MQ44" s="20"/>
      <c r="MR44" s="20"/>
      <c r="MS44" s="20"/>
      <c r="MT44" s="20"/>
      <c r="MU44" s="20"/>
      <c r="MV44" s="20"/>
      <c r="MW44" s="20"/>
      <c r="MX44" s="20"/>
      <c r="MY44" s="20"/>
      <c r="MZ44" s="20"/>
      <c r="NA44" s="20"/>
      <c r="NB44" s="20"/>
      <c r="NC44" s="20"/>
      <c r="ND44" s="20"/>
      <c r="NE44" s="20"/>
      <c r="NF44" s="20"/>
      <c r="NG44" s="20"/>
      <c r="NH44" s="20"/>
      <c r="NI44" s="20"/>
      <c r="NJ44" s="20"/>
      <c r="NK44" s="20"/>
      <c r="NL44" s="20"/>
      <c r="NM44" s="20"/>
      <c r="NN44" s="20"/>
      <c r="NO44" s="20"/>
      <c r="NP44" s="20"/>
      <c r="NQ44" s="20"/>
      <c r="NR44" s="20"/>
      <c r="NS44" s="20"/>
      <c r="NT44" s="20"/>
      <c r="NU44" s="20"/>
      <c r="NV44" s="20"/>
      <c r="NW44" s="20"/>
      <c r="NX44" s="20"/>
      <c r="NY44" s="20"/>
      <c r="NZ44" s="20"/>
      <c r="OA44" s="20"/>
      <c r="OB44" s="20"/>
      <c r="OC44" s="20"/>
      <c r="OD44" s="20"/>
      <c r="OE44" s="20"/>
      <c r="OF44" s="20"/>
      <c r="OG44" s="20"/>
      <c r="OH44" s="20"/>
      <c r="OI44" s="20"/>
      <c r="OJ44" s="20"/>
      <c r="OK44" s="20"/>
      <c r="OL44" s="20"/>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s="142" customFormat="1" ht="13.15" customHeight="1" x14ac:dyDescent="0.3">
      <c r="A45" s="187">
        <v>43939</v>
      </c>
      <c r="B45" s="159" t="s">
        <v>104</v>
      </c>
      <c r="C45" s="162"/>
      <c r="D45" s="163"/>
      <c r="E45" s="169"/>
      <c r="F45" s="163"/>
      <c r="G45" s="172"/>
      <c r="H45" s="171"/>
      <c r="I45" s="190">
        <v>568</v>
      </c>
      <c r="J45" s="181">
        <v>32</v>
      </c>
      <c r="K45" s="56">
        <f t="shared" si="7"/>
        <v>600</v>
      </c>
      <c r="L45" s="173"/>
      <c r="M45" s="182"/>
      <c r="N45" s="163"/>
      <c r="O45" s="163"/>
      <c r="P45" s="163"/>
      <c r="Q45" s="172"/>
      <c r="R45" s="171"/>
      <c r="S45" s="168">
        <f t="shared" si="8"/>
        <v>16593</v>
      </c>
      <c r="T45" s="160">
        <f t="shared" si="9"/>
        <v>700</v>
      </c>
      <c r="U45" s="161">
        <f t="shared" si="10"/>
        <v>17293</v>
      </c>
      <c r="V45" s="189"/>
      <c r="KY45" s="20"/>
      <c r="KZ45" s="20"/>
      <c r="LA45" s="20"/>
      <c r="LB45" s="20"/>
      <c r="LC45" s="20"/>
      <c r="LD45" s="20"/>
      <c r="LE45" s="20"/>
      <c r="LF45" s="20"/>
      <c r="LG45" s="20"/>
      <c r="LH45" s="20"/>
      <c r="LI45" s="20"/>
      <c r="LJ45" s="20"/>
      <c r="LK45" s="20"/>
      <c r="LL45" s="20"/>
      <c r="LM45" s="20"/>
      <c r="LN45" s="20"/>
      <c r="LO45" s="20"/>
      <c r="LP45" s="20"/>
      <c r="LQ45" s="20"/>
      <c r="LR45" s="20"/>
      <c r="LS45" s="20"/>
      <c r="LT45" s="20"/>
      <c r="LU45" s="20"/>
      <c r="LV45" s="20"/>
      <c r="LW45" s="20"/>
      <c r="LX45" s="20"/>
      <c r="LY45" s="20"/>
      <c r="LZ45" s="20"/>
      <c r="MA45" s="20"/>
      <c r="MB45" s="20"/>
      <c r="MC45" s="20"/>
      <c r="MD45" s="20"/>
      <c r="ME45" s="20"/>
      <c r="MF45" s="20"/>
      <c r="MG45" s="20"/>
      <c r="MH45" s="20"/>
      <c r="MI45" s="20"/>
      <c r="MJ45" s="20"/>
      <c r="MK45" s="20"/>
      <c r="ML45" s="20"/>
      <c r="MM45" s="20"/>
      <c r="MN45" s="20"/>
      <c r="MO45" s="20"/>
      <c r="MP45" s="20"/>
      <c r="MQ45" s="20"/>
      <c r="MR45" s="20"/>
      <c r="MS45" s="20"/>
      <c r="MT45" s="20"/>
      <c r="MU45" s="20"/>
      <c r="MV45" s="20"/>
      <c r="MW45" s="20"/>
      <c r="MX45" s="20"/>
      <c r="MY45" s="20"/>
      <c r="MZ45" s="20"/>
      <c r="NA45" s="20"/>
      <c r="NB45" s="20"/>
      <c r="NC45" s="20"/>
      <c r="ND45" s="20"/>
      <c r="NE45" s="20"/>
      <c r="NF45" s="20"/>
      <c r="NG45" s="20"/>
      <c r="NH45" s="20"/>
      <c r="NI45" s="20"/>
      <c r="NJ45" s="20"/>
      <c r="NK45" s="20"/>
      <c r="NL45" s="20"/>
      <c r="NM45" s="20"/>
      <c r="NN45" s="20"/>
      <c r="NO45" s="20"/>
      <c r="NP45" s="20"/>
      <c r="NQ45" s="20"/>
      <c r="NR45" s="20"/>
      <c r="NS45" s="20"/>
      <c r="NT45" s="20"/>
      <c r="NU45" s="20"/>
      <c r="NV45" s="20"/>
      <c r="NW45" s="20"/>
      <c r="NX45" s="20"/>
      <c r="NY45" s="20"/>
      <c r="NZ45" s="20"/>
      <c r="OA45" s="20"/>
      <c r="OB45" s="20"/>
      <c r="OC45" s="20"/>
      <c r="OD45" s="20"/>
      <c r="OE45" s="20"/>
      <c r="OF45" s="20"/>
      <c r="OG45" s="20"/>
      <c r="OH45" s="20"/>
      <c r="OI45" s="20"/>
      <c r="OJ45" s="20"/>
      <c r="OK45" s="20"/>
      <c r="OL45" s="20"/>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ht="13.15" customHeight="1" x14ac:dyDescent="0.3">
      <c r="A46" s="187">
        <v>43938</v>
      </c>
      <c r="B46" s="159" t="s">
        <v>104</v>
      </c>
      <c r="C46" s="170">
        <v>416</v>
      </c>
      <c r="D46" s="171">
        <v>6107</v>
      </c>
      <c r="E46" s="171">
        <v>2194</v>
      </c>
      <c r="F46" s="171">
        <v>41</v>
      </c>
      <c r="G46" s="172">
        <f>ONS_WeeklyRegistratedDeaths!AH33-ONS_WeeklyRegistratedDeaths!AO33</f>
        <v>8758</v>
      </c>
      <c r="H46" s="171">
        <f>ONS_WeeklyOccurrenceDeaths!AH33-ONS_WeeklyOccurrenceDeaths!AO33</f>
        <v>8152</v>
      </c>
      <c r="I46" s="190">
        <v>604</v>
      </c>
      <c r="J46" s="181">
        <v>29</v>
      </c>
      <c r="K46" s="56">
        <f t="shared" si="7"/>
        <v>633</v>
      </c>
      <c r="L46" s="173">
        <f>SUM(K46:K52)</f>
        <v>4978</v>
      </c>
      <c r="M46" s="174">
        <f t="shared" ref="M46:R46" si="11">M53+C46</f>
        <v>882</v>
      </c>
      <c r="N46" s="171">
        <f t="shared" si="11"/>
        <v>14780</v>
      </c>
      <c r="O46" s="171">
        <f t="shared" si="11"/>
        <v>3345</v>
      </c>
      <c r="P46" s="171">
        <f t="shared" si="11"/>
        <v>86</v>
      </c>
      <c r="Q46" s="171">
        <f t="shared" si="11"/>
        <v>19093</v>
      </c>
      <c r="R46" s="171">
        <f t="shared" si="11"/>
        <v>23659</v>
      </c>
      <c r="S46" s="168">
        <f t="shared" si="8"/>
        <v>16025</v>
      </c>
      <c r="T46" s="160">
        <f t="shared" si="9"/>
        <v>668</v>
      </c>
      <c r="U46" s="161">
        <f t="shared" si="10"/>
        <v>16693</v>
      </c>
      <c r="V46" s="191"/>
    </row>
    <row r="47" spans="1:1024" ht="13.15" customHeight="1" x14ac:dyDescent="0.3">
      <c r="A47" s="187">
        <v>43937</v>
      </c>
      <c r="B47" s="159" t="s">
        <v>104</v>
      </c>
      <c r="C47" s="162"/>
      <c r="D47" s="163"/>
      <c r="E47" s="163"/>
      <c r="F47" s="163"/>
      <c r="G47" s="172"/>
      <c r="H47" s="171"/>
      <c r="I47" s="190">
        <v>634</v>
      </c>
      <c r="J47" s="181">
        <v>35</v>
      </c>
      <c r="K47" s="56">
        <f t="shared" si="7"/>
        <v>669</v>
      </c>
      <c r="L47" s="173"/>
      <c r="M47" s="182"/>
      <c r="N47" s="163"/>
      <c r="O47" s="163"/>
      <c r="P47" s="163"/>
      <c r="Q47" s="172"/>
      <c r="R47" s="171"/>
      <c r="S47" s="168">
        <f t="shared" si="8"/>
        <v>15421</v>
      </c>
      <c r="T47" s="160">
        <f t="shared" si="9"/>
        <v>639</v>
      </c>
      <c r="U47" s="161">
        <f t="shared" si="10"/>
        <v>16060</v>
      </c>
      <c r="V47" s="191"/>
    </row>
    <row r="48" spans="1:1024" ht="13.15" customHeight="1" x14ac:dyDescent="0.3">
      <c r="A48" s="187">
        <v>43936</v>
      </c>
      <c r="B48" s="159" t="s">
        <v>104</v>
      </c>
      <c r="C48" s="162"/>
      <c r="D48" s="163"/>
      <c r="E48" s="163"/>
      <c r="F48" s="163"/>
      <c r="G48" s="172"/>
      <c r="H48" s="192"/>
      <c r="I48" s="190">
        <v>683</v>
      </c>
      <c r="J48" s="181">
        <v>38</v>
      </c>
      <c r="K48" s="56">
        <f t="shared" si="7"/>
        <v>721</v>
      </c>
      <c r="L48" s="193"/>
      <c r="M48" s="182"/>
      <c r="N48" s="163"/>
      <c r="O48" s="163"/>
      <c r="P48" s="163"/>
      <c r="Q48" s="172"/>
      <c r="R48" s="192"/>
      <c r="S48" s="168">
        <f t="shared" si="8"/>
        <v>14787</v>
      </c>
      <c r="T48" s="160">
        <f t="shared" si="9"/>
        <v>604</v>
      </c>
      <c r="U48" s="161">
        <f t="shared" si="10"/>
        <v>15391</v>
      </c>
      <c r="V48" s="191"/>
    </row>
    <row r="49" spans="1:22" ht="13.15" customHeight="1" x14ac:dyDescent="0.3">
      <c r="A49" s="187">
        <v>43935</v>
      </c>
      <c r="B49" s="159" t="s">
        <v>104</v>
      </c>
      <c r="C49" s="162"/>
      <c r="D49" s="163"/>
      <c r="E49" s="163"/>
      <c r="F49" s="163"/>
      <c r="G49" s="172"/>
      <c r="H49" s="171"/>
      <c r="I49" s="190">
        <v>643</v>
      </c>
      <c r="J49" s="181">
        <v>26</v>
      </c>
      <c r="K49" s="56">
        <f t="shared" si="7"/>
        <v>669</v>
      </c>
      <c r="L49" s="173"/>
      <c r="M49" s="182"/>
      <c r="N49" s="163"/>
      <c r="O49" s="163"/>
      <c r="P49" s="163"/>
      <c r="Q49" s="172"/>
      <c r="R49" s="171"/>
      <c r="S49" s="168">
        <f t="shared" si="8"/>
        <v>14104</v>
      </c>
      <c r="T49" s="160">
        <f t="shared" si="9"/>
        <v>566</v>
      </c>
      <c r="U49" s="161">
        <f t="shared" si="10"/>
        <v>14670</v>
      </c>
      <c r="V49" s="191"/>
    </row>
    <row r="50" spans="1:22" ht="13.15" customHeight="1" x14ac:dyDescent="0.3">
      <c r="A50" s="187">
        <v>43934</v>
      </c>
      <c r="B50" s="159" t="s">
        <v>104</v>
      </c>
      <c r="C50" s="162"/>
      <c r="D50" s="163"/>
      <c r="E50" s="163"/>
      <c r="F50" s="163"/>
      <c r="G50" s="172"/>
      <c r="H50" s="171"/>
      <c r="I50" s="190">
        <v>689</v>
      </c>
      <c r="J50" s="181">
        <v>43</v>
      </c>
      <c r="K50" s="56">
        <f t="shared" si="7"/>
        <v>732</v>
      </c>
      <c r="L50" s="173"/>
      <c r="M50" s="182"/>
      <c r="N50" s="163"/>
      <c r="O50" s="163"/>
      <c r="P50" s="163"/>
      <c r="Q50" s="172"/>
      <c r="R50" s="171"/>
      <c r="S50" s="168">
        <f t="shared" si="8"/>
        <v>13461</v>
      </c>
      <c r="T50" s="160">
        <f t="shared" si="9"/>
        <v>540</v>
      </c>
      <c r="U50" s="161">
        <f t="shared" si="10"/>
        <v>14001</v>
      </c>
      <c r="V50" s="191"/>
    </row>
    <row r="51" spans="1:22" ht="13.15" customHeight="1" x14ac:dyDescent="0.3">
      <c r="A51" s="187">
        <v>43933</v>
      </c>
      <c r="B51" s="159" t="s">
        <v>104</v>
      </c>
      <c r="C51" s="162"/>
      <c r="D51" s="163"/>
      <c r="E51" s="163"/>
      <c r="F51" s="163"/>
      <c r="G51" s="172"/>
      <c r="H51" s="171"/>
      <c r="I51" s="190">
        <v>715</v>
      </c>
      <c r="J51" s="181">
        <v>37</v>
      </c>
      <c r="K51" s="56">
        <f t="shared" si="7"/>
        <v>752</v>
      </c>
      <c r="L51" s="173"/>
      <c r="M51" s="182"/>
      <c r="N51" s="163"/>
      <c r="O51" s="163"/>
      <c r="P51" s="163"/>
      <c r="Q51" s="172"/>
      <c r="R51" s="171"/>
      <c r="S51" s="168">
        <f t="shared" si="8"/>
        <v>12772</v>
      </c>
      <c r="T51" s="160">
        <f t="shared" si="9"/>
        <v>497</v>
      </c>
      <c r="U51" s="161">
        <f t="shared" si="10"/>
        <v>13269</v>
      </c>
      <c r="V51" s="191"/>
    </row>
    <row r="52" spans="1:22" ht="13.15" customHeight="1" x14ac:dyDescent="0.3">
      <c r="A52" s="187">
        <v>43932</v>
      </c>
      <c r="B52" s="159" t="s">
        <v>104</v>
      </c>
      <c r="C52" s="162"/>
      <c r="D52" s="163"/>
      <c r="E52" s="163"/>
      <c r="F52" s="163"/>
      <c r="G52" s="172"/>
      <c r="H52" s="171"/>
      <c r="I52" s="190">
        <v>771</v>
      </c>
      <c r="J52" s="181">
        <v>31</v>
      </c>
      <c r="K52" s="56">
        <f t="shared" si="7"/>
        <v>802</v>
      </c>
      <c r="L52" s="173"/>
      <c r="M52" s="182"/>
      <c r="N52" s="163"/>
      <c r="O52" s="163"/>
      <c r="P52" s="163"/>
      <c r="Q52" s="172"/>
      <c r="R52" s="171"/>
      <c r="S52" s="168">
        <f t="shared" si="8"/>
        <v>12057</v>
      </c>
      <c r="T52" s="160">
        <f t="shared" si="9"/>
        <v>460</v>
      </c>
      <c r="U52" s="161">
        <f t="shared" si="10"/>
        <v>12517</v>
      </c>
      <c r="V52" s="191"/>
    </row>
    <row r="53" spans="1:22" ht="13.15" customHeight="1" x14ac:dyDescent="0.3">
      <c r="A53" s="187">
        <v>43931</v>
      </c>
      <c r="B53" s="159" t="s">
        <v>104</v>
      </c>
      <c r="C53" s="170">
        <v>330</v>
      </c>
      <c r="D53" s="171">
        <v>4957</v>
      </c>
      <c r="E53" s="171">
        <v>898</v>
      </c>
      <c r="F53" s="171">
        <v>28</v>
      </c>
      <c r="G53" s="171">
        <f>ONS_WeeklyRegistratedDeaths!AO33-ONS_WeeklyRegistratedDeaths!AV33</f>
        <v>6213</v>
      </c>
      <c r="H53" s="171">
        <f>ONS_WeeklyOccurrenceDeaths!AO33-ONS_WeeklyOccurrenceDeaths!AV33</f>
        <v>8104</v>
      </c>
      <c r="I53" s="190">
        <v>734</v>
      </c>
      <c r="J53" s="181">
        <v>25</v>
      </c>
      <c r="K53" s="56">
        <f t="shared" si="7"/>
        <v>759</v>
      </c>
      <c r="L53" s="173">
        <f>SUM(K53:K59)</f>
        <v>5679</v>
      </c>
      <c r="M53" s="174">
        <f t="shared" ref="M53:R53" si="12">M60+C53</f>
        <v>466</v>
      </c>
      <c r="N53" s="171">
        <f t="shared" si="12"/>
        <v>8673</v>
      </c>
      <c r="O53" s="171">
        <f t="shared" si="12"/>
        <v>1151</v>
      </c>
      <c r="P53" s="171">
        <f t="shared" si="12"/>
        <v>45</v>
      </c>
      <c r="Q53" s="171">
        <f t="shared" si="12"/>
        <v>10335</v>
      </c>
      <c r="R53" s="171">
        <f t="shared" si="12"/>
        <v>15507</v>
      </c>
      <c r="S53" s="168">
        <f t="shared" si="8"/>
        <v>11286</v>
      </c>
      <c r="T53" s="160">
        <f t="shared" si="9"/>
        <v>429</v>
      </c>
      <c r="U53" s="161">
        <f t="shared" si="10"/>
        <v>11715</v>
      </c>
      <c r="V53" s="191"/>
    </row>
    <row r="54" spans="1:22" ht="13.15" customHeight="1" x14ac:dyDescent="0.3">
      <c r="A54" s="187">
        <v>43930</v>
      </c>
      <c r="B54" s="159" t="s">
        <v>104</v>
      </c>
      <c r="C54" s="162"/>
      <c r="D54" s="163"/>
      <c r="E54" s="163"/>
      <c r="F54" s="163"/>
      <c r="G54" s="172"/>
      <c r="H54" s="171"/>
      <c r="I54" s="190">
        <v>784</v>
      </c>
      <c r="J54" s="181">
        <v>43</v>
      </c>
      <c r="K54" s="56">
        <f t="shared" si="7"/>
        <v>827</v>
      </c>
      <c r="L54" s="173"/>
      <c r="M54" s="182"/>
      <c r="N54" s="163"/>
      <c r="O54" s="163"/>
      <c r="P54" s="163"/>
      <c r="Q54" s="172"/>
      <c r="R54" s="171"/>
      <c r="S54" s="168">
        <f t="shared" si="8"/>
        <v>10552</v>
      </c>
      <c r="T54" s="160">
        <f t="shared" si="9"/>
        <v>404</v>
      </c>
      <c r="U54" s="161">
        <f t="shared" si="10"/>
        <v>10956</v>
      </c>
      <c r="V54" s="191"/>
    </row>
    <row r="55" spans="1:22" ht="13.15" customHeight="1" x14ac:dyDescent="0.3">
      <c r="A55" s="187">
        <v>43929</v>
      </c>
      <c r="B55" s="159" t="s">
        <v>104</v>
      </c>
      <c r="C55" s="162"/>
      <c r="D55" s="163"/>
      <c r="E55" s="163"/>
      <c r="F55" s="163"/>
      <c r="G55" s="172"/>
      <c r="H55" s="171"/>
      <c r="I55" s="190">
        <v>891</v>
      </c>
      <c r="J55" s="181">
        <v>42</v>
      </c>
      <c r="K55" s="56">
        <f t="shared" si="7"/>
        <v>933</v>
      </c>
      <c r="L55" s="173"/>
      <c r="M55" s="182"/>
      <c r="N55" s="163"/>
      <c r="O55" s="163"/>
      <c r="P55" s="163"/>
      <c r="Q55" s="172"/>
      <c r="R55" s="171"/>
      <c r="S55" s="168">
        <f t="shared" si="8"/>
        <v>9768</v>
      </c>
      <c r="T55" s="160">
        <f t="shared" si="9"/>
        <v>361</v>
      </c>
      <c r="U55" s="161">
        <f t="shared" si="10"/>
        <v>10129</v>
      </c>
      <c r="V55" s="191"/>
    </row>
    <row r="56" spans="1:22" ht="13.15" customHeight="1" x14ac:dyDescent="0.3">
      <c r="A56" s="187">
        <v>43928</v>
      </c>
      <c r="B56" s="159" t="s">
        <v>104</v>
      </c>
      <c r="C56" s="162"/>
      <c r="D56" s="163"/>
      <c r="E56" s="163"/>
      <c r="F56" s="163"/>
      <c r="G56" s="172"/>
      <c r="H56" s="171"/>
      <c r="I56" s="190">
        <v>807</v>
      </c>
      <c r="J56" s="181">
        <v>32</v>
      </c>
      <c r="K56" s="56">
        <f t="shared" si="7"/>
        <v>839</v>
      </c>
      <c r="L56" s="173"/>
      <c r="M56" s="182"/>
      <c r="N56" s="163"/>
      <c r="O56" s="163"/>
      <c r="P56" s="163"/>
      <c r="Q56" s="172"/>
      <c r="R56" s="171"/>
      <c r="S56" s="168">
        <f t="shared" si="8"/>
        <v>8877</v>
      </c>
      <c r="T56" s="160">
        <f t="shared" si="9"/>
        <v>319</v>
      </c>
      <c r="U56" s="161">
        <f t="shared" si="10"/>
        <v>9196</v>
      </c>
      <c r="V56" s="191"/>
    </row>
    <row r="57" spans="1:22" ht="13.15" customHeight="1" x14ac:dyDescent="0.3">
      <c r="A57" s="187">
        <v>43927</v>
      </c>
      <c r="B57" s="159" t="s">
        <v>104</v>
      </c>
      <c r="C57" s="162"/>
      <c r="D57" s="163"/>
      <c r="E57" s="163"/>
      <c r="F57" s="163"/>
      <c r="G57" s="172"/>
      <c r="H57" s="171"/>
      <c r="I57" s="190">
        <v>725</v>
      </c>
      <c r="J57" s="181">
        <v>20</v>
      </c>
      <c r="K57" s="56">
        <f t="shared" si="7"/>
        <v>745</v>
      </c>
      <c r="L57" s="173"/>
      <c r="M57" s="182"/>
      <c r="N57" s="163"/>
      <c r="O57" s="163"/>
      <c r="P57" s="163"/>
      <c r="Q57" s="172"/>
      <c r="R57" s="171"/>
      <c r="S57" s="168">
        <f t="shared" si="8"/>
        <v>8070</v>
      </c>
      <c r="T57" s="160">
        <f t="shared" si="9"/>
        <v>287</v>
      </c>
      <c r="U57" s="161">
        <f t="shared" si="10"/>
        <v>8357</v>
      </c>
      <c r="V57" s="191"/>
    </row>
    <row r="58" spans="1:22" ht="13.15" customHeight="1" x14ac:dyDescent="0.3">
      <c r="A58" s="187">
        <v>43926</v>
      </c>
      <c r="B58" s="159" t="s">
        <v>104</v>
      </c>
      <c r="C58" s="162"/>
      <c r="D58" s="163"/>
      <c r="E58" s="163"/>
      <c r="F58" s="163"/>
      <c r="G58" s="172"/>
      <c r="H58" s="171"/>
      <c r="I58" s="190">
        <v>741</v>
      </c>
      <c r="J58" s="181">
        <v>30</v>
      </c>
      <c r="K58" s="56">
        <f t="shared" si="7"/>
        <v>771</v>
      </c>
      <c r="L58" s="173"/>
      <c r="M58" s="182"/>
      <c r="N58" s="163"/>
      <c r="O58" s="163"/>
      <c r="P58" s="163"/>
      <c r="Q58" s="172"/>
      <c r="R58" s="171"/>
      <c r="S58" s="168">
        <f t="shared" si="8"/>
        <v>7345</v>
      </c>
      <c r="T58" s="160">
        <f t="shared" si="9"/>
        <v>267</v>
      </c>
      <c r="U58" s="161">
        <f t="shared" si="10"/>
        <v>7612</v>
      </c>
      <c r="V58" s="191"/>
    </row>
    <row r="59" spans="1:22" ht="13.15" customHeight="1" x14ac:dyDescent="0.3">
      <c r="A59" s="187">
        <v>43925</v>
      </c>
      <c r="B59" s="159" t="s">
        <v>104</v>
      </c>
      <c r="C59" s="162"/>
      <c r="D59" s="163"/>
      <c r="E59" s="163"/>
      <c r="F59" s="163"/>
      <c r="G59" s="172"/>
      <c r="H59" s="171"/>
      <c r="I59" s="190">
        <v>774</v>
      </c>
      <c r="J59" s="181">
        <v>31</v>
      </c>
      <c r="K59" s="56">
        <f t="shared" si="7"/>
        <v>805</v>
      </c>
      <c r="L59" s="173"/>
      <c r="M59" s="182"/>
      <c r="N59" s="163"/>
      <c r="O59" s="163"/>
      <c r="P59" s="163"/>
      <c r="Q59" s="172"/>
      <c r="R59" s="171"/>
      <c r="S59" s="168">
        <f t="shared" si="8"/>
        <v>6604</v>
      </c>
      <c r="T59" s="160">
        <f t="shared" si="9"/>
        <v>237</v>
      </c>
      <c r="U59" s="161">
        <f t="shared" si="10"/>
        <v>6841</v>
      </c>
      <c r="V59" s="191"/>
    </row>
    <row r="60" spans="1:22" ht="13.15" customHeight="1" x14ac:dyDescent="0.3">
      <c r="A60" s="187">
        <v>43924</v>
      </c>
      <c r="B60" s="159" t="s">
        <v>104</v>
      </c>
      <c r="C60" s="170">
        <v>120</v>
      </c>
      <c r="D60" s="171">
        <v>3110</v>
      </c>
      <c r="E60" s="171">
        <v>229</v>
      </c>
      <c r="F60" s="171">
        <v>16</v>
      </c>
      <c r="G60" s="171">
        <f>ONS_WeeklyRegistratedDeaths!AV33-ONS_WeeklyRegistratedDeaths!BC33</f>
        <v>3475</v>
      </c>
      <c r="H60" s="171">
        <f>ONS_WeeklyOccurrenceDeaths!AV33-ONS_WeeklyOccurrenceDeaths!BC33</f>
        <v>5109</v>
      </c>
      <c r="I60" s="190">
        <v>695</v>
      </c>
      <c r="J60" s="181">
        <v>29</v>
      </c>
      <c r="K60" s="56">
        <f t="shared" si="7"/>
        <v>724</v>
      </c>
      <c r="L60" s="173">
        <f>SUM(K60:K66)</f>
        <v>3981</v>
      </c>
      <c r="M60" s="174">
        <f t="shared" ref="M60:R60" si="13">M67+C60</f>
        <v>136</v>
      </c>
      <c r="N60" s="171">
        <f t="shared" si="13"/>
        <v>3716</v>
      </c>
      <c r="O60" s="171">
        <f t="shared" si="13"/>
        <v>253</v>
      </c>
      <c r="P60" s="171">
        <f t="shared" si="13"/>
        <v>17</v>
      </c>
      <c r="Q60" s="171">
        <f t="shared" si="13"/>
        <v>4122</v>
      </c>
      <c r="R60" s="171">
        <f t="shared" si="13"/>
        <v>7403</v>
      </c>
      <c r="S60" s="168">
        <f t="shared" si="8"/>
        <v>5830</v>
      </c>
      <c r="T60" s="160">
        <f t="shared" si="9"/>
        <v>206</v>
      </c>
      <c r="U60" s="161">
        <f t="shared" si="10"/>
        <v>6036</v>
      </c>
      <c r="V60" s="191"/>
    </row>
    <row r="61" spans="1:22" ht="13.15" customHeight="1" x14ac:dyDescent="0.3">
      <c r="A61" s="187">
        <v>43923</v>
      </c>
      <c r="B61" s="159" t="s">
        <v>104</v>
      </c>
      <c r="C61" s="162"/>
      <c r="D61" s="163"/>
      <c r="E61" s="163"/>
      <c r="F61" s="163"/>
      <c r="G61" s="172"/>
      <c r="H61" s="171"/>
      <c r="I61" s="190">
        <v>642</v>
      </c>
      <c r="J61" s="181">
        <v>28</v>
      </c>
      <c r="K61" s="56">
        <f t="shared" si="7"/>
        <v>670</v>
      </c>
      <c r="L61" s="173"/>
      <c r="M61" s="182"/>
      <c r="N61" s="163"/>
      <c r="O61" s="163"/>
      <c r="P61" s="163"/>
      <c r="Q61" s="172"/>
      <c r="R61" s="171"/>
      <c r="S61" s="168">
        <f t="shared" si="8"/>
        <v>5135</v>
      </c>
      <c r="T61" s="160">
        <f t="shared" si="9"/>
        <v>177</v>
      </c>
      <c r="U61" s="161">
        <f t="shared" si="10"/>
        <v>5312</v>
      </c>
      <c r="V61" s="191"/>
    </row>
    <row r="62" spans="1:22" ht="13.15" customHeight="1" x14ac:dyDescent="0.3">
      <c r="A62" s="187">
        <v>43922</v>
      </c>
      <c r="B62" s="159" t="s">
        <v>104</v>
      </c>
      <c r="C62" s="162"/>
      <c r="D62" s="163"/>
      <c r="E62" s="163"/>
      <c r="F62" s="163"/>
      <c r="G62" s="172"/>
      <c r="H62" s="171"/>
      <c r="I62" s="190">
        <v>641</v>
      </c>
      <c r="J62" s="181">
        <v>21</v>
      </c>
      <c r="K62" s="56">
        <f t="shared" si="7"/>
        <v>662</v>
      </c>
      <c r="L62" s="173"/>
      <c r="M62" s="182"/>
      <c r="N62" s="163"/>
      <c r="O62" s="163"/>
      <c r="P62" s="163"/>
      <c r="Q62" s="172"/>
      <c r="R62" s="171"/>
      <c r="S62" s="168">
        <f t="shared" si="8"/>
        <v>4493</v>
      </c>
      <c r="T62" s="160">
        <f t="shared" si="9"/>
        <v>149</v>
      </c>
      <c r="U62" s="161">
        <f t="shared" si="10"/>
        <v>4642</v>
      </c>
      <c r="V62" s="191"/>
    </row>
    <row r="63" spans="1:22" ht="13.15" customHeight="1" x14ac:dyDescent="0.3">
      <c r="A63" s="187">
        <v>43921</v>
      </c>
      <c r="B63" s="159" t="s">
        <v>104</v>
      </c>
      <c r="C63" s="162"/>
      <c r="D63" s="163"/>
      <c r="E63" s="163"/>
      <c r="F63" s="163"/>
      <c r="G63" s="172"/>
      <c r="H63" s="171"/>
      <c r="I63" s="190">
        <v>573</v>
      </c>
      <c r="J63" s="181">
        <v>15</v>
      </c>
      <c r="K63" s="56">
        <f t="shared" si="7"/>
        <v>588</v>
      </c>
      <c r="L63" s="173"/>
      <c r="M63" s="182"/>
      <c r="N63" s="163"/>
      <c r="O63" s="163"/>
      <c r="P63" s="163"/>
      <c r="Q63" s="172"/>
      <c r="R63" s="171"/>
      <c r="S63" s="168">
        <f t="shared" si="8"/>
        <v>3852</v>
      </c>
      <c r="T63" s="160">
        <f t="shared" si="9"/>
        <v>128</v>
      </c>
      <c r="U63" s="161">
        <f t="shared" si="10"/>
        <v>3980</v>
      </c>
      <c r="V63" s="191"/>
    </row>
    <row r="64" spans="1:22" ht="13.15" customHeight="1" x14ac:dyDescent="0.3">
      <c r="A64" s="187">
        <v>43920</v>
      </c>
      <c r="B64" s="159" t="s">
        <v>104</v>
      </c>
      <c r="C64" s="162"/>
      <c r="D64" s="163"/>
      <c r="E64" s="163"/>
      <c r="F64" s="163"/>
      <c r="G64" s="172"/>
      <c r="H64" s="171"/>
      <c r="I64" s="190">
        <v>494</v>
      </c>
      <c r="J64" s="181">
        <v>16</v>
      </c>
      <c r="K64" s="56">
        <f t="shared" si="7"/>
        <v>510</v>
      </c>
      <c r="L64" s="173"/>
      <c r="M64" s="182"/>
      <c r="N64" s="163"/>
      <c r="O64" s="163"/>
      <c r="P64" s="163"/>
      <c r="Q64" s="172"/>
      <c r="R64" s="171"/>
      <c r="S64" s="168">
        <f t="shared" si="8"/>
        <v>3279</v>
      </c>
      <c r="T64" s="160">
        <f t="shared" si="9"/>
        <v>113</v>
      </c>
      <c r="U64" s="161">
        <f t="shared" si="10"/>
        <v>3392</v>
      </c>
      <c r="V64" s="191"/>
    </row>
    <row r="65" spans="1:22" ht="13.15" customHeight="1" x14ac:dyDescent="0.3">
      <c r="A65" s="187">
        <v>43919</v>
      </c>
      <c r="B65" s="159" t="s">
        <v>104</v>
      </c>
      <c r="C65" s="162"/>
      <c r="D65" s="163"/>
      <c r="E65" s="163"/>
      <c r="F65" s="163"/>
      <c r="G65" s="172"/>
      <c r="H65" s="171"/>
      <c r="I65" s="190">
        <v>437</v>
      </c>
      <c r="J65" s="181">
        <v>18</v>
      </c>
      <c r="K65" s="56">
        <f t="shared" si="7"/>
        <v>455</v>
      </c>
      <c r="L65" s="173"/>
      <c r="M65" s="182"/>
      <c r="N65" s="163"/>
      <c r="O65" s="163"/>
      <c r="P65" s="163"/>
      <c r="Q65" s="172"/>
      <c r="R65" s="171"/>
      <c r="S65" s="168">
        <f t="shared" si="8"/>
        <v>2785</v>
      </c>
      <c r="T65" s="160">
        <f t="shared" si="9"/>
        <v>97</v>
      </c>
      <c r="U65" s="161">
        <f t="shared" si="10"/>
        <v>2882</v>
      </c>
      <c r="V65" s="191"/>
    </row>
    <row r="66" spans="1:22" ht="13.15" customHeight="1" x14ac:dyDescent="0.3">
      <c r="A66" s="187">
        <v>43918</v>
      </c>
      <c r="B66" s="159" t="s">
        <v>104</v>
      </c>
      <c r="C66" s="162"/>
      <c r="D66" s="163"/>
      <c r="E66" s="163"/>
      <c r="F66" s="163"/>
      <c r="G66" s="172"/>
      <c r="H66" s="171"/>
      <c r="I66" s="190">
        <v>357</v>
      </c>
      <c r="J66" s="181">
        <v>15</v>
      </c>
      <c r="K66" s="56">
        <f t="shared" si="7"/>
        <v>372</v>
      </c>
      <c r="L66" s="173"/>
      <c r="M66" s="182"/>
      <c r="N66" s="163"/>
      <c r="O66" s="163"/>
      <c r="P66" s="163"/>
      <c r="Q66" s="172"/>
      <c r="R66" s="171"/>
      <c r="S66" s="168">
        <f t="shared" si="8"/>
        <v>2348</v>
      </c>
      <c r="T66" s="160">
        <f t="shared" si="9"/>
        <v>79</v>
      </c>
      <c r="U66" s="161">
        <f t="shared" si="10"/>
        <v>2427</v>
      </c>
      <c r="V66" s="191"/>
    </row>
    <row r="67" spans="1:22" ht="13.15" customHeight="1" x14ac:dyDescent="0.3">
      <c r="A67" s="187">
        <v>43917</v>
      </c>
      <c r="B67" s="159" t="s">
        <v>104</v>
      </c>
      <c r="C67" s="194">
        <v>15</v>
      </c>
      <c r="D67" s="192">
        <v>501</v>
      </c>
      <c r="E67" s="192">
        <v>22</v>
      </c>
      <c r="F67" s="192">
        <v>1</v>
      </c>
      <c r="G67" s="171">
        <f>ONS_WeeklyRegistratedDeaths!BC33-ONS_WeeklyRegistratedDeaths!BJ33</f>
        <v>539</v>
      </c>
      <c r="H67" s="195">
        <f>ONS_WeeklyOccurrenceDeaths!BC33-ONS_WeeklyOccurrenceDeaths!BJ33</f>
        <v>1851</v>
      </c>
      <c r="I67" s="190">
        <v>349</v>
      </c>
      <c r="J67" s="181">
        <v>10</v>
      </c>
      <c r="K67" s="56">
        <f t="shared" si="7"/>
        <v>359</v>
      </c>
      <c r="L67" s="173">
        <f>SUM(K67:K73)</f>
        <v>1607</v>
      </c>
      <c r="M67" s="188">
        <f t="shared" ref="M67:R67" si="14">M74+C67</f>
        <v>16</v>
      </c>
      <c r="N67" s="192">
        <f t="shared" si="14"/>
        <v>606</v>
      </c>
      <c r="O67" s="192">
        <f t="shared" si="14"/>
        <v>24</v>
      </c>
      <c r="P67" s="192">
        <f t="shared" si="14"/>
        <v>1</v>
      </c>
      <c r="Q67" s="192">
        <f t="shared" si="14"/>
        <v>647</v>
      </c>
      <c r="R67" s="192">
        <f t="shared" si="14"/>
        <v>2294</v>
      </c>
      <c r="S67" s="168">
        <f t="shared" si="8"/>
        <v>1991</v>
      </c>
      <c r="T67" s="160">
        <f t="shared" si="9"/>
        <v>64</v>
      </c>
      <c r="U67" s="161">
        <f t="shared" si="10"/>
        <v>2055</v>
      </c>
      <c r="V67" s="191"/>
    </row>
    <row r="68" spans="1:22" ht="13.15" customHeight="1" x14ac:dyDescent="0.3">
      <c r="A68" s="187">
        <v>43916</v>
      </c>
      <c r="B68" s="159" t="s">
        <v>104</v>
      </c>
      <c r="C68" s="162"/>
      <c r="D68" s="163"/>
      <c r="E68" s="163"/>
      <c r="F68" s="163"/>
      <c r="G68" s="172"/>
      <c r="H68" s="171"/>
      <c r="I68" s="190">
        <v>325</v>
      </c>
      <c r="J68" s="181">
        <v>11</v>
      </c>
      <c r="K68" s="56">
        <f t="shared" si="7"/>
        <v>336</v>
      </c>
      <c r="L68" s="173"/>
      <c r="M68" s="182"/>
      <c r="N68" s="163"/>
      <c r="O68" s="163"/>
      <c r="P68" s="163"/>
      <c r="Q68" s="172"/>
      <c r="R68" s="171"/>
      <c r="S68" s="168">
        <f t="shared" si="8"/>
        <v>1642</v>
      </c>
      <c r="T68" s="160">
        <f t="shared" si="9"/>
        <v>54</v>
      </c>
      <c r="U68" s="161">
        <f t="shared" si="10"/>
        <v>1696</v>
      </c>
      <c r="V68" s="191"/>
    </row>
    <row r="69" spans="1:22" ht="13.15" customHeight="1" x14ac:dyDescent="0.3">
      <c r="A69" s="187">
        <v>43915</v>
      </c>
      <c r="B69" s="159" t="s">
        <v>104</v>
      </c>
      <c r="C69" s="162"/>
      <c r="D69" s="163"/>
      <c r="E69" s="163"/>
      <c r="F69" s="163"/>
      <c r="G69" s="172"/>
      <c r="H69" s="171"/>
      <c r="I69" s="190">
        <v>261</v>
      </c>
      <c r="J69" s="181">
        <v>10</v>
      </c>
      <c r="K69" s="56">
        <f t="shared" si="7"/>
        <v>271</v>
      </c>
      <c r="L69" s="173"/>
      <c r="M69" s="182"/>
      <c r="N69" s="163"/>
      <c r="O69" s="163"/>
      <c r="P69" s="163"/>
      <c r="Q69" s="172"/>
      <c r="R69" s="171"/>
      <c r="S69" s="168">
        <f t="shared" si="8"/>
        <v>1317</v>
      </c>
      <c r="T69" s="160">
        <f t="shared" si="9"/>
        <v>43</v>
      </c>
      <c r="U69" s="161">
        <f t="shared" si="10"/>
        <v>1360</v>
      </c>
      <c r="V69" s="191"/>
    </row>
    <row r="70" spans="1:22" ht="13.15" customHeight="1" x14ac:dyDescent="0.3">
      <c r="A70" s="187">
        <v>43914</v>
      </c>
      <c r="B70" s="159" t="s">
        <v>104</v>
      </c>
      <c r="C70" s="162"/>
      <c r="D70" s="163"/>
      <c r="E70" s="163"/>
      <c r="F70" s="163"/>
      <c r="G70" s="172"/>
      <c r="H70" s="171"/>
      <c r="I70" s="190">
        <v>203</v>
      </c>
      <c r="J70" s="181">
        <v>9</v>
      </c>
      <c r="K70" s="56">
        <f t="shared" si="7"/>
        <v>212</v>
      </c>
      <c r="L70" s="173"/>
      <c r="M70" s="182"/>
      <c r="N70" s="163"/>
      <c r="O70" s="163"/>
      <c r="P70" s="163"/>
      <c r="Q70" s="172"/>
      <c r="R70" s="171"/>
      <c r="S70" s="168">
        <f t="shared" si="8"/>
        <v>1056</v>
      </c>
      <c r="T70" s="160">
        <f t="shared" si="9"/>
        <v>33</v>
      </c>
      <c r="U70" s="161">
        <f t="shared" si="10"/>
        <v>1089</v>
      </c>
      <c r="V70" s="191"/>
    </row>
    <row r="71" spans="1:22" ht="13.15" customHeight="1" x14ac:dyDescent="0.3">
      <c r="A71" s="187">
        <v>43913</v>
      </c>
      <c r="B71" s="159" t="s">
        <v>104</v>
      </c>
      <c r="C71" s="162"/>
      <c r="D71" s="163"/>
      <c r="E71" s="163"/>
      <c r="F71" s="163"/>
      <c r="G71" s="172"/>
      <c r="H71" s="171"/>
      <c r="I71" s="190">
        <v>160</v>
      </c>
      <c r="J71" s="181">
        <v>4</v>
      </c>
      <c r="K71" s="56">
        <f t="shared" si="7"/>
        <v>164</v>
      </c>
      <c r="L71" s="173"/>
      <c r="M71" s="182"/>
      <c r="N71" s="163"/>
      <c r="O71" s="163"/>
      <c r="P71" s="163"/>
      <c r="Q71" s="172"/>
      <c r="R71" s="171"/>
      <c r="S71" s="168">
        <f t="shared" si="8"/>
        <v>853</v>
      </c>
      <c r="T71" s="160">
        <f t="shared" si="9"/>
        <v>24</v>
      </c>
      <c r="U71" s="161">
        <f t="shared" si="10"/>
        <v>877</v>
      </c>
      <c r="V71" s="191"/>
    </row>
    <row r="72" spans="1:22" ht="13.15" customHeight="1" x14ac:dyDescent="0.3">
      <c r="A72" s="187">
        <v>43912</v>
      </c>
      <c r="B72" s="159" t="s">
        <v>104</v>
      </c>
      <c r="C72" s="162"/>
      <c r="D72" s="163"/>
      <c r="E72" s="163"/>
      <c r="F72" s="163"/>
      <c r="G72" s="172"/>
      <c r="H72" s="172"/>
      <c r="I72" s="190">
        <v>150</v>
      </c>
      <c r="J72" s="181">
        <v>5</v>
      </c>
      <c r="K72" s="56">
        <f t="shared" si="7"/>
        <v>155</v>
      </c>
      <c r="L72" s="196"/>
      <c r="M72" s="182"/>
      <c r="N72" s="163"/>
      <c r="O72" s="163"/>
      <c r="P72" s="163"/>
      <c r="Q72" s="172"/>
      <c r="R72" s="172"/>
      <c r="S72" s="168">
        <f t="shared" si="8"/>
        <v>693</v>
      </c>
      <c r="T72" s="160">
        <f t="shared" si="9"/>
        <v>20</v>
      </c>
      <c r="U72" s="161">
        <f t="shared" si="10"/>
        <v>713</v>
      </c>
      <c r="V72" s="191"/>
    </row>
    <row r="73" spans="1:22" ht="13.15" customHeight="1" x14ac:dyDescent="0.3">
      <c r="A73" s="187">
        <v>43911</v>
      </c>
      <c r="B73" s="159" t="s">
        <v>104</v>
      </c>
      <c r="C73" s="162"/>
      <c r="D73" s="163"/>
      <c r="E73" s="163"/>
      <c r="F73" s="163"/>
      <c r="G73" s="172"/>
      <c r="H73" s="172"/>
      <c r="I73" s="190">
        <v>103</v>
      </c>
      <c r="J73" s="181">
        <v>7</v>
      </c>
      <c r="K73" s="56">
        <f t="shared" si="7"/>
        <v>110</v>
      </c>
      <c r="L73" s="196"/>
      <c r="M73" s="182"/>
      <c r="N73" s="163"/>
      <c r="O73" s="163"/>
      <c r="P73" s="163"/>
      <c r="Q73" s="172"/>
      <c r="R73" s="172"/>
      <c r="S73" s="168">
        <f t="shared" si="8"/>
        <v>543</v>
      </c>
      <c r="T73" s="160">
        <f t="shared" si="9"/>
        <v>15</v>
      </c>
      <c r="U73" s="161">
        <f t="shared" si="10"/>
        <v>558</v>
      </c>
      <c r="V73" s="191"/>
    </row>
    <row r="74" spans="1:22" ht="13.15" customHeight="1" x14ac:dyDescent="0.3">
      <c r="A74" s="187">
        <v>43910</v>
      </c>
      <c r="B74" s="159" t="s">
        <v>104</v>
      </c>
      <c r="C74" s="194">
        <v>1</v>
      </c>
      <c r="D74" s="192">
        <v>100</v>
      </c>
      <c r="E74" s="192">
        <v>2</v>
      </c>
      <c r="F74" s="192">
        <v>0</v>
      </c>
      <c r="G74" s="171">
        <f>ONS_WeeklyRegistratedDeaths!BJ33-ONS_WeeklyRegistratedDeaths!BQ33</f>
        <v>103</v>
      </c>
      <c r="H74" s="171">
        <f>ONS_WeeklyOccurrenceDeaths!BJ33-ONS_WeeklyOccurrenceDeaths!BQ33</f>
        <v>397</v>
      </c>
      <c r="I74" s="190">
        <v>106</v>
      </c>
      <c r="J74" s="181">
        <v>2</v>
      </c>
      <c r="K74" s="56">
        <f t="shared" ref="K74:K105" si="15">I74+J74</f>
        <v>108</v>
      </c>
      <c r="L74" s="173">
        <f>SUM(K74:K80)</f>
        <v>386</v>
      </c>
      <c r="M74" s="188">
        <f t="shared" ref="M74:R74" si="16">M81+C74</f>
        <v>1</v>
      </c>
      <c r="N74" s="192">
        <f t="shared" si="16"/>
        <v>105</v>
      </c>
      <c r="O74" s="192">
        <f t="shared" si="16"/>
        <v>2</v>
      </c>
      <c r="P74" s="192">
        <f t="shared" si="16"/>
        <v>0</v>
      </c>
      <c r="Q74" s="192">
        <f t="shared" si="16"/>
        <v>108</v>
      </c>
      <c r="R74" s="192">
        <f t="shared" si="16"/>
        <v>443</v>
      </c>
      <c r="S74" s="168">
        <f t="shared" si="8"/>
        <v>440</v>
      </c>
      <c r="T74" s="160">
        <f t="shared" si="9"/>
        <v>8</v>
      </c>
      <c r="U74" s="161">
        <f t="shared" si="10"/>
        <v>448</v>
      </c>
      <c r="V74" s="191"/>
    </row>
    <row r="75" spans="1:22" ht="13.15" customHeight="1" x14ac:dyDescent="0.3">
      <c r="A75" s="187">
        <v>43909</v>
      </c>
      <c r="B75" s="159" t="s">
        <v>104</v>
      </c>
      <c r="C75" s="162"/>
      <c r="D75" s="163"/>
      <c r="E75" s="163"/>
      <c r="F75" s="163"/>
      <c r="G75" s="172"/>
      <c r="H75" s="172"/>
      <c r="I75" s="190">
        <v>62</v>
      </c>
      <c r="J75" s="181">
        <v>3</v>
      </c>
      <c r="K75" s="56">
        <f t="shared" si="15"/>
        <v>65</v>
      </c>
      <c r="L75" s="196"/>
      <c r="M75" s="182"/>
      <c r="N75" s="163"/>
      <c r="O75" s="163"/>
      <c r="P75" s="163"/>
      <c r="Q75" s="172"/>
      <c r="R75" s="172"/>
      <c r="S75" s="168">
        <f t="shared" ref="S75:S92" si="17">S76+I75</f>
        <v>334</v>
      </c>
      <c r="T75" s="160">
        <f t="shared" ref="T75:T92" si="18">T76+J75</f>
        <v>6</v>
      </c>
      <c r="U75" s="161">
        <f t="shared" ref="U75:U92" si="19">U76+K75</f>
        <v>340</v>
      </c>
      <c r="V75" s="191"/>
    </row>
    <row r="76" spans="1:22" ht="13.15" customHeight="1" x14ac:dyDescent="0.3">
      <c r="A76" s="187">
        <v>43908</v>
      </c>
      <c r="B76" s="159" t="s">
        <v>104</v>
      </c>
      <c r="C76" s="162"/>
      <c r="D76" s="163"/>
      <c r="E76" s="163"/>
      <c r="F76" s="163"/>
      <c r="G76" s="172"/>
      <c r="H76" s="172"/>
      <c r="I76" s="190">
        <v>69</v>
      </c>
      <c r="J76" s="181">
        <v>0</v>
      </c>
      <c r="K76" s="56">
        <f t="shared" si="15"/>
        <v>69</v>
      </c>
      <c r="L76" s="196"/>
      <c r="M76" s="182"/>
      <c r="N76" s="163"/>
      <c r="O76" s="163"/>
      <c r="P76" s="163"/>
      <c r="Q76" s="172"/>
      <c r="R76" s="172"/>
      <c r="S76" s="168">
        <f t="shared" si="17"/>
        <v>272</v>
      </c>
      <c r="T76" s="160">
        <f t="shared" si="18"/>
        <v>3</v>
      </c>
      <c r="U76" s="161">
        <f t="shared" si="19"/>
        <v>275</v>
      </c>
      <c r="V76" s="191"/>
    </row>
    <row r="77" spans="1:22" ht="13.15" customHeight="1" x14ac:dyDescent="0.3">
      <c r="A77" s="187">
        <v>43907</v>
      </c>
      <c r="B77" s="159" t="s">
        <v>104</v>
      </c>
      <c r="C77" s="162"/>
      <c r="D77" s="163"/>
      <c r="E77" s="163"/>
      <c r="F77" s="163"/>
      <c r="G77" s="172"/>
      <c r="H77" s="172"/>
      <c r="I77" s="190">
        <v>48</v>
      </c>
      <c r="J77" s="181">
        <v>0</v>
      </c>
      <c r="K77" s="56">
        <f t="shared" si="15"/>
        <v>48</v>
      </c>
      <c r="L77" s="196"/>
      <c r="M77" s="182"/>
      <c r="N77" s="163"/>
      <c r="O77" s="163"/>
      <c r="P77" s="163"/>
      <c r="Q77" s="172"/>
      <c r="R77" s="172"/>
      <c r="S77" s="168">
        <f t="shared" si="17"/>
        <v>203</v>
      </c>
      <c r="T77" s="160">
        <f t="shared" si="18"/>
        <v>3</v>
      </c>
      <c r="U77" s="161">
        <f t="shared" si="19"/>
        <v>206</v>
      </c>
      <c r="V77" s="191"/>
    </row>
    <row r="78" spans="1:22" ht="13.15" customHeight="1" x14ac:dyDescent="0.3">
      <c r="A78" s="187">
        <v>43906</v>
      </c>
      <c r="B78" s="159" t="s">
        <v>104</v>
      </c>
      <c r="C78" s="162"/>
      <c r="D78" s="163"/>
      <c r="E78" s="163"/>
      <c r="F78" s="163"/>
      <c r="G78" s="172"/>
      <c r="H78" s="172"/>
      <c r="I78" s="190">
        <v>42</v>
      </c>
      <c r="J78" s="181">
        <v>3</v>
      </c>
      <c r="K78" s="56">
        <f t="shared" si="15"/>
        <v>45</v>
      </c>
      <c r="L78" s="196"/>
      <c r="M78" s="182"/>
      <c r="N78" s="163"/>
      <c r="O78" s="163"/>
      <c r="P78" s="163"/>
      <c r="Q78" s="172"/>
      <c r="R78" s="172"/>
      <c r="S78" s="168">
        <f t="shared" si="17"/>
        <v>155</v>
      </c>
      <c r="T78" s="160">
        <f t="shared" si="18"/>
        <v>3</v>
      </c>
      <c r="U78" s="161">
        <f t="shared" si="19"/>
        <v>158</v>
      </c>
      <c r="V78" s="191"/>
    </row>
    <row r="79" spans="1:22" ht="13.15" customHeight="1" x14ac:dyDescent="0.3">
      <c r="A79" s="187">
        <v>43905</v>
      </c>
      <c r="B79" s="159" t="s">
        <v>104</v>
      </c>
      <c r="C79" s="162"/>
      <c r="D79" s="163"/>
      <c r="E79" s="163"/>
      <c r="F79" s="163"/>
      <c r="G79" s="172"/>
      <c r="H79" s="172"/>
      <c r="I79" s="190">
        <v>28</v>
      </c>
      <c r="J79" s="181">
        <v>0</v>
      </c>
      <c r="K79" s="56">
        <f t="shared" si="15"/>
        <v>28</v>
      </c>
      <c r="L79" s="196"/>
      <c r="M79" s="182"/>
      <c r="N79" s="163"/>
      <c r="O79" s="163"/>
      <c r="P79" s="163"/>
      <c r="Q79" s="172"/>
      <c r="R79" s="172"/>
      <c r="S79" s="168">
        <f t="shared" si="17"/>
        <v>113</v>
      </c>
      <c r="T79" s="160">
        <f t="shared" si="18"/>
        <v>0</v>
      </c>
      <c r="U79" s="161">
        <f t="shared" si="19"/>
        <v>113</v>
      </c>
      <c r="V79" s="191"/>
    </row>
    <row r="80" spans="1:22" ht="13.15" customHeight="1" x14ac:dyDescent="0.3">
      <c r="A80" s="187">
        <v>43904</v>
      </c>
      <c r="B80" s="159" t="s">
        <v>104</v>
      </c>
      <c r="C80" s="162"/>
      <c r="D80" s="163"/>
      <c r="E80" s="163"/>
      <c r="F80" s="163"/>
      <c r="G80" s="172"/>
      <c r="H80" s="172"/>
      <c r="I80" s="190">
        <v>23</v>
      </c>
      <c r="J80" s="181"/>
      <c r="K80" s="56">
        <f t="shared" si="15"/>
        <v>23</v>
      </c>
      <c r="L80" s="196"/>
      <c r="M80" s="182"/>
      <c r="N80" s="163"/>
      <c r="O80" s="163"/>
      <c r="P80" s="163"/>
      <c r="Q80" s="172"/>
      <c r="R80" s="172"/>
      <c r="S80" s="168">
        <f t="shared" si="17"/>
        <v>85</v>
      </c>
      <c r="T80" s="160">
        <f t="shared" si="18"/>
        <v>0</v>
      </c>
      <c r="U80" s="161">
        <f t="shared" si="19"/>
        <v>85</v>
      </c>
      <c r="V80" s="191"/>
    </row>
    <row r="81" spans="1:22" ht="13.15" customHeight="1" x14ac:dyDescent="0.3">
      <c r="A81" s="187">
        <v>43903</v>
      </c>
      <c r="B81" s="159" t="s">
        <v>104</v>
      </c>
      <c r="C81" s="194">
        <v>0</v>
      </c>
      <c r="D81" s="192">
        <v>5</v>
      </c>
      <c r="E81" s="192">
        <v>0</v>
      </c>
      <c r="F81" s="192">
        <v>0</v>
      </c>
      <c r="G81" s="171">
        <f>ONS_WeeklyRegistratedDeaths!BQ33-ONS_WeeklyRegistratedDeaths!BX33</f>
        <v>5</v>
      </c>
      <c r="H81" s="171">
        <f>ONS_WeeklyOccurrenceDeaths!BQ33-ONS_WeeklyOccurrenceDeaths!BX33</f>
        <v>41</v>
      </c>
      <c r="I81" s="190">
        <v>19</v>
      </c>
      <c r="J81" s="197"/>
      <c r="K81" s="56">
        <f t="shared" si="15"/>
        <v>19</v>
      </c>
      <c r="L81" s="173">
        <f>SUM(K81:K87)</f>
        <v>55</v>
      </c>
      <c r="M81" s="188">
        <f t="shared" ref="M81:R81" si="20">M88+C81</f>
        <v>0</v>
      </c>
      <c r="N81" s="192">
        <f t="shared" si="20"/>
        <v>5</v>
      </c>
      <c r="O81" s="192">
        <f t="shared" si="20"/>
        <v>0</v>
      </c>
      <c r="P81" s="192">
        <f t="shared" si="20"/>
        <v>0</v>
      </c>
      <c r="Q81" s="192">
        <f t="shared" si="20"/>
        <v>5</v>
      </c>
      <c r="R81" s="192">
        <f t="shared" si="20"/>
        <v>46</v>
      </c>
      <c r="S81" s="168">
        <f t="shared" si="17"/>
        <v>62</v>
      </c>
      <c r="T81" s="160">
        <f t="shared" si="18"/>
        <v>0</v>
      </c>
      <c r="U81" s="161">
        <f t="shared" si="19"/>
        <v>62</v>
      </c>
      <c r="V81" s="191"/>
    </row>
    <row r="82" spans="1:22" ht="13.15" customHeight="1" x14ac:dyDescent="0.3">
      <c r="A82" s="187">
        <v>43902</v>
      </c>
      <c r="B82" s="159" t="s">
        <v>104</v>
      </c>
      <c r="C82" s="162"/>
      <c r="D82" s="163"/>
      <c r="E82" s="163"/>
      <c r="F82" s="163"/>
      <c r="G82" s="172"/>
      <c r="H82" s="172"/>
      <c r="I82" s="190">
        <v>14</v>
      </c>
      <c r="J82" s="197"/>
      <c r="K82" s="56">
        <f t="shared" si="15"/>
        <v>14</v>
      </c>
      <c r="L82" s="196"/>
      <c r="M82" s="182"/>
      <c r="N82" s="163"/>
      <c r="O82" s="163"/>
      <c r="P82" s="163"/>
      <c r="Q82" s="172"/>
      <c r="R82" s="172"/>
      <c r="S82" s="168">
        <f t="shared" si="17"/>
        <v>43</v>
      </c>
      <c r="T82" s="160">
        <f t="shared" si="18"/>
        <v>0</v>
      </c>
      <c r="U82" s="161">
        <f t="shared" si="19"/>
        <v>43</v>
      </c>
      <c r="V82" s="191"/>
    </row>
    <row r="83" spans="1:22" ht="13.15" customHeight="1" x14ac:dyDescent="0.3">
      <c r="A83" s="187">
        <v>43901</v>
      </c>
      <c r="B83" s="159" t="s">
        <v>104</v>
      </c>
      <c r="C83" s="162"/>
      <c r="D83" s="163"/>
      <c r="E83" s="163"/>
      <c r="F83" s="163"/>
      <c r="G83" s="172"/>
      <c r="H83" s="172"/>
      <c r="I83" s="190">
        <v>11</v>
      </c>
      <c r="J83" s="197"/>
      <c r="K83" s="56">
        <f t="shared" si="15"/>
        <v>11</v>
      </c>
      <c r="L83" s="196"/>
      <c r="M83" s="182"/>
      <c r="N83" s="163"/>
      <c r="O83" s="163"/>
      <c r="P83" s="163"/>
      <c r="Q83" s="172"/>
      <c r="R83" s="172"/>
      <c r="S83" s="168">
        <f t="shared" si="17"/>
        <v>29</v>
      </c>
      <c r="T83" s="160">
        <f t="shared" si="18"/>
        <v>0</v>
      </c>
      <c r="U83" s="161">
        <f t="shared" si="19"/>
        <v>29</v>
      </c>
      <c r="V83" s="191"/>
    </row>
    <row r="84" spans="1:22" ht="13.15" customHeight="1" x14ac:dyDescent="0.3">
      <c r="A84" s="187">
        <v>43900</v>
      </c>
      <c r="B84" s="159" t="s">
        <v>104</v>
      </c>
      <c r="C84" s="162"/>
      <c r="D84" s="163"/>
      <c r="E84" s="163"/>
      <c r="F84" s="163"/>
      <c r="G84" s="172"/>
      <c r="H84" s="172"/>
      <c r="I84" s="190">
        <v>1</v>
      </c>
      <c r="J84" s="197"/>
      <c r="K84" s="56">
        <f t="shared" si="15"/>
        <v>1</v>
      </c>
      <c r="L84" s="196"/>
      <c r="M84" s="182"/>
      <c r="N84" s="163"/>
      <c r="O84" s="163"/>
      <c r="P84" s="163"/>
      <c r="Q84" s="172"/>
      <c r="R84" s="172"/>
      <c r="S84" s="168">
        <f t="shared" si="17"/>
        <v>18</v>
      </c>
      <c r="T84" s="160">
        <f t="shared" si="18"/>
        <v>0</v>
      </c>
      <c r="U84" s="161">
        <f t="shared" si="19"/>
        <v>18</v>
      </c>
      <c r="V84" s="191"/>
    </row>
    <row r="85" spans="1:22" ht="13.15" customHeight="1" x14ac:dyDescent="0.3">
      <c r="A85" s="187">
        <v>43899</v>
      </c>
      <c r="B85" s="159" t="s">
        <v>104</v>
      </c>
      <c r="C85" s="162"/>
      <c r="D85" s="163"/>
      <c r="E85" s="163"/>
      <c r="F85" s="163"/>
      <c r="G85" s="172"/>
      <c r="H85" s="172"/>
      <c r="I85" s="190">
        <v>4</v>
      </c>
      <c r="J85" s="197"/>
      <c r="K85" s="56">
        <f t="shared" si="15"/>
        <v>4</v>
      </c>
      <c r="L85" s="196"/>
      <c r="M85" s="182"/>
      <c r="N85" s="163"/>
      <c r="O85" s="163"/>
      <c r="P85" s="163"/>
      <c r="Q85" s="172"/>
      <c r="R85" s="172"/>
      <c r="S85" s="168">
        <f t="shared" si="17"/>
        <v>17</v>
      </c>
      <c r="T85" s="160">
        <f t="shared" si="18"/>
        <v>0</v>
      </c>
      <c r="U85" s="161">
        <f t="shared" si="19"/>
        <v>17</v>
      </c>
      <c r="V85" s="191"/>
    </row>
    <row r="86" spans="1:22" ht="13.15" customHeight="1" x14ac:dyDescent="0.3">
      <c r="A86" s="187">
        <v>43898</v>
      </c>
      <c r="B86" s="159" t="s">
        <v>104</v>
      </c>
      <c r="C86" s="162"/>
      <c r="D86" s="163"/>
      <c r="E86" s="163"/>
      <c r="F86" s="163"/>
      <c r="G86" s="172"/>
      <c r="H86" s="172"/>
      <c r="I86" s="190">
        <v>5</v>
      </c>
      <c r="J86" s="197"/>
      <c r="K86" s="56">
        <f t="shared" si="15"/>
        <v>5</v>
      </c>
      <c r="L86" s="196"/>
      <c r="M86" s="182"/>
      <c r="N86" s="163"/>
      <c r="O86" s="163"/>
      <c r="P86" s="163"/>
      <c r="Q86" s="172"/>
      <c r="R86" s="172"/>
      <c r="S86" s="168">
        <f t="shared" si="17"/>
        <v>13</v>
      </c>
      <c r="T86" s="160">
        <f t="shared" si="18"/>
        <v>0</v>
      </c>
      <c r="U86" s="161">
        <f t="shared" si="19"/>
        <v>13</v>
      </c>
      <c r="V86" s="191"/>
    </row>
    <row r="87" spans="1:22" ht="13.15" customHeight="1" x14ac:dyDescent="0.3">
      <c r="A87" s="187">
        <v>43897</v>
      </c>
      <c r="B87" s="159" t="s">
        <v>104</v>
      </c>
      <c r="C87" s="162"/>
      <c r="D87" s="163"/>
      <c r="E87" s="163"/>
      <c r="F87" s="163"/>
      <c r="G87" s="172"/>
      <c r="H87" s="172"/>
      <c r="I87" s="190">
        <v>1</v>
      </c>
      <c r="J87" s="197"/>
      <c r="K87" s="56">
        <f t="shared" si="15"/>
        <v>1</v>
      </c>
      <c r="L87" s="196"/>
      <c r="M87" s="182"/>
      <c r="N87" s="163"/>
      <c r="O87" s="163"/>
      <c r="P87" s="163"/>
      <c r="Q87" s="172"/>
      <c r="R87" s="172"/>
      <c r="S87" s="168">
        <f t="shared" si="17"/>
        <v>8</v>
      </c>
      <c r="T87" s="160">
        <f t="shared" si="18"/>
        <v>0</v>
      </c>
      <c r="U87" s="161">
        <f t="shared" si="19"/>
        <v>8</v>
      </c>
      <c r="V87" s="191"/>
    </row>
    <row r="88" spans="1:22" ht="13.15" customHeight="1" x14ac:dyDescent="0.3">
      <c r="A88" s="187">
        <v>43896</v>
      </c>
      <c r="B88" s="159" t="s">
        <v>104</v>
      </c>
      <c r="C88" s="194">
        <v>0</v>
      </c>
      <c r="D88" s="192">
        <v>0</v>
      </c>
      <c r="E88" s="192">
        <v>0</v>
      </c>
      <c r="F88" s="192">
        <v>0</v>
      </c>
      <c r="G88" s="171">
        <f>ONS_WeeklyRegistratedDeaths!BX33</f>
        <v>0</v>
      </c>
      <c r="H88" s="171">
        <f>ONS_WeeklyOccurrenceDeaths!BX33</f>
        <v>5</v>
      </c>
      <c r="I88" s="190">
        <v>2</v>
      </c>
      <c r="J88" s="197"/>
      <c r="K88" s="56">
        <f t="shared" si="15"/>
        <v>2</v>
      </c>
      <c r="L88" s="173">
        <f>SUM(K88:K94)</f>
        <v>7</v>
      </c>
      <c r="M88" s="188">
        <f>C88</f>
        <v>0</v>
      </c>
      <c r="N88" s="192">
        <v>0</v>
      </c>
      <c r="O88" s="192">
        <f>E88</f>
        <v>0</v>
      </c>
      <c r="P88" s="192">
        <f>F88</f>
        <v>0</v>
      </c>
      <c r="Q88" s="195">
        <f>G88</f>
        <v>0</v>
      </c>
      <c r="R88" s="195">
        <f>H88</f>
        <v>5</v>
      </c>
      <c r="S88" s="168">
        <f t="shared" si="17"/>
        <v>7</v>
      </c>
      <c r="T88" s="160">
        <f t="shared" si="18"/>
        <v>0</v>
      </c>
      <c r="U88" s="161">
        <f t="shared" si="19"/>
        <v>7</v>
      </c>
      <c r="V88" s="191"/>
    </row>
    <row r="89" spans="1:22" ht="13.15" customHeight="1" x14ac:dyDescent="0.3">
      <c r="A89" s="187">
        <v>43895</v>
      </c>
      <c r="B89" s="159" t="s">
        <v>104</v>
      </c>
      <c r="C89" s="162"/>
      <c r="D89" s="163"/>
      <c r="E89" s="163"/>
      <c r="F89" s="163"/>
      <c r="G89" s="172"/>
      <c r="H89" s="172"/>
      <c r="I89" s="190">
        <v>2</v>
      </c>
      <c r="J89" s="197"/>
      <c r="K89" s="56">
        <f t="shared" si="15"/>
        <v>2</v>
      </c>
      <c r="L89" s="196"/>
      <c r="M89" s="182"/>
      <c r="N89" s="163"/>
      <c r="O89" s="163"/>
      <c r="P89" s="163"/>
      <c r="Q89" s="172"/>
      <c r="R89" s="172"/>
      <c r="S89" s="168">
        <f t="shared" si="17"/>
        <v>5</v>
      </c>
      <c r="T89" s="160">
        <f t="shared" si="18"/>
        <v>0</v>
      </c>
      <c r="U89" s="161">
        <f t="shared" si="19"/>
        <v>5</v>
      </c>
      <c r="V89" s="191"/>
    </row>
    <row r="90" spans="1:22" ht="13.15" customHeight="1" x14ac:dyDescent="0.3">
      <c r="A90" s="187">
        <v>43894</v>
      </c>
      <c r="B90" s="159" t="s">
        <v>104</v>
      </c>
      <c r="C90" s="162"/>
      <c r="D90" s="163"/>
      <c r="E90" s="163"/>
      <c r="F90" s="163"/>
      <c r="G90" s="172"/>
      <c r="H90" s="172"/>
      <c r="I90" s="190">
        <v>0</v>
      </c>
      <c r="J90" s="197"/>
      <c r="K90" s="56">
        <f t="shared" si="15"/>
        <v>0</v>
      </c>
      <c r="L90" s="196"/>
      <c r="M90" s="182"/>
      <c r="N90" s="163"/>
      <c r="O90" s="163"/>
      <c r="P90" s="163"/>
      <c r="Q90" s="172"/>
      <c r="R90" s="172"/>
      <c r="S90" s="168">
        <f t="shared" si="17"/>
        <v>3</v>
      </c>
      <c r="T90" s="160">
        <f t="shared" si="18"/>
        <v>0</v>
      </c>
      <c r="U90" s="161">
        <f t="shared" si="19"/>
        <v>3</v>
      </c>
      <c r="V90" s="191"/>
    </row>
    <row r="91" spans="1:22" ht="13.15" customHeight="1" x14ac:dyDescent="0.3">
      <c r="A91" s="187">
        <v>43893</v>
      </c>
      <c r="B91" s="159" t="s">
        <v>104</v>
      </c>
      <c r="C91" s="162"/>
      <c r="D91" s="163"/>
      <c r="E91" s="163"/>
      <c r="F91" s="163"/>
      <c r="G91" s="172"/>
      <c r="H91" s="172"/>
      <c r="I91" s="190">
        <v>2</v>
      </c>
      <c r="J91" s="197"/>
      <c r="K91" s="56">
        <f t="shared" si="15"/>
        <v>2</v>
      </c>
      <c r="L91" s="196"/>
      <c r="M91" s="182"/>
      <c r="N91" s="163"/>
      <c r="O91" s="163"/>
      <c r="P91" s="163"/>
      <c r="Q91" s="172"/>
      <c r="R91" s="172"/>
      <c r="S91" s="168">
        <f t="shared" si="17"/>
        <v>3</v>
      </c>
      <c r="T91" s="160">
        <f t="shared" si="18"/>
        <v>0</v>
      </c>
      <c r="U91" s="161">
        <f t="shared" si="19"/>
        <v>3</v>
      </c>
      <c r="V91" s="191"/>
    </row>
    <row r="92" spans="1:22" ht="13.15" customHeight="1" x14ac:dyDescent="0.3">
      <c r="A92" s="187">
        <v>43892</v>
      </c>
      <c r="B92" s="159" t="s">
        <v>104</v>
      </c>
      <c r="C92" s="162"/>
      <c r="D92" s="163"/>
      <c r="E92" s="163"/>
      <c r="F92" s="163"/>
      <c r="G92" s="172"/>
      <c r="H92" s="172"/>
      <c r="I92" s="190">
        <v>1</v>
      </c>
      <c r="J92" s="197"/>
      <c r="K92" s="56">
        <f t="shared" si="15"/>
        <v>1</v>
      </c>
      <c r="L92" s="196"/>
      <c r="M92" s="182"/>
      <c r="N92" s="163"/>
      <c r="O92" s="163"/>
      <c r="P92" s="163"/>
      <c r="Q92" s="172"/>
      <c r="R92" s="172"/>
      <c r="S92" s="168">
        <f t="shared" si="17"/>
        <v>1</v>
      </c>
      <c r="T92" s="160">
        <f t="shared" si="18"/>
        <v>0</v>
      </c>
      <c r="U92" s="161">
        <f t="shared" si="19"/>
        <v>1</v>
      </c>
      <c r="V92" s="191"/>
    </row>
    <row r="93" spans="1:22" ht="13.15" customHeight="1" x14ac:dyDescent="0.3">
      <c r="A93" s="198">
        <v>43891</v>
      </c>
      <c r="B93" s="199" t="s">
        <v>104</v>
      </c>
      <c r="C93" s="200"/>
      <c r="D93" s="201"/>
      <c r="E93" s="201"/>
      <c r="F93" s="201"/>
      <c r="G93" s="202"/>
      <c r="H93" s="202"/>
      <c r="I93" s="203">
        <v>0</v>
      </c>
      <c r="J93" s="204"/>
      <c r="K93" s="205">
        <f t="shared" si="15"/>
        <v>0</v>
      </c>
      <c r="L93" s="206"/>
      <c r="M93" s="207"/>
      <c r="N93" s="201"/>
      <c r="O93" s="201"/>
      <c r="P93" s="201"/>
      <c r="Q93" s="202"/>
      <c r="R93" s="202"/>
      <c r="S93" s="208">
        <f>I93</f>
        <v>0</v>
      </c>
      <c r="T93" s="209">
        <f>J93</f>
        <v>0</v>
      </c>
      <c r="U93" s="210">
        <f>K93</f>
        <v>0</v>
      </c>
      <c r="V93" s="191"/>
    </row>
    <row r="94" spans="1:22" x14ac:dyDescent="0.3">
      <c r="A94" s="211"/>
      <c r="B94" s="212"/>
      <c r="C94" s="212"/>
      <c r="D94" s="212"/>
      <c r="E94" s="212"/>
      <c r="F94" s="212"/>
      <c r="G94" s="213"/>
      <c r="H94" s="211"/>
      <c r="I94" s="211"/>
      <c r="J94" s="211"/>
      <c r="K94" s="211"/>
      <c r="L94" s="211"/>
      <c r="T94" s="191"/>
      <c r="U94" s="191"/>
      <c r="V94" s="191"/>
    </row>
    <row r="95" spans="1:22" x14ac:dyDescent="0.3">
      <c r="A95" s="211"/>
      <c r="B95" s="212"/>
      <c r="C95" s="212"/>
      <c r="D95" s="212"/>
      <c r="E95" s="212"/>
      <c r="F95" s="212"/>
      <c r="G95" s="213"/>
      <c r="H95" s="211"/>
      <c r="I95" s="211"/>
      <c r="J95" s="211"/>
      <c r="K95" s="211"/>
      <c r="L95" s="211"/>
      <c r="T95" s="191"/>
      <c r="U95" s="191"/>
      <c r="V95" s="191"/>
    </row>
    <row r="96" spans="1:22" x14ac:dyDescent="0.3">
      <c r="A96" s="214" t="s">
        <v>105</v>
      </c>
      <c r="B96" s="212"/>
      <c r="C96" s="212"/>
      <c r="D96" s="212"/>
      <c r="E96" s="212"/>
      <c r="F96" s="212"/>
      <c r="G96" s="213"/>
      <c r="H96" s="211"/>
      <c r="I96" s="211"/>
      <c r="J96" s="211"/>
      <c r="K96" s="211"/>
      <c r="L96" s="211"/>
      <c r="T96" s="191"/>
      <c r="U96" s="191"/>
      <c r="V96" s="191"/>
    </row>
    <row r="97" spans="1:1024" s="22" customFormat="1" x14ac:dyDescent="0.3">
      <c r="A97" s="22" t="s">
        <v>106</v>
      </c>
      <c r="C97" s="139"/>
      <c r="D97" s="139"/>
      <c r="E97" s="139"/>
      <c r="F97" s="139"/>
      <c r="G97" s="139"/>
      <c r="H97" s="139"/>
      <c r="I97" s="139"/>
      <c r="J97" s="139"/>
      <c r="K97" s="139"/>
      <c r="L97" s="139"/>
      <c r="T97" s="191"/>
      <c r="U97" s="191"/>
      <c r="V97" s="191"/>
      <c r="KY97" s="20"/>
      <c r="KZ97" s="20"/>
      <c r="LA97" s="20"/>
      <c r="LB97" s="20"/>
      <c r="LC97" s="20"/>
      <c r="LD97" s="20"/>
      <c r="LE97" s="20"/>
      <c r="LF97" s="20"/>
      <c r="LG97" s="20"/>
      <c r="LH97" s="20"/>
      <c r="LI97" s="20"/>
      <c r="LJ97" s="20"/>
      <c r="LK97" s="20"/>
      <c r="LL97" s="20"/>
      <c r="LM97" s="20"/>
      <c r="LN97" s="20"/>
      <c r="LO97" s="20"/>
      <c r="LP97" s="20"/>
      <c r="LQ97" s="20"/>
      <c r="LR97" s="20"/>
      <c r="LS97" s="20"/>
      <c r="LT97" s="20"/>
      <c r="LU97" s="20"/>
      <c r="LV97" s="20"/>
      <c r="LW97" s="20"/>
      <c r="LX97" s="20"/>
      <c r="LY97" s="20"/>
      <c r="LZ97" s="20"/>
      <c r="MA97" s="20"/>
      <c r="MB97" s="20"/>
      <c r="MC97" s="20"/>
      <c r="MD97" s="20"/>
      <c r="ME97" s="20"/>
      <c r="MF97" s="20"/>
      <c r="MG97" s="20"/>
      <c r="MH97" s="20"/>
      <c r="MI97" s="20"/>
      <c r="MJ97" s="20"/>
      <c r="MK97" s="20"/>
      <c r="ML97" s="20"/>
      <c r="MM97" s="20"/>
      <c r="MN97" s="20"/>
      <c r="MO97" s="20"/>
      <c r="MP97" s="20"/>
      <c r="MQ97" s="20"/>
      <c r="MR97" s="20"/>
      <c r="MS97" s="20"/>
      <c r="MT97" s="20"/>
      <c r="MU97" s="20"/>
      <c r="MV97" s="20"/>
      <c r="MW97" s="20"/>
      <c r="MX97" s="20"/>
      <c r="MY97" s="20"/>
      <c r="MZ97" s="20"/>
      <c r="NA97" s="20"/>
      <c r="NB97" s="20"/>
      <c r="NC97" s="20"/>
      <c r="ND97" s="20"/>
      <c r="NE97" s="20"/>
      <c r="NF97" s="20"/>
      <c r="NG97" s="20"/>
      <c r="NH97" s="20"/>
      <c r="NI97" s="20"/>
      <c r="NJ97" s="20"/>
      <c r="NK97" s="20"/>
      <c r="NL97" s="20"/>
      <c r="NM97" s="20"/>
      <c r="NN97" s="20"/>
      <c r="NO97" s="20"/>
      <c r="NP97" s="20"/>
      <c r="NQ97" s="20"/>
      <c r="NR97" s="20"/>
      <c r="NS97" s="20"/>
      <c r="NT97" s="20"/>
      <c r="NU97" s="20"/>
      <c r="NV97" s="20"/>
      <c r="NW97" s="20"/>
      <c r="NX97" s="20"/>
      <c r="NY97" s="20"/>
      <c r="NZ97" s="20"/>
      <c r="OA97" s="20"/>
      <c r="OB97" s="20"/>
      <c r="OC97" s="20"/>
      <c r="OD97" s="20"/>
      <c r="OE97" s="20"/>
      <c r="OF97" s="20"/>
      <c r="OG97" s="20"/>
      <c r="OH97" s="20"/>
      <c r="OI97" s="20"/>
      <c r="OJ97" s="20"/>
      <c r="OK97" s="20"/>
      <c r="OL97" s="20"/>
      <c r="AFM97"/>
      <c r="AFN97"/>
      <c r="AFO97"/>
      <c r="AFP97"/>
      <c r="AFQ97"/>
      <c r="AFR97"/>
      <c r="AFS97"/>
      <c r="AFT97"/>
      <c r="AFU97"/>
      <c r="AFV97"/>
      <c r="AFW97"/>
      <c r="AFX97"/>
      <c r="AFY97"/>
      <c r="AFZ97"/>
      <c r="AGA97"/>
      <c r="AGB97"/>
      <c r="AGC97"/>
      <c r="AGD97"/>
      <c r="AGE97"/>
      <c r="AGF97"/>
      <c r="AGG97"/>
      <c r="AGH97"/>
      <c r="AGI97"/>
      <c r="AGJ97"/>
      <c r="AGK97"/>
      <c r="AGL97"/>
      <c r="AGM97"/>
      <c r="AGN97"/>
      <c r="AGO97"/>
      <c r="AGP97"/>
      <c r="AGQ97"/>
      <c r="AGR97"/>
      <c r="AGS97"/>
      <c r="AGT97"/>
      <c r="AGU97"/>
      <c r="AGV97"/>
      <c r="AGW97"/>
      <c r="AGX97"/>
      <c r="AGY97"/>
      <c r="AGZ97"/>
      <c r="AHA97"/>
      <c r="AHB97"/>
      <c r="AHC97"/>
      <c r="AHD97"/>
      <c r="AHE97"/>
      <c r="AHF97"/>
      <c r="AHG97"/>
      <c r="AHH97"/>
      <c r="AHI97"/>
      <c r="AHJ97"/>
      <c r="AHK97"/>
      <c r="AHL97"/>
      <c r="AHM97"/>
      <c r="AHN97"/>
      <c r="AHO97"/>
      <c r="AHP97"/>
      <c r="AHQ97"/>
      <c r="AHR97"/>
      <c r="AHS97"/>
      <c r="AHT97"/>
      <c r="AHU97"/>
      <c r="AHV97"/>
      <c r="AHW97"/>
      <c r="AHX97"/>
      <c r="AHY97"/>
      <c r="AHZ97"/>
      <c r="AIA97"/>
      <c r="AIB97"/>
      <c r="AIC97"/>
      <c r="AID97"/>
      <c r="AIE97"/>
      <c r="AIF97"/>
      <c r="AIG97"/>
      <c r="AIH97"/>
      <c r="AII97"/>
      <c r="AIJ97"/>
      <c r="AIK97"/>
      <c r="AIL97"/>
      <c r="AIM97"/>
      <c r="AIN97"/>
      <c r="AIO97"/>
      <c r="AIP97"/>
      <c r="AIQ97"/>
      <c r="AIR97"/>
      <c r="AIS97"/>
      <c r="AIT97"/>
      <c r="AIU97"/>
      <c r="AIV97"/>
      <c r="AIW97"/>
      <c r="AIX97"/>
      <c r="AIY97"/>
      <c r="AIZ97"/>
      <c r="AJA97"/>
      <c r="AJB97"/>
      <c r="AJC97"/>
      <c r="AJD97"/>
      <c r="AJE97"/>
      <c r="AJF97"/>
      <c r="AJG97"/>
      <c r="AJH97"/>
      <c r="AJI97"/>
      <c r="AJJ97"/>
      <c r="AJK97"/>
      <c r="AJL97"/>
      <c r="AJM97"/>
      <c r="AJN97"/>
      <c r="AJO97"/>
      <c r="AJP97"/>
      <c r="AJQ97"/>
      <c r="AJR97"/>
      <c r="AJS97"/>
      <c r="AJT97"/>
      <c r="AJU97"/>
      <c r="AJV97"/>
      <c r="AJW97"/>
      <c r="AJX97"/>
      <c r="AJY97"/>
      <c r="AJZ97"/>
      <c r="AKA97"/>
      <c r="AKB97"/>
      <c r="AKC97"/>
      <c r="AKD97"/>
      <c r="AKE97"/>
      <c r="AKF97"/>
      <c r="AKG97"/>
      <c r="AKH97"/>
      <c r="AKI97"/>
      <c r="AKJ97"/>
      <c r="AKK97"/>
      <c r="AKL97"/>
      <c r="AKM97"/>
      <c r="AKN97"/>
      <c r="AKO97"/>
      <c r="AKP97"/>
      <c r="AKQ97"/>
      <c r="AKR97"/>
      <c r="AKS97"/>
      <c r="AKT97"/>
      <c r="AKU97"/>
      <c r="AKV97"/>
      <c r="AKW97"/>
      <c r="AKX97"/>
      <c r="AKY97"/>
      <c r="AKZ97"/>
      <c r="ALA97"/>
      <c r="ALB97"/>
      <c r="ALC97"/>
      <c r="ALD97"/>
      <c r="ALE97"/>
      <c r="ALF97"/>
      <c r="ALG97"/>
      <c r="ALH97"/>
      <c r="ALI97"/>
      <c r="ALJ97"/>
      <c r="ALK97"/>
      <c r="ALL97"/>
      <c r="ALM97"/>
      <c r="ALN97"/>
      <c r="ALO97"/>
      <c r="ALP97"/>
      <c r="ALQ97"/>
      <c r="ALR97"/>
      <c r="ALS97"/>
      <c r="ALT97"/>
      <c r="ALU97"/>
      <c r="ALV97"/>
      <c r="ALW97"/>
      <c r="ALX97"/>
      <c r="ALY97"/>
      <c r="ALZ97"/>
      <c r="AMA97"/>
      <c r="AMB97"/>
      <c r="AMC97"/>
      <c r="AMD97"/>
      <c r="AME97"/>
      <c r="AMF97"/>
      <c r="AMG97"/>
      <c r="AMH97"/>
      <c r="AMI97"/>
      <c r="AMJ97"/>
    </row>
    <row r="98" spans="1:1024" s="22" customFormat="1" x14ac:dyDescent="0.3">
      <c r="A98" s="190" t="s">
        <v>62</v>
      </c>
      <c r="B98" s="22" t="s">
        <v>107</v>
      </c>
      <c r="T98" s="191"/>
      <c r="U98" s="191"/>
      <c r="V98" s="191"/>
      <c r="KY98" s="20"/>
      <c r="KZ98" s="20"/>
      <c r="LA98" s="20"/>
      <c r="LB98" s="20"/>
      <c r="LC98" s="20"/>
      <c r="LD98" s="20"/>
      <c r="LE98" s="20"/>
      <c r="LF98" s="20"/>
      <c r="LG98" s="20"/>
      <c r="LH98" s="20"/>
      <c r="LI98" s="20"/>
      <c r="LJ98" s="20"/>
      <c r="LK98" s="20"/>
      <c r="LL98" s="20"/>
      <c r="LM98" s="20"/>
      <c r="LN98" s="20"/>
      <c r="LO98" s="20"/>
      <c r="LP98" s="20"/>
      <c r="LQ98" s="20"/>
      <c r="LR98" s="20"/>
      <c r="LS98" s="20"/>
      <c r="LT98" s="20"/>
      <c r="LU98" s="20"/>
      <c r="LV98" s="20"/>
      <c r="LW98" s="20"/>
      <c r="LX98" s="20"/>
      <c r="LY98" s="20"/>
      <c r="LZ98" s="20"/>
      <c r="MA98" s="20"/>
      <c r="MB98" s="20"/>
      <c r="MC98" s="20"/>
      <c r="MD98" s="20"/>
      <c r="ME98" s="20"/>
      <c r="MF98" s="20"/>
      <c r="MG98" s="20"/>
      <c r="MH98" s="20"/>
      <c r="MI98" s="20"/>
      <c r="MJ98" s="20"/>
      <c r="MK98" s="20"/>
      <c r="ML98" s="20"/>
      <c r="MM98" s="20"/>
      <c r="MN98" s="20"/>
      <c r="MO98" s="20"/>
      <c r="MP98" s="20"/>
      <c r="MQ98" s="20"/>
      <c r="MR98" s="20"/>
      <c r="MS98" s="20"/>
      <c r="MT98" s="20"/>
      <c r="MU98" s="20"/>
      <c r="MV98" s="20"/>
      <c r="MW98" s="20"/>
      <c r="MX98" s="20"/>
      <c r="MY98" s="20"/>
      <c r="MZ98" s="20"/>
      <c r="NA98" s="20"/>
      <c r="NB98" s="20"/>
      <c r="NC98" s="20"/>
      <c r="ND98" s="20"/>
      <c r="NE98" s="20"/>
      <c r="NF98" s="20"/>
      <c r="NG98" s="20"/>
      <c r="NH98" s="20"/>
      <c r="NI98" s="20"/>
      <c r="NJ98" s="20"/>
      <c r="NK98" s="20"/>
      <c r="NL98" s="20"/>
      <c r="NM98" s="20"/>
      <c r="NN98" s="20"/>
      <c r="NO98" s="20"/>
      <c r="NP98" s="20"/>
      <c r="NQ98" s="20"/>
      <c r="NR98" s="20"/>
      <c r="NS98" s="20"/>
      <c r="NT98" s="20"/>
      <c r="NU98" s="20"/>
      <c r="NV98" s="20"/>
      <c r="NW98" s="20"/>
      <c r="NX98" s="20"/>
      <c r="NY98" s="20"/>
      <c r="NZ98" s="20"/>
      <c r="OA98" s="20"/>
      <c r="OB98" s="20"/>
      <c r="OC98" s="20"/>
      <c r="OD98" s="20"/>
      <c r="OE98" s="20"/>
      <c r="OF98" s="20"/>
      <c r="OG98" s="20"/>
      <c r="OH98" s="20"/>
      <c r="OI98" s="20"/>
      <c r="OJ98" s="20"/>
      <c r="OK98" s="20"/>
      <c r="OL98" s="20"/>
      <c r="AFM98"/>
      <c r="AFN98"/>
      <c r="AFO98"/>
      <c r="AFP98"/>
      <c r="AFQ98"/>
      <c r="AFR98"/>
      <c r="AFS98"/>
      <c r="AFT98"/>
      <c r="AFU98"/>
      <c r="AFV98"/>
      <c r="AFW98"/>
      <c r="AFX98"/>
      <c r="AFY98"/>
      <c r="AFZ98"/>
      <c r="AGA98"/>
      <c r="AGB98"/>
      <c r="AGC98"/>
      <c r="AGD98"/>
      <c r="AGE98"/>
      <c r="AGF98"/>
      <c r="AGG98"/>
      <c r="AGH98"/>
      <c r="AGI98"/>
      <c r="AGJ98"/>
      <c r="AGK98"/>
      <c r="AGL98"/>
      <c r="AGM98"/>
      <c r="AGN98"/>
      <c r="AGO98"/>
      <c r="AGP98"/>
      <c r="AGQ98"/>
      <c r="AGR98"/>
      <c r="AGS98"/>
      <c r="AGT98"/>
      <c r="AGU98"/>
      <c r="AGV98"/>
      <c r="AGW98"/>
      <c r="AGX98"/>
      <c r="AGY98"/>
      <c r="AGZ98"/>
      <c r="AHA98"/>
      <c r="AHB98"/>
      <c r="AHC98"/>
      <c r="AHD98"/>
      <c r="AHE98"/>
      <c r="AHF98"/>
      <c r="AHG98"/>
      <c r="AHH98"/>
      <c r="AHI98"/>
      <c r="AHJ98"/>
      <c r="AHK98"/>
      <c r="AHL98"/>
      <c r="AHM98"/>
      <c r="AHN98"/>
      <c r="AHO98"/>
      <c r="AHP98"/>
      <c r="AHQ98"/>
      <c r="AHR98"/>
      <c r="AHS98"/>
      <c r="AHT98"/>
      <c r="AHU98"/>
      <c r="AHV98"/>
      <c r="AHW98"/>
      <c r="AHX98"/>
      <c r="AHY98"/>
      <c r="AHZ98"/>
      <c r="AIA98"/>
      <c r="AIB98"/>
      <c r="AIC98"/>
      <c r="AID98"/>
      <c r="AIE98"/>
      <c r="AIF98"/>
      <c r="AIG98"/>
      <c r="AIH98"/>
      <c r="AII98"/>
      <c r="AIJ98"/>
      <c r="AIK98"/>
      <c r="AIL98"/>
      <c r="AIM98"/>
      <c r="AIN98"/>
      <c r="AIO98"/>
      <c r="AIP98"/>
      <c r="AIQ98"/>
      <c r="AIR98"/>
      <c r="AIS98"/>
      <c r="AIT98"/>
      <c r="AIU98"/>
      <c r="AIV98"/>
      <c r="AIW98"/>
      <c r="AIX98"/>
      <c r="AIY98"/>
      <c r="AIZ98"/>
      <c r="AJA98"/>
      <c r="AJB98"/>
      <c r="AJC98"/>
      <c r="AJD98"/>
      <c r="AJE98"/>
      <c r="AJF98"/>
      <c r="AJG98"/>
      <c r="AJH98"/>
      <c r="AJI98"/>
      <c r="AJJ98"/>
      <c r="AJK98"/>
      <c r="AJL98"/>
      <c r="AJM98"/>
      <c r="AJN98"/>
      <c r="AJO98"/>
      <c r="AJP98"/>
      <c r="AJQ98"/>
      <c r="AJR98"/>
      <c r="AJS98"/>
      <c r="AJT98"/>
      <c r="AJU98"/>
      <c r="AJV98"/>
      <c r="AJW98"/>
      <c r="AJX98"/>
      <c r="AJY98"/>
      <c r="AJZ98"/>
      <c r="AKA98"/>
      <c r="AKB98"/>
      <c r="AKC98"/>
      <c r="AKD98"/>
      <c r="AKE98"/>
      <c r="AKF98"/>
      <c r="AKG98"/>
      <c r="AKH98"/>
      <c r="AKI98"/>
      <c r="AKJ98"/>
      <c r="AKK98"/>
      <c r="AKL98"/>
      <c r="AKM98"/>
      <c r="AKN98"/>
      <c r="AKO98"/>
      <c r="AKP98"/>
      <c r="AKQ98"/>
      <c r="AKR98"/>
      <c r="AKS98"/>
      <c r="AKT98"/>
      <c r="AKU98"/>
      <c r="AKV98"/>
      <c r="AKW98"/>
      <c r="AKX98"/>
      <c r="AKY98"/>
      <c r="AKZ98"/>
      <c r="ALA98"/>
      <c r="ALB98"/>
      <c r="ALC98"/>
      <c r="ALD98"/>
      <c r="ALE98"/>
      <c r="ALF98"/>
      <c r="ALG98"/>
      <c r="ALH98"/>
      <c r="ALI98"/>
      <c r="ALJ98"/>
      <c r="ALK98"/>
      <c r="ALL98"/>
      <c r="ALM98"/>
      <c r="ALN98"/>
      <c r="ALO98"/>
      <c r="ALP98"/>
      <c r="ALQ98"/>
      <c r="ALR98"/>
      <c r="ALS98"/>
      <c r="ALT98"/>
      <c r="ALU98"/>
      <c r="ALV98"/>
      <c r="ALW98"/>
      <c r="ALX98"/>
      <c r="ALY98"/>
      <c r="ALZ98"/>
      <c r="AMA98"/>
      <c r="AMB98"/>
      <c r="AMC98"/>
      <c r="AMD98"/>
      <c r="AME98"/>
      <c r="AMF98"/>
      <c r="AMG98"/>
      <c r="AMH98"/>
      <c r="AMI98"/>
      <c r="AMJ98"/>
    </row>
    <row r="99" spans="1:1024" s="22" customFormat="1" x14ac:dyDescent="0.3">
      <c r="A99" s="190" t="s">
        <v>61</v>
      </c>
      <c r="B99" s="215" t="s">
        <v>5</v>
      </c>
      <c r="T99" s="191"/>
      <c r="U99" s="191"/>
      <c r="V99" s="191"/>
      <c r="KY99" s="20"/>
      <c r="KZ99" s="20"/>
      <c r="LA99" s="20"/>
      <c r="LB99" s="20"/>
      <c r="LC99" s="20"/>
      <c r="LD99" s="20"/>
      <c r="LE99" s="20"/>
      <c r="LF99" s="20"/>
      <c r="LG99" s="20"/>
      <c r="LH99" s="20"/>
      <c r="LI99" s="20"/>
      <c r="LJ99" s="20"/>
      <c r="LK99" s="20"/>
      <c r="LL99" s="20"/>
      <c r="LM99" s="20"/>
      <c r="LN99" s="20"/>
      <c r="LO99" s="20"/>
      <c r="LP99" s="20"/>
      <c r="LQ99" s="20"/>
      <c r="LR99" s="20"/>
      <c r="LS99" s="20"/>
      <c r="LT99" s="20"/>
      <c r="LU99" s="20"/>
      <c r="LV99" s="20"/>
      <c r="LW99" s="20"/>
      <c r="LX99" s="20"/>
      <c r="LY99" s="20"/>
      <c r="LZ99" s="20"/>
      <c r="MA99" s="20"/>
      <c r="MB99" s="20"/>
      <c r="MC99" s="20"/>
      <c r="MD99" s="20"/>
      <c r="ME99" s="20"/>
      <c r="MF99" s="20"/>
      <c r="MG99" s="20"/>
      <c r="MH99" s="20"/>
      <c r="MI99" s="20"/>
      <c r="MJ99" s="20"/>
      <c r="MK99" s="20"/>
      <c r="ML99" s="20"/>
      <c r="MM99" s="20"/>
      <c r="MN99" s="20"/>
      <c r="MO99" s="20"/>
      <c r="MP99" s="20"/>
      <c r="MQ99" s="20"/>
      <c r="MR99" s="20"/>
      <c r="MS99" s="20"/>
      <c r="MT99" s="20"/>
      <c r="MU99" s="20"/>
      <c r="MV99" s="20"/>
      <c r="MW99" s="20"/>
      <c r="MX99" s="20"/>
      <c r="MY99" s="20"/>
      <c r="MZ99" s="20"/>
      <c r="NA99" s="20"/>
      <c r="NB99" s="20"/>
      <c r="NC99" s="20"/>
      <c r="ND99" s="20"/>
      <c r="NE99" s="20"/>
      <c r="NF99" s="20"/>
      <c r="NG99" s="20"/>
      <c r="NH99" s="20"/>
      <c r="NI99" s="20"/>
      <c r="NJ99" s="20"/>
      <c r="NK99" s="20"/>
      <c r="NL99" s="20"/>
      <c r="NM99" s="20"/>
      <c r="NN99" s="20"/>
      <c r="NO99" s="20"/>
      <c r="NP99" s="20"/>
      <c r="NQ99" s="20"/>
      <c r="NR99" s="20"/>
      <c r="NS99" s="20"/>
      <c r="NT99" s="20"/>
      <c r="NU99" s="20"/>
      <c r="NV99" s="20"/>
      <c r="NW99" s="20"/>
      <c r="NX99" s="20"/>
      <c r="NY99" s="20"/>
      <c r="NZ99" s="20"/>
      <c r="OA99" s="20"/>
      <c r="OB99" s="20"/>
      <c r="OC99" s="20"/>
      <c r="OD99" s="20"/>
      <c r="OE99" s="20"/>
      <c r="OF99" s="20"/>
      <c r="OG99" s="20"/>
      <c r="OH99" s="20"/>
      <c r="OI99" s="20"/>
      <c r="OJ99" s="20"/>
      <c r="OK99" s="20"/>
      <c r="OL99" s="20"/>
      <c r="AFM99"/>
      <c r="AFN99"/>
      <c r="AFO99"/>
      <c r="AFP99"/>
      <c r="AFQ99"/>
      <c r="AFR99"/>
      <c r="AFS99"/>
      <c r="AFT99"/>
      <c r="AFU99"/>
      <c r="AFV99"/>
      <c r="AFW99"/>
      <c r="AFX99"/>
      <c r="AFY99"/>
      <c r="AFZ99"/>
      <c r="AGA99"/>
      <c r="AGB99"/>
      <c r="AGC99"/>
      <c r="AGD99"/>
      <c r="AGE99"/>
      <c r="AGF99"/>
      <c r="AGG99"/>
      <c r="AGH99"/>
      <c r="AGI99"/>
      <c r="AGJ99"/>
      <c r="AGK99"/>
      <c r="AGL99"/>
      <c r="AGM99"/>
      <c r="AGN99"/>
      <c r="AGO99"/>
      <c r="AGP99"/>
      <c r="AGQ99"/>
      <c r="AGR99"/>
      <c r="AGS99"/>
      <c r="AGT99"/>
      <c r="AGU99"/>
      <c r="AGV99"/>
      <c r="AGW99"/>
      <c r="AGX99"/>
      <c r="AGY99"/>
      <c r="AGZ99"/>
      <c r="AHA99"/>
      <c r="AHB99"/>
      <c r="AHC99"/>
      <c r="AHD99"/>
      <c r="AHE99"/>
      <c r="AHF99"/>
      <c r="AHG99"/>
      <c r="AHH99"/>
      <c r="AHI99"/>
      <c r="AHJ99"/>
      <c r="AHK99"/>
      <c r="AHL99"/>
      <c r="AHM99"/>
      <c r="AHN99"/>
      <c r="AHO99"/>
      <c r="AHP99"/>
      <c r="AHQ99"/>
      <c r="AHR99"/>
      <c r="AHS99"/>
      <c r="AHT99"/>
      <c r="AHU99"/>
      <c r="AHV99"/>
      <c r="AHW99"/>
      <c r="AHX99"/>
      <c r="AHY99"/>
      <c r="AHZ99"/>
      <c r="AIA99"/>
      <c r="AIB99"/>
      <c r="AIC99"/>
      <c r="AID99"/>
      <c r="AIE99"/>
      <c r="AIF99"/>
      <c r="AIG99"/>
      <c r="AIH99"/>
      <c r="AII99"/>
      <c r="AIJ99"/>
      <c r="AIK99"/>
      <c r="AIL99"/>
      <c r="AIM99"/>
      <c r="AIN99"/>
      <c r="AIO99"/>
      <c r="AIP99"/>
      <c r="AIQ99"/>
      <c r="AIR99"/>
      <c r="AIS99"/>
      <c r="AIT99"/>
      <c r="AIU99"/>
      <c r="AIV99"/>
      <c r="AIW99"/>
      <c r="AIX99"/>
      <c r="AIY99"/>
      <c r="AIZ99"/>
      <c r="AJA99"/>
      <c r="AJB99"/>
      <c r="AJC99"/>
      <c r="AJD99"/>
      <c r="AJE99"/>
      <c r="AJF99"/>
      <c r="AJG99"/>
      <c r="AJH99"/>
      <c r="AJI99"/>
      <c r="AJJ99"/>
      <c r="AJK99"/>
      <c r="AJL99"/>
      <c r="AJM99"/>
      <c r="AJN99"/>
      <c r="AJO99"/>
      <c r="AJP99"/>
      <c r="AJQ99"/>
      <c r="AJR99"/>
      <c r="AJS99"/>
      <c r="AJT99"/>
      <c r="AJU99"/>
      <c r="AJV99"/>
      <c r="AJW99"/>
      <c r="AJX99"/>
      <c r="AJY99"/>
      <c r="AJZ99"/>
      <c r="AKA99"/>
      <c r="AKB99"/>
      <c r="AKC99"/>
      <c r="AKD99"/>
      <c r="AKE99"/>
      <c r="AKF99"/>
      <c r="AKG99"/>
      <c r="AKH99"/>
      <c r="AKI99"/>
      <c r="AKJ99"/>
      <c r="AKK99"/>
      <c r="AKL99"/>
      <c r="AKM99"/>
      <c r="AKN99"/>
      <c r="AKO99"/>
      <c r="AKP99"/>
      <c r="AKQ99"/>
      <c r="AKR99"/>
      <c r="AKS99"/>
      <c r="AKT99"/>
      <c r="AKU99"/>
      <c r="AKV99"/>
      <c r="AKW99"/>
      <c r="AKX99"/>
      <c r="AKY99"/>
      <c r="AKZ99"/>
      <c r="ALA99"/>
      <c r="ALB99"/>
      <c r="ALC99"/>
      <c r="ALD99"/>
      <c r="ALE99"/>
      <c r="ALF99"/>
      <c r="ALG99"/>
      <c r="ALH99"/>
      <c r="ALI99"/>
      <c r="ALJ99"/>
      <c r="ALK99"/>
      <c r="ALL99"/>
      <c r="ALM99"/>
      <c r="ALN99"/>
      <c r="ALO99"/>
      <c r="ALP99"/>
      <c r="ALQ99"/>
      <c r="ALR99"/>
      <c r="ALS99"/>
      <c r="ALT99"/>
      <c r="ALU99"/>
      <c r="ALV99"/>
      <c r="ALW99"/>
      <c r="ALX99"/>
      <c r="ALY99"/>
      <c r="ALZ99"/>
      <c r="AMA99"/>
      <c r="AMB99"/>
      <c r="AMC99"/>
      <c r="AMD99"/>
      <c r="AME99"/>
      <c r="AMF99"/>
      <c r="AMG99"/>
      <c r="AMH99"/>
      <c r="AMI99"/>
      <c r="AMJ99"/>
    </row>
    <row r="100" spans="1:1024" s="22" customFormat="1" x14ac:dyDescent="0.3">
      <c r="A100" s="22" t="s">
        <v>108</v>
      </c>
      <c r="T100" s="191"/>
      <c r="U100" s="191"/>
      <c r="V100" s="191"/>
      <c r="KY100" s="20"/>
      <c r="KZ100" s="20"/>
      <c r="LA100" s="20"/>
      <c r="LB100" s="20"/>
      <c r="LC100" s="20"/>
      <c r="LD100" s="20"/>
      <c r="LE100" s="20"/>
      <c r="LF100" s="20"/>
      <c r="LG100" s="20"/>
      <c r="LH100" s="20"/>
      <c r="LI100" s="20"/>
      <c r="LJ100" s="20"/>
      <c r="LK100" s="20"/>
      <c r="LL100" s="20"/>
      <c r="LM100" s="20"/>
      <c r="LN100" s="20"/>
      <c r="LO100" s="20"/>
      <c r="LP100" s="20"/>
      <c r="LQ100" s="20"/>
      <c r="LR100" s="20"/>
      <c r="LS100" s="20"/>
      <c r="LT100" s="20"/>
      <c r="LU100" s="20"/>
      <c r="LV100" s="20"/>
      <c r="LW100" s="20"/>
      <c r="LX100" s="20"/>
      <c r="LY100" s="20"/>
      <c r="LZ100" s="20"/>
      <c r="MA100" s="20"/>
      <c r="MB100" s="20"/>
      <c r="MC100" s="20"/>
      <c r="MD100" s="20"/>
      <c r="ME100" s="20"/>
      <c r="MF100" s="20"/>
      <c r="MG100" s="20"/>
      <c r="MH100" s="20"/>
      <c r="MI100" s="20"/>
      <c r="MJ100" s="20"/>
      <c r="MK100" s="20"/>
      <c r="ML100" s="20"/>
      <c r="MM100" s="20"/>
      <c r="MN100" s="20"/>
      <c r="MO100" s="20"/>
      <c r="MP100" s="20"/>
      <c r="MQ100" s="20"/>
      <c r="MR100" s="20"/>
      <c r="MS100" s="20"/>
      <c r="MT100" s="20"/>
      <c r="MU100" s="20"/>
      <c r="MV100" s="20"/>
      <c r="MW100" s="20"/>
      <c r="MX100" s="20"/>
      <c r="MY100" s="20"/>
      <c r="MZ100" s="20"/>
      <c r="NA100" s="20"/>
      <c r="NB100" s="20"/>
      <c r="NC100" s="20"/>
      <c r="ND100" s="20"/>
      <c r="NE100" s="20"/>
      <c r="NF100" s="20"/>
      <c r="NG100" s="20"/>
      <c r="NH100" s="20"/>
      <c r="NI100" s="20"/>
      <c r="NJ100" s="20"/>
      <c r="NK100" s="20"/>
      <c r="NL100" s="20"/>
      <c r="NM100" s="20"/>
      <c r="NN100" s="20"/>
      <c r="NO100" s="20"/>
      <c r="NP100" s="20"/>
      <c r="NQ100" s="20"/>
      <c r="NR100" s="20"/>
      <c r="NS100" s="20"/>
      <c r="NT100" s="20"/>
      <c r="NU100" s="20"/>
      <c r="NV100" s="20"/>
      <c r="NW100" s="20"/>
      <c r="NX100" s="20"/>
      <c r="NY100" s="20"/>
      <c r="NZ100" s="20"/>
      <c r="OA100" s="20"/>
      <c r="OB100" s="20"/>
      <c r="OC100" s="20"/>
      <c r="OD100" s="20"/>
      <c r="OE100" s="20"/>
      <c r="OF100" s="20"/>
      <c r="OG100" s="20"/>
      <c r="OH100" s="20"/>
      <c r="OI100" s="20"/>
      <c r="OJ100" s="20"/>
      <c r="OK100" s="20"/>
      <c r="OL100" s="20"/>
      <c r="AFM100"/>
      <c r="AFN100"/>
      <c r="AFO100"/>
      <c r="AFP100"/>
      <c r="AFQ100"/>
      <c r="AFR100"/>
      <c r="AFS100"/>
      <c r="AFT100"/>
      <c r="AFU100"/>
      <c r="AFV100"/>
      <c r="AFW100"/>
      <c r="AFX100"/>
      <c r="AFY100"/>
      <c r="AFZ100"/>
      <c r="AGA100"/>
      <c r="AGB100"/>
      <c r="AGC100"/>
      <c r="AGD100"/>
      <c r="AGE100"/>
      <c r="AGF100"/>
      <c r="AGG100"/>
      <c r="AGH100"/>
      <c r="AGI100"/>
      <c r="AGJ100"/>
      <c r="AGK100"/>
      <c r="AGL100"/>
      <c r="AGM100"/>
      <c r="AGN100"/>
      <c r="AGO100"/>
      <c r="AGP100"/>
      <c r="AGQ100"/>
      <c r="AGR100"/>
      <c r="AGS100"/>
      <c r="AGT100"/>
      <c r="AGU100"/>
      <c r="AGV100"/>
      <c r="AGW100"/>
      <c r="AGX100"/>
      <c r="AGY100"/>
      <c r="AGZ100"/>
      <c r="AHA100"/>
      <c r="AHB100"/>
      <c r="AHC100"/>
      <c r="AHD100"/>
      <c r="AHE100"/>
      <c r="AHF100"/>
      <c r="AHG100"/>
      <c r="AHH100"/>
      <c r="AHI100"/>
      <c r="AHJ100"/>
      <c r="AHK100"/>
      <c r="AHL100"/>
      <c r="AHM100"/>
      <c r="AHN100"/>
      <c r="AHO100"/>
      <c r="AHP100"/>
      <c r="AHQ100"/>
      <c r="AHR100"/>
      <c r="AHS100"/>
      <c r="AHT100"/>
      <c r="AHU100"/>
      <c r="AHV100"/>
      <c r="AHW100"/>
      <c r="AHX100"/>
      <c r="AHY100"/>
      <c r="AHZ100"/>
      <c r="AIA100"/>
      <c r="AIB100"/>
      <c r="AIC100"/>
      <c r="AID100"/>
      <c r="AIE100"/>
      <c r="AIF100"/>
      <c r="AIG100"/>
      <c r="AIH100"/>
      <c r="AII100"/>
      <c r="AIJ100"/>
      <c r="AIK100"/>
      <c r="AIL100"/>
      <c r="AIM100"/>
      <c r="AIN100"/>
      <c r="AIO100"/>
      <c r="AIP100"/>
      <c r="AIQ100"/>
      <c r="AIR100"/>
      <c r="AIS100"/>
      <c r="AIT100"/>
      <c r="AIU100"/>
      <c r="AIV100"/>
      <c r="AIW100"/>
      <c r="AIX100"/>
      <c r="AIY100"/>
      <c r="AIZ100"/>
      <c r="AJA100"/>
      <c r="AJB100"/>
      <c r="AJC100"/>
      <c r="AJD100"/>
      <c r="AJE100"/>
      <c r="AJF100"/>
      <c r="AJG100"/>
      <c r="AJH100"/>
      <c r="AJI100"/>
      <c r="AJJ100"/>
      <c r="AJK100"/>
      <c r="AJL100"/>
      <c r="AJM100"/>
      <c r="AJN100"/>
      <c r="AJO100"/>
      <c r="AJP100"/>
      <c r="AJQ100"/>
      <c r="AJR100"/>
      <c r="AJS100"/>
      <c r="AJT100"/>
      <c r="AJU100"/>
      <c r="AJV100"/>
      <c r="AJW100"/>
      <c r="AJX100"/>
      <c r="AJY100"/>
      <c r="AJZ100"/>
      <c r="AKA100"/>
      <c r="AKB100"/>
      <c r="AKC100"/>
      <c r="AKD100"/>
      <c r="AKE100"/>
      <c r="AKF100"/>
      <c r="AKG100"/>
      <c r="AKH100"/>
      <c r="AKI100"/>
      <c r="AKJ100"/>
      <c r="AKK100"/>
      <c r="AKL100"/>
      <c r="AKM100"/>
      <c r="AKN100"/>
      <c r="AKO100"/>
      <c r="AKP100"/>
      <c r="AKQ100"/>
      <c r="AKR100"/>
      <c r="AKS100"/>
      <c r="AKT100"/>
      <c r="AKU100"/>
      <c r="AKV100"/>
      <c r="AKW100"/>
      <c r="AKX100"/>
      <c r="AKY100"/>
      <c r="AKZ100"/>
      <c r="ALA100"/>
      <c r="ALB100"/>
      <c r="ALC100"/>
      <c r="ALD100"/>
      <c r="ALE100"/>
      <c r="ALF100"/>
      <c r="ALG100"/>
      <c r="ALH100"/>
      <c r="ALI100"/>
      <c r="ALJ100"/>
      <c r="ALK100"/>
      <c r="ALL100"/>
      <c r="ALM100"/>
      <c r="ALN100"/>
      <c r="ALO100"/>
      <c r="ALP100"/>
      <c r="ALQ100"/>
      <c r="ALR100"/>
      <c r="ALS100"/>
      <c r="ALT100"/>
      <c r="ALU100"/>
      <c r="ALV100"/>
      <c r="ALW100"/>
      <c r="ALX100"/>
      <c r="ALY100"/>
      <c r="ALZ100"/>
      <c r="AMA100"/>
      <c r="AMB100"/>
      <c r="AMC100"/>
      <c r="AMD100"/>
      <c r="AME100"/>
      <c r="AMF100"/>
      <c r="AMG100"/>
      <c r="AMH100"/>
      <c r="AMI100"/>
      <c r="AMJ100"/>
    </row>
    <row r="101" spans="1:1024" x14ac:dyDescent="0.3">
      <c r="A101" s="33" t="s">
        <v>109</v>
      </c>
      <c r="T101" s="191"/>
      <c r="U101" s="191"/>
      <c r="V101" s="191"/>
    </row>
    <row r="102" spans="1:1024" x14ac:dyDescent="0.3">
      <c r="A102" s="190" t="s">
        <v>62</v>
      </c>
      <c r="B102" s="216" t="s">
        <v>80</v>
      </c>
    </row>
    <row r="103" spans="1:1024" x14ac:dyDescent="0.3">
      <c r="A103" s="190" t="s">
        <v>61</v>
      </c>
      <c r="B103" s="217" t="s">
        <v>5</v>
      </c>
    </row>
    <row r="104" spans="1:1024" x14ac:dyDescent="0.3">
      <c r="A104" s="22" t="s">
        <v>110</v>
      </c>
    </row>
    <row r="105" spans="1:1024" x14ac:dyDescent="0.3">
      <c r="A105" s="190" t="s">
        <v>62</v>
      </c>
      <c r="B105" s="22" t="s">
        <v>111</v>
      </c>
      <c r="F105" s="22" t="s">
        <v>112</v>
      </c>
    </row>
    <row r="106" spans="1:1024" x14ac:dyDescent="0.3">
      <c r="A106" s="190" t="s">
        <v>61</v>
      </c>
      <c r="B106" s="217" t="s">
        <v>113</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99" r:id="rId1"/>
    <hyperlink ref="B103" r:id="rId2"/>
    <hyperlink ref="B106"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2761</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589</cp:revision>
  <dcterms:created xsi:type="dcterms:W3CDTF">2020-03-25T21:26:52Z</dcterms:created>
  <dcterms:modified xsi:type="dcterms:W3CDTF">2020-06-10T07:57:00Z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