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500"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T95" i="5"/>
  <c r="S95" i="5"/>
  <c r="K95" i="5"/>
  <c r="U95" i="5" s="1"/>
  <c r="U94" i="5" s="1"/>
  <c r="U93" i="5" s="1"/>
  <c r="U92" i="5" s="1"/>
  <c r="U91" i="5" s="1"/>
  <c r="U90" i="5" s="1"/>
  <c r="U89" i="5" s="1"/>
  <c r="U88" i="5" s="1"/>
  <c r="U87" i="5" s="1"/>
  <c r="U86" i="5" s="1"/>
  <c r="U85" i="5" s="1"/>
  <c r="U84" i="5" s="1"/>
  <c r="U83" i="5" s="1"/>
  <c r="T94" i="5"/>
  <c r="T93" i="5" s="1"/>
  <c r="S94" i="5"/>
  <c r="S93" i="5" s="1"/>
  <c r="S92" i="5" s="1"/>
  <c r="S91" i="5" s="1"/>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K94" i="5"/>
  <c r="K93" i="5"/>
  <c r="T92" i="5"/>
  <c r="T91" i="5" s="1"/>
  <c r="T90" i="5" s="1"/>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92" i="5"/>
  <c r="K91" i="5"/>
  <c r="P90" i="5"/>
  <c r="O90" i="5"/>
  <c r="M90" i="5"/>
  <c r="K90" i="5"/>
  <c r="L90" i="5" s="1"/>
  <c r="K89" i="5"/>
  <c r="K88" i="5"/>
  <c r="K87" i="5"/>
  <c r="K86" i="5"/>
  <c r="K85" i="5"/>
  <c r="K84" i="5"/>
  <c r="P83" i="5"/>
  <c r="P76" i="5" s="1"/>
  <c r="P69" i="5" s="1"/>
  <c r="P62" i="5" s="1"/>
  <c r="P55" i="5" s="1"/>
  <c r="P48" i="5" s="1"/>
  <c r="P41" i="5" s="1"/>
  <c r="P34" i="5" s="1"/>
  <c r="O83" i="5"/>
  <c r="O76" i="5" s="1"/>
  <c r="O69" i="5" s="1"/>
  <c r="N83" i="5"/>
  <c r="M83" i="5"/>
  <c r="K83" i="5"/>
  <c r="L83" i="5" s="1"/>
  <c r="U82" i="5"/>
  <c r="U81" i="5" s="1"/>
  <c r="U80" i="5" s="1"/>
  <c r="U79" i="5" s="1"/>
  <c r="U78" i="5" s="1"/>
  <c r="U77" i="5" s="1"/>
  <c r="U76" i="5" s="1"/>
  <c r="U75" i="5" s="1"/>
  <c r="U74" i="5" s="1"/>
  <c r="K82" i="5"/>
  <c r="K81" i="5"/>
  <c r="K80" i="5"/>
  <c r="K79" i="5"/>
  <c r="K78" i="5"/>
  <c r="K77" i="5"/>
  <c r="N76" i="5"/>
  <c r="N69" i="5" s="1"/>
  <c r="N62" i="5" s="1"/>
  <c r="N55" i="5" s="1"/>
  <c r="N48" i="5" s="1"/>
  <c r="M76" i="5"/>
  <c r="M69" i="5" s="1"/>
  <c r="M62" i="5" s="1"/>
  <c r="M55" i="5" s="1"/>
  <c r="M48" i="5" s="1"/>
  <c r="M41" i="5" s="1"/>
  <c r="M34" i="5" s="1"/>
  <c r="M27" i="5" s="1"/>
  <c r="L76" i="5"/>
  <c r="K76" i="5"/>
  <c r="K75" i="5"/>
  <c r="K74" i="5"/>
  <c r="K73" i="5"/>
  <c r="K72" i="5"/>
  <c r="K71" i="5"/>
  <c r="K70" i="5"/>
  <c r="K69" i="5"/>
  <c r="K68" i="5"/>
  <c r="S67" i="5"/>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67" i="5"/>
  <c r="K66" i="5"/>
  <c r="K65" i="5"/>
  <c r="K64" i="5"/>
  <c r="K63" i="5"/>
  <c r="L62" i="5" s="1"/>
  <c r="O62" i="5"/>
  <c r="O55" i="5" s="1"/>
  <c r="O48" i="5" s="1"/>
  <c r="O41" i="5" s="1"/>
  <c r="O34" i="5" s="1"/>
  <c r="O27" i="5" s="1"/>
  <c r="K62" i="5"/>
  <c r="K61" i="5"/>
  <c r="K60" i="5"/>
  <c r="K59" i="5"/>
  <c r="K58" i="5"/>
  <c r="K57" i="5"/>
  <c r="K56" i="5"/>
  <c r="L55" i="5"/>
  <c r="K55" i="5"/>
  <c r="K54" i="5"/>
  <c r="K53" i="5"/>
  <c r="K52" i="5"/>
  <c r="K51" i="5"/>
  <c r="K50" i="5"/>
  <c r="K49" i="5"/>
  <c r="K48" i="5"/>
  <c r="L48" i="5" s="1"/>
  <c r="K47" i="5"/>
  <c r="K46" i="5"/>
  <c r="K45" i="5"/>
  <c r="K44" i="5"/>
  <c r="K43" i="5"/>
  <c r="K42" i="5"/>
  <c r="N41" i="5"/>
  <c r="N34" i="5" s="1"/>
  <c r="N27" i="5" s="1"/>
  <c r="K41" i="5"/>
  <c r="K40" i="5"/>
  <c r="K39" i="5"/>
  <c r="K38" i="5"/>
  <c r="K37" i="5"/>
  <c r="K36" i="5"/>
  <c r="K35" i="5"/>
  <c r="K34" i="5"/>
  <c r="L34" i="5" s="1"/>
  <c r="K33" i="5"/>
  <c r="K32" i="5"/>
  <c r="K31" i="5"/>
  <c r="K30" i="5"/>
  <c r="K29" i="5"/>
  <c r="K28" i="5"/>
  <c r="P27" i="5"/>
  <c r="K27" i="5"/>
  <c r="L27" i="5" s="1"/>
  <c r="K26" i="5"/>
  <c r="K25" i="5"/>
  <c r="K24" i="5"/>
  <c r="K23" i="5"/>
  <c r="K22" i="5"/>
  <c r="K21" i="5"/>
  <c r="K20" i="5"/>
  <c r="K19" i="5"/>
  <c r="K18" i="5"/>
  <c r="K17" i="5"/>
  <c r="K16" i="5"/>
  <c r="K15" i="5"/>
  <c r="K14" i="5"/>
  <c r="K13" i="5"/>
  <c r="K12" i="5"/>
  <c r="K11" i="5"/>
  <c r="U10" i="5"/>
  <c r="S10" i="5"/>
  <c r="K10" i="5"/>
  <c r="CF35" i="4"/>
  <c r="BX35" i="4"/>
  <c r="BP35" i="4"/>
  <c r="BH35" i="4"/>
  <c r="AZ35" i="4"/>
  <c r="AR35" i="4"/>
  <c r="AJ35" i="4"/>
  <c r="AB35" i="4"/>
  <c r="T35" i="4"/>
  <c r="L35" i="4"/>
  <c r="D35" i="4"/>
  <c r="C34" i="4"/>
  <c r="CK32" i="4"/>
  <c r="CK35" i="4" s="1"/>
  <c r="CJ32" i="4"/>
  <c r="CJ35" i="4" s="1"/>
  <c r="CI32" i="4"/>
  <c r="CI35" i="4" s="1"/>
  <c r="CH32" i="4"/>
  <c r="CH35" i="4" s="1"/>
  <c r="CG32" i="4"/>
  <c r="CG35" i="4" s="1"/>
  <c r="CF32" i="4"/>
  <c r="CE32" i="4"/>
  <c r="CE35" i="4" s="1"/>
  <c r="CD32" i="4"/>
  <c r="CD35" i="4" s="1"/>
  <c r="CC32" i="4"/>
  <c r="CC35" i="4" s="1"/>
  <c r="CB32" i="4"/>
  <c r="CB35" i="4" s="1"/>
  <c r="CA32" i="4"/>
  <c r="CA35" i="4" s="1"/>
  <c r="BZ32" i="4"/>
  <c r="BZ35" i="4" s="1"/>
  <c r="BY32" i="4"/>
  <c r="BY35" i="4" s="1"/>
  <c r="BX32" i="4"/>
  <c r="BW32" i="4"/>
  <c r="BW35" i="4" s="1"/>
  <c r="BV32" i="4"/>
  <c r="BV35" i="4" s="1"/>
  <c r="BU32" i="4"/>
  <c r="BU35" i="4" s="1"/>
  <c r="BT32" i="4"/>
  <c r="BT35" i="4" s="1"/>
  <c r="BS32" i="4"/>
  <c r="BS35" i="4" s="1"/>
  <c r="BR32" i="4"/>
  <c r="BR35" i="4" s="1"/>
  <c r="BQ32" i="4"/>
  <c r="BQ35" i="4" s="1"/>
  <c r="BP32" i="4"/>
  <c r="BO32" i="4"/>
  <c r="BO35" i="4" s="1"/>
  <c r="BN32" i="4"/>
  <c r="BN35" i="4" s="1"/>
  <c r="BM32" i="4"/>
  <c r="BM35" i="4" s="1"/>
  <c r="BL32" i="4"/>
  <c r="BL35" i="4" s="1"/>
  <c r="BK32" i="4"/>
  <c r="BK35" i="4" s="1"/>
  <c r="BJ32" i="4"/>
  <c r="BJ35" i="4" s="1"/>
  <c r="BI32" i="4"/>
  <c r="BI35" i="4" s="1"/>
  <c r="BH32" i="4"/>
  <c r="BG32" i="4"/>
  <c r="BG35" i="4" s="1"/>
  <c r="BF32" i="4"/>
  <c r="BF35" i="4" s="1"/>
  <c r="BE32" i="4"/>
  <c r="BE35" i="4" s="1"/>
  <c r="BD32" i="4"/>
  <c r="BD35" i="4" s="1"/>
  <c r="BC32" i="4"/>
  <c r="BC35" i="4" s="1"/>
  <c r="BB32" i="4"/>
  <c r="BB35" i="4" s="1"/>
  <c r="BA32" i="4"/>
  <c r="BA35" i="4" s="1"/>
  <c r="AZ32" i="4"/>
  <c r="AY32" i="4"/>
  <c r="AY35" i="4" s="1"/>
  <c r="AX32" i="4"/>
  <c r="AX35" i="4" s="1"/>
  <c r="AW32" i="4"/>
  <c r="AW35" i="4" s="1"/>
  <c r="AV32" i="4"/>
  <c r="AV35" i="4" s="1"/>
  <c r="AU32" i="4"/>
  <c r="AU35" i="4" s="1"/>
  <c r="AT32" i="4"/>
  <c r="AT35" i="4" s="1"/>
  <c r="AS32" i="4"/>
  <c r="AS35" i="4" s="1"/>
  <c r="AR32" i="4"/>
  <c r="AQ32" i="4"/>
  <c r="AQ35" i="4" s="1"/>
  <c r="AP32" i="4"/>
  <c r="AP35" i="4" s="1"/>
  <c r="AO32" i="4"/>
  <c r="AO35" i="4" s="1"/>
  <c r="AN32" i="4"/>
  <c r="AN35" i="4" s="1"/>
  <c r="AM32" i="4"/>
  <c r="AM35" i="4" s="1"/>
  <c r="AL32" i="4"/>
  <c r="AL35" i="4" s="1"/>
  <c r="AK32" i="4"/>
  <c r="AK35" i="4" s="1"/>
  <c r="AJ32" i="4"/>
  <c r="AI32" i="4"/>
  <c r="AI35" i="4" s="1"/>
  <c r="AH32" i="4"/>
  <c r="AH35" i="4" s="1"/>
  <c r="AG32" i="4"/>
  <c r="AG35" i="4" s="1"/>
  <c r="AF32" i="4"/>
  <c r="AF35" i="4" s="1"/>
  <c r="AE32" i="4"/>
  <c r="AE35" i="4" s="1"/>
  <c r="AD32" i="4"/>
  <c r="AD35" i="4" s="1"/>
  <c r="AC32" i="4"/>
  <c r="AC35" i="4" s="1"/>
  <c r="AB32" i="4"/>
  <c r="AA32" i="4"/>
  <c r="AA35" i="4" s="1"/>
  <c r="Z32" i="4"/>
  <c r="Z35" i="4" s="1"/>
  <c r="Y32" i="4"/>
  <c r="Y35" i="4" s="1"/>
  <c r="X32" i="4"/>
  <c r="X35" i="4" s="1"/>
  <c r="W32" i="4"/>
  <c r="W35" i="4" s="1"/>
  <c r="V32" i="4"/>
  <c r="V35" i="4" s="1"/>
  <c r="U32" i="4"/>
  <c r="U35" i="4" s="1"/>
  <c r="T32" i="4"/>
  <c r="S32" i="4"/>
  <c r="S35" i="4" s="1"/>
  <c r="R32" i="4"/>
  <c r="R35" i="4" s="1"/>
  <c r="Q32" i="4"/>
  <c r="Q35" i="4" s="1"/>
  <c r="P32" i="4"/>
  <c r="P35" i="4" s="1"/>
  <c r="O32" i="4"/>
  <c r="O35" i="4" s="1"/>
  <c r="N32" i="4"/>
  <c r="N35" i="4" s="1"/>
  <c r="M32" i="4"/>
  <c r="M35" i="4" s="1"/>
  <c r="L32" i="4"/>
  <c r="K32" i="4"/>
  <c r="K35" i="4" s="1"/>
  <c r="J32" i="4"/>
  <c r="J35" i="4" s="1"/>
  <c r="I32" i="4"/>
  <c r="I35" i="4" s="1"/>
  <c r="H32" i="4"/>
  <c r="H35" i="4" s="1"/>
  <c r="G32" i="4"/>
  <c r="G35" i="4" s="1"/>
  <c r="F32" i="4"/>
  <c r="F35" i="4" s="1"/>
  <c r="E32" i="4"/>
  <c r="B32" i="4"/>
  <c r="B35" i="4" s="1"/>
  <c r="CK19" i="4"/>
  <c r="CJ19"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C19" i="4" s="1"/>
  <c r="H19" i="4"/>
  <c r="G19" i="4"/>
  <c r="F19" i="4"/>
  <c r="E19" i="4"/>
  <c r="D19" i="4"/>
  <c r="C18" i="4"/>
  <c r="CK16" i="4"/>
  <c r="CJ16"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BS33" i="3"/>
  <c r="AX33" i="3"/>
  <c r="AQ33" i="3"/>
  <c r="O33" i="3"/>
  <c r="BW30" i="3"/>
  <c r="BW33" i="3" s="1"/>
  <c r="BU30" i="3"/>
  <c r="BU33" i="3" s="1"/>
  <c r="BS30" i="3"/>
  <c r="BP30" i="3"/>
  <c r="BP33" i="3" s="1"/>
  <c r="BN30" i="3"/>
  <c r="BN33" i="3" s="1"/>
  <c r="BL30" i="3"/>
  <c r="BL33" i="3" s="1"/>
  <c r="BI30" i="3"/>
  <c r="BI33" i="3" s="1"/>
  <c r="BG30" i="3"/>
  <c r="BG33" i="3" s="1"/>
  <c r="BE30" i="3"/>
  <c r="BE33" i="3" s="1"/>
  <c r="BB30" i="3"/>
  <c r="BB33" i="3" s="1"/>
  <c r="AZ30" i="3"/>
  <c r="AX30" i="3"/>
  <c r="AU30" i="3"/>
  <c r="AU33" i="3" s="1"/>
  <c r="AS30" i="3"/>
  <c r="AT28" i="3" s="1"/>
  <c r="AQ30" i="3"/>
  <c r="AN30" i="3"/>
  <c r="AN33" i="3" s="1"/>
  <c r="AL30" i="3"/>
  <c r="AL33" i="3" s="1"/>
  <c r="AJ30" i="3"/>
  <c r="AG30" i="3"/>
  <c r="AG33" i="3" s="1"/>
  <c r="AE30" i="3"/>
  <c r="AE33" i="3" s="1"/>
  <c r="AC30" i="3"/>
  <c r="AD28" i="3" s="1"/>
  <c r="Z30" i="3"/>
  <c r="Z33" i="3" s="1"/>
  <c r="X30" i="3"/>
  <c r="X33" i="3" s="1"/>
  <c r="V30" i="3"/>
  <c r="V33" i="3" s="1"/>
  <c r="S30" i="3"/>
  <c r="S33" i="3" s="1"/>
  <c r="Q30" i="3"/>
  <c r="R28" i="3" s="1"/>
  <c r="O30" i="3"/>
  <c r="L30" i="3"/>
  <c r="L33" i="3" s="1"/>
  <c r="J30" i="3"/>
  <c r="J33" i="3" s="1"/>
  <c r="H30" i="3"/>
  <c r="H33" i="3" s="1"/>
  <c r="D30" i="3"/>
  <c r="B30" i="3"/>
  <c r="B33" i="3" s="1"/>
  <c r="BX28" i="3"/>
  <c r="BV28" i="3"/>
  <c r="BT28" i="3"/>
  <c r="BQ28" i="3"/>
  <c r="BO28" i="3"/>
  <c r="BM28" i="3"/>
  <c r="BJ28" i="3"/>
  <c r="BH28" i="3"/>
  <c r="BF28" i="3"/>
  <c r="BC28" i="3"/>
  <c r="AY28" i="3"/>
  <c r="AV28" i="3"/>
  <c r="AR28" i="3"/>
  <c r="AO28" i="3"/>
  <c r="AM28" i="3"/>
  <c r="AH28" i="3"/>
  <c r="AF28" i="3"/>
  <c r="AA28" i="3"/>
  <c r="Y28" i="3"/>
  <c r="W28" i="3"/>
  <c r="T28" i="3"/>
  <c r="P28" i="3"/>
  <c r="M28" i="3"/>
  <c r="K28" i="3"/>
  <c r="I28" i="3"/>
  <c r="F28" i="3"/>
  <c r="C28" i="3"/>
  <c r="BX27" i="3"/>
  <c r="BV27" i="3"/>
  <c r="BT27" i="3"/>
  <c r="BQ27" i="3"/>
  <c r="BO27" i="3"/>
  <c r="BM27" i="3"/>
  <c r="BJ27" i="3"/>
  <c r="BH27" i="3"/>
  <c r="BF27" i="3"/>
  <c r="BC27" i="3"/>
  <c r="AY27" i="3"/>
  <c r="AV27" i="3"/>
  <c r="AT27" i="3"/>
  <c r="AR27" i="3"/>
  <c r="AO27" i="3"/>
  <c r="AM27" i="3"/>
  <c r="AH27" i="3"/>
  <c r="AF27" i="3"/>
  <c r="AA27" i="3"/>
  <c r="Y27" i="3"/>
  <c r="W27" i="3"/>
  <c r="T27" i="3"/>
  <c r="R27" i="3"/>
  <c r="P27" i="3"/>
  <c r="M27" i="3"/>
  <c r="K27" i="3"/>
  <c r="I27" i="3"/>
  <c r="F27" i="3"/>
  <c r="C27" i="3"/>
  <c r="BX26" i="3"/>
  <c r="BV26" i="3"/>
  <c r="BT26" i="3"/>
  <c r="BQ26" i="3"/>
  <c r="BO26" i="3"/>
  <c r="BM26" i="3"/>
  <c r="BJ26" i="3"/>
  <c r="BH26" i="3"/>
  <c r="BF26" i="3"/>
  <c r="BC26" i="3"/>
  <c r="AY26" i="3"/>
  <c r="AV26" i="3"/>
  <c r="AT26" i="3"/>
  <c r="AR26" i="3"/>
  <c r="AO26" i="3"/>
  <c r="AM26" i="3"/>
  <c r="AH26" i="3"/>
  <c r="AF26" i="3"/>
  <c r="AD26" i="3"/>
  <c r="AA26" i="3"/>
  <c r="Y26" i="3"/>
  <c r="W26" i="3"/>
  <c r="T26" i="3"/>
  <c r="R26" i="3"/>
  <c r="P26" i="3"/>
  <c r="M26" i="3"/>
  <c r="K26" i="3"/>
  <c r="I26" i="3"/>
  <c r="F26" i="3"/>
  <c r="C26" i="3"/>
  <c r="BX25" i="3"/>
  <c r="BV25" i="3"/>
  <c r="BT25" i="3"/>
  <c r="BQ25" i="3"/>
  <c r="BO25" i="3"/>
  <c r="BM25" i="3"/>
  <c r="BJ25" i="3"/>
  <c r="BH25" i="3"/>
  <c r="BF25" i="3"/>
  <c r="BC25" i="3"/>
  <c r="AY25" i="3"/>
  <c r="AV25" i="3"/>
  <c r="AT25" i="3"/>
  <c r="AR25" i="3"/>
  <c r="AO25" i="3"/>
  <c r="AM25" i="3"/>
  <c r="AH25" i="3"/>
  <c r="AF25" i="3"/>
  <c r="AD25" i="3"/>
  <c r="AA25" i="3"/>
  <c r="Y25" i="3"/>
  <c r="W25" i="3"/>
  <c r="T25" i="3"/>
  <c r="R25" i="3"/>
  <c r="P25" i="3"/>
  <c r="M25" i="3"/>
  <c r="K25" i="3"/>
  <c r="I25" i="3"/>
  <c r="F25" i="3"/>
  <c r="C25" i="3"/>
  <c r="BX24" i="3"/>
  <c r="BV24" i="3"/>
  <c r="BT24" i="3"/>
  <c r="BQ24" i="3"/>
  <c r="BO24" i="3"/>
  <c r="BM24" i="3"/>
  <c r="BJ24" i="3"/>
  <c r="BH24" i="3"/>
  <c r="BF24" i="3"/>
  <c r="BC24" i="3"/>
  <c r="AY24" i="3"/>
  <c r="AV24" i="3"/>
  <c r="AT24" i="3"/>
  <c r="AR24" i="3"/>
  <c r="AO24" i="3"/>
  <c r="AM24" i="3"/>
  <c r="AH24" i="3"/>
  <c r="AF24" i="3"/>
  <c r="AD24" i="3"/>
  <c r="AA24" i="3"/>
  <c r="Y24" i="3"/>
  <c r="W24" i="3"/>
  <c r="T24" i="3"/>
  <c r="R24" i="3"/>
  <c r="P24" i="3"/>
  <c r="M24" i="3"/>
  <c r="K24" i="3"/>
  <c r="I24" i="3"/>
  <c r="F24" i="3"/>
  <c r="C24" i="3"/>
  <c r="BX23" i="3"/>
  <c r="BV23" i="3"/>
  <c r="BT23" i="3"/>
  <c r="BQ23" i="3"/>
  <c r="BO23" i="3"/>
  <c r="BM23" i="3"/>
  <c r="BJ23" i="3"/>
  <c r="BH23" i="3"/>
  <c r="BF23" i="3"/>
  <c r="BC23" i="3"/>
  <c r="BA23" i="3"/>
  <c r="AY23" i="3"/>
  <c r="AV23" i="3"/>
  <c r="AT23" i="3"/>
  <c r="AR23" i="3"/>
  <c r="AO23" i="3"/>
  <c r="AM23" i="3"/>
  <c r="AH23" i="3"/>
  <c r="AF23" i="3"/>
  <c r="AD23" i="3"/>
  <c r="AA23" i="3"/>
  <c r="Y23" i="3"/>
  <c r="W23" i="3"/>
  <c r="T23" i="3"/>
  <c r="R23" i="3"/>
  <c r="P23" i="3"/>
  <c r="M23" i="3"/>
  <c r="K23" i="3"/>
  <c r="I23" i="3"/>
  <c r="F23" i="3"/>
  <c r="C23" i="3"/>
  <c r="BX22" i="3"/>
  <c r="BV22" i="3"/>
  <c r="BT22" i="3"/>
  <c r="BQ22" i="3"/>
  <c r="BO22" i="3"/>
  <c r="BM22" i="3"/>
  <c r="BJ22" i="3"/>
  <c r="BH22" i="3"/>
  <c r="BF22" i="3"/>
  <c r="BC22" i="3"/>
  <c r="BA22" i="3"/>
  <c r="AY22" i="3"/>
  <c r="AV22" i="3"/>
  <c r="AT22" i="3"/>
  <c r="AR22" i="3"/>
  <c r="AO22" i="3"/>
  <c r="AM22" i="3"/>
  <c r="AK22" i="3"/>
  <c r="AH22" i="3"/>
  <c r="AF22" i="3"/>
  <c r="AD22" i="3"/>
  <c r="AA22" i="3"/>
  <c r="Y22" i="3"/>
  <c r="W22" i="3"/>
  <c r="T22" i="3"/>
  <c r="R22" i="3"/>
  <c r="P22" i="3"/>
  <c r="M22" i="3"/>
  <c r="K22" i="3"/>
  <c r="I22" i="3"/>
  <c r="F22" i="3"/>
  <c r="C22" i="3"/>
  <c r="BX21" i="3"/>
  <c r="BV21" i="3"/>
  <c r="BT21" i="3"/>
  <c r="BQ21" i="3"/>
  <c r="BO21" i="3"/>
  <c r="BM21" i="3"/>
  <c r="BJ21" i="3"/>
  <c r="BH21" i="3"/>
  <c r="BF21" i="3"/>
  <c r="BC21" i="3"/>
  <c r="BA21" i="3"/>
  <c r="AY21" i="3"/>
  <c r="AV21" i="3"/>
  <c r="AT21" i="3"/>
  <c r="AR21" i="3"/>
  <c r="AO21" i="3"/>
  <c r="AM21" i="3"/>
  <c r="AK21" i="3"/>
  <c r="AH21" i="3"/>
  <c r="AF21" i="3"/>
  <c r="AD21" i="3"/>
  <c r="AA21" i="3"/>
  <c r="Y21" i="3"/>
  <c r="W21" i="3"/>
  <c r="T21" i="3"/>
  <c r="R21" i="3"/>
  <c r="P21" i="3"/>
  <c r="M21" i="3"/>
  <c r="K21" i="3"/>
  <c r="I21" i="3"/>
  <c r="F21" i="3"/>
  <c r="C21" i="3"/>
  <c r="BX20" i="3"/>
  <c r="BV20" i="3"/>
  <c r="BT20"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I20" i="3"/>
  <c r="F20" i="3"/>
  <c r="C20" i="3"/>
  <c r="BX19" i="3"/>
  <c r="BV19" i="3"/>
  <c r="BT19"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C19" i="3"/>
  <c r="BX18" i="3"/>
  <c r="BV18" i="3"/>
  <c r="BT18" i="3"/>
  <c r="BQ18" i="3"/>
  <c r="BO18" i="3"/>
  <c r="BM18" i="3"/>
  <c r="BJ18" i="3"/>
  <c r="BH18" i="3"/>
  <c r="BF18" i="3"/>
  <c r="BC18" i="3"/>
  <c r="BA18" i="3"/>
  <c r="AY18" i="3"/>
  <c r="AV18" i="3"/>
  <c r="AT18" i="3"/>
  <c r="AR18" i="3"/>
  <c r="AO18" i="3"/>
  <c r="AM18" i="3"/>
  <c r="AK18" i="3"/>
  <c r="AH18" i="3"/>
  <c r="AF18" i="3"/>
  <c r="AD18" i="3"/>
  <c r="AA18" i="3"/>
  <c r="Y18" i="3"/>
  <c r="W18" i="3"/>
  <c r="T18" i="3"/>
  <c r="R18" i="3"/>
  <c r="P18" i="3"/>
  <c r="M18" i="3"/>
  <c r="K18" i="3"/>
  <c r="I18" i="3"/>
  <c r="F18" i="3"/>
  <c r="C18" i="3"/>
  <c r="BX17" i="3"/>
  <c r="BV17" i="3"/>
  <c r="BT17" i="3"/>
  <c r="BQ17" i="3"/>
  <c r="BO17" i="3"/>
  <c r="BM17" i="3"/>
  <c r="BJ17" i="3"/>
  <c r="BH17" i="3"/>
  <c r="BF17" i="3"/>
  <c r="BC17" i="3"/>
  <c r="BA17" i="3"/>
  <c r="AY17" i="3"/>
  <c r="AV17" i="3"/>
  <c r="AT17" i="3"/>
  <c r="AR17" i="3"/>
  <c r="AO17" i="3"/>
  <c r="AM17" i="3"/>
  <c r="AK17" i="3"/>
  <c r="AH17" i="3"/>
  <c r="AF17" i="3"/>
  <c r="AD17" i="3"/>
  <c r="AA17" i="3"/>
  <c r="Y17" i="3"/>
  <c r="W17" i="3"/>
  <c r="T17" i="3"/>
  <c r="R17" i="3"/>
  <c r="P17" i="3"/>
  <c r="M17" i="3"/>
  <c r="K17" i="3"/>
  <c r="I17" i="3"/>
  <c r="F17" i="3"/>
  <c r="C17" i="3"/>
  <c r="BX16" i="3"/>
  <c r="BV16" i="3"/>
  <c r="BT16" i="3"/>
  <c r="BQ16" i="3"/>
  <c r="BO16" i="3"/>
  <c r="BM16" i="3"/>
  <c r="BJ16" i="3"/>
  <c r="BH16" i="3"/>
  <c r="BF16" i="3"/>
  <c r="BC16" i="3"/>
  <c r="BA16" i="3"/>
  <c r="AY16" i="3"/>
  <c r="AV16" i="3"/>
  <c r="AT16" i="3"/>
  <c r="AR16" i="3"/>
  <c r="AO16" i="3"/>
  <c r="AM16" i="3"/>
  <c r="AK16" i="3"/>
  <c r="AH16" i="3"/>
  <c r="AF16" i="3"/>
  <c r="AD16" i="3"/>
  <c r="AA16" i="3"/>
  <c r="Y16" i="3"/>
  <c r="W16" i="3"/>
  <c r="T16" i="3"/>
  <c r="R16" i="3"/>
  <c r="P16" i="3"/>
  <c r="M16" i="3"/>
  <c r="K16" i="3"/>
  <c r="I16" i="3"/>
  <c r="F16" i="3"/>
  <c r="C16" i="3"/>
  <c r="BX15" i="3"/>
  <c r="BV15" i="3"/>
  <c r="BT15" i="3"/>
  <c r="BQ15" i="3"/>
  <c r="BO15" i="3"/>
  <c r="BM15" i="3"/>
  <c r="BJ15" i="3"/>
  <c r="BH15" i="3"/>
  <c r="BF15" i="3"/>
  <c r="BC15" i="3"/>
  <c r="BA15" i="3"/>
  <c r="AY15" i="3"/>
  <c r="AV15" i="3"/>
  <c r="AT15" i="3"/>
  <c r="AR15" i="3"/>
  <c r="AO15" i="3"/>
  <c r="AM15" i="3"/>
  <c r="AK15" i="3"/>
  <c r="AH15" i="3"/>
  <c r="AF15" i="3"/>
  <c r="AD15" i="3"/>
  <c r="AA15" i="3"/>
  <c r="Y15" i="3"/>
  <c r="W15" i="3"/>
  <c r="T15" i="3"/>
  <c r="R15" i="3"/>
  <c r="P15" i="3"/>
  <c r="M15" i="3"/>
  <c r="K15" i="3"/>
  <c r="I15" i="3"/>
  <c r="F15" i="3"/>
  <c r="C15" i="3"/>
  <c r="BX14" i="3"/>
  <c r="BV14" i="3"/>
  <c r="BT14" i="3"/>
  <c r="BQ14" i="3"/>
  <c r="BO14" i="3"/>
  <c r="BM14" i="3"/>
  <c r="BJ14" i="3"/>
  <c r="BH14" i="3"/>
  <c r="BF14" i="3"/>
  <c r="BC14" i="3"/>
  <c r="BA14" i="3"/>
  <c r="AY14" i="3"/>
  <c r="AV14" i="3"/>
  <c r="AT14" i="3"/>
  <c r="AR14" i="3"/>
  <c r="AO14" i="3"/>
  <c r="AM14" i="3"/>
  <c r="AK14" i="3"/>
  <c r="AH14" i="3"/>
  <c r="AF14" i="3"/>
  <c r="AD14" i="3"/>
  <c r="AA14" i="3"/>
  <c r="Y14" i="3"/>
  <c r="W14" i="3"/>
  <c r="T14" i="3"/>
  <c r="R14" i="3"/>
  <c r="P14" i="3"/>
  <c r="M14" i="3"/>
  <c r="K14" i="3"/>
  <c r="I14" i="3"/>
  <c r="F14" i="3"/>
  <c r="C14" i="3"/>
  <c r="BX13" i="3"/>
  <c r="BV13" i="3"/>
  <c r="BT13" i="3"/>
  <c r="BQ13" i="3"/>
  <c r="BO13" i="3"/>
  <c r="BM13" i="3"/>
  <c r="BJ13" i="3"/>
  <c r="BH13" i="3"/>
  <c r="BF13" i="3"/>
  <c r="BC13" i="3"/>
  <c r="BA13" i="3"/>
  <c r="AY13" i="3"/>
  <c r="AV13" i="3"/>
  <c r="AT13" i="3"/>
  <c r="AR13" i="3"/>
  <c r="AO13" i="3"/>
  <c r="AM13" i="3"/>
  <c r="AK13" i="3"/>
  <c r="AH13" i="3"/>
  <c r="AF13" i="3"/>
  <c r="AD13" i="3"/>
  <c r="AA13" i="3"/>
  <c r="Y13" i="3"/>
  <c r="W13" i="3"/>
  <c r="T13" i="3"/>
  <c r="R13" i="3"/>
  <c r="P13" i="3"/>
  <c r="M13" i="3"/>
  <c r="K13" i="3"/>
  <c r="I13" i="3"/>
  <c r="F13" i="3"/>
  <c r="C13" i="3"/>
  <c r="BX12" i="3"/>
  <c r="BV12" i="3"/>
  <c r="BT12" i="3"/>
  <c r="BQ12" i="3"/>
  <c r="BO12" i="3"/>
  <c r="BM12" i="3"/>
  <c r="BJ12" i="3"/>
  <c r="BH12" i="3"/>
  <c r="BF12" i="3"/>
  <c r="BC12" i="3"/>
  <c r="BA12" i="3"/>
  <c r="AY12" i="3"/>
  <c r="AV12" i="3"/>
  <c r="AT12" i="3"/>
  <c r="AR12" i="3"/>
  <c r="AO12" i="3"/>
  <c r="AM12" i="3"/>
  <c r="AK12" i="3"/>
  <c r="AH12" i="3"/>
  <c r="AF12" i="3"/>
  <c r="AD12" i="3"/>
  <c r="AA12" i="3"/>
  <c r="Y12" i="3"/>
  <c r="W12" i="3"/>
  <c r="T12" i="3"/>
  <c r="R12" i="3"/>
  <c r="P12" i="3"/>
  <c r="M12" i="3"/>
  <c r="K12" i="3"/>
  <c r="I12" i="3"/>
  <c r="F12" i="3"/>
  <c r="C12" i="3"/>
  <c r="BX11" i="3"/>
  <c r="BV11" i="3"/>
  <c r="BT11" i="3"/>
  <c r="BQ11" i="3"/>
  <c r="BO11" i="3"/>
  <c r="BM11"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BX10" i="3"/>
  <c r="BX30" i="3" s="1"/>
  <c r="BV10" i="3"/>
  <c r="BT10" i="3"/>
  <c r="BQ10" i="3"/>
  <c r="BO10" i="3"/>
  <c r="BO30" i="3" s="1"/>
  <c r="BM10" i="3"/>
  <c r="BM30" i="3" s="1"/>
  <c r="BJ10" i="3"/>
  <c r="BH10" i="3"/>
  <c r="BH30" i="3" s="1"/>
  <c r="BF10" i="3"/>
  <c r="BC10" i="3"/>
  <c r="BA10" i="3"/>
  <c r="AY10" i="3"/>
  <c r="AY30" i="3" s="1"/>
  <c r="AV10" i="3"/>
  <c r="AT10" i="3"/>
  <c r="AR10" i="3"/>
  <c r="AR30" i="3" s="1"/>
  <c r="AO10" i="3"/>
  <c r="AM10" i="3"/>
  <c r="AM30" i="3" s="1"/>
  <c r="AK10" i="3"/>
  <c r="AH10" i="3"/>
  <c r="AF10" i="3"/>
  <c r="AD10" i="3"/>
  <c r="AA10" i="3"/>
  <c r="Y10" i="3"/>
  <c r="Y30" i="3" s="1"/>
  <c r="W10" i="3"/>
  <c r="W30" i="3" s="1"/>
  <c r="T10" i="3"/>
  <c r="T30" i="3" s="1"/>
  <c r="R10" i="3"/>
  <c r="P10" i="3"/>
  <c r="M10" i="3"/>
  <c r="K10" i="3"/>
  <c r="K30" i="3" s="1"/>
  <c r="I10" i="3"/>
  <c r="I30" i="3" s="1"/>
  <c r="F10" i="3"/>
  <c r="C10" i="3"/>
  <c r="BW33" i="2"/>
  <c r="BU33" i="2"/>
  <c r="BS33" i="2"/>
  <c r="BL33" i="2"/>
  <c r="BG33" i="2"/>
  <c r="BE33" i="2"/>
  <c r="AL33" i="2"/>
  <c r="AG33" i="2"/>
  <c r="X33" i="2"/>
  <c r="Q33" i="2"/>
  <c r="O33" i="2"/>
  <c r="H33" i="2"/>
  <c r="BW30" i="2"/>
  <c r="BU30" i="2"/>
  <c r="BS30" i="2"/>
  <c r="BP30" i="2"/>
  <c r="BP33" i="2" s="1"/>
  <c r="BN30" i="2"/>
  <c r="BL30" i="2"/>
  <c r="BI30" i="2"/>
  <c r="BI33" i="2" s="1"/>
  <c r="BG30" i="2"/>
  <c r="BH26" i="2" s="1"/>
  <c r="BE30" i="2"/>
  <c r="BF27" i="2" s="1"/>
  <c r="BB30" i="2"/>
  <c r="BB33" i="2" s="1"/>
  <c r="AZ30" i="2"/>
  <c r="AX30" i="2"/>
  <c r="AU30" i="2"/>
  <c r="AU33" i="2" s="1"/>
  <c r="AS30" i="2"/>
  <c r="AT26" i="2" s="1"/>
  <c r="AQ30" i="2"/>
  <c r="AR27" i="2" s="1"/>
  <c r="AN30" i="2"/>
  <c r="AN33" i="2" s="1"/>
  <c r="AL30" i="2"/>
  <c r="AJ30" i="2"/>
  <c r="AG30" i="2"/>
  <c r="AE30" i="2"/>
  <c r="AF26" i="2" s="1"/>
  <c r="AC30" i="2"/>
  <c r="AD27" i="2" s="1"/>
  <c r="Z30" i="2"/>
  <c r="Z33" i="2" s="1"/>
  <c r="X30" i="2"/>
  <c r="V30" i="2"/>
  <c r="W23" i="2" s="1"/>
  <c r="S30" i="2"/>
  <c r="S33" i="2" s="1"/>
  <c r="Q30" i="2"/>
  <c r="R26" i="2" s="1"/>
  <c r="O30" i="2"/>
  <c r="P27" i="2" s="1"/>
  <c r="L30" i="2"/>
  <c r="L33" i="2" s="1"/>
  <c r="J30" i="2"/>
  <c r="K14" i="2" s="1"/>
  <c r="H30" i="2"/>
  <c r="D30" i="2"/>
  <c r="E26" i="2" s="1"/>
  <c r="B30" i="2"/>
  <c r="C27" i="2" s="1"/>
  <c r="BX28" i="2"/>
  <c r="BQ28" i="2"/>
  <c r="BM28" i="2"/>
  <c r="BJ28" i="2"/>
  <c r="BH28" i="2"/>
  <c r="BF28" i="2"/>
  <c r="BC28" i="2"/>
  <c r="AY28" i="2"/>
  <c r="AV28" i="2"/>
  <c r="AT28" i="2"/>
  <c r="AR28" i="2"/>
  <c r="AO28" i="2"/>
  <c r="AM28" i="2"/>
  <c r="AK28" i="2"/>
  <c r="AH28" i="2"/>
  <c r="AF28" i="2"/>
  <c r="AA28" i="2"/>
  <c r="Y28" i="2"/>
  <c r="W28" i="2"/>
  <c r="T28" i="2"/>
  <c r="R28" i="2"/>
  <c r="P28" i="2"/>
  <c r="M28" i="2"/>
  <c r="I28" i="2"/>
  <c r="F28" i="2"/>
  <c r="E28" i="2"/>
  <c r="C28" i="2"/>
  <c r="BX27" i="2"/>
  <c r="BQ27" i="2"/>
  <c r="BO27" i="2"/>
  <c r="BM27" i="2"/>
  <c r="BJ27" i="2"/>
  <c r="BH27" i="2"/>
  <c r="BC27" i="2"/>
  <c r="AY27" i="2"/>
  <c r="AV27" i="2"/>
  <c r="AT27" i="2"/>
  <c r="AO27" i="2"/>
  <c r="AM27" i="2"/>
  <c r="AK27" i="2"/>
  <c r="AH27" i="2"/>
  <c r="AA27" i="2"/>
  <c r="Y27" i="2"/>
  <c r="W27" i="2"/>
  <c r="T27" i="2"/>
  <c r="R27" i="2"/>
  <c r="M27" i="2"/>
  <c r="K27" i="2"/>
  <c r="I27" i="2"/>
  <c r="F27" i="2"/>
  <c r="E27" i="2"/>
  <c r="BX26" i="2"/>
  <c r="BQ26" i="2"/>
  <c r="BO26" i="2"/>
  <c r="BM26" i="2"/>
  <c r="BJ26" i="2"/>
  <c r="BF26" i="2"/>
  <c r="BC26" i="2"/>
  <c r="AY26" i="2"/>
  <c r="AV26" i="2"/>
  <c r="AR26" i="2"/>
  <c r="AO26" i="2"/>
  <c r="AM26" i="2"/>
  <c r="AK26" i="2"/>
  <c r="AH26" i="2"/>
  <c r="AA26" i="2"/>
  <c r="Y26" i="2"/>
  <c r="W26" i="2"/>
  <c r="T26" i="2"/>
  <c r="P26" i="2"/>
  <c r="M26" i="2"/>
  <c r="I26" i="2"/>
  <c r="F26" i="2"/>
  <c r="C26" i="2"/>
  <c r="BX25" i="2"/>
  <c r="BQ25" i="2"/>
  <c r="BO25" i="2"/>
  <c r="BM25" i="2"/>
  <c r="BJ25" i="2"/>
  <c r="BH25" i="2"/>
  <c r="BF25" i="2"/>
  <c r="BC25" i="2"/>
  <c r="AY25" i="2"/>
  <c r="AV25" i="2"/>
  <c r="AT25" i="2"/>
  <c r="AR25" i="2"/>
  <c r="AO25" i="2"/>
  <c r="AM25" i="2"/>
  <c r="AK25" i="2"/>
  <c r="AH25" i="2"/>
  <c r="AF25" i="2"/>
  <c r="AD25" i="2"/>
  <c r="AA25" i="2"/>
  <c r="Y25" i="2"/>
  <c r="W25" i="2"/>
  <c r="T25" i="2"/>
  <c r="R25" i="2"/>
  <c r="P25" i="2"/>
  <c r="M25" i="2"/>
  <c r="I25" i="2"/>
  <c r="F25" i="2"/>
  <c r="E25" i="2"/>
  <c r="C25" i="2"/>
  <c r="BX24" i="2"/>
  <c r="BQ24" i="2"/>
  <c r="BO24" i="2"/>
  <c r="BM24" i="2"/>
  <c r="BJ24" i="2"/>
  <c r="BH24" i="2"/>
  <c r="BF24" i="2"/>
  <c r="BC24" i="2"/>
  <c r="BA24" i="2"/>
  <c r="AY24" i="2"/>
  <c r="AV24" i="2"/>
  <c r="AT24" i="2"/>
  <c r="AR24" i="2"/>
  <c r="AO24" i="2"/>
  <c r="AM24" i="2"/>
  <c r="AK24" i="2"/>
  <c r="AH24" i="2"/>
  <c r="AF24" i="2"/>
  <c r="AA24" i="2"/>
  <c r="Y24" i="2"/>
  <c r="W24" i="2"/>
  <c r="T24" i="2"/>
  <c r="R24" i="2"/>
  <c r="P24" i="2"/>
  <c r="M24" i="2"/>
  <c r="N24" i="2" s="1"/>
  <c r="K24" i="2"/>
  <c r="I24" i="2"/>
  <c r="F24" i="2"/>
  <c r="E24" i="2"/>
  <c r="BX23" i="2"/>
  <c r="BQ23" i="2"/>
  <c r="BR23" i="2" s="1"/>
  <c r="BO23" i="2"/>
  <c r="BM23" i="2"/>
  <c r="BJ23" i="2"/>
  <c r="BH23" i="2"/>
  <c r="BF23" i="2"/>
  <c r="BC23" i="2"/>
  <c r="BA23" i="2"/>
  <c r="AV23" i="2"/>
  <c r="AT23" i="2"/>
  <c r="AR23" i="2"/>
  <c r="AO23" i="2"/>
  <c r="AM23" i="2"/>
  <c r="AH23" i="2"/>
  <c r="AF23" i="2"/>
  <c r="AA23" i="2"/>
  <c r="Y23" i="2"/>
  <c r="T23" i="2"/>
  <c r="R23" i="2"/>
  <c r="P23" i="2"/>
  <c r="M23" i="2"/>
  <c r="I23" i="2"/>
  <c r="F23" i="2"/>
  <c r="E23" i="2"/>
  <c r="C23" i="2"/>
  <c r="BX22" i="2"/>
  <c r="BQ22" i="2"/>
  <c r="BR22" i="2" s="1"/>
  <c r="BM22" i="2"/>
  <c r="BJ22" i="2"/>
  <c r="BH22" i="2"/>
  <c r="BF22" i="2"/>
  <c r="BC22" i="2"/>
  <c r="AY22" i="2"/>
  <c r="AV22" i="2"/>
  <c r="AT22" i="2"/>
  <c r="AR22" i="2"/>
  <c r="AO22" i="2"/>
  <c r="AM22" i="2"/>
  <c r="AK22" i="2"/>
  <c r="AH22" i="2"/>
  <c r="AF22" i="2"/>
  <c r="AA22" i="2"/>
  <c r="Y22" i="2"/>
  <c r="W22" i="2"/>
  <c r="T22" i="2"/>
  <c r="R22" i="2"/>
  <c r="P22" i="2"/>
  <c r="M22" i="2"/>
  <c r="I22" i="2"/>
  <c r="F22" i="2"/>
  <c r="E22" i="2"/>
  <c r="C22" i="2"/>
  <c r="BX21" i="2"/>
  <c r="BQ21" i="2"/>
  <c r="BO21" i="2"/>
  <c r="BM21" i="2"/>
  <c r="BJ21" i="2"/>
  <c r="BH21" i="2"/>
  <c r="BF21" i="2"/>
  <c r="BC21" i="2"/>
  <c r="BA21" i="2"/>
  <c r="AY21" i="2"/>
  <c r="AV21" i="2"/>
  <c r="AT21" i="2"/>
  <c r="AR21" i="2"/>
  <c r="AO21" i="2"/>
  <c r="AM21" i="2"/>
  <c r="AK21" i="2"/>
  <c r="AH21" i="2"/>
  <c r="AF21" i="2"/>
  <c r="AA21" i="2"/>
  <c r="Y21" i="2"/>
  <c r="W21" i="2"/>
  <c r="T21" i="2"/>
  <c r="R21" i="2"/>
  <c r="P21" i="2"/>
  <c r="M21" i="2"/>
  <c r="I21" i="2"/>
  <c r="F21" i="2"/>
  <c r="E21" i="2"/>
  <c r="C21" i="2"/>
  <c r="BX20" i="2"/>
  <c r="BQ20" i="2"/>
  <c r="BO20" i="2"/>
  <c r="BM20" i="2"/>
  <c r="BJ20" i="2"/>
  <c r="BH20" i="2"/>
  <c r="BF20" i="2"/>
  <c r="BC20" i="2"/>
  <c r="BA20" i="2"/>
  <c r="AY20" i="2"/>
  <c r="AV20" i="2"/>
  <c r="AT20" i="2"/>
  <c r="AR20" i="2"/>
  <c r="AO20" i="2"/>
  <c r="AM20" i="2"/>
  <c r="AK20" i="2"/>
  <c r="AH20" i="2"/>
  <c r="AF20" i="2"/>
  <c r="AA20" i="2"/>
  <c r="Y20" i="2"/>
  <c r="W20" i="2"/>
  <c r="T20" i="2"/>
  <c r="R20" i="2"/>
  <c r="P20" i="2"/>
  <c r="M20" i="2"/>
  <c r="K20" i="2"/>
  <c r="I20" i="2"/>
  <c r="F20" i="2"/>
  <c r="E20" i="2"/>
  <c r="C20" i="2"/>
  <c r="BX19" i="2"/>
  <c r="BQ19" i="2"/>
  <c r="BR19" i="2" s="1"/>
  <c r="BO19" i="2"/>
  <c r="BM19" i="2"/>
  <c r="BJ19" i="2"/>
  <c r="BH19" i="2"/>
  <c r="BF19" i="2"/>
  <c r="BC19" i="2"/>
  <c r="BA19" i="2"/>
  <c r="AY19" i="2"/>
  <c r="AV19" i="2"/>
  <c r="AT19" i="2"/>
  <c r="AR19" i="2"/>
  <c r="AO19" i="2"/>
  <c r="AM19" i="2"/>
  <c r="AK19" i="2"/>
  <c r="AH19" i="2"/>
  <c r="AF19" i="2"/>
  <c r="AA19" i="2"/>
  <c r="Y19" i="2"/>
  <c r="W19" i="2"/>
  <c r="T19" i="2"/>
  <c r="R19" i="2"/>
  <c r="P19" i="2"/>
  <c r="M19" i="2"/>
  <c r="N19" i="2" s="1"/>
  <c r="I19" i="2"/>
  <c r="F19" i="2"/>
  <c r="E19" i="2"/>
  <c r="C19" i="2"/>
  <c r="BX18" i="2"/>
  <c r="BQ18" i="2"/>
  <c r="BO18" i="2"/>
  <c r="BM18" i="2"/>
  <c r="BJ18" i="2"/>
  <c r="BH18" i="2"/>
  <c r="BF18" i="2"/>
  <c r="BC18" i="2"/>
  <c r="BA18" i="2"/>
  <c r="AY18" i="2"/>
  <c r="AV18" i="2"/>
  <c r="AT18" i="2"/>
  <c r="AR18" i="2"/>
  <c r="AO18" i="2"/>
  <c r="AM18" i="2"/>
  <c r="AK18" i="2"/>
  <c r="AH18" i="2"/>
  <c r="AF18" i="2"/>
  <c r="AA18" i="2"/>
  <c r="Y18" i="2"/>
  <c r="W18" i="2"/>
  <c r="T18" i="2"/>
  <c r="R18" i="2"/>
  <c r="P18" i="2"/>
  <c r="M18" i="2"/>
  <c r="I18" i="2"/>
  <c r="F18" i="2"/>
  <c r="E18" i="2"/>
  <c r="C18" i="2"/>
  <c r="BX17" i="2"/>
  <c r="BQ17" i="2"/>
  <c r="BR17" i="2" s="1"/>
  <c r="BO17" i="2"/>
  <c r="BM17" i="2"/>
  <c r="BJ17" i="2"/>
  <c r="BH17" i="2"/>
  <c r="BF17" i="2"/>
  <c r="BC17" i="2"/>
  <c r="BD17" i="2" s="1"/>
  <c r="BA17" i="2"/>
  <c r="AY17" i="2"/>
  <c r="AV17" i="2"/>
  <c r="AT17" i="2"/>
  <c r="AR17" i="2"/>
  <c r="AO17" i="2"/>
  <c r="AM17" i="2"/>
  <c r="AK17" i="2"/>
  <c r="AH17" i="2"/>
  <c r="AF17" i="2"/>
  <c r="AD17" i="2"/>
  <c r="AA17" i="2"/>
  <c r="Y17" i="2"/>
  <c r="W17" i="2"/>
  <c r="T17" i="2"/>
  <c r="R17" i="2"/>
  <c r="P17" i="2"/>
  <c r="M17" i="2"/>
  <c r="N17" i="2" s="1"/>
  <c r="I17" i="2"/>
  <c r="F17" i="2"/>
  <c r="E17" i="2"/>
  <c r="C17" i="2"/>
  <c r="BX16" i="2"/>
  <c r="BQ16" i="2"/>
  <c r="BO16" i="2"/>
  <c r="BM16" i="2"/>
  <c r="BJ16" i="2"/>
  <c r="BH16" i="2"/>
  <c r="BH30" i="2" s="1"/>
  <c r="BF16" i="2"/>
  <c r="BC16" i="2"/>
  <c r="BA16" i="2"/>
  <c r="AY16" i="2"/>
  <c r="AV16" i="2"/>
  <c r="AT16" i="2"/>
  <c r="AR16" i="2"/>
  <c r="AO16" i="2"/>
  <c r="AM16" i="2"/>
  <c r="AK16" i="2"/>
  <c r="AH16" i="2"/>
  <c r="AF16" i="2"/>
  <c r="AA16" i="2"/>
  <c r="Y16" i="2"/>
  <c r="W16" i="2"/>
  <c r="T16" i="2"/>
  <c r="R16" i="2"/>
  <c r="P16" i="2"/>
  <c r="M16" i="2"/>
  <c r="I16" i="2"/>
  <c r="F16" i="2"/>
  <c r="E16" i="2"/>
  <c r="C16" i="2"/>
  <c r="BX15" i="2"/>
  <c r="BQ15" i="2"/>
  <c r="BO15" i="2"/>
  <c r="BM15" i="2"/>
  <c r="BJ15" i="2"/>
  <c r="BH15" i="2"/>
  <c r="BF15" i="2"/>
  <c r="BC15" i="2"/>
  <c r="BA15" i="2"/>
  <c r="AY15" i="2"/>
  <c r="AV15" i="2"/>
  <c r="AT15" i="2"/>
  <c r="AR15" i="2"/>
  <c r="AO15" i="2"/>
  <c r="AM15" i="2"/>
  <c r="AK15" i="2"/>
  <c r="AH15" i="2"/>
  <c r="AF15" i="2"/>
  <c r="AA15" i="2"/>
  <c r="Y15" i="2"/>
  <c r="W15" i="2"/>
  <c r="T15" i="2"/>
  <c r="R15" i="2"/>
  <c r="P15" i="2"/>
  <c r="M15" i="2"/>
  <c r="I15" i="2"/>
  <c r="F15" i="2"/>
  <c r="E15" i="2"/>
  <c r="C15" i="2"/>
  <c r="BX14" i="2"/>
  <c r="BQ14" i="2"/>
  <c r="BR14" i="2" s="1"/>
  <c r="BO14" i="2"/>
  <c r="BM14" i="2"/>
  <c r="BJ14" i="2"/>
  <c r="BH14" i="2"/>
  <c r="BF14" i="2"/>
  <c r="BC14" i="2"/>
  <c r="BD14" i="2" s="1"/>
  <c r="BA14" i="2"/>
  <c r="AY14" i="2"/>
  <c r="AV14" i="2"/>
  <c r="AT14" i="2"/>
  <c r="AR14" i="2"/>
  <c r="AO14" i="2"/>
  <c r="AM14" i="2"/>
  <c r="AK14" i="2"/>
  <c r="AH14" i="2"/>
  <c r="AF14" i="2"/>
  <c r="AA14" i="2"/>
  <c r="Y14" i="2"/>
  <c r="W14" i="2"/>
  <c r="T14" i="2"/>
  <c r="R14" i="2"/>
  <c r="P14" i="2"/>
  <c r="M14" i="2"/>
  <c r="I14" i="2"/>
  <c r="F14" i="2"/>
  <c r="E14" i="2"/>
  <c r="C14" i="2"/>
  <c r="BX13" i="2"/>
  <c r="BQ13" i="2"/>
  <c r="BO13" i="2"/>
  <c r="BM13" i="2"/>
  <c r="BJ13" i="2"/>
  <c r="BH13" i="2"/>
  <c r="BF13" i="2"/>
  <c r="BC13" i="2"/>
  <c r="BA13" i="2"/>
  <c r="AY13" i="2"/>
  <c r="AV13" i="2"/>
  <c r="AT13" i="2"/>
  <c r="AR13" i="2"/>
  <c r="AO13" i="2"/>
  <c r="AM13" i="2"/>
  <c r="AK13" i="2"/>
  <c r="AH13" i="2"/>
  <c r="AF13" i="2"/>
  <c r="AA13" i="2"/>
  <c r="Y13" i="2"/>
  <c r="W13" i="2"/>
  <c r="T13" i="2"/>
  <c r="R13" i="2"/>
  <c r="P13" i="2"/>
  <c r="M13" i="2"/>
  <c r="I13" i="2"/>
  <c r="F13" i="2"/>
  <c r="E13" i="2"/>
  <c r="C13" i="2"/>
  <c r="BX12" i="2"/>
  <c r="BQ12" i="2"/>
  <c r="BO12" i="2"/>
  <c r="BM12" i="2"/>
  <c r="BJ12" i="2"/>
  <c r="BH12" i="2"/>
  <c r="BF12" i="2"/>
  <c r="BC12" i="2"/>
  <c r="BD12" i="2" s="1"/>
  <c r="BA12" i="2"/>
  <c r="AY12" i="2"/>
  <c r="AV12" i="2"/>
  <c r="AT12" i="2"/>
  <c r="AR12" i="2"/>
  <c r="AO12" i="2"/>
  <c r="AM12" i="2"/>
  <c r="AM30" i="2" s="1"/>
  <c r="AK12" i="2"/>
  <c r="AH12" i="2"/>
  <c r="AF12" i="2"/>
  <c r="AA12" i="2"/>
  <c r="Y12" i="2"/>
  <c r="W12" i="2"/>
  <c r="T12" i="2"/>
  <c r="R12" i="2"/>
  <c r="P12" i="2"/>
  <c r="M12" i="2"/>
  <c r="K12" i="2"/>
  <c r="I12" i="2"/>
  <c r="F12" i="2"/>
  <c r="E12" i="2"/>
  <c r="C12" i="2"/>
  <c r="BX11" i="2"/>
  <c r="BQ11" i="2"/>
  <c r="BR11" i="2" s="1"/>
  <c r="BO11" i="2"/>
  <c r="BM11" i="2"/>
  <c r="BJ11" i="2"/>
  <c r="BH11" i="2"/>
  <c r="BF11" i="2"/>
  <c r="BC11" i="2"/>
  <c r="BD11" i="2" s="1"/>
  <c r="BA11" i="2"/>
  <c r="AY11" i="2"/>
  <c r="AV11" i="2"/>
  <c r="AT11" i="2"/>
  <c r="AR11" i="2"/>
  <c r="AO11" i="2"/>
  <c r="AM11" i="2"/>
  <c r="AK11" i="2"/>
  <c r="AH11" i="2"/>
  <c r="AF11" i="2"/>
  <c r="AA11" i="2"/>
  <c r="Y11" i="2"/>
  <c r="W11" i="2"/>
  <c r="T11" i="2"/>
  <c r="R11" i="2"/>
  <c r="P11" i="2"/>
  <c r="M11" i="2"/>
  <c r="I11" i="2"/>
  <c r="F11" i="2"/>
  <c r="E11" i="2"/>
  <c r="C11" i="2"/>
  <c r="BX10" i="2"/>
  <c r="BX30" i="2" s="1"/>
  <c r="BX33" i="2" s="1"/>
  <c r="G90" i="5" s="1"/>
  <c r="Q90" i="5" s="1"/>
  <c r="BQ10" i="2"/>
  <c r="BQ30" i="2" s="1"/>
  <c r="BO10" i="2"/>
  <c r="BM10" i="2"/>
  <c r="BJ10" i="2"/>
  <c r="BH10" i="2"/>
  <c r="BF10" i="2"/>
  <c r="BF30" i="2" s="1"/>
  <c r="BC10" i="2"/>
  <c r="BC30" i="2" s="1"/>
  <c r="BA10" i="2"/>
  <c r="AY10" i="2"/>
  <c r="AV10" i="2"/>
  <c r="AT10" i="2"/>
  <c r="AR10" i="2"/>
  <c r="AR30" i="2" s="1"/>
  <c r="AO10" i="2"/>
  <c r="AM10" i="2"/>
  <c r="AK10" i="2"/>
  <c r="AH10" i="2"/>
  <c r="AF10" i="2"/>
  <c r="AA10" i="2"/>
  <c r="AA30" i="2" s="1"/>
  <c r="Y10" i="2"/>
  <c r="W10" i="2"/>
  <c r="W30" i="2" s="1"/>
  <c r="T10" i="2"/>
  <c r="R10" i="2"/>
  <c r="R30" i="2" s="1"/>
  <c r="P10" i="2"/>
  <c r="M10" i="2"/>
  <c r="M30" i="2" s="1"/>
  <c r="I10" i="2"/>
  <c r="I30" i="2" s="1"/>
  <c r="F10" i="2"/>
  <c r="E10" i="2"/>
  <c r="E30" i="2" s="1"/>
  <c r="C10" i="2"/>
  <c r="AP12" i="2" l="1"/>
  <c r="BK13" i="2"/>
  <c r="N11" i="2"/>
  <c r="N14" i="2"/>
  <c r="G16" i="2"/>
  <c r="AB19" i="2"/>
  <c r="BD24" i="2"/>
  <c r="N26" i="2"/>
  <c r="AW13" i="2"/>
  <c r="BQ33" i="2"/>
  <c r="G83" i="5" s="1"/>
  <c r="BR15" i="2"/>
  <c r="BR10" i="2"/>
  <c r="BR13" i="2"/>
  <c r="BR18" i="2"/>
  <c r="BR27" i="2"/>
  <c r="BR24" i="2"/>
  <c r="BR21" i="2"/>
  <c r="BR16" i="2"/>
  <c r="AB23" i="2"/>
  <c r="AB25" i="2"/>
  <c r="M33" i="2"/>
  <c r="N23" i="2"/>
  <c r="N15" i="2"/>
  <c r="N10" i="2"/>
  <c r="N30" i="2" s="1"/>
  <c r="N13" i="2"/>
  <c r="N27" i="2"/>
  <c r="N22" i="2"/>
  <c r="N21" i="2"/>
  <c r="N16" i="2"/>
  <c r="N18" i="2"/>
  <c r="AP17" i="2"/>
  <c r="BD19" i="2"/>
  <c r="G21" i="2"/>
  <c r="BD23" i="2"/>
  <c r="BR25" i="2"/>
  <c r="Q83" i="5"/>
  <c r="G15" i="2"/>
  <c r="BC33" i="2"/>
  <c r="BD22" i="2"/>
  <c r="BD15" i="2"/>
  <c r="BD18" i="2"/>
  <c r="BD13" i="2"/>
  <c r="BD10" i="2"/>
  <c r="BD27" i="2"/>
  <c r="BD21" i="2"/>
  <c r="BD16" i="2"/>
  <c r="AB12" i="2"/>
  <c r="BK20" i="2"/>
  <c r="N25" i="2"/>
  <c r="AW23" i="2"/>
  <c r="BR12" i="2"/>
  <c r="AB17" i="2"/>
  <c r="AP19" i="2"/>
  <c r="U22" i="2"/>
  <c r="AB24" i="2"/>
  <c r="BD25" i="2"/>
  <c r="BD26" i="2"/>
  <c r="AA33" i="2"/>
  <c r="AB15" i="2"/>
  <c r="AB10" i="2"/>
  <c r="AB13" i="2"/>
  <c r="AB27" i="2"/>
  <c r="AB18" i="2"/>
  <c r="AB26" i="2"/>
  <c r="AB22" i="2"/>
  <c r="AB21" i="2"/>
  <c r="AB16" i="2"/>
  <c r="U10" i="2"/>
  <c r="AB11" i="2"/>
  <c r="N12" i="2"/>
  <c r="AB14" i="2"/>
  <c r="AW28" i="2"/>
  <c r="BQ30" i="3"/>
  <c r="BR10" i="3" s="1"/>
  <c r="K10" i="2"/>
  <c r="AD15" i="2"/>
  <c r="K18" i="2"/>
  <c r="BD20" i="2"/>
  <c r="G24" i="2"/>
  <c r="AE33" i="2"/>
  <c r="AA30" i="3"/>
  <c r="AB10" i="3" s="1"/>
  <c r="G11" i="3"/>
  <c r="G15" i="3"/>
  <c r="G19" i="3"/>
  <c r="G23" i="3"/>
  <c r="Y30" i="2"/>
  <c r="AO30" i="2"/>
  <c r="K11" i="2"/>
  <c r="AD16" i="2"/>
  <c r="K19" i="2"/>
  <c r="AP20" i="2"/>
  <c r="AD21" i="2"/>
  <c r="AD22" i="2"/>
  <c r="AD26" i="2"/>
  <c r="BR28" i="2"/>
  <c r="AY23" i="2"/>
  <c r="AY30" i="2" s="1"/>
  <c r="AX33" i="2"/>
  <c r="AB12" i="3"/>
  <c r="AB14" i="3"/>
  <c r="AB16" i="3"/>
  <c r="AB18" i="3"/>
  <c r="AB20" i="3"/>
  <c r="AB22" i="3"/>
  <c r="AW23" i="3"/>
  <c r="AB24" i="3"/>
  <c r="M30" i="3"/>
  <c r="N10" i="3" s="1"/>
  <c r="AD10" i="2"/>
  <c r="AD18" i="2"/>
  <c r="N20" i="2"/>
  <c r="AD20" i="2"/>
  <c r="BD28" i="2"/>
  <c r="BA22" i="2"/>
  <c r="AZ33" i="2"/>
  <c r="BA28" i="2"/>
  <c r="BR12" i="3"/>
  <c r="BR14" i="3"/>
  <c r="BR16" i="3"/>
  <c r="BR18" i="3"/>
  <c r="BR20" i="3"/>
  <c r="BR22" i="3"/>
  <c r="T30" i="2"/>
  <c r="U15" i="2" s="1"/>
  <c r="P30" i="2"/>
  <c r="AT30" i="2"/>
  <c r="AD11" i="2"/>
  <c r="AD19" i="2"/>
  <c r="AD24" i="2"/>
  <c r="BA26" i="2"/>
  <c r="BR26" i="2"/>
  <c r="AF27" i="2"/>
  <c r="AF30" i="2" s="1"/>
  <c r="AQ33" i="2"/>
  <c r="BC30" i="3"/>
  <c r="BD24" i="3" s="1"/>
  <c r="BD10" i="3"/>
  <c r="AI17" i="3"/>
  <c r="BY25" i="3"/>
  <c r="N28" i="3"/>
  <c r="D33" i="3"/>
  <c r="E28" i="3"/>
  <c r="E26" i="3"/>
  <c r="E24" i="3"/>
  <c r="E27" i="3"/>
  <c r="E22" i="3"/>
  <c r="E20" i="3"/>
  <c r="E18" i="3"/>
  <c r="E16" i="3"/>
  <c r="E14" i="3"/>
  <c r="E12" i="3"/>
  <c r="E10" i="3"/>
  <c r="E30" i="3" s="1"/>
  <c r="E23" i="3"/>
  <c r="E21" i="3"/>
  <c r="E19" i="3"/>
  <c r="E17" i="3"/>
  <c r="E15" i="3"/>
  <c r="E13" i="3"/>
  <c r="K22" i="2"/>
  <c r="J33" i="2"/>
  <c r="K28" i="2"/>
  <c r="AV30" i="2"/>
  <c r="K15" i="2"/>
  <c r="K23" i="2"/>
  <c r="AW24" i="2"/>
  <c r="AP28" i="2"/>
  <c r="AH30" i="2"/>
  <c r="AI18" i="2" s="1"/>
  <c r="AS33" i="2"/>
  <c r="U28" i="3"/>
  <c r="U26" i="3"/>
  <c r="U24" i="3"/>
  <c r="T33" i="3"/>
  <c r="U22" i="3"/>
  <c r="U20" i="3"/>
  <c r="U18" i="3"/>
  <c r="U16" i="3"/>
  <c r="U14" i="3"/>
  <c r="U12" i="3"/>
  <c r="U10" i="3"/>
  <c r="BY28" i="3"/>
  <c r="BY26" i="3"/>
  <c r="BY24" i="3"/>
  <c r="BX33" i="3"/>
  <c r="H90" i="5" s="1"/>
  <c r="R90" i="5" s="1"/>
  <c r="BY22" i="3"/>
  <c r="BY20" i="3"/>
  <c r="BY18" i="3"/>
  <c r="BY16" i="3"/>
  <c r="BY14" i="3"/>
  <c r="BY12" i="3"/>
  <c r="BY10" i="3"/>
  <c r="BD12" i="3"/>
  <c r="BD14" i="3"/>
  <c r="BD16" i="3"/>
  <c r="BD18" i="3"/>
  <c r="BD20" i="3"/>
  <c r="BD22" i="3"/>
  <c r="BY23" i="3"/>
  <c r="U25" i="3"/>
  <c r="AW17" i="3"/>
  <c r="K13" i="2"/>
  <c r="F30" i="2"/>
  <c r="BJ30" i="2"/>
  <c r="AD12" i="2"/>
  <c r="AW10" i="2"/>
  <c r="AD13" i="2"/>
  <c r="K16" i="2"/>
  <c r="K21" i="2"/>
  <c r="C24" i="2"/>
  <c r="C30" i="2" s="1"/>
  <c r="AI24" i="2"/>
  <c r="AB28" i="2"/>
  <c r="BO22" i="2"/>
  <c r="BO30" i="2" s="1"/>
  <c r="BN33" i="2"/>
  <c r="BO28" i="2"/>
  <c r="B33" i="2"/>
  <c r="AO30" i="3"/>
  <c r="AP10" i="3" s="1"/>
  <c r="U11" i="3"/>
  <c r="BY11" i="3"/>
  <c r="U13" i="3"/>
  <c r="BY13" i="3"/>
  <c r="U15" i="3"/>
  <c r="BY15" i="3"/>
  <c r="U17" i="3"/>
  <c r="BY17" i="3"/>
  <c r="U19" i="3"/>
  <c r="BY19" i="3"/>
  <c r="U21" i="3"/>
  <c r="BY21" i="3"/>
  <c r="U23" i="3"/>
  <c r="E25" i="3"/>
  <c r="U73" i="5"/>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AB20" i="2"/>
  <c r="AW21" i="3"/>
  <c r="BM30" i="2"/>
  <c r="AD14" i="2"/>
  <c r="K17" i="2"/>
  <c r="BR20" i="2"/>
  <c r="AD23" i="2"/>
  <c r="U24" i="2"/>
  <c r="K25" i="2"/>
  <c r="BA25" i="2"/>
  <c r="BA30" i="2" s="1"/>
  <c r="K26" i="2"/>
  <c r="BA27" i="2"/>
  <c r="N28" i="2"/>
  <c r="AD28" i="2"/>
  <c r="AK23" i="2"/>
  <c r="AK30" i="2" s="1"/>
  <c r="AJ33" i="2"/>
  <c r="D33" i="2"/>
  <c r="AC33" i="2"/>
  <c r="AP14" i="3"/>
  <c r="AP18" i="3"/>
  <c r="AP22" i="3"/>
  <c r="G25" i="3"/>
  <c r="U27" i="3"/>
  <c r="AJ33" i="3"/>
  <c r="AK27" i="3"/>
  <c r="AK25" i="3"/>
  <c r="AK28" i="3"/>
  <c r="AK26" i="3"/>
  <c r="AK24" i="3"/>
  <c r="BA27" i="3"/>
  <c r="BA25" i="3"/>
  <c r="BA28" i="3"/>
  <c r="BA26" i="3"/>
  <c r="BA30" i="3" s="1"/>
  <c r="AZ33" i="3"/>
  <c r="L41" i="5"/>
  <c r="AP28" i="3"/>
  <c r="V33" i="2"/>
  <c r="C30" i="3"/>
  <c r="P30" i="3"/>
  <c r="BF30" i="3"/>
  <c r="BT30" i="3"/>
  <c r="AK23" i="3"/>
  <c r="AK30" i="3" s="1"/>
  <c r="BA24" i="3"/>
  <c r="R30" i="3"/>
  <c r="AF30" i="3"/>
  <c r="AT30" i="3"/>
  <c r="BV30" i="3"/>
  <c r="AB26" i="3"/>
  <c r="BR26" i="3"/>
  <c r="BY27" i="3"/>
  <c r="BR28" i="3"/>
  <c r="C16" i="4"/>
  <c r="L69" i="5"/>
  <c r="F30" i="3"/>
  <c r="G13" i="3" s="1"/>
  <c r="AH30" i="3"/>
  <c r="AI13" i="3" s="1"/>
  <c r="AV30" i="3"/>
  <c r="BJ30" i="3"/>
  <c r="BK11" i="3" s="1"/>
  <c r="AW25" i="3"/>
  <c r="N26" i="3"/>
  <c r="BD26" i="3"/>
  <c r="AB28" i="3"/>
  <c r="BD28" i="3"/>
  <c r="E35" i="4"/>
  <c r="C35" i="4" s="1"/>
  <c r="C32" i="4"/>
  <c r="AD27" i="3"/>
  <c r="AD30" i="3" s="1"/>
  <c r="AC33" i="3"/>
  <c r="Q33" i="3"/>
  <c r="AS33" i="3"/>
  <c r="AW28" i="3" l="1"/>
  <c r="AW26" i="3"/>
  <c r="AW24" i="3"/>
  <c r="AV33" i="3"/>
  <c r="AW22" i="3"/>
  <c r="AW20" i="3"/>
  <c r="AW18" i="3"/>
  <c r="AW16" i="3"/>
  <c r="AW14" i="3"/>
  <c r="AW12" i="3"/>
  <c r="AW10" i="3"/>
  <c r="AI27" i="3"/>
  <c r="BK23" i="3"/>
  <c r="BJ33" i="2"/>
  <c r="G76" i="5" s="1"/>
  <c r="BK28" i="2"/>
  <c r="BK19" i="2"/>
  <c r="BK11" i="2"/>
  <c r="BK25" i="2"/>
  <c r="BK17" i="2"/>
  <c r="BK23" i="2"/>
  <c r="BK12" i="2"/>
  <c r="BK14" i="2"/>
  <c r="AV33" i="2"/>
  <c r="G62" i="5" s="1"/>
  <c r="AW19" i="2"/>
  <c r="AW11" i="2"/>
  <c r="AW30" i="2" s="1"/>
  <c r="AW26" i="2"/>
  <c r="AW27" i="2"/>
  <c r="AW25" i="2"/>
  <c r="AW20" i="2"/>
  <c r="AW17" i="2"/>
  <c r="AW14" i="2"/>
  <c r="AW12" i="2"/>
  <c r="AW27" i="3"/>
  <c r="AI15" i="3"/>
  <c r="AW15" i="3"/>
  <c r="N18" i="3"/>
  <c r="BK21" i="3"/>
  <c r="BK13" i="3"/>
  <c r="AI27" i="2"/>
  <c r="AI16" i="2"/>
  <c r="AB30" i="2"/>
  <c r="AI21" i="2"/>
  <c r="BK21" i="2"/>
  <c r="BD30" i="2"/>
  <c r="AI13" i="2"/>
  <c r="AI10" i="2"/>
  <c r="AI22" i="2"/>
  <c r="U23" i="2"/>
  <c r="AP27" i="3"/>
  <c r="AP25" i="3"/>
  <c r="AP24" i="3"/>
  <c r="AP23" i="3"/>
  <c r="AP21" i="3"/>
  <c r="AP19" i="3"/>
  <c r="AP17" i="3"/>
  <c r="AP15" i="3"/>
  <c r="AP13" i="3"/>
  <c r="AP11" i="3"/>
  <c r="AP30" i="3" s="1"/>
  <c r="AO33" i="3"/>
  <c r="H55" i="5" s="1"/>
  <c r="G19" i="2"/>
  <c r="G11" i="2"/>
  <c r="G28" i="2"/>
  <c r="G26" i="2"/>
  <c r="G25" i="2"/>
  <c r="G22" i="2"/>
  <c r="G17" i="2"/>
  <c r="F33" i="2"/>
  <c r="G27" i="2"/>
  <c r="G20" i="2"/>
  <c r="G12" i="2"/>
  <c r="G14" i="2"/>
  <c r="AW11" i="3"/>
  <c r="G27" i="3"/>
  <c r="BK24" i="2"/>
  <c r="U27" i="2"/>
  <c r="U20" i="2"/>
  <c r="U19" i="2"/>
  <c r="U30" i="2" s="1"/>
  <c r="U11" i="2"/>
  <c r="U14" i="2"/>
  <c r="T33" i="2"/>
  <c r="G34" i="5" s="1"/>
  <c r="U25" i="2"/>
  <c r="U17" i="2"/>
  <c r="U12" i="2"/>
  <c r="N27" i="3"/>
  <c r="N25" i="3"/>
  <c r="N23" i="3"/>
  <c r="N21" i="3"/>
  <c r="N19" i="3"/>
  <c r="N17" i="3"/>
  <c r="N15" i="3"/>
  <c r="N13" i="3"/>
  <c r="N11" i="3"/>
  <c r="N30" i="3" s="1"/>
  <c r="M33" i="3"/>
  <c r="H27" i="5" s="1"/>
  <c r="N24" i="3"/>
  <c r="G21" i="3"/>
  <c r="AI26" i="2"/>
  <c r="BK18" i="2"/>
  <c r="Q76" i="5"/>
  <c r="AW18" i="2"/>
  <c r="AW22" i="2"/>
  <c r="AI28" i="3"/>
  <c r="AI26" i="3"/>
  <c r="AI24" i="3"/>
  <c r="AH33" i="3"/>
  <c r="H48" i="5" s="1"/>
  <c r="AI22" i="3"/>
  <c r="AI20" i="3"/>
  <c r="AI18" i="3"/>
  <c r="AI16" i="3"/>
  <c r="AI14" i="3"/>
  <c r="AI12" i="3"/>
  <c r="AI10" i="3"/>
  <c r="AI25" i="3"/>
  <c r="G28" i="3"/>
  <c r="G26" i="3"/>
  <c r="F33" i="3"/>
  <c r="G22" i="3"/>
  <c r="G20" i="3"/>
  <c r="G18" i="3"/>
  <c r="G16" i="3"/>
  <c r="G14" i="3"/>
  <c r="G12" i="3"/>
  <c r="G10" i="3"/>
  <c r="G24" i="3"/>
  <c r="AP20" i="3"/>
  <c r="AP26" i="3"/>
  <c r="AI11" i="3"/>
  <c r="N16" i="3"/>
  <c r="BK19" i="3"/>
  <c r="BK16" i="2"/>
  <c r="U28" i="2"/>
  <c r="G18" i="2"/>
  <c r="G27" i="5"/>
  <c r="BK15" i="2"/>
  <c r="U21" i="2"/>
  <c r="BK28" i="3"/>
  <c r="BK26" i="3"/>
  <c r="BK24" i="3"/>
  <c r="BJ33" i="3"/>
  <c r="BK22" i="3"/>
  <c r="BK20" i="3"/>
  <c r="BK18" i="3"/>
  <c r="BK16" i="3"/>
  <c r="BK14" i="3"/>
  <c r="BK12" i="3"/>
  <c r="BK10" i="3"/>
  <c r="AI19" i="2"/>
  <c r="AI11" i="2"/>
  <c r="AH33" i="2"/>
  <c r="AI25" i="2"/>
  <c r="AI17" i="2"/>
  <c r="AI23" i="2"/>
  <c r="AI14" i="2"/>
  <c r="AI12" i="2"/>
  <c r="AI28" i="2"/>
  <c r="AP16" i="3"/>
  <c r="BK10" i="2"/>
  <c r="BY30" i="3"/>
  <c r="AI23" i="3"/>
  <c r="BD27" i="3"/>
  <c r="BD25" i="3"/>
  <c r="BD23" i="3"/>
  <c r="BD21" i="3"/>
  <c r="BD19" i="3"/>
  <c r="BD17" i="3"/>
  <c r="BD15" i="3"/>
  <c r="BD13" i="3"/>
  <c r="BD11" i="3"/>
  <c r="BD30" i="3" s="1"/>
  <c r="BC33" i="3"/>
  <c r="N22" i="3"/>
  <c r="N14" i="3"/>
  <c r="AO33" i="2"/>
  <c r="G55" i="5" s="1"/>
  <c r="AP26" i="2"/>
  <c r="AP15" i="2"/>
  <c r="AP23" i="2"/>
  <c r="AP13" i="2"/>
  <c r="AP18" i="2"/>
  <c r="AP27" i="2"/>
  <c r="AP10" i="2"/>
  <c r="AP24" i="2"/>
  <c r="AP22" i="2"/>
  <c r="AP21" i="2"/>
  <c r="AP16" i="2"/>
  <c r="BK17" i="3"/>
  <c r="AW19" i="3"/>
  <c r="U13" i="2"/>
  <c r="U16" i="2"/>
  <c r="AW15" i="2"/>
  <c r="G13" i="2"/>
  <c r="BK27" i="2"/>
  <c r="K30" i="2"/>
  <c r="AI20" i="2"/>
  <c r="AI21" i="3"/>
  <c r="G17" i="3"/>
  <c r="AB27" i="3"/>
  <c r="AB25" i="3"/>
  <c r="AB23" i="3"/>
  <c r="AB21" i="3"/>
  <c r="AB19" i="3"/>
  <c r="AB17" i="3"/>
  <c r="AB15" i="3"/>
  <c r="AB13" i="3"/>
  <c r="AB11" i="3"/>
  <c r="AB30" i="3" s="1"/>
  <c r="AA33" i="3"/>
  <c r="H41" i="5" s="1"/>
  <c r="AI15" i="2"/>
  <c r="G69" i="5"/>
  <c r="G23" i="2"/>
  <c r="AP14" i="2"/>
  <c r="U26" i="2"/>
  <c r="U18" i="2"/>
  <c r="BK26" i="2"/>
  <c r="BK25" i="3"/>
  <c r="BK27" i="3"/>
  <c r="R83" i="5"/>
  <c r="AP12" i="3"/>
  <c r="G10" i="2"/>
  <c r="H34" i="5"/>
  <c r="AI19" i="3"/>
  <c r="N20" i="3"/>
  <c r="N12" i="3"/>
  <c r="AW13" i="3"/>
  <c r="BK15" i="3"/>
  <c r="BR27" i="3"/>
  <c r="BR25" i="3"/>
  <c r="BR23" i="3"/>
  <c r="BR21" i="3"/>
  <c r="BR19" i="3"/>
  <c r="BR17" i="3"/>
  <c r="BR15" i="3"/>
  <c r="BR13" i="3"/>
  <c r="BR11" i="3"/>
  <c r="BR30" i="3" s="1"/>
  <c r="BQ33" i="3"/>
  <c r="H83" i="5" s="1"/>
  <c r="BR24" i="3"/>
  <c r="BK22" i="2"/>
  <c r="AW21" i="2"/>
  <c r="AP11" i="2"/>
  <c r="AP25" i="2"/>
  <c r="AW16" i="2"/>
  <c r="U30" i="3"/>
  <c r="AD30" i="2"/>
  <c r="BR30" i="2"/>
  <c r="AP30" i="2" l="1"/>
  <c r="H62" i="5"/>
  <c r="H76" i="5"/>
  <c r="AW30" i="3"/>
  <c r="G48" i="5"/>
  <c r="G30" i="2"/>
  <c r="H69" i="5"/>
  <c r="BK30" i="3"/>
  <c r="G41" i="5"/>
  <c r="G30" i="3"/>
  <c r="Q69" i="5"/>
  <c r="Q62" i="5" s="1"/>
  <c r="Q55" i="5" s="1"/>
  <c r="R76" i="5"/>
  <c r="AI30" i="3"/>
  <c r="BK30" i="2"/>
  <c r="AI30" i="2"/>
  <c r="R69" i="5" l="1"/>
  <c r="R62" i="5" s="1"/>
  <c r="R55" i="5" s="1"/>
  <c r="R48" i="5" s="1"/>
  <c r="R41" i="5" s="1"/>
  <c r="R34" i="5" s="1"/>
  <c r="R27" i="5" s="1"/>
  <c r="Q48" i="5"/>
  <c r="Q41" i="5" s="1"/>
  <c r="Q34" i="5" s="1"/>
  <c r="Q27" i="5" s="1"/>
</calcChain>
</file>

<file path=xl/sharedStrings.xml><?xml version="1.0" encoding="utf-8"?>
<sst xmlns="http://schemas.openxmlformats.org/spreadsheetml/2006/main" count="612" uniqueCount="114">
  <si>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</si>
  <si>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</si>
  <si>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</si>
  <si>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</si>
  <si>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</si>
  <si>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</si>
  <si>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</si>
  <si>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</si>
  <si>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</si>
  <si>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</si>
  <si>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</si>
  <si>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</si>
  <si>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</si>
  <si>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</si>
  <si>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</si>
  <si>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</si>
  <si>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</si>
  <si>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</si>
  <si>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</si>
  <si>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</si>
  <si>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</si>
  <si>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</si>
  <si>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</si>
  <si>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</si>
  <si>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</si>
  <si>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</si>
  <si>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</si>
  <si>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</si>
  <si>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</si>
  <si>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</si>
  <si>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</si>
  <si>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</si>
  <si>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</si>
  <si>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</si>
  <si>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</si>
  <si>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</si>
  <si>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</si>
  <si>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</si>
  <si>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</si>
  <si>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</si>
  <si>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</si>
  <si>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</si>
  <si>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</si>
  <si>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</si>
  <si>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</si>
  <si>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</si>
  <si>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</si>
  <si>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</si>
  <si>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</si>
  <si>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</si>
  <si>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</si>
  <si>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</si>
  <si>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</si>
  <si>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</si>
  <si>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</si>
  <si>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</si>
  <si>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</si>
  <si>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</si>
  <si>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</si>
  <si>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</si>
  <si>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</si>
  <si>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</si>
  <si>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</si>
  <si>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publishedweek192020.xlsx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</si>
  <si>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</si>
  <si>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</si>
  <si>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publishedweek192020.xlsx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</si>
  <si>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</si>
  <si>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</si>
  <si>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</si>
  <si>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24 May 2020 </t>
  </si>
  <si>
    <t>Total</t>
  </si>
  <si>
    <t>Awaiting verification</t>
  </si>
  <si>
    <t>0-19</t>
  </si>
  <si>
    <t>20-39</t>
  </si>
  <si>
    <t>40-59</t>
  </si>
  <si>
    <t>60-79</t>
  </si>
  <si>
    <t>80+</t>
  </si>
  <si>
    <t xml:space="preserve">Cumulative deaths up to 5pm 24 May 2020 </t>
  </si>
  <si>
    <t>National Health Service (NHS)</t>
  </si>
  <si>
    <t>COVID-19-total-announced-deaths-25-May-2020-1.xlsx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</si>
  <si>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</si>
  <si>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</si>
  <si>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</si>
  <si>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</si>
  <si>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</si>
  <si>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</si>
  <si>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</si>
  <si>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</si>
  <si>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</si>
  <si>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</si>
  <si>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</si>
  <si>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</si>
  <si>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</si>
  <si>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</si>
  <si>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</si>
  <si>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</si>
  <si>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</si>
  <si>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</si>
  <si>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</si>
  <si>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</si>
  <si>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</si>
  <si>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</si>
  <si>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</si>
  <si>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</si>
  <si>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</si>
  <si>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</si>
  <si>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publishedweek192020.xlsx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</si>
  <si>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</si>
  <si>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</si>
  <si>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</si>
  <si>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data_25may.xlsx</t>
  </si>
  <si>
    <t>For 05/05/2020, 19/05/2020 and 20/05/2020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</si>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</sst>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1" fillId="0" borderId="0" applyBorder="0" applyProtection="0"/>
    <xf numFmtId="0" fontId="4" fillId="0" borderId="0" applyBorder="0" applyProtection="0"/>
  </cellStyleXfs>
  <cellXfs count="246">
    <xf numFmtId="0" fontId="0" fillId="0" borderId="0" xfId="0"/>
    <xf numFmtId="164" fontId="1" fillId="2" borderId="0" xfId="0" applyNumberFormat="1" applyFont="1" applyFill="1" applyBorder="1" applyAlignment="1">
      <alignment wrapText="1"/>
    </xf>
    <xf numFmtId="164" fontId="23" fillId="2" borderId="28"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10" xfId="0" applyNumberFormat="1" applyFont="1" applyFill="1" applyBorder="1" applyAlignment="1">
      <alignment horizontal="center" vertical="center"/>
    </xf>
    <xf numFmtId="164"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64" fontId="23" fillId="2" borderId="6"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16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5" xfId="0" applyNumberFormat="1" applyFont="1" applyFill="1" applyBorder="1" applyAlignment="1">
      <alignment horizontal="center"/>
    </xf>
    <xf numFmtId="164" fontId="21" fillId="3" borderId="6" xfId="0" applyNumberFormat="1" applyFont="1" applyFill="1" applyBorder="1" applyAlignment="1">
      <alignment horizontal="center" wrapText="1"/>
    </xf>
    <xf numFmtId="164" fontId="22" fillId="3" borderId="6" xfId="0" applyNumberFormat="1" applyFont="1" applyFill="1" applyBorder="1" applyAlignment="1">
      <alignment horizontal="center"/>
    </xf>
    <xf numFmtId="164" fontId="22" fillId="0" borderId="6" xfId="0" applyNumberFormat="1" applyFont="1" applyBorder="1" applyAlignment="1">
      <alignment horizontal="center"/>
    </xf>
    <xf numFmtId="164" fontId="22" fillId="2" borderId="6" xfId="0" applyNumberFormat="1" applyFont="1" applyFill="1" applyBorder="1" applyAlignment="1">
      <alignment horizontal="center"/>
    </xf>
    <xf numFmtId="164" fontId="0" fillId="0" borderId="0" xfId="0" applyNumberFormat="1"/>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0" borderId="18" xfId="0" applyNumberFormat="1" applyFont="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0" fontId="13" fillId="0" borderId="3" xfId="0" applyFont="1" applyBorder="1"/>
    <xf numFmtId="3" fontId="13" fillId="0" borderId="3" xfId="0" applyNumberFormat="1" applyFont="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0" borderId="3" xfId="0" applyFont="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0" borderId="23" xfId="0" applyNumberFormat="1" applyFont="1" applyBorder="1" applyAlignment="1">
      <alignment horizontal="right"/>
    </xf>
    <xf numFmtId="0" fontId="13" fillId="0" borderId="23" xfId="0" applyFont="1" applyBorder="1"/>
    <xf numFmtId="0" fontId="13" fillId="0" borderId="0" xfId="0" applyFont="1" applyBorder="1"/>
    <xf numFmtId="164" fontId="21" fillId="3" borderId="18" xfId="0" applyNumberFormat="1" applyFont="1" applyFill="1" applyBorder="1" applyAlignment="1">
      <alignment horizontal="center" wrapText="1"/>
    </xf>
    <xf numFmtId="0" fontId="21" fillId="2" borderId="3" xfId="0" applyFont="1" applyFill="1" applyBorder="1" applyAlignment="1">
      <alignment horizontal="right"/>
    </xf>
    <xf numFmtId="166" fontId="13" fillId="0" borderId="3" xfId="0" applyNumberFormat="1" applyFont="1" applyBorder="1"/>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0" fontId="21" fillId="0" borderId="7" xfId="0" applyFont="1" applyBorder="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2"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21"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13" fillId="2" borderId="43"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27" xfId="0" applyFont="1" applyFill="1" applyBorder="1" applyAlignment="1">
      <alignment horizontal="right" vertical="center" wrapText="1"/>
    </xf>
    <xf numFmtId="0" fontId="13" fillId="2" borderId="37" xfId="0" applyFont="1" applyFill="1" applyBorder="1" applyAlignment="1">
      <alignment horizontal="right" vertical="center" wrapText="1"/>
    </xf>
    <xf numFmtId="0" fontId="13" fillId="2" borderId="0" xfId="0" applyFont="1" applyFill="1" applyBorder="1" applyAlignment="1">
      <alignment horizontal="center" vertical="center"/>
    </xf>
    <xf numFmtId="0" fontId="0" fillId="2" borderId="0" xfId="0" applyFill="1" applyBorder="1"/>
    <xf numFmtId="0" fontId="0" fillId="0" borderId="0" xfId="0" applyBorder="1"/>
    <xf numFmtId="167" fontId="13" fillId="2" borderId="0"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0" fontId="13" fillId="2" borderId="48" xfId="0" applyFont="1" applyFill="1" applyBorder="1" applyAlignment="1">
      <alignment horizontal="right" vertical="center" wrapText="1"/>
    </xf>
    <xf numFmtId="0" fontId="21" fillId="2" borderId="45" xfId="0" applyFont="1" applyFill="1" applyBorder="1" applyAlignment="1">
      <alignment horizontal="center" vertical="center" wrapText="1"/>
    </xf>
    <xf numFmtId="0" fontId="13" fillId="2" borderId="48" xfId="0" applyFont="1" applyFill="1" applyBorder="1" applyAlignment="1">
      <alignment horizontal="right" vertical="center"/>
    </xf>
    <xf numFmtId="169" fontId="0" fillId="2" borderId="0" xfId="1" applyNumberFormat="1" applyFont="1" applyFill="1" applyBorder="1" applyAlignment="1" applyProtection="1"/>
    <xf numFmtId="1" fontId="13" fillId="2" borderId="47" xfId="0" applyNumberFormat="1" applyFont="1" applyFill="1" applyBorder="1"/>
    <xf numFmtId="1" fontId="13" fillId="2" borderId="48" xfId="0" applyNumberFormat="1" applyFont="1" applyFill="1" applyBorder="1"/>
    <xf numFmtId="0" fontId="13" fillId="2" borderId="48" xfId="0" applyFont="1" applyFill="1" applyBorder="1"/>
    <xf numFmtId="1" fontId="13" fillId="2" borderId="45" xfId="0" applyNumberFormat="1" applyFont="1" applyFill="1" applyBorder="1"/>
    <xf numFmtId="1" fontId="13" fillId="2" borderId="46" xfId="0" applyNumberFormat="1"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8"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8" xfId="0" applyNumberFormat="1" applyFont="1" applyFill="1" applyBorder="1" applyAlignment="1">
      <alignment horizontal="right"/>
    </xf>
    <xf numFmtId="0" fontId="0" fillId="2" borderId="48"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2" fillId="2" borderId="46" xfId="0" applyFont="1" applyFill="1" applyBorder="1"/>
    <xf numFmtId="0" fontId="13" fillId="2" borderId="46" xfId="0" applyFont="1" applyFill="1" applyBorder="1" applyAlignment="1">
      <alignment horizontal="center"/>
    </xf>
    <xf numFmtId="0" fontId="21"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8" xfId="0" applyFont="1" applyFill="1" applyBorder="1" applyAlignment="1">
      <alignment horizontal="right"/>
    </xf>
    <xf numFmtId="0" fontId="13" fillId="2" borderId="45" xfId="0" applyFont="1" applyFill="1" applyBorder="1" applyAlignment="1">
      <alignment horizontal="right"/>
    </xf>
    <xf numFmtId="0" fontId="13" fillId="2" borderId="47" xfId="0" applyFont="1" applyFill="1" applyBorder="1" applyAlignment="1">
      <alignment horizontal="right"/>
    </xf>
    <xf numFmtId="1" fontId="13" fillId="2" borderId="48" xfId="0" applyNumberFormat="1" applyFont="1" applyFill="1" applyBorder="1" applyAlignment="1">
      <alignment horizontal="right"/>
    </xf>
    <xf numFmtId="0" fontId="13" fillId="2" borderId="45" xfId="0" applyFont="1" applyFill="1" applyBorder="1"/>
    <xf numFmtId="0" fontId="22" fillId="2" borderId="48" xfId="0" applyFont="1" applyFill="1" applyBorder="1"/>
    <xf numFmtId="167" fontId="13" fillId="2" borderId="49"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51" xfId="0" applyNumberFormat="1" applyFont="1" applyFill="1" applyBorder="1" applyAlignment="1">
      <alignment horizontal="center"/>
    </xf>
    <xf numFmtId="0" fontId="13" fillId="2" borderId="51" xfId="0" applyFont="1" applyFill="1" applyBorder="1"/>
    <xf numFmtId="0" fontId="13" fillId="2" borderId="51" xfId="0" applyFont="1" applyFill="1" applyBorder="1" applyAlignment="1">
      <alignment horizontal="right"/>
    </xf>
    <xf numFmtId="0" fontId="22" fillId="2" borderId="52" xfId="0" applyFont="1" applyFill="1" applyBorder="1"/>
    <xf numFmtId="0" fontId="22" fillId="2" borderId="19" xfId="0" applyFont="1" applyFill="1" applyBorder="1"/>
    <xf numFmtId="0" fontId="13" fillId="2" borderId="50" xfId="0" applyFont="1" applyFill="1" applyBorder="1"/>
    <xf numFmtId="49" fontId="13" fillId="2" borderId="52" xfId="0" applyNumberFormat="1" applyFont="1" applyFill="1" applyBorder="1" applyAlignment="1">
      <alignment horizontal="center"/>
    </xf>
    <xf numFmtId="0" fontId="13" fillId="2" borderId="51" xfId="0" applyFont="1" applyFill="1" applyBorder="1" applyAlignment="1">
      <alignment horizontal="right" vertical="center"/>
    </xf>
    <xf numFmtId="0" fontId="13" fillId="2" borderId="52"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0" fillId="2" borderId="0" xfId="2" applyFont="1" applyFill="1" applyBorder="1" applyProtection="1"/>
    <xf numFmtId="0" fontId="0" fillId="2" borderId="0" xfId="0" applyFont="1" applyFill="1"/>
    <xf numFmtId="0" fontId="4" fillId="2" borderId="0" xfId="2" applyFont="1" applyFill="1" applyBorder="1" applyProtection="1"/>
    <xf numFmtId="0" fontId="15" fillId="2" borderId="0" xfId="0" applyFont="1" applyFill="1" applyBorder="1" applyAlignment="1">
      <alignment wrapText="1"/>
    </xf>
    <xf numFmtId="0" fontId="21" fillId="2" borderId="24" xfId="0" applyFont="1" applyFill="1" applyBorder="1" applyAlignment="1">
      <alignment horizontal="center" vertical="center"/>
    </xf>
    <xf numFmtId="0" fontId="21"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27"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39" fillId="2" borderId="38" xfId="0" applyFont="1" applyFill="1" applyBorder="1" applyAlignment="1">
      <alignment horizontal="center" vertical="center" wrapText="1"/>
    </xf>
    <xf numFmtId="0" fontId="39"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workbookViewId="0">
      <selection activeCell="C16" sqref="C16"/>
    </sheetView>
  </sheetViews>
  <sheetFormatPr baseColWidth="10" defaultColWidth="8.7265625" defaultRowHeight="15.5" x14ac:dyDescent="0.35"/>
  <cols>
    <col min="1" max="1" width="10.08984375" style="14" customWidth="1"/>
    <col min="2" max="2" width="10.81640625" style="14" customWidth="1"/>
    <col min="3" max="3" width="9.81640625" style="14" customWidth="1"/>
    <col min="4" max="4" width="14.1796875" style="14" customWidth="1"/>
    <col min="5" max="5" width="9.453125" style="14" customWidth="1"/>
    <col min="6" max="6" width="5.7265625" style="14" customWidth="1"/>
    <col min="7" max="8" width="10.81640625" style="14" customWidth="1"/>
    <col min="9" max="9" width="7.54296875" style="14" customWidth="1"/>
    <col min="10" max="1025" width="10.81640625" style="14" customWidth="1"/>
  </cols>
  <sheetData>
    <row r="1" spans="1:15" x14ac:dyDescent="0.35">
      <c r="A1" s="15" t="s">
        <v>0</v>
      </c>
    </row>
    <row r="3" spans="1:15" x14ac:dyDescent="0.35">
      <c r="A3" s="16" t="s">
        <v>1</v>
      </c>
    </row>
    <row r="4" spans="1:15" ht="30.6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A5" zoomScale="120" zoomScaleNormal="120" workbookViewId="0">
      <selection activeCell="A8" sqref="A8"/>
    </sheetView>
  </sheetViews>
  <sheetFormatPr baseColWidth="10" defaultColWidth="8.7265625" defaultRowHeight="12.5" x14ac:dyDescent="0.25"/>
  <cols>
    <col min="1" max="1" width="13.54296875" style="20" customWidth="1"/>
    <col min="2" max="1025" width="11.54296875" style="20"/>
  </cols>
  <sheetData>
    <row r="1" spans="1:1024" s="22" customFormat="1" ht="18.5" x14ac:dyDescent="0.45">
      <c r="A1" s="21" t="s">
        <v>19</v>
      </c>
      <c r="AHV1" s="20"/>
      <c r="AHW1" s="20"/>
      <c r="AHX1" s="20"/>
      <c r="AHY1" s="20"/>
      <c r="AHZ1" s="20"/>
      <c r="AIA1" s="20"/>
      <c r="AIB1" s="20"/>
      <c r="AIC1" s="20"/>
      <c r="AID1" s="20"/>
      <c r="AIE1" s="20"/>
      <c r="AIF1" s="20"/>
      <c r="AIG1" s="20"/>
      <c r="AIH1" s="20"/>
      <c r="AII1" s="20"/>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HV2" s="25"/>
      <c r="AHW2" s="25"/>
      <c r="AHX2" s="25"/>
      <c r="AHY2" s="25"/>
      <c r="AHZ2" s="25"/>
      <c r="AIA2" s="25"/>
      <c r="AIB2" s="25"/>
      <c r="AIC2" s="25"/>
      <c r="AID2" s="25"/>
      <c r="AIE2" s="25"/>
      <c r="AIF2" s="25"/>
      <c r="AIG2" s="25"/>
      <c r="AIH2" s="25"/>
      <c r="AII2" s="25"/>
      <c r="AIJ2" s="25"/>
      <c r="AIK2" s="25"/>
      <c r="AIL2" s="25"/>
      <c r="AIM2" s="25"/>
      <c r="AIN2" s="25"/>
      <c r="AIO2" s="25"/>
      <c r="AIP2" s="25"/>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AHV5" s="20"/>
      <c r="AHW5" s="20"/>
      <c r="AHX5" s="20"/>
      <c r="AHY5" s="20"/>
      <c r="AHZ5" s="20"/>
      <c r="AIA5" s="20"/>
      <c r="AIB5" s="20"/>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22" customFormat="1" ht="13" x14ac:dyDescent="0.3">
      <c r="AHV6" s="20"/>
      <c r="AHW6" s="20"/>
      <c r="AHX6" s="20"/>
      <c r="AHY6" s="20"/>
      <c r="AHZ6" s="20"/>
      <c r="AIA6" s="20"/>
      <c r="AIB6" s="20"/>
      <c r="AIC6" s="20"/>
      <c r="AID6" s="20"/>
      <c r="AIE6" s="20"/>
      <c r="AIF6" s="20"/>
      <c r="AIG6" s="20"/>
      <c r="AIH6" s="20"/>
      <c r="AII6" s="20"/>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22" customFormat="1" ht="13" x14ac:dyDescent="0.3">
      <c r="A7" s="29"/>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AHV7" s="20"/>
      <c r="AHW7" s="20"/>
      <c r="AHX7" s="20"/>
      <c r="AHY7" s="20"/>
      <c r="AHZ7" s="20"/>
      <c r="AIA7" s="20"/>
      <c r="AIB7" s="20"/>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33" customFormat="1" ht="13" x14ac:dyDescent="0.3">
      <c r="A8" s="32" t="s">
        <v>25</v>
      </c>
      <c r="B8" s="9" t="s">
        <v>26</v>
      </c>
      <c r="C8" s="9"/>
      <c r="D8" s="9"/>
      <c r="E8" s="9"/>
      <c r="F8" s="9"/>
      <c r="G8" s="9"/>
      <c r="H8" s="8">
        <v>43959</v>
      </c>
      <c r="I8" s="8"/>
      <c r="J8" s="8"/>
      <c r="K8" s="8"/>
      <c r="L8" s="8"/>
      <c r="M8" s="8"/>
      <c r="N8" s="8"/>
      <c r="O8" s="8">
        <v>43952</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AHV8" s="34"/>
      <c r="AHW8" s="34"/>
      <c r="AHX8" s="34"/>
      <c r="AHY8" s="34"/>
      <c r="AHZ8" s="34"/>
      <c r="AIA8" s="34"/>
      <c r="AIB8" s="34"/>
      <c r="AIC8" s="34"/>
      <c r="AID8" s="34"/>
      <c r="AIE8" s="34"/>
      <c r="AIF8" s="34"/>
      <c r="AIG8" s="34"/>
      <c r="AIH8" s="34"/>
      <c r="AII8" s="34"/>
      <c r="AIJ8" s="34"/>
      <c r="AIK8" s="34"/>
      <c r="AIL8" s="34"/>
      <c r="AIM8" s="34"/>
      <c r="AIN8" s="34"/>
      <c r="AIO8" s="34"/>
      <c r="AIP8" s="34"/>
      <c r="AIQ8" s="34"/>
      <c r="AIR8" s="34"/>
      <c r="AIS8" s="34"/>
      <c r="AIT8" s="34"/>
      <c r="AIU8" s="34"/>
      <c r="AIV8" s="34"/>
      <c r="AIW8" s="34"/>
      <c r="AIX8" s="34"/>
      <c r="AIY8" s="34"/>
      <c r="AIZ8" s="34"/>
      <c r="AJA8" s="34"/>
      <c r="AJB8" s="34"/>
      <c r="AJC8" s="34"/>
      <c r="AJD8" s="34"/>
      <c r="AJE8" s="34"/>
      <c r="AJF8" s="34"/>
      <c r="AJG8" s="34"/>
      <c r="AJH8" s="34"/>
      <c r="AJI8" s="34"/>
      <c r="AJJ8" s="34"/>
      <c r="AJK8" s="34"/>
      <c r="AJL8" s="34"/>
      <c r="AJM8" s="34"/>
      <c r="AJN8" s="34"/>
      <c r="AJO8" s="34"/>
      <c r="AJP8" s="34"/>
      <c r="AJQ8" s="34"/>
      <c r="AJR8" s="34"/>
      <c r="AJS8" s="34"/>
      <c r="AJT8" s="34"/>
      <c r="AJU8" s="34"/>
      <c r="AJV8" s="34"/>
      <c r="AJW8" s="34"/>
      <c r="AJX8" s="34"/>
      <c r="AJY8" s="34"/>
      <c r="AJZ8" s="34"/>
      <c r="AKA8" s="34"/>
      <c r="AKB8" s="34"/>
      <c r="AKC8" s="34"/>
      <c r="AKD8" s="34"/>
      <c r="AKE8" s="34"/>
      <c r="AKF8" s="34"/>
      <c r="AKG8" s="34"/>
      <c r="AKH8" s="34"/>
      <c r="AKI8" s="34"/>
      <c r="AKJ8" s="34"/>
      <c r="AKK8" s="34"/>
      <c r="AKL8" s="34"/>
      <c r="AKM8" s="34"/>
      <c r="AKN8" s="34"/>
      <c r="AKO8" s="34"/>
      <c r="AKP8" s="34"/>
      <c r="AKQ8" s="34"/>
      <c r="AKR8" s="34"/>
      <c r="AKS8" s="34"/>
      <c r="AKT8" s="34"/>
      <c r="AKU8" s="34"/>
      <c r="AKV8" s="34"/>
      <c r="AKW8" s="34"/>
      <c r="AKX8" s="34"/>
      <c r="AKY8" s="34"/>
      <c r="AKZ8" s="34"/>
      <c r="ALA8" s="34"/>
      <c r="ALB8" s="34"/>
      <c r="ALC8" s="34"/>
      <c r="ALD8" s="34"/>
      <c r="ALE8" s="34"/>
      <c r="ALF8" s="34"/>
      <c r="ALG8" s="34"/>
      <c r="ALH8" s="34"/>
      <c r="ALI8" s="34"/>
      <c r="ALJ8" s="34"/>
      <c r="ALK8" s="34"/>
      <c r="ALL8" s="34"/>
      <c r="ALM8" s="34"/>
      <c r="ALN8" s="34"/>
      <c r="ALO8" s="34"/>
      <c r="ALP8" s="34"/>
      <c r="ALQ8" s="34"/>
      <c r="ALR8" s="34"/>
      <c r="ALS8" s="34"/>
      <c r="ALT8" s="34"/>
      <c r="ALU8" s="34"/>
      <c r="ALV8" s="34"/>
      <c r="ALW8" s="34"/>
      <c r="ALX8" s="34"/>
      <c r="ALY8" s="34"/>
      <c r="ALZ8" s="34"/>
      <c r="AMA8" s="34"/>
      <c r="AMB8" s="34"/>
      <c r="AMC8" s="34"/>
      <c r="AMD8" s="34"/>
      <c r="AME8" s="34"/>
      <c r="AMF8" s="34"/>
      <c r="AMG8" s="34"/>
      <c r="AMH8" s="34"/>
      <c r="AMI8" s="34"/>
      <c r="AMJ8" s="34"/>
    </row>
    <row r="9" spans="1:1024" s="22" customFormat="1"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8"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BS9" s="36" t="s">
        <v>32</v>
      </c>
      <c r="BT9" s="37" t="s">
        <v>33</v>
      </c>
      <c r="BU9" s="38" t="s">
        <v>34</v>
      </c>
      <c r="BV9" s="37" t="s">
        <v>33</v>
      </c>
      <c r="BW9" s="38" t="s">
        <v>36</v>
      </c>
      <c r="BX9" s="38" t="s">
        <v>35</v>
      </c>
      <c r="BY9" s="40" t="s">
        <v>33</v>
      </c>
      <c r="AHV9" s="20"/>
      <c r="AHW9" s="20"/>
      <c r="AHX9" s="20"/>
      <c r="AHY9" s="20"/>
      <c r="AHZ9" s="20"/>
      <c r="AIA9" s="20"/>
      <c r="AIB9" s="20"/>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1</v>
      </c>
      <c r="I10" s="47">
        <f t="shared" ref="I10:I28" si="4">H10/H$30*100</f>
        <v>4.7395611166405997E-3</v>
      </c>
      <c r="J10" s="48">
        <v>1</v>
      </c>
      <c r="K10" s="47">
        <f t="shared" ref="K10:K28" si="5">J10/J$30*100</f>
        <v>6.1743640405038276E-3</v>
      </c>
      <c r="L10" s="49">
        <v>0</v>
      </c>
      <c r="M10" s="50">
        <f t="shared" ref="M10:M28" si="6">H10+J10</f>
        <v>2</v>
      </c>
      <c r="N10" s="51">
        <f t="shared" ref="N10:N28" si="7">M10/M$30*100</f>
        <v>5.3626491486794478E-3</v>
      </c>
      <c r="O10" s="46">
        <v>0</v>
      </c>
      <c r="P10" s="47">
        <f t="shared" ref="P10:P28" si="8">O10/O$30*100</f>
        <v>0</v>
      </c>
      <c r="Q10" s="48">
        <v>1</v>
      </c>
      <c r="R10" s="47">
        <f t="shared" ref="R10:R28" si="9">Q10/Q$30*100</f>
        <v>7.0136063964090336E-3</v>
      </c>
      <c r="S10" s="49">
        <v>0</v>
      </c>
      <c r="T10" s="50">
        <f t="shared" ref="T10:T28" si="10">O10+Q10</f>
        <v>1</v>
      </c>
      <c r="U10" s="51">
        <f t="shared" ref="U10:U28" si="11">T10/T$30*100</f>
        <v>2.9971527049303163E-3</v>
      </c>
      <c r="V10" s="52">
        <v>0</v>
      </c>
      <c r="W10" s="47">
        <f t="shared" ref="W10:W28" si="12">V10/V$30*100</f>
        <v>0</v>
      </c>
      <c r="X10" s="48">
        <v>1</v>
      </c>
      <c r="Y10" s="47">
        <f t="shared" ref="Y10:Y28" si="13">X10/X$30*100</f>
        <v>8.7896633558934706E-3</v>
      </c>
      <c r="Z10" s="49">
        <v>0</v>
      </c>
      <c r="AA10" s="50">
        <f t="shared" ref="AA10:AA28" si="14">V10+X10</f>
        <v>1</v>
      </c>
      <c r="AB10" s="51">
        <f t="shared" ref="AB10:AB28" si="15">AA10/AA$30*100</f>
        <v>3.6589828027808269E-3</v>
      </c>
      <c r="AC10" s="52">
        <v>0</v>
      </c>
      <c r="AD10" s="47">
        <f t="shared" ref="AD10:AD28" si="16">AC10/AC$30*100</f>
        <v>0</v>
      </c>
      <c r="AE10" s="48">
        <v>1</v>
      </c>
      <c r="AF10" s="47">
        <f t="shared" ref="AF10:AF28" si="17">AE10/AE$30*100</f>
        <v>1.2997140629061606E-2</v>
      </c>
      <c r="AG10" s="49">
        <v>0</v>
      </c>
      <c r="AH10" s="50">
        <f t="shared" ref="AH10:AH28" si="18">AC10+AE10</f>
        <v>1</v>
      </c>
      <c r="AI10" s="51">
        <f t="shared" ref="AI10:AI28" si="19">AH10/AH$30*100</f>
        <v>5.2375216047766196E-3</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52">
        <v>0</v>
      </c>
      <c r="BO10" s="47">
        <f t="shared" ref="BO10:BO28" si="37">BN10/BN$30*100</f>
        <v>0</v>
      </c>
      <c r="BP10" s="49">
        <v>0</v>
      </c>
      <c r="BQ10" s="50">
        <f t="shared" ref="BQ10:BQ28" si="38">BL10+BN10</f>
        <v>0</v>
      </c>
      <c r="BR10" s="51">
        <f t="shared" ref="BR10:BR28" si="39">BQ10/BQ$30*100</f>
        <v>0</v>
      </c>
      <c r="BS10" s="52">
        <v>0</v>
      </c>
      <c r="BT10" s="47"/>
      <c r="BU10" s="48">
        <v>0</v>
      </c>
      <c r="BV10" s="47"/>
      <c r="BW10" s="49">
        <v>0</v>
      </c>
      <c r="BX10" s="50">
        <f t="shared" ref="BX10:BX28" si="40">BS10+BU10</f>
        <v>0</v>
      </c>
      <c r="BY10" s="51"/>
      <c r="AHV10" s="20"/>
      <c r="AHW10" s="20"/>
      <c r="AHX10" s="20"/>
      <c r="AHY10" s="20"/>
      <c r="AHZ10" s="20"/>
      <c r="AIA10" s="20"/>
      <c r="AIB10" s="20"/>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52">
        <v>0</v>
      </c>
      <c r="BO11" s="47">
        <f t="shared" si="37"/>
        <v>0</v>
      </c>
      <c r="BP11" s="49">
        <v>0</v>
      </c>
      <c r="BQ11" s="50">
        <f t="shared" si="38"/>
        <v>0</v>
      </c>
      <c r="BR11" s="51">
        <f t="shared" si="39"/>
        <v>0</v>
      </c>
      <c r="BS11" s="52">
        <v>0</v>
      </c>
      <c r="BT11" s="47"/>
      <c r="BU11" s="46">
        <v>0</v>
      </c>
      <c r="BV11" s="47"/>
      <c r="BW11" s="49">
        <v>0</v>
      </c>
      <c r="BX11" s="50">
        <f t="shared" si="40"/>
        <v>0</v>
      </c>
      <c r="BY11" s="51"/>
      <c r="AHV11" s="20"/>
      <c r="AHW11" s="20"/>
      <c r="AHX11" s="20"/>
      <c r="AHY11" s="20"/>
      <c r="AHZ11" s="20"/>
      <c r="AIA11" s="20"/>
      <c r="AIB11" s="20"/>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6.1743640405038276E-3</v>
      </c>
      <c r="L12" s="49">
        <v>0</v>
      </c>
      <c r="M12" s="50">
        <f t="shared" si="6"/>
        <v>1</v>
      </c>
      <c r="N12" s="51">
        <f t="shared" si="7"/>
        <v>2.6813245743397239E-3</v>
      </c>
      <c r="O12" s="46">
        <v>0</v>
      </c>
      <c r="P12" s="47">
        <f t="shared" si="8"/>
        <v>0</v>
      </c>
      <c r="Q12" s="48">
        <v>1</v>
      </c>
      <c r="R12" s="47">
        <f t="shared" si="9"/>
        <v>7.0136063964090336E-3</v>
      </c>
      <c r="S12" s="49">
        <v>0</v>
      </c>
      <c r="T12" s="50">
        <f t="shared" si="10"/>
        <v>1</v>
      </c>
      <c r="U12" s="51">
        <f t="shared" si="11"/>
        <v>2.9971527049303163E-3</v>
      </c>
      <c r="V12" s="52">
        <v>0</v>
      </c>
      <c r="W12" s="47">
        <f t="shared" si="12"/>
        <v>0</v>
      </c>
      <c r="X12" s="48">
        <v>1</v>
      </c>
      <c r="Y12" s="47">
        <f t="shared" si="13"/>
        <v>8.7896633558934706E-3</v>
      </c>
      <c r="Z12" s="49">
        <v>0</v>
      </c>
      <c r="AA12" s="50">
        <f t="shared" si="14"/>
        <v>1</v>
      </c>
      <c r="AB12" s="51">
        <f t="shared" si="15"/>
        <v>3.6589828027808269E-3</v>
      </c>
      <c r="AC12" s="52">
        <v>0</v>
      </c>
      <c r="AD12" s="47">
        <f t="shared" si="16"/>
        <v>0</v>
      </c>
      <c r="AE12" s="48">
        <v>1</v>
      </c>
      <c r="AF12" s="47">
        <f t="shared" si="17"/>
        <v>1.2997140629061606E-2</v>
      </c>
      <c r="AG12" s="49">
        <v>0</v>
      </c>
      <c r="AH12" s="50">
        <f t="shared" si="18"/>
        <v>1</v>
      </c>
      <c r="AI12" s="51">
        <f t="shared" si="19"/>
        <v>5.2375216047766196E-3</v>
      </c>
      <c r="AJ12" s="52">
        <v>0</v>
      </c>
      <c r="AK12" s="47">
        <f t="shared" si="20"/>
        <v>0</v>
      </c>
      <c r="AL12" s="48">
        <v>0</v>
      </c>
      <c r="AM12" s="47">
        <f t="shared" si="21"/>
        <v>0</v>
      </c>
      <c r="AN12" s="49">
        <v>0</v>
      </c>
      <c r="AO12" s="50">
        <f t="shared" si="22"/>
        <v>0</v>
      </c>
      <c r="AP12" s="51">
        <f t="shared" si="23"/>
        <v>0</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52">
        <v>0</v>
      </c>
      <c r="BO12" s="47">
        <f t="shared" si="37"/>
        <v>0</v>
      </c>
      <c r="BP12" s="49">
        <v>0</v>
      </c>
      <c r="BQ12" s="50">
        <f t="shared" si="38"/>
        <v>0</v>
      </c>
      <c r="BR12" s="51">
        <f t="shared" si="39"/>
        <v>0</v>
      </c>
      <c r="BS12" s="52">
        <v>0</v>
      </c>
      <c r="BT12" s="47"/>
      <c r="BU12" s="46">
        <v>0</v>
      </c>
      <c r="BV12" s="47"/>
      <c r="BW12" s="49">
        <v>0</v>
      </c>
      <c r="BX12" s="50">
        <f t="shared" si="40"/>
        <v>0</v>
      </c>
      <c r="BY12" s="51"/>
      <c r="AHV12" s="20"/>
      <c r="AHW12" s="20"/>
      <c r="AHX12" s="20"/>
      <c r="AHY12" s="20"/>
      <c r="AHZ12" s="20"/>
      <c r="AIA12" s="20"/>
      <c r="AIB12" s="20"/>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2.3697805583202995E-2</v>
      </c>
      <c r="J13" s="48">
        <v>3</v>
      </c>
      <c r="K13" s="47">
        <f t="shared" si="5"/>
        <v>1.8523092121511483E-2</v>
      </c>
      <c r="L13" s="49">
        <v>0</v>
      </c>
      <c r="M13" s="50">
        <f t="shared" si="6"/>
        <v>8</v>
      </c>
      <c r="N13" s="51">
        <f t="shared" si="7"/>
        <v>2.1450596594717791E-2</v>
      </c>
      <c r="O13" s="46">
        <v>5</v>
      </c>
      <c r="P13" s="47">
        <f t="shared" si="8"/>
        <v>2.6168419950803372E-2</v>
      </c>
      <c r="Q13" s="48">
        <v>3</v>
      </c>
      <c r="R13" s="47">
        <f t="shared" si="9"/>
        <v>2.1040819189227102E-2</v>
      </c>
      <c r="S13" s="49">
        <v>0</v>
      </c>
      <c r="T13" s="50">
        <f t="shared" si="10"/>
        <v>8</v>
      </c>
      <c r="U13" s="51">
        <f t="shared" si="11"/>
        <v>2.397722163944253E-2</v>
      </c>
      <c r="V13" s="52">
        <v>4</v>
      </c>
      <c r="W13" s="47">
        <f t="shared" si="12"/>
        <v>2.5073653858208485E-2</v>
      </c>
      <c r="X13" s="48">
        <v>3</v>
      </c>
      <c r="Y13" s="47">
        <f t="shared" si="13"/>
        <v>2.6368990067680408E-2</v>
      </c>
      <c r="Z13" s="49">
        <v>0</v>
      </c>
      <c r="AA13" s="50">
        <f t="shared" si="14"/>
        <v>7</v>
      </c>
      <c r="AB13" s="51">
        <f t="shared" si="15"/>
        <v>2.5612879619465789E-2</v>
      </c>
      <c r="AC13" s="52">
        <v>4</v>
      </c>
      <c r="AD13" s="47">
        <f t="shared" si="16"/>
        <v>3.509079743837179E-2</v>
      </c>
      <c r="AE13" s="48">
        <v>3</v>
      </c>
      <c r="AF13" s="47">
        <f t="shared" si="17"/>
        <v>3.8991421887184824E-2</v>
      </c>
      <c r="AG13" s="49">
        <v>0</v>
      </c>
      <c r="AH13" s="50">
        <f t="shared" si="18"/>
        <v>7</v>
      </c>
      <c r="AI13" s="51">
        <f t="shared" si="19"/>
        <v>3.6662651233436337E-2</v>
      </c>
      <c r="AJ13" s="52">
        <v>3</v>
      </c>
      <c r="AK13" s="47">
        <f t="shared" si="20"/>
        <v>4.730368968779565E-2</v>
      </c>
      <c r="AL13" s="48">
        <v>3</v>
      </c>
      <c r="AM13" s="47">
        <f t="shared" si="21"/>
        <v>7.5131480090157785E-2</v>
      </c>
      <c r="AN13" s="49">
        <v>0</v>
      </c>
      <c r="AO13" s="50">
        <f t="shared" si="22"/>
        <v>6</v>
      </c>
      <c r="AP13" s="51">
        <f t="shared" si="23"/>
        <v>5.8055152394775031E-2</v>
      </c>
      <c r="AQ13" s="52">
        <v>1</v>
      </c>
      <c r="AR13" s="47">
        <f t="shared" si="24"/>
        <v>3.9635354736424891E-2</v>
      </c>
      <c r="AS13" s="48">
        <v>2</v>
      </c>
      <c r="AT13" s="47">
        <f t="shared" si="25"/>
        <v>0.12507817385866166</v>
      </c>
      <c r="AU13" s="49">
        <v>0</v>
      </c>
      <c r="AV13" s="50">
        <f t="shared" si="26"/>
        <v>3</v>
      </c>
      <c r="AW13" s="51">
        <f t="shared" si="27"/>
        <v>7.2780203784570605E-2</v>
      </c>
      <c r="AX13" s="52">
        <v>0</v>
      </c>
      <c r="AY13" s="47">
        <f t="shared" si="28"/>
        <v>0</v>
      </c>
      <c r="AZ13" s="48">
        <v>0</v>
      </c>
      <c r="BA13" s="47">
        <f t="shared" si="29"/>
        <v>0</v>
      </c>
      <c r="BB13" s="49">
        <v>0</v>
      </c>
      <c r="BC13" s="50">
        <f t="shared" si="30"/>
        <v>0</v>
      </c>
      <c r="BD13" s="51">
        <f t="shared" si="31"/>
        <v>0</v>
      </c>
      <c r="BE13" s="52">
        <v>0</v>
      </c>
      <c r="BF13" s="47">
        <f t="shared" si="32"/>
        <v>0</v>
      </c>
      <c r="BG13" s="48">
        <v>0</v>
      </c>
      <c r="BH13" s="47">
        <f t="shared" si="33"/>
        <v>0</v>
      </c>
      <c r="BI13" s="49">
        <v>0</v>
      </c>
      <c r="BJ13" s="50">
        <f t="shared" si="34"/>
        <v>0</v>
      </c>
      <c r="BK13" s="51">
        <f t="shared" si="35"/>
        <v>0</v>
      </c>
      <c r="BL13" s="52">
        <v>0</v>
      </c>
      <c r="BM13" s="47">
        <f t="shared" si="36"/>
        <v>0</v>
      </c>
      <c r="BN13" s="52">
        <v>0</v>
      </c>
      <c r="BO13" s="47">
        <f t="shared" si="37"/>
        <v>0</v>
      </c>
      <c r="BP13" s="49">
        <v>0</v>
      </c>
      <c r="BQ13" s="50">
        <f t="shared" si="38"/>
        <v>0</v>
      </c>
      <c r="BR13" s="51">
        <f t="shared" si="39"/>
        <v>0</v>
      </c>
      <c r="BS13" s="52">
        <v>0</v>
      </c>
      <c r="BT13" s="47"/>
      <c r="BU13" s="46">
        <v>0</v>
      </c>
      <c r="BV13" s="47"/>
      <c r="BW13" s="49">
        <v>0</v>
      </c>
      <c r="BX13" s="50">
        <f t="shared" si="40"/>
        <v>0</v>
      </c>
      <c r="BY13" s="51"/>
      <c r="AHV13" s="20"/>
      <c r="AHW13" s="20"/>
      <c r="AHX13" s="20"/>
      <c r="AHY13" s="20"/>
      <c r="AHZ13" s="20"/>
      <c r="AIA13" s="20"/>
      <c r="AIB13" s="20"/>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11</v>
      </c>
      <c r="I14" s="47">
        <f t="shared" si="4"/>
        <v>5.2135172283046594E-2</v>
      </c>
      <c r="J14" s="48">
        <v>9</v>
      </c>
      <c r="K14" s="47">
        <f t="shared" si="5"/>
        <v>5.5569276364534452E-2</v>
      </c>
      <c r="L14" s="49">
        <v>0</v>
      </c>
      <c r="M14" s="50">
        <f t="shared" si="6"/>
        <v>20</v>
      </c>
      <c r="N14" s="51">
        <f t="shared" si="7"/>
        <v>5.3626491486794478E-2</v>
      </c>
      <c r="O14" s="46">
        <v>10</v>
      </c>
      <c r="P14" s="47">
        <f t="shared" si="8"/>
        <v>5.2336839901606744E-2</v>
      </c>
      <c r="Q14" s="48">
        <v>7</v>
      </c>
      <c r="R14" s="47">
        <f t="shared" si="9"/>
        <v>4.9095244774863232E-2</v>
      </c>
      <c r="S14" s="49">
        <v>0</v>
      </c>
      <c r="T14" s="50">
        <f t="shared" si="10"/>
        <v>17</v>
      </c>
      <c r="U14" s="51">
        <f t="shared" si="11"/>
        <v>5.0951595983815372E-2</v>
      </c>
      <c r="V14" s="52">
        <v>8</v>
      </c>
      <c r="W14" s="47">
        <f t="shared" si="12"/>
        <v>5.0147307716416969E-2</v>
      </c>
      <c r="X14" s="48">
        <v>7</v>
      </c>
      <c r="Y14" s="47">
        <f t="shared" si="13"/>
        <v>6.152764349125428E-2</v>
      </c>
      <c r="Z14" s="49">
        <v>0</v>
      </c>
      <c r="AA14" s="50">
        <f t="shared" si="14"/>
        <v>15</v>
      </c>
      <c r="AB14" s="51">
        <f t="shared" si="15"/>
        <v>5.4884742041712405E-2</v>
      </c>
      <c r="AC14" s="52">
        <v>6</v>
      </c>
      <c r="AD14" s="47">
        <f t="shared" si="16"/>
        <v>5.2636196157557678E-2</v>
      </c>
      <c r="AE14" s="48">
        <v>5</v>
      </c>
      <c r="AF14" s="47">
        <f t="shared" si="17"/>
        <v>6.4985703145308035E-2</v>
      </c>
      <c r="AG14" s="49">
        <v>0</v>
      </c>
      <c r="AH14" s="50">
        <f t="shared" si="18"/>
        <v>11</v>
      </c>
      <c r="AI14" s="51">
        <f t="shared" si="19"/>
        <v>5.7612737652542823E-2</v>
      </c>
      <c r="AJ14" s="52">
        <v>4</v>
      </c>
      <c r="AK14" s="47">
        <f t="shared" si="20"/>
        <v>6.307158625039419E-2</v>
      </c>
      <c r="AL14" s="48">
        <v>4</v>
      </c>
      <c r="AM14" s="47">
        <f t="shared" si="21"/>
        <v>0.10017530678687703</v>
      </c>
      <c r="AN14" s="49">
        <v>0</v>
      </c>
      <c r="AO14" s="50">
        <f t="shared" si="22"/>
        <v>8</v>
      </c>
      <c r="AP14" s="51">
        <f t="shared" si="23"/>
        <v>7.740686985970005E-2</v>
      </c>
      <c r="AQ14" s="52">
        <v>0</v>
      </c>
      <c r="AR14" s="47">
        <f t="shared" si="24"/>
        <v>0</v>
      </c>
      <c r="AS14" s="48">
        <v>3</v>
      </c>
      <c r="AT14" s="47">
        <f t="shared" si="25"/>
        <v>0.18761726078799248</v>
      </c>
      <c r="AU14" s="49">
        <v>0</v>
      </c>
      <c r="AV14" s="50">
        <f t="shared" si="26"/>
        <v>3</v>
      </c>
      <c r="AW14" s="51">
        <f t="shared" si="27"/>
        <v>7.2780203784570605E-2</v>
      </c>
      <c r="AX14" s="52">
        <v>0</v>
      </c>
      <c r="AY14" s="47">
        <f t="shared" si="28"/>
        <v>0</v>
      </c>
      <c r="AZ14" s="48">
        <v>0</v>
      </c>
      <c r="BA14" s="47">
        <f t="shared" si="29"/>
        <v>0</v>
      </c>
      <c r="BB14" s="49">
        <v>0</v>
      </c>
      <c r="BC14" s="50">
        <f t="shared" si="30"/>
        <v>0</v>
      </c>
      <c r="BD14" s="51">
        <f t="shared" si="31"/>
        <v>0</v>
      </c>
      <c r="BE14" s="52">
        <v>0</v>
      </c>
      <c r="BF14" s="47">
        <f t="shared" si="32"/>
        <v>0</v>
      </c>
      <c r="BG14" s="48">
        <v>0</v>
      </c>
      <c r="BH14" s="47">
        <f t="shared" si="33"/>
        <v>0</v>
      </c>
      <c r="BI14" s="49">
        <v>0</v>
      </c>
      <c r="BJ14" s="50">
        <f t="shared" si="34"/>
        <v>0</v>
      </c>
      <c r="BK14" s="51">
        <f t="shared" si="35"/>
        <v>0</v>
      </c>
      <c r="BL14" s="52">
        <v>0</v>
      </c>
      <c r="BM14" s="47">
        <f t="shared" si="36"/>
        <v>0</v>
      </c>
      <c r="BN14" s="52">
        <v>0</v>
      </c>
      <c r="BO14" s="47">
        <f t="shared" si="37"/>
        <v>0</v>
      </c>
      <c r="BP14" s="49">
        <v>0</v>
      </c>
      <c r="BQ14" s="50">
        <f t="shared" si="38"/>
        <v>0</v>
      </c>
      <c r="BR14" s="51">
        <f t="shared" si="39"/>
        <v>0</v>
      </c>
      <c r="BS14" s="52">
        <v>0</v>
      </c>
      <c r="BT14" s="47"/>
      <c r="BU14" s="46">
        <v>0</v>
      </c>
      <c r="BV14" s="47"/>
      <c r="BW14" s="49">
        <v>0</v>
      </c>
      <c r="BX14" s="50">
        <f t="shared" si="40"/>
        <v>0</v>
      </c>
      <c r="BY14" s="51"/>
      <c r="AHV14" s="20"/>
      <c r="AHW14" s="20"/>
      <c r="AHX14" s="20"/>
      <c r="AHY14" s="20"/>
      <c r="AHZ14" s="20"/>
      <c r="AIA14" s="20"/>
      <c r="AIB14" s="20"/>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1" t="s">
        <v>42</v>
      </c>
      <c r="B15" s="42">
        <v>2040911</v>
      </c>
      <c r="C15" s="43">
        <f t="shared" si="0"/>
        <v>6.985772602124829</v>
      </c>
      <c r="D15" s="44">
        <v>1981361</v>
      </c>
      <c r="E15" s="43">
        <f t="shared" si="1"/>
        <v>6.6265017529104311</v>
      </c>
      <c r="F15" s="44">
        <f t="shared" si="2"/>
        <v>4022272</v>
      </c>
      <c r="G15" s="45">
        <f t="shared" si="3"/>
        <v>6.8040547326350547</v>
      </c>
      <c r="H15" s="46">
        <v>22</v>
      </c>
      <c r="I15" s="47">
        <f t="shared" si="4"/>
        <v>0.10427034456609319</v>
      </c>
      <c r="J15" s="48">
        <v>15</v>
      </c>
      <c r="K15" s="47">
        <f t="shared" si="5"/>
        <v>9.2615460607557418E-2</v>
      </c>
      <c r="L15" s="49">
        <v>0</v>
      </c>
      <c r="M15" s="50">
        <f t="shared" si="6"/>
        <v>37</v>
      </c>
      <c r="N15" s="51">
        <f t="shared" si="7"/>
        <v>9.9209009250569788E-2</v>
      </c>
      <c r="O15" s="46">
        <v>18</v>
      </c>
      <c r="P15" s="47">
        <f t="shared" si="8"/>
        <v>9.420631182289213E-2</v>
      </c>
      <c r="Q15" s="48">
        <v>15</v>
      </c>
      <c r="R15" s="47">
        <f t="shared" si="9"/>
        <v>0.1052040959461355</v>
      </c>
      <c r="S15" s="49">
        <v>0</v>
      </c>
      <c r="T15" s="50">
        <f t="shared" si="10"/>
        <v>33</v>
      </c>
      <c r="U15" s="51">
        <f t="shared" si="11"/>
        <v>9.8906039262700446E-2</v>
      </c>
      <c r="V15" s="52">
        <v>17</v>
      </c>
      <c r="W15" s="47">
        <f t="shared" si="12"/>
        <v>0.10656302889738609</v>
      </c>
      <c r="X15" s="48">
        <v>14</v>
      </c>
      <c r="Y15" s="47">
        <f t="shared" si="13"/>
        <v>0.12305528698250856</v>
      </c>
      <c r="Z15" s="49">
        <v>0</v>
      </c>
      <c r="AA15" s="50">
        <f t="shared" si="14"/>
        <v>31</v>
      </c>
      <c r="AB15" s="51">
        <f t="shared" si="15"/>
        <v>0.11342846688620564</v>
      </c>
      <c r="AC15" s="52">
        <v>12</v>
      </c>
      <c r="AD15" s="47">
        <f t="shared" si="16"/>
        <v>0.10527239231511536</v>
      </c>
      <c r="AE15" s="48">
        <v>10</v>
      </c>
      <c r="AF15" s="47">
        <f t="shared" si="17"/>
        <v>0.12997140629061607</v>
      </c>
      <c r="AG15" s="49">
        <v>0</v>
      </c>
      <c r="AH15" s="50">
        <f t="shared" si="18"/>
        <v>22</v>
      </c>
      <c r="AI15" s="51">
        <f t="shared" si="19"/>
        <v>0.11522547530508565</v>
      </c>
      <c r="AJ15" s="52">
        <v>7</v>
      </c>
      <c r="AK15" s="47">
        <f t="shared" si="20"/>
        <v>0.11037527593818984</v>
      </c>
      <c r="AL15" s="48">
        <v>7</v>
      </c>
      <c r="AM15" s="47">
        <f t="shared" si="21"/>
        <v>0.1753067868770348</v>
      </c>
      <c r="AN15" s="49">
        <v>0</v>
      </c>
      <c r="AO15" s="50">
        <f t="shared" si="22"/>
        <v>14</v>
      </c>
      <c r="AP15" s="51">
        <f t="shared" si="23"/>
        <v>0.13546202225447507</v>
      </c>
      <c r="AQ15" s="52">
        <v>2</v>
      </c>
      <c r="AR15" s="47">
        <f t="shared" si="24"/>
        <v>7.9270709472849782E-2</v>
      </c>
      <c r="AS15" s="48">
        <v>4</v>
      </c>
      <c r="AT15" s="47">
        <f t="shared" si="25"/>
        <v>0.25015634771732331</v>
      </c>
      <c r="AU15" s="49">
        <v>0</v>
      </c>
      <c r="AV15" s="50">
        <f t="shared" si="26"/>
        <v>6</v>
      </c>
      <c r="AW15" s="51">
        <f t="shared" si="27"/>
        <v>0.14556040756914121</v>
      </c>
      <c r="AX15" s="52">
        <v>0</v>
      </c>
      <c r="AY15" s="47">
        <f t="shared" si="28"/>
        <v>0</v>
      </c>
      <c r="AZ15" s="48">
        <v>1</v>
      </c>
      <c r="BA15" s="47">
        <f t="shared" si="29"/>
        <v>0.4</v>
      </c>
      <c r="BB15" s="49">
        <v>0</v>
      </c>
      <c r="BC15" s="50">
        <f t="shared" si="30"/>
        <v>1</v>
      </c>
      <c r="BD15" s="51">
        <f t="shared" si="31"/>
        <v>0.15455950540958269</v>
      </c>
      <c r="BE15" s="52">
        <v>0</v>
      </c>
      <c r="BF15" s="47">
        <f t="shared" si="32"/>
        <v>0</v>
      </c>
      <c r="BG15" s="48">
        <v>0</v>
      </c>
      <c r="BH15" s="47">
        <f t="shared" si="33"/>
        <v>0</v>
      </c>
      <c r="BI15" s="49">
        <v>0</v>
      </c>
      <c r="BJ15" s="50">
        <f t="shared" si="34"/>
        <v>0</v>
      </c>
      <c r="BK15" s="51">
        <f t="shared" si="35"/>
        <v>0</v>
      </c>
      <c r="BL15" s="52">
        <v>0</v>
      </c>
      <c r="BM15" s="47">
        <f t="shared" si="36"/>
        <v>0</v>
      </c>
      <c r="BN15" s="52">
        <v>0</v>
      </c>
      <c r="BO15" s="47">
        <f t="shared" si="37"/>
        <v>0</v>
      </c>
      <c r="BP15" s="49">
        <v>0</v>
      </c>
      <c r="BQ15" s="50">
        <f t="shared" si="38"/>
        <v>0</v>
      </c>
      <c r="BR15" s="51">
        <f t="shared" si="39"/>
        <v>0</v>
      </c>
      <c r="BS15" s="52">
        <v>0</v>
      </c>
      <c r="BT15" s="47"/>
      <c r="BU15" s="46">
        <v>0</v>
      </c>
      <c r="BV15" s="47"/>
      <c r="BW15" s="49">
        <v>0</v>
      </c>
      <c r="BX15" s="50">
        <f t="shared" si="40"/>
        <v>0</v>
      </c>
      <c r="BY15" s="51"/>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41</v>
      </c>
      <c r="I16" s="47">
        <f t="shared" si="4"/>
        <v>0.19432200578226455</v>
      </c>
      <c r="J16" s="48">
        <v>26</v>
      </c>
      <c r="K16" s="47">
        <f t="shared" si="5"/>
        <v>0.16053346505309954</v>
      </c>
      <c r="L16" s="49">
        <v>0</v>
      </c>
      <c r="M16" s="50">
        <f t="shared" si="6"/>
        <v>67</v>
      </c>
      <c r="N16" s="51">
        <f t="shared" si="7"/>
        <v>0.17964874648076148</v>
      </c>
      <c r="O16" s="46">
        <v>38</v>
      </c>
      <c r="P16" s="47">
        <f t="shared" si="8"/>
        <v>0.19887999162610559</v>
      </c>
      <c r="Q16" s="48">
        <v>21</v>
      </c>
      <c r="R16" s="47">
        <f t="shared" si="9"/>
        <v>0.14728573432458972</v>
      </c>
      <c r="S16" s="49">
        <v>0</v>
      </c>
      <c r="T16" s="50">
        <f t="shared" si="10"/>
        <v>59</v>
      </c>
      <c r="U16" s="51">
        <f t="shared" si="11"/>
        <v>0.17683200959088866</v>
      </c>
      <c r="V16" s="52">
        <v>33</v>
      </c>
      <c r="W16" s="47">
        <f t="shared" si="12"/>
        <v>0.20685764433022005</v>
      </c>
      <c r="X16" s="48">
        <v>20</v>
      </c>
      <c r="Y16" s="47">
        <f t="shared" si="13"/>
        <v>0.17579326711786938</v>
      </c>
      <c r="Z16" s="49">
        <v>0</v>
      </c>
      <c r="AA16" s="50">
        <f t="shared" si="14"/>
        <v>53</v>
      </c>
      <c r="AB16" s="51">
        <f t="shared" si="15"/>
        <v>0.19392608854738383</v>
      </c>
      <c r="AC16" s="52">
        <v>21</v>
      </c>
      <c r="AD16" s="47">
        <f t="shared" si="16"/>
        <v>0.18422668655145188</v>
      </c>
      <c r="AE16" s="48">
        <v>12</v>
      </c>
      <c r="AF16" s="47">
        <f t="shared" si="17"/>
        <v>0.1559656875487393</v>
      </c>
      <c r="AG16" s="49">
        <v>0</v>
      </c>
      <c r="AH16" s="50">
        <f t="shared" si="18"/>
        <v>33</v>
      </c>
      <c r="AI16" s="51">
        <f t="shared" si="19"/>
        <v>0.17283821295762844</v>
      </c>
      <c r="AJ16" s="52">
        <v>14</v>
      </c>
      <c r="AK16" s="47">
        <f t="shared" si="20"/>
        <v>0.22075055187637968</v>
      </c>
      <c r="AL16" s="48">
        <v>6</v>
      </c>
      <c r="AM16" s="47">
        <f t="shared" si="21"/>
        <v>0.15026296018031557</v>
      </c>
      <c r="AN16" s="49">
        <v>0</v>
      </c>
      <c r="AO16" s="50">
        <f t="shared" si="22"/>
        <v>20</v>
      </c>
      <c r="AP16" s="51">
        <f t="shared" si="23"/>
        <v>0.19351717464925011</v>
      </c>
      <c r="AQ16" s="52">
        <v>10</v>
      </c>
      <c r="AR16" s="47">
        <f t="shared" si="24"/>
        <v>0.39635354736424888</v>
      </c>
      <c r="AS16" s="48">
        <v>3</v>
      </c>
      <c r="AT16" s="47">
        <f t="shared" si="25"/>
        <v>0.18761726078799248</v>
      </c>
      <c r="AU16" s="49">
        <v>0</v>
      </c>
      <c r="AV16" s="50">
        <f t="shared" si="26"/>
        <v>13</v>
      </c>
      <c r="AW16" s="51">
        <f t="shared" si="27"/>
        <v>0.31538088306647261</v>
      </c>
      <c r="AX16" s="52">
        <v>4</v>
      </c>
      <c r="AY16" s="47">
        <f t="shared" si="28"/>
        <v>1.0075566750629723</v>
      </c>
      <c r="AZ16" s="48">
        <v>0</v>
      </c>
      <c r="BA16" s="47">
        <f t="shared" si="29"/>
        <v>0</v>
      </c>
      <c r="BB16" s="49">
        <v>0</v>
      </c>
      <c r="BC16" s="50">
        <f t="shared" si="30"/>
        <v>4</v>
      </c>
      <c r="BD16" s="51">
        <f t="shared" si="31"/>
        <v>0.61823802163833075</v>
      </c>
      <c r="BE16" s="52">
        <v>0</v>
      </c>
      <c r="BF16" s="47">
        <f t="shared" si="32"/>
        <v>0</v>
      </c>
      <c r="BG16" s="48">
        <v>0</v>
      </c>
      <c r="BH16" s="47">
        <f t="shared" si="33"/>
        <v>0</v>
      </c>
      <c r="BI16" s="49">
        <v>0</v>
      </c>
      <c r="BJ16" s="50">
        <f t="shared" si="34"/>
        <v>0</v>
      </c>
      <c r="BK16" s="51">
        <f t="shared" si="35"/>
        <v>0</v>
      </c>
      <c r="BL16" s="52">
        <v>0</v>
      </c>
      <c r="BM16" s="47">
        <f t="shared" si="36"/>
        <v>0</v>
      </c>
      <c r="BN16" s="52">
        <v>0</v>
      </c>
      <c r="BO16" s="47">
        <f t="shared" si="37"/>
        <v>0</v>
      </c>
      <c r="BP16" s="49">
        <v>0</v>
      </c>
      <c r="BQ16" s="50">
        <f t="shared" si="38"/>
        <v>0</v>
      </c>
      <c r="BR16" s="51">
        <f t="shared" si="39"/>
        <v>0</v>
      </c>
      <c r="BS16" s="52">
        <v>0</v>
      </c>
      <c r="BT16" s="47"/>
      <c r="BU16" s="46">
        <v>0</v>
      </c>
      <c r="BV16" s="47"/>
      <c r="BW16" s="49">
        <v>0</v>
      </c>
      <c r="BX16" s="50">
        <f t="shared" si="40"/>
        <v>0</v>
      </c>
      <c r="BY16" s="51"/>
      <c r="AHV16" s="20"/>
      <c r="AHW16" s="20"/>
      <c r="AHX16" s="20"/>
      <c r="AHY16" s="20"/>
      <c r="AHZ16" s="20"/>
      <c r="AIA16" s="20"/>
      <c r="AIB16" s="20"/>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56</v>
      </c>
      <c r="I17" s="47">
        <f t="shared" si="4"/>
        <v>0.26541542253187356</v>
      </c>
      <c r="J17" s="48">
        <v>47</v>
      </c>
      <c r="K17" s="47">
        <f t="shared" si="5"/>
        <v>0.29019510990367992</v>
      </c>
      <c r="L17" s="49">
        <v>0</v>
      </c>
      <c r="M17" s="50">
        <f t="shared" si="6"/>
        <v>103</v>
      </c>
      <c r="N17" s="51">
        <f t="shared" si="7"/>
        <v>0.27617643115699153</v>
      </c>
      <c r="O17" s="46">
        <v>54</v>
      </c>
      <c r="P17" s="47">
        <f t="shared" si="8"/>
        <v>0.28261893546867639</v>
      </c>
      <c r="Q17" s="48">
        <v>42</v>
      </c>
      <c r="R17" s="47">
        <f t="shared" si="9"/>
        <v>0.29457146864917944</v>
      </c>
      <c r="S17" s="49">
        <v>0</v>
      </c>
      <c r="T17" s="50">
        <f t="shared" si="10"/>
        <v>96</v>
      </c>
      <c r="U17" s="51">
        <f t="shared" si="11"/>
        <v>0.28772665967331035</v>
      </c>
      <c r="V17" s="52">
        <v>44</v>
      </c>
      <c r="W17" s="47">
        <f t="shared" si="12"/>
        <v>0.27581019244029337</v>
      </c>
      <c r="X17" s="48">
        <v>34</v>
      </c>
      <c r="Y17" s="47">
        <f t="shared" si="13"/>
        <v>0.29884855410037797</v>
      </c>
      <c r="Z17" s="49">
        <v>0</v>
      </c>
      <c r="AA17" s="50">
        <f t="shared" si="14"/>
        <v>78</v>
      </c>
      <c r="AB17" s="51">
        <f t="shared" si="15"/>
        <v>0.2854006586169045</v>
      </c>
      <c r="AC17" s="52">
        <v>37</v>
      </c>
      <c r="AD17" s="47">
        <f t="shared" si="16"/>
        <v>0.32458987630493902</v>
      </c>
      <c r="AE17" s="48">
        <v>24</v>
      </c>
      <c r="AF17" s="47">
        <f t="shared" si="17"/>
        <v>0.31193137509747859</v>
      </c>
      <c r="AG17" s="49">
        <v>0</v>
      </c>
      <c r="AH17" s="50">
        <f t="shared" si="18"/>
        <v>61</v>
      </c>
      <c r="AI17" s="51">
        <f t="shared" si="19"/>
        <v>0.31948881789137379</v>
      </c>
      <c r="AJ17" s="52">
        <v>22</v>
      </c>
      <c r="AK17" s="47">
        <f t="shared" si="20"/>
        <v>0.34689372437716809</v>
      </c>
      <c r="AL17" s="48">
        <v>12</v>
      </c>
      <c r="AM17" s="47">
        <f t="shared" si="21"/>
        <v>0.30052592036063114</v>
      </c>
      <c r="AN17" s="49">
        <v>0</v>
      </c>
      <c r="AO17" s="50">
        <f t="shared" si="22"/>
        <v>34</v>
      </c>
      <c r="AP17" s="51">
        <f t="shared" si="23"/>
        <v>0.32897919690372524</v>
      </c>
      <c r="AQ17" s="52">
        <v>9</v>
      </c>
      <c r="AR17" s="47">
        <f t="shared" si="24"/>
        <v>0.356718192627824</v>
      </c>
      <c r="AS17" s="48">
        <v>6</v>
      </c>
      <c r="AT17" s="47">
        <f t="shared" si="25"/>
        <v>0.37523452157598497</v>
      </c>
      <c r="AU17" s="49">
        <v>0</v>
      </c>
      <c r="AV17" s="50">
        <f t="shared" si="26"/>
        <v>15</v>
      </c>
      <c r="AW17" s="51">
        <f t="shared" si="27"/>
        <v>0.36390101892285298</v>
      </c>
      <c r="AX17" s="52">
        <v>2</v>
      </c>
      <c r="AY17" s="47">
        <f t="shared" si="28"/>
        <v>0.50377833753148615</v>
      </c>
      <c r="AZ17" s="48">
        <v>1</v>
      </c>
      <c r="BA17" s="47">
        <f t="shared" si="29"/>
        <v>0.4</v>
      </c>
      <c r="BB17" s="49">
        <v>0</v>
      </c>
      <c r="BC17" s="50">
        <f t="shared" si="30"/>
        <v>3</v>
      </c>
      <c r="BD17" s="51">
        <f t="shared" si="31"/>
        <v>0.46367851622874806</v>
      </c>
      <c r="BE17" s="52">
        <v>0</v>
      </c>
      <c r="BF17" s="47">
        <f t="shared" si="32"/>
        <v>0</v>
      </c>
      <c r="BG17" s="48">
        <v>0</v>
      </c>
      <c r="BH17" s="47">
        <f t="shared" si="33"/>
        <v>0</v>
      </c>
      <c r="BI17" s="49">
        <v>0</v>
      </c>
      <c r="BJ17" s="50">
        <f t="shared" si="34"/>
        <v>0</v>
      </c>
      <c r="BK17" s="51">
        <f t="shared" si="35"/>
        <v>0</v>
      </c>
      <c r="BL17" s="52">
        <v>0</v>
      </c>
      <c r="BM17" s="47">
        <f t="shared" si="36"/>
        <v>0</v>
      </c>
      <c r="BN17" s="52">
        <v>0</v>
      </c>
      <c r="BO17" s="47">
        <f t="shared" si="37"/>
        <v>0</v>
      </c>
      <c r="BP17" s="49">
        <v>0</v>
      </c>
      <c r="BQ17" s="50">
        <f t="shared" si="38"/>
        <v>0</v>
      </c>
      <c r="BR17" s="51">
        <f t="shared" si="39"/>
        <v>0</v>
      </c>
      <c r="BS17" s="52">
        <v>0</v>
      </c>
      <c r="BT17" s="47"/>
      <c r="BU17" s="46">
        <v>0</v>
      </c>
      <c r="BV17" s="47"/>
      <c r="BW17" s="49">
        <v>0</v>
      </c>
      <c r="BX17" s="50">
        <f t="shared" si="40"/>
        <v>0</v>
      </c>
      <c r="BY17" s="51"/>
      <c r="AHV17" s="20"/>
      <c r="AHW17" s="20"/>
      <c r="AHX17" s="20"/>
      <c r="AHY17" s="20"/>
      <c r="AHZ17" s="20"/>
      <c r="AIA17" s="20"/>
      <c r="AIB17" s="20"/>
      <c r="AIC17" s="20"/>
      <c r="AID17" s="20"/>
      <c r="AIE17" s="20"/>
      <c r="AIF17" s="20"/>
      <c r="AIG17" s="20"/>
      <c r="AIH17" s="20"/>
      <c r="AII17" s="20"/>
      <c r="AIJ17" s="20"/>
      <c r="AIK17" s="20"/>
      <c r="AIL17" s="20"/>
      <c r="AIM17" s="20"/>
      <c r="AIN17" s="20"/>
      <c r="AIO17" s="20"/>
      <c r="AIP17" s="2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1" t="s">
        <v>45</v>
      </c>
      <c r="B18" s="42">
        <v>1769761</v>
      </c>
      <c r="C18" s="43">
        <f t="shared" si="0"/>
        <v>6.057661459078342</v>
      </c>
      <c r="D18" s="44">
        <v>1790194</v>
      </c>
      <c r="E18" s="43">
        <f t="shared" si="1"/>
        <v>5.98715916940413</v>
      </c>
      <c r="F18" s="44">
        <f t="shared" si="2"/>
        <v>3559955</v>
      </c>
      <c r="G18" s="45">
        <f t="shared" si="3"/>
        <v>6.0220016611800071</v>
      </c>
      <c r="H18" s="46">
        <v>121</v>
      </c>
      <c r="I18" s="47">
        <f t="shared" si="4"/>
        <v>0.57348689511351247</v>
      </c>
      <c r="J18" s="48">
        <v>66</v>
      </c>
      <c r="K18" s="47">
        <f t="shared" si="5"/>
        <v>0.4075080266732527</v>
      </c>
      <c r="L18" s="49">
        <v>0</v>
      </c>
      <c r="M18" s="50">
        <f t="shared" si="6"/>
        <v>187</v>
      </c>
      <c r="N18" s="51">
        <f t="shared" si="7"/>
        <v>0.50140769540152841</v>
      </c>
      <c r="O18" s="46">
        <v>111</v>
      </c>
      <c r="P18" s="47">
        <f t="shared" si="8"/>
        <v>0.58093892290783478</v>
      </c>
      <c r="Q18" s="48">
        <v>58</v>
      </c>
      <c r="R18" s="47">
        <f t="shared" si="9"/>
        <v>0.4067891709917239</v>
      </c>
      <c r="S18" s="49">
        <v>0</v>
      </c>
      <c r="T18" s="50">
        <f t="shared" si="10"/>
        <v>169</v>
      </c>
      <c r="U18" s="51">
        <f t="shared" si="11"/>
        <v>0.50651880713322339</v>
      </c>
      <c r="V18" s="52">
        <v>95</v>
      </c>
      <c r="W18" s="47">
        <f t="shared" si="12"/>
        <v>0.5954992791324516</v>
      </c>
      <c r="X18" s="48">
        <v>51</v>
      </c>
      <c r="Y18" s="47">
        <f t="shared" si="13"/>
        <v>0.44827283115056693</v>
      </c>
      <c r="Z18" s="49">
        <v>0</v>
      </c>
      <c r="AA18" s="50">
        <f t="shared" si="14"/>
        <v>146</v>
      </c>
      <c r="AB18" s="51">
        <f t="shared" si="15"/>
        <v>0.53421148920600081</v>
      </c>
      <c r="AC18" s="52">
        <v>57</v>
      </c>
      <c r="AD18" s="47">
        <f t="shared" si="16"/>
        <v>0.50004386349679797</v>
      </c>
      <c r="AE18" s="48">
        <v>36</v>
      </c>
      <c r="AF18" s="47">
        <f t="shared" si="17"/>
        <v>0.46789706264621783</v>
      </c>
      <c r="AG18" s="49">
        <v>0</v>
      </c>
      <c r="AH18" s="50">
        <f t="shared" si="18"/>
        <v>93</v>
      </c>
      <c r="AI18" s="51">
        <f t="shared" si="19"/>
        <v>0.48708950924422562</v>
      </c>
      <c r="AJ18" s="52">
        <v>26</v>
      </c>
      <c r="AK18" s="47">
        <f t="shared" si="20"/>
        <v>0.40996531062756231</v>
      </c>
      <c r="AL18" s="48">
        <v>18</v>
      </c>
      <c r="AM18" s="47">
        <f t="shared" si="21"/>
        <v>0.45078888054094662</v>
      </c>
      <c r="AN18" s="49">
        <v>0</v>
      </c>
      <c r="AO18" s="50">
        <f t="shared" si="22"/>
        <v>44</v>
      </c>
      <c r="AP18" s="51">
        <f t="shared" si="23"/>
        <v>0.42573778422835029</v>
      </c>
      <c r="AQ18" s="52">
        <v>7</v>
      </c>
      <c r="AR18" s="47">
        <f t="shared" si="24"/>
        <v>0.27744748315497425</v>
      </c>
      <c r="AS18" s="48">
        <v>5</v>
      </c>
      <c r="AT18" s="47">
        <f t="shared" si="25"/>
        <v>0.31269543464665417</v>
      </c>
      <c r="AU18" s="49">
        <v>0</v>
      </c>
      <c r="AV18" s="50">
        <f t="shared" si="26"/>
        <v>12</v>
      </c>
      <c r="AW18" s="51">
        <f t="shared" si="27"/>
        <v>0.29112081513828242</v>
      </c>
      <c r="AX18" s="52">
        <v>0</v>
      </c>
      <c r="AY18" s="47">
        <f t="shared" si="28"/>
        <v>0</v>
      </c>
      <c r="AZ18" s="48">
        <v>1</v>
      </c>
      <c r="BA18" s="47">
        <f t="shared" si="29"/>
        <v>0.4</v>
      </c>
      <c r="BB18" s="49">
        <v>0</v>
      </c>
      <c r="BC18" s="50">
        <f t="shared" si="30"/>
        <v>1</v>
      </c>
      <c r="BD18" s="51">
        <f t="shared" si="31"/>
        <v>0.15455950540958269</v>
      </c>
      <c r="BE18" s="52">
        <v>0</v>
      </c>
      <c r="BF18" s="47">
        <f t="shared" si="32"/>
        <v>0</v>
      </c>
      <c r="BG18" s="48">
        <v>1</v>
      </c>
      <c r="BH18" s="47">
        <f t="shared" si="33"/>
        <v>2.2727272727272729</v>
      </c>
      <c r="BI18" s="49">
        <v>0</v>
      </c>
      <c r="BJ18" s="50">
        <f t="shared" si="34"/>
        <v>1</v>
      </c>
      <c r="BK18" s="51">
        <f t="shared" si="35"/>
        <v>0.92592592592592582</v>
      </c>
      <c r="BL18" s="52">
        <v>0</v>
      </c>
      <c r="BM18" s="47">
        <f t="shared" si="36"/>
        <v>0</v>
      </c>
      <c r="BN18" s="52">
        <v>0</v>
      </c>
      <c r="BO18" s="47">
        <f t="shared" si="37"/>
        <v>0</v>
      </c>
      <c r="BP18" s="49">
        <v>0</v>
      </c>
      <c r="BQ18" s="50">
        <f t="shared" si="38"/>
        <v>0</v>
      </c>
      <c r="BR18" s="51">
        <f t="shared" si="39"/>
        <v>0</v>
      </c>
      <c r="BS18" s="52">
        <v>0</v>
      </c>
      <c r="BT18" s="47"/>
      <c r="BU18" s="46">
        <v>0</v>
      </c>
      <c r="BV18" s="47"/>
      <c r="BW18" s="49">
        <v>0</v>
      </c>
      <c r="BX18" s="50">
        <f t="shared" si="40"/>
        <v>0</v>
      </c>
      <c r="BY18" s="51"/>
      <c r="AHV18" s="20"/>
      <c r="AHW18" s="20"/>
      <c r="AHX18" s="20"/>
      <c r="AHY18" s="20"/>
      <c r="AHZ18" s="20"/>
      <c r="AIA18" s="20"/>
      <c r="AIB18" s="20"/>
      <c r="AIC18" s="20"/>
      <c r="AID18" s="20"/>
      <c r="AIE18" s="20"/>
      <c r="AIF18" s="20"/>
      <c r="AIG18" s="20"/>
      <c r="AIH18" s="20"/>
      <c r="AII18" s="20"/>
      <c r="AIJ18" s="20"/>
      <c r="AIK18" s="20"/>
      <c r="AIL18" s="20"/>
      <c r="AIM18" s="20"/>
      <c r="AIN18" s="20"/>
      <c r="AIO18" s="20"/>
      <c r="AIP18" s="2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231</v>
      </c>
      <c r="I19" s="47">
        <f t="shared" si="4"/>
        <v>1.0948386179439784</v>
      </c>
      <c r="J19" s="48">
        <v>134</v>
      </c>
      <c r="K19" s="47">
        <f t="shared" si="5"/>
        <v>0.82736478142751302</v>
      </c>
      <c r="L19" s="49">
        <v>0</v>
      </c>
      <c r="M19" s="50">
        <f t="shared" si="6"/>
        <v>365</v>
      </c>
      <c r="N19" s="51">
        <f t="shared" si="7"/>
        <v>0.97868346963399921</v>
      </c>
      <c r="O19" s="46">
        <v>212</v>
      </c>
      <c r="P19" s="47">
        <f t="shared" si="8"/>
        <v>1.1095410059140629</v>
      </c>
      <c r="Q19" s="48">
        <v>127</v>
      </c>
      <c r="R19" s="47">
        <f t="shared" si="9"/>
        <v>0.89072801234394727</v>
      </c>
      <c r="S19" s="49">
        <v>0</v>
      </c>
      <c r="T19" s="50">
        <f t="shared" si="10"/>
        <v>339</v>
      </c>
      <c r="U19" s="51">
        <f t="shared" si="11"/>
        <v>1.0160347669713772</v>
      </c>
      <c r="V19" s="52">
        <v>179</v>
      </c>
      <c r="W19" s="47">
        <f t="shared" si="12"/>
        <v>1.1220460101548297</v>
      </c>
      <c r="X19" s="48">
        <v>104</v>
      </c>
      <c r="Y19" s="47">
        <f t="shared" si="13"/>
        <v>0.91412498901292083</v>
      </c>
      <c r="Z19" s="49">
        <v>0</v>
      </c>
      <c r="AA19" s="50">
        <f t="shared" si="14"/>
        <v>283</v>
      </c>
      <c r="AB19" s="51">
        <f t="shared" si="15"/>
        <v>1.035492133186974</v>
      </c>
      <c r="AC19" s="52">
        <v>122</v>
      </c>
      <c r="AD19" s="47">
        <f t="shared" si="16"/>
        <v>1.0702693218703394</v>
      </c>
      <c r="AE19" s="48">
        <v>79</v>
      </c>
      <c r="AF19" s="47">
        <f t="shared" si="17"/>
        <v>1.0267741096958669</v>
      </c>
      <c r="AG19" s="49">
        <v>0</v>
      </c>
      <c r="AH19" s="50">
        <f t="shared" si="18"/>
        <v>201</v>
      </c>
      <c r="AI19" s="51">
        <f t="shared" si="19"/>
        <v>1.0527418425601005</v>
      </c>
      <c r="AJ19" s="52">
        <v>68</v>
      </c>
      <c r="AK19" s="47">
        <f t="shared" si="20"/>
        <v>1.0722169662567014</v>
      </c>
      <c r="AL19" s="48">
        <v>57</v>
      </c>
      <c r="AM19" s="47">
        <f t="shared" si="21"/>
        <v>1.4274981217129978</v>
      </c>
      <c r="AN19" s="49">
        <v>0</v>
      </c>
      <c r="AO19" s="50">
        <f t="shared" si="22"/>
        <v>125</v>
      </c>
      <c r="AP19" s="51">
        <f t="shared" si="23"/>
        <v>1.2094823415578131</v>
      </c>
      <c r="AQ19" s="52">
        <v>22</v>
      </c>
      <c r="AR19" s="47">
        <f t="shared" si="24"/>
        <v>0.87197780420134752</v>
      </c>
      <c r="AS19" s="48">
        <v>28</v>
      </c>
      <c r="AT19" s="47">
        <f t="shared" si="25"/>
        <v>1.7510944340212633</v>
      </c>
      <c r="AU19" s="49">
        <v>0</v>
      </c>
      <c r="AV19" s="50">
        <f t="shared" si="26"/>
        <v>50</v>
      </c>
      <c r="AW19" s="51">
        <f t="shared" si="27"/>
        <v>1.2130033964095099</v>
      </c>
      <c r="AX19" s="52">
        <v>4</v>
      </c>
      <c r="AY19" s="47">
        <f t="shared" si="28"/>
        <v>1.0075566750629723</v>
      </c>
      <c r="AZ19" s="48">
        <v>4</v>
      </c>
      <c r="BA19" s="47">
        <f t="shared" si="29"/>
        <v>1.6</v>
      </c>
      <c r="BB19" s="49">
        <v>0</v>
      </c>
      <c r="BC19" s="50">
        <f t="shared" si="30"/>
        <v>8</v>
      </c>
      <c r="BD19" s="51">
        <f t="shared" si="31"/>
        <v>1.2364760432766615</v>
      </c>
      <c r="BE19" s="52">
        <v>0</v>
      </c>
      <c r="BF19" s="47">
        <f t="shared" si="32"/>
        <v>0</v>
      </c>
      <c r="BG19" s="48">
        <v>0</v>
      </c>
      <c r="BH19" s="47">
        <f t="shared" si="33"/>
        <v>0</v>
      </c>
      <c r="BI19" s="49">
        <v>0</v>
      </c>
      <c r="BJ19" s="50">
        <f t="shared" si="34"/>
        <v>0</v>
      </c>
      <c r="BK19" s="51">
        <f t="shared" si="35"/>
        <v>0</v>
      </c>
      <c r="BL19" s="52">
        <v>0</v>
      </c>
      <c r="BM19" s="47">
        <f t="shared" si="36"/>
        <v>0</v>
      </c>
      <c r="BN19" s="52">
        <v>0</v>
      </c>
      <c r="BO19" s="47">
        <f t="shared" si="37"/>
        <v>0</v>
      </c>
      <c r="BP19" s="49">
        <v>0</v>
      </c>
      <c r="BQ19" s="50">
        <f t="shared" si="38"/>
        <v>0</v>
      </c>
      <c r="BR19" s="51">
        <f t="shared" si="39"/>
        <v>0</v>
      </c>
      <c r="BS19" s="52">
        <v>0</v>
      </c>
      <c r="BT19" s="47"/>
      <c r="BU19" s="46">
        <v>0</v>
      </c>
      <c r="BV19" s="47"/>
      <c r="BW19" s="49">
        <v>0</v>
      </c>
      <c r="BX19" s="50">
        <f t="shared" si="40"/>
        <v>0</v>
      </c>
      <c r="BY19" s="51"/>
      <c r="AHV19" s="20"/>
      <c r="AHW19" s="20"/>
      <c r="AHX19" s="20"/>
      <c r="AHY19" s="20"/>
      <c r="AHZ19" s="20"/>
      <c r="AIA19" s="20"/>
      <c r="AIB19" s="20"/>
      <c r="AIC19" s="20"/>
      <c r="AID19" s="20"/>
      <c r="AIE19" s="20"/>
      <c r="AIF19" s="20"/>
      <c r="AIG19" s="20"/>
      <c r="AIH19" s="20"/>
      <c r="AII19" s="20"/>
      <c r="AIJ19" s="20"/>
      <c r="AIK19" s="20"/>
      <c r="AIL19" s="20"/>
      <c r="AIM19" s="20"/>
      <c r="AIN19" s="20"/>
      <c r="AIO19" s="20"/>
      <c r="AIP19" s="2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428</v>
      </c>
      <c r="I20" s="47">
        <f t="shared" si="4"/>
        <v>2.0285321579221764</v>
      </c>
      <c r="J20" s="48">
        <v>255</v>
      </c>
      <c r="K20" s="47">
        <f t="shared" si="5"/>
        <v>1.5744628303284762</v>
      </c>
      <c r="L20" s="49">
        <v>0</v>
      </c>
      <c r="M20" s="50">
        <f t="shared" si="6"/>
        <v>683</v>
      </c>
      <c r="N20" s="51">
        <f t="shared" si="7"/>
        <v>1.8313446842740313</v>
      </c>
      <c r="O20" s="46">
        <v>394</v>
      </c>
      <c r="P20" s="47">
        <f t="shared" si="8"/>
        <v>2.0620714921233056</v>
      </c>
      <c r="Q20" s="48">
        <v>230</v>
      </c>
      <c r="R20" s="47">
        <f t="shared" si="9"/>
        <v>1.6131294711740778</v>
      </c>
      <c r="S20" s="49">
        <v>0</v>
      </c>
      <c r="T20" s="50">
        <f t="shared" si="10"/>
        <v>624</v>
      </c>
      <c r="U20" s="51">
        <f t="shared" si="11"/>
        <v>1.8702232878765175</v>
      </c>
      <c r="V20" s="52">
        <v>332</v>
      </c>
      <c r="W20" s="47">
        <f t="shared" si="12"/>
        <v>2.0811132702313042</v>
      </c>
      <c r="X20" s="48">
        <v>198</v>
      </c>
      <c r="Y20" s="47">
        <f t="shared" si="13"/>
        <v>1.7403533444669068</v>
      </c>
      <c r="Z20" s="49">
        <v>0</v>
      </c>
      <c r="AA20" s="50">
        <f t="shared" si="14"/>
        <v>530</v>
      </c>
      <c r="AB20" s="51">
        <f t="shared" si="15"/>
        <v>1.9392608854738382</v>
      </c>
      <c r="AC20" s="52">
        <v>237</v>
      </c>
      <c r="AD20" s="47">
        <f t="shared" si="16"/>
        <v>2.0791297482235285</v>
      </c>
      <c r="AE20" s="48">
        <v>154</v>
      </c>
      <c r="AF20" s="47">
        <f t="shared" si="17"/>
        <v>2.0015596568754872</v>
      </c>
      <c r="AG20" s="49">
        <v>0</v>
      </c>
      <c r="AH20" s="50">
        <f t="shared" si="18"/>
        <v>391</v>
      </c>
      <c r="AI20" s="51">
        <f t="shared" si="19"/>
        <v>2.0478709474676582</v>
      </c>
      <c r="AJ20" s="52">
        <v>126</v>
      </c>
      <c r="AK20" s="47">
        <f t="shared" si="20"/>
        <v>1.9867549668874174</v>
      </c>
      <c r="AL20" s="48">
        <v>75</v>
      </c>
      <c r="AM20" s="47">
        <f t="shared" si="21"/>
        <v>1.8782870022539442</v>
      </c>
      <c r="AN20" s="49">
        <v>0</v>
      </c>
      <c r="AO20" s="50">
        <f t="shared" si="22"/>
        <v>201</v>
      </c>
      <c r="AP20" s="51">
        <f t="shared" si="23"/>
        <v>1.9448476052249637</v>
      </c>
      <c r="AQ20" s="52">
        <v>50</v>
      </c>
      <c r="AR20" s="47">
        <f t="shared" si="24"/>
        <v>1.9817677368212445</v>
      </c>
      <c r="AS20" s="48">
        <v>25</v>
      </c>
      <c r="AT20" s="47">
        <f t="shared" si="25"/>
        <v>1.5634771732332706</v>
      </c>
      <c r="AU20" s="49">
        <v>0</v>
      </c>
      <c r="AV20" s="50">
        <f t="shared" si="26"/>
        <v>75</v>
      </c>
      <c r="AW20" s="51">
        <f t="shared" si="27"/>
        <v>1.8195050946142648</v>
      </c>
      <c r="AX20" s="52">
        <v>7</v>
      </c>
      <c r="AY20" s="47">
        <f t="shared" si="28"/>
        <v>1.7632241813602016</v>
      </c>
      <c r="AZ20" s="48">
        <v>4</v>
      </c>
      <c r="BA20" s="47">
        <f t="shared" si="29"/>
        <v>1.6</v>
      </c>
      <c r="BB20" s="49">
        <v>0</v>
      </c>
      <c r="BC20" s="50">
        <f t="shared" si="30"/>
        <v>11</v>
      </c>
      <c r="BD20" s="51">
        <f t="shared" si="31"/>
        <v>1.7001545595054095</v>
      </c>
      <c r="BE20" s="52">
        <v>2</v>
      </c>
      <c r="BF20" s="47">
        <f t="shared" si="32"/>
        <v>3.125</v>
      </c>
      <c r="BG20" s="48">
        <v>0</v>
      </c>
      <c r="BH20" s="47">
        <f t="shared" si="33"/>
        <v>0</v>
      </c>
      <c r="BI20" s="49">
        <v>0</v>
      </c>
      <c r="BJ20" s="50">
        <f t="shared" si="34"/>
        <v>2</v>
      </c>
      <c r="BK20" s="51">
        <f t="shared" si="35"/>
        <v>1.8518518518518516</v>
      </c>
      <c r="BL20" s="52">
        <v>0</v>
      </c>
      <c r="BM20" s="47">
        <f t="shared" si="36"/>
        <v>0</v>
      </c>
      <c r="BN20" s="52">
        <v>0</v>
      </c>
      <c r="BO20" s="47">
        <f t="shared" si="37"/>
        <v>0</v>
      </c>
      <c r="BP20" s="49">
        <v>0</v>
      </c>
      <c r="BQ20" s="50">
        <f t="shared" si="38"/>
        <v>0</v>
      </c>
      <c r="BR20" s="51">
        <f t="shared" si="39"/>
        <v>0</v>
      </c>
      <c r="BS20" s="52">
        <v>0</v>
      </c>
      <c r="BT20" s="47"/>
      <c r="BU20" s="46">
        <v>0</v>
      </c>
      <c r="BV20" s="47"/>
      <c r="BW20" s="49">
        <v>0</v>
      </c>
      <c r="BX20" s="50">
        <f t="shared" si="40"/>
        <v>0</v>
      </c>
      <c r="BY20" s="51"/>
      <c r="AHV20" s="20"/>
      <c r="AHW20" s="20"/>
      <c r="AHX20" s="20"/>
      <c r="AHY20" s="20"/>
      <c r="AHZ20" s="20"/>
      <c r="AIA20" s="20"/>
      <c r="AIB20" s="20"/>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780</v>
      </c>
      <c r="I21" s="47">
        <f t="shared" si="4"/>
        <v>3.6968576709796674</v>
      </c>
      <c r="J21" s="48">
        <v>371</v>
      </c>
      <c r="K21" s="47">
        <f t="shared" si="5"/>
        <v>2.2906890590269202</v>
      </c>
      <c r="L21" s="49">
        <v>0</v>
      </c>
      <c r="M21" s="50">
        <f t="shared" si="6"/>
        <v>1151</v>
      </c>
      <c r="N21" s="51">
        <f t="shared" si="7"/>
        <v>3.0862045850650222</v>
      </c>
      <c r="O21" s="46">
        <v>711</v>
      </c>
      <c r="P21" s="47">
        <f t="shared" si="8"/>
        <v>3.7211493170042393</v>
      </c>
      <c r="Q21" s="48">
        <v>343</v>
      </c>
      <c r="R21" s="47">
        <f t="shared" si="9"/>
        <v>2.4056669939682984</v>
      </c>
      <c r="S21" s="49">
        <v>0</v>
      </c>
      <c r="T21" s="50">
        <f t="shared" si="10"/>
        <v>1054</v>
      </c>
      <c r="U21" s="51">
        <f t="shared" si="11"/>
        <v>3.1589989509965535</v>
      </c>
      <c r="V21" s="52">
        <v>599</v>
      </c>
      <c r="W21" s="47">
        <f t="shared" si="12"/>
        <v>3.7547796652667214</v>
      </c>
      <c r="X21" s="48">
        <v>291</v>
      </c>
      <c r="Y21" s="47">
        <f t="shared" si="13"/>
        <v>2.5577920365649995</v>
      </c>
      <c r="Z21" s="49">
        <v>0</v>
      </c>
      <c r="AA21" s="50">
        <f t="shared" si="14"/>
        <v>890</v>
      </c>
      <c r="AB21" s="51">
        <f t="shared" si="15"/>
        <v>3.2564946944749358</v>
      </c>
      <c r="AC21" s="52">
        <v>437</v>
      </c>
      <c r="AD21" s="47">
        <f t="shared" si="16"/>
        <v>3.8336696201421177</v>
      </c>
      <c r="AE21" s="48">
        <v>213</v>
      </c>
      <c r="AF21" s="47">
        <f t="shared" si="17"/>
        <v>2.7683909539901221</v>
      </c>
      <c r="AG21" s="49">
        <v>0</v>
      </c>
      <c r="AH21" s="50">
        <f t="shared" si="18"/>
        <v>650</v>
      </c>
      <c r="AI21" s="51">
        <f t="shared" si="19"/>
        <v>3.4043890431048029</v>
      </c>
      <c r="AJ21" s="52">
        <v>234</v>
      </c>
      <c r="AK21" s="47">
        <f t="shared" si="20"/>
        <v>3.6896877956480605</v>
      </c>
      <c r="AL21" s="48">
        <v>129</v>
      </c>
      <c r="AM21" s="47">
        <f t="shared" si="21"/>
        <v>3.2306536438767846</v>
      </c>
      <c r="AN21" s="49">
        <v>0</v>
      </c>
      <c r="AO21" s="50">
        <f t="shared" si="22"/>
        <v>363</v>
      </c>
      <c r="AP21" s="51">
        <f t="shared" si="23"/>
        <v>3.5123367198838897</v>
      </c>
      <c r="AQ21" s="52">
        <v>99</v>
      </c>
      <c r="AR21" s="47">
        <f t="shared" si="24"/>
        <v>3.9239001189060643</v>
      </c>
      <c r="AS21" s="48">
        <v>56</v>
      </c>
      <c r="AT21" s="47">
        <f t="shared" si="25"/>
        <v>3.5021888680425266</v>
      </c>
      <c r="AU21" s="49">
        <v>0</v>
      </c>
      <c r="AV21" s="50">
        <f t="shared" si="26"/>
        <v>155</v>
      </c>
      <c r="AW21" s="51">
        <f t="shared" si="27"/>
        <v>3.7603105288694807</v>
      </c>
      <c r="AX21" s="52">
        <v>13</v>
      </c>
      <c r="AY21" s="47">
        <f t="shared" si="28"/>
        <v>3.2745591939546599</v>
      </c>
      <c r="AZ21" s="48">
        <v>5</v>
      </c>
      <c r="BA21" s="47">
        <f t="shared" si="29"/>
        <v>2</v>
      </c>
      <c r="BB21" s="49">
        <v>0</v>
      </c>
      <c r="BC21" s="50">
        <f t="shared" si="30"/>
        <v>18</v>
      </c>
      <c r="BD21" s="51">
        <f t="shared" si="31"/>
        <v>2.7820710973724885</v>
      </c>
      <c r="BE21" s="52">
        <v>1</v>
      </c>
      <c r="BF21" s="47">
        <f t="shared" si="32"/>
        <v>1.5625</v>
      </c>
      <c r="BG21" s="48">
        <v>1</v>
      </c>
      <c r="BH21" s="47">
        <f t="shared" si="33"/>
        <v>2.2727272727272729</v>
      </c>
      <c r="BI21" s="49">
        <v>0</v>
      </c>
      <c r="BJ21" s="50">
        <f t="shared" si="34"/>
        <v>2</v>
      </c>
      <c r="BK21" s="51">
        <f t="shared" si="35"/>
        <v>1.8518518518518516</v>
      </c>
      <c r="BL21" s="52">
        <v>0</v>
      </c>
      <c r="BM21" s="47">
        <f t="shared" si="36"/>
        <v>0</v>
      </c>
      <c r="BN21" s="52">
        <v>0</v>
      </c>
      <c r="BO21" s="47">
        <f t="shared" si="37"/>
        <v>0</v>
      </c>
      <c r="BP21" s="49">
        <v>0</v>
      </c>
      <c r="BQ21" s="50">
        <f t="shared" si="38"/>
        <v>0</v>
      </c>
      <c r="BR21" s="51">
        <f t="shared" si="39"/>
        <v>0</v>
      </c>
      <c r="BS21" s="52">
        <v>0</v>
      </c>
      <c r="BT21" s="47"/>
      <c r="BU21" s="46">
        <v>0</v>
      </c>
      <c r="BV21" s="47"/>
      <c r="BW21" s="49">
        <v>0</v>
      </c>
      <c r="BX21" s="50">
        <f t="shared" si="40"/>
        <v>0</v>
      </c>
      <c r="BY21" s="51"/>
      <c r="AHV21" s="20"/>
      <c r="AHW21" s="20"/>
      <c r="AHX21" s="20"/>
      <c r="AHY21" s="20"/>
      <c r="AHZ21" s="20"/>
      <c r="AIA21" s="20"/>
      <c r="AIB21" s="20"/>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1102</v>
      </c>
      <c r="I22" s="47">
        <f t="shared" si="4"/>
        <v>5.2229963505379402</v>
      </c>
      <c r="J22" s="48">
        <v>541</v>
      </c>
      <c r="K22" s="47">
        <f t="shared" si="5"/>
        <v>3.3403309459125707</v>
      </c>
      <c r="L22" s="49">
        <v>0</v>
      </c>
      <c r="M22" s="50">
        <f t="shared" si="6"/>
        <v>1643</v>
      </c>
      <c r="N22" s="51">
        <f t="shared" si="7"/>
        <v>4.4054162756401665</v>
      </c>
      <c r="O22" s="46">
        <v>1011</v>
      </c>
      <c r="P22" s="47">
        <f t="shared" si="8"/>
        <v>5.2912545140524418</v>
      </c>
      <c r="Q22" s="48">
        <v>497</v>
      </c>
      <c r="R22" s="47">
        <f t="shared" si="9"/>
        <v>3.4857623790152901</v>
      </c>
      <c r="S22" s="49">
        <v>0</v>
      </c>
      <c r="T22" s="50">
        <f t="shared" si="10"/>
        <v>1508</v>
      </c>
      <c r="U22" s="51">
        <f t="shared" si="11"/>
        <v>4.5197062790349172</v>
      </c>
      <c r="V22" s="52">
        <v>874</v>
      </c>
      <c r="W22" s="47">
        <f t="shared" si="12"/>
        <v>5.4785933680185543</v>
      </c>
      <c r="X22" s="48">
        <v>436</v>
      </c>
      <c r="Y22" s="47">
        <f t="shared" si="13"/>
        <v>3.832293223169553</v>
      </c>
      <c r="Z22" s="49">
        <v>0</v>
      </c>
      <c r="AA22" s="50">
        <f t="shared" si="14"/>
        <v>1310</v>
      </c>
      <c r="AB22" s="51">
        <f t="shared" si="15"/>
        <v>4.7932674716428831</v>
      </c>
      <c r="AC22" s="52">
        <v>635</v>
      </c>
      <c r="AD22" s="47">
        <f t="shared" si="16"/>
        <v>5.5706640933415219</v>
      </c>
      <c r="AE22" s="48">
        <v>313</v>
      </c>
      <c r="AF22" s="47">
        <f t="shared" si="17"/>
        <v>4.0681050168962827</v>
      </c>
      <c r="AG22" s="49">
        <v>0</v>
      </c>
      <c r="AH22" s="50">
        <f t="shared" si="18"/>
        <v>948</v>
      </c>
      <c r="AI22" s="51">
        <f t="shared" si="19"/>
        <v>4.9651704813282356</v>
      </c>
      <c r="AJ22" s="52">
        <v>363</v>
      </c>
      <c r="AK22" s="47">
        <f t="shared" si="20"/>
        <v>5.7237464522232733</v>
      </c>
      <c r="AL22" s="48">
        <v>172</v>
      </c>
      <c r="AM22" s="47">
        <f t="shared" si="21"/>
        <v>4.3075381918357118</v>
      </c>
      <c r="AN22" s="49">
        <v>0</v>
      </c>
      <c r="AO22" s="50">
        <f t="shared" si="22"/>
        <v>535</v>
      </c>
      <c r="AP22" s="51">
        <f t="shared" si="23"/>
        <v>5.1765844218674406</v>
      </c>
      <c r="AQ22" s="52">
        <v>138</v>
      </c>
      <c r="AR22" s="47">
        <f t="shared" si="24"/>
        <v>5.4696789536266346</v>
      </c>
      <c r="AS22" s="48">
        <v>64</v>
      </c>
      <c r="AT22" s="47">
        <f t="shared" si="25"/>
        <v>4.002501563477173</v>
      </c>
      <c r="AU22" s="49">
        <v>0</v>
      </c>
      <c r="AV22" s="50">
        <f t="shared" si="26"/>
        <v>202</v>
      </c>
      <c r="AW22" s="51">
        <f t="shared" si="27"/>
        <v>4.90053372149442</v>
      </c>
      <c r="AX22" s="52">
        <v>20</v>
      </c>
      <c r="AY22" s="47">
        <f t="shared" si="28"/>
        <v>5.037783375314862</v>
      </c>
      <c r="AZ22" s="48">
        <v>13</v>
      </c>
      <c r="BA22" s="47">
        <f t="shared" si="29"/>
        <v>5.2</v>
      </c>
      <c r="BB22" s="49">
        <v>0</v>
      </c>
      <c r="BC22" s="50">
        <f t="shared" si="30"/>
        <v>33</v>
      </c>
      <c r="BD22" s="51">
        <f t="shared" si="31"/>
        <v>5.1004636785162285</v>
      </c>
      <c r="BE22" s="52">
        <v>1</v>
      </c>
      <c r="BF22" s="47">
        <f t="shared" si="32"/>
        <v>1.5625</v>
      </c>
      <c r="BG22" s="48">
        <v>2</v>
      </c>
      <c r="BH22" s="47">
        <f t="shared" si="33"/>
        <v>4.5454545454545459</v>
      </c>
      <c r="BI22" s="49">
        <v>0</v>
      </c>
      <c r="BJ22" s="50">
        <f t="shared" si="34"/>
        <v>3</v>
      </c>
      <c r="BK22" s="51">
        <f t="shared" si="35"/>
        <v>2.7777777777777777</v>
      </c>
      <c r="BL22" s="52">
        <v>1</v>
      </c>
      <c r="BM22" s="47">
        <f t="shared" si="36"/>
        <v>50</v>
      </c>
      <c r="BN22" s="52">
        <v>0</v>
      </c>
      <c r="BO22" s="47">
        <f t="shared" si="37"/>
        <v>0</v>
      </c>
      <c r="BP22" s="49">
        <v>0</v>
      </c>
      <c r="BQ22" s="50">
        <f t="shared" si="38"/>
        <v>1</v>
      </c>
      <c r="BR22" s="51">
        <f t="shared" si="39"/>
        <v>20</v>
      </c>
      <c r="BS22" s="52">
        <v>0</v>
      </c>
      <c r="BT22" s="47"/>
      <c r="BU22" s="46">
        <v>0</v>
      </c>
      <c r="BV22" s="47"/>
      <c r="BW22" s="49">
        <v>0</v>
      </c>
      <c r="BX22" s="50">
        <f t="shared" si="40"/>
        <v>0</v>
      </c>
      <c r="BY22" s="51"/>
      <c r="AHV22" s="20"/>
      <c r="AHW22" s="20"/>
      <c r="AHX22" s="20"/>
      <c r="AHY22" s="20"/>
      <c r="AHZ22" s="20"/>
      <c r="AIA22" s="20"/>
      <c r="AIB22" s="20"/>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1466</v>
      </c>
      <c r="I23" s="47">
        <f t="shared" si="4"/>
        <v>6.9481965969951185</v>
      </c>
      <c r="J23" s="48">
        <v>738</v>
      </c>
      <c r="K23" s="47">
        <f t="shared" si="5"/>
        <v>4.556680661891825</v>
      </c>
      <c r="L23" s="49">
        <v>0</v>
      </c>
      <c r="M23" s="50">
        <f t="shared" si="6"/>
        <v>2204</v>
      </c>
      <c r="N23" s="51">
        <f t="shared" si="7"/>
        <v>5.9096393618447509</v>
      </c>
      <c r="O23" s="46">
        <v>1355</v>
      </c>
      <c r="P23" s="47">
        <f t="shared" si="8"/>
        <v>7.0916418066677132</v>
      </c>
      <c r="Q23" s="48">
        <v>670</v>
      </c>
      <c r="R23" s="47">
        <f t="shared" si="9"/>
        <v>4.6991162855940525</v>
      </c>
      <c r="S23" s="49">
        <v>0</v>
      </c>
      <c r="T23" s="50">
        <f t="shared" si="10"/>
        <v>2025</v>
      </c>
      <c r="U23" s="51">
        <f t="shared" si="11"/>
        <v>6.0692342274838902</v>
      </c>
      <c r="V23" s="52">
        <v>1146</v>
      </c>
      <c r="W23" s="47">
        <f t="shared" si="12"/>
        <v>7.1836018303767322</v>
      </c>
      <c r="X23" s="48">
        <v>569</v>
      </c>
      <c r="Y23" s="47">
        <f t="shared" si="13"/>
        <v>5.0013184495033842</v>
      </c>
      <c r="Z23" s="49">
        <v>0</v>
      </c>
      <c r="AA23" s="50">
        <f t="shared" si="14"/>
        <v>1715</v>
      </c>
      <c r="AB23" s="51">
        <f t="shared" si="15"/>
        <v>6.2751555067691189</v>
      </c>
      <c r="AC23" s="52">
        <v>839</v>
      </c>
      <c r="AD23" s="47">
        <f t="shared" si="16"/>
        <v>7.3602947626984827</v>
      </c>
      <c r="AE23" s="48">
        <v>418</v>
      </c>
      <c r="AF23" s="47">
        <f t="shared" si="17"/>
        <v>5.432804782947751</v>
      </c>
      <c r="AG23" s="49">
        <v>0</v>
      </c>
      <c r="AH23" s="50">
        <f t="shared" si="18"/>
        <v>1257</v>
      </c>
      <c r="AI23" s="51">
        <f t="shared" si="19"/>
        <v>6.5835646572042101</v>
      </c>
      <c r="AJ23" s="52">
        <v>469</v>
      </c>
      <c r="AK23" s="47">
        <f t="shared" si="20"/>
        <v>7.3951434878587197</v>
      </c>
      <c r="AL23" s="48">
        <v>235</v>
      </c>
      <c r="AM23" s="47">
        <f t="shared" si="21"/>
        <v>5.8852992737290259</v>
      </c>
      <c r="AN23" s="49">
        <v>0</v>
      </c>
      <c r="AO23" s="50">
        <f t="shared" si="22"/>
        <v>704</v>
      </c>
      <c r="AP23" s="51">
        <f t="shared" si="23"/>
        <v>6.8118045476536047</v>
      </c>
      <c r="AQ23" s="52">
        <v>190</v>
      </c>
      <c r="AR23" s="47">
        <f t="shared" si="24"/>
        <v>7.5307173999207295</v>
      </c>
      <c r="AS23" s="48">
        <v>87</v>
      </c>
      <c r="AT23" s="47">
        <f t="shared" si="25"/>
        <v>5.4409005628517821</v>
      </c>
      <c r="AU23" s="49">
        <v>0</v>
      </c>
      <c r="AV23" s="50">
        <f t="shared" si="26"/>
        <v>277</v>
      </c>
      <c r="AW23" s="51">
        <f t="shared" si="27"/>
        <v>6.7200388161086853</v>
      </c>
      <c r="AX23" s="52">
        <v>37</v>
      </c>
      <c r="AY23" s="47">
        <f t="shared" si="28"/>
        <v>9.3198992443324933</v>
      </c>
      <c r="AZ23" s="48">
        <v>16</v>
      </c>
      <c r="BA23" s="47">
        <f t="shared" si="29"/>
        <v>6.4</v>
      </c>
      <c r="BB23" s="49">
        <v>0</v>
      </c>
      <c r="BC23" s="50">
        <f t="shared" si="30"/>
        <v>53</v>
      </c>
      <c r="BD23" s="51">
        <f t="shared" si="31"/>
        <v>8.1916537867078816</v>
      </c>
      <c r="BE23" s="52">
        <v>7</v>
      </c>
      <c r="BF23" s="47">
        <f t="shared" si="32"/>
        <v>10.9375</v>
      </c>
      <c r="BG23" s="48">
        <v>4</v>
      </c>
      <c r="BH23" s="47">
        <f t="shared" si="33"/>
        <v>9.0909090909090917</v>
      </c>
      <c r="BI23" s="49">
        <v>0</v>
      </c>
      <c r="BJ23" s="50">
        <f t="shared" si="34"/>
        <v>11</v>
      </c>
      <c r="BK23" s="51">
        <f t="shared" si="35"/>
        <v>10.185185185185185</v>
      </c>
      <c r="BL23" s="52">
        <v>0</v>
      </c>
      <c r="BM23" s="47">
        <f t="shared" si="36"/>
        <v>0</v>
      </c>
      <c r="BN23" s="52">
        <v>0</v>
      </c>
      <c r="BO23" s="47">
        <f t="shared" si="37"/>
        <v>0</v>
      </c>
      <c r="BP23" s="49">
        <v>0</v>
      </c>
      <c r="BQ23" s="50">
        <f t="shared" si="38"/>
        <v>0</v>
      </c>
      <c r="BR23" s="51">
        <f t="shared" si="39"/>
        <v>0</v>
      </c>
      <c r="BS23" s="52">
        <v>0</v>
      </c>
      <c r="BT23" s="47"/>
      <c r="BU23" s="46">
        <v>0</v>
      </c>
      <c r="BV23" s="47"/>
      <c r="BW23" s="49">
        <v>0</v>
      </c>
      <c r="BX23" s="50">
        <f t="shared" si="40"/>
        <v>0</v>
      </c>
      <c r="BY23" s="51"/>
      <c r="AHV23" s="20"/>
      <c r="AHW23" s="20"/>
      <c r="AHX23" s="20"/>
      <c r="AHY23" s="20"/>
      <c r="AHZ23" s="20"/>
      <c r="AIA23" s="20"/>
      <c r="AIB23" s="20"/>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2333</v>
      </c>
      <c r="I24" s="47">
        <f t="shared" si="4"/>
        <v>11.057396085122518</v>
      </c>
      <c r="J24" s="48">
        <v>1235</v>
      </c>
      <c r="K24" s="47">
        <f t="shared" si="5"/>
        <v>7.6253395900222269</v>
      </c>
      <c r="L24" s="49">
        <v>0</v>
      </c>
      <c r="M24" s="50">
        <f t="shared" si="6"/>
        <v>3568</v>
      </c>
      <c r="N24" s="51">
        <f t="shared" si="7"/>
        <v>9.5669660812441339</v>
      </c>
      <c r="O24" s="46">
        <v>2144</v>
      </c>
      <c r="P24" s="47">
        <f t="shared" si="8"/>
        <v>11.221018474904486</v>
      </c>
      <c r="Q24" s="48">
        <v>1117</v>
      </c>
      <c r="R24" s="47">
        <f t="shared" si="9"/>
        <v>7.8341983447888914</v>
      </c>
      <c r="S24" s="49">
        <v>0</v>
      </c>
      <c r="T24" s="50">
        <f t="shared" si="10"/>
        <v>3261</v>
      </c>
      <c r="U24" s="51">
        <f t="shared" si="11"/>
        <v>9.7737149707777604</v>
      </c>
      <c r="V24" s="52">
        <v>1817</v>
      </c>
      <c r="W24" s="47">
        <f t="shared" si="12"/>
        <v>11.389707265091205</v>
      </c>
      <c r="X24" s="48">
        <v>949</v>
      </c>
      <c r="Y24" s="47">
        <f t="shared" si="13"/>
        <v>8.3413905247429021</v>
      </c>
      <c r="Z24" s="49">
        <v>0</v>
      </c>
      <c r="AA24" s="50">
        <f t="shared" si="14"/>
        <v>2766</v>
      </c>
      <c r="AB24" s="51">
        <f t="shared" si="15"/>
        <v>10.120746432491767</v>
      </c>
      <c r="AC24" s="52">
        <v>1347</v>
      </c>
      <c r="AD24" s="47">
        <f t="shared" si="16"/>
        <v>11.816826037371699</v>
      </c>
      <c r="AE24" s="48">
        <v>688</v>
      </c>
      <c r="AF24" s="47">
        <f t="shared" si="17"/>
        <v>8.9420327527943844</v>
      </c>
      <c r="AG24" s="49">
        <v>0</v>
      </c>
      <c r="AH24" s="50">
        <f t="shared" si="18"/>
        <v>2035</v>
      </c>
      <c r="AI24" s="51">
        <f t="shared" si="19"/>
        <v>10.658356465720422</v>
      </c>
      <c r="AJ24" s="52">
        <v>756</v>
      </c>
      <c r="AK24" s="47">
        <f t="shared" si="20"/>
        <v>11.920529801324504</v>
      </c>
      <c r="AL24" s="48">
        <v>390</v>
      </c>
      <c r="AM24" s="47">
        <f t="shared" si="21"/>
        <v>9.7670924117205118</v>
      </c>
      <c r="AN24" s="49">
        <v>0</v>
      </c>
      <c r="AO24" s="50">
        <f t="shared" si="22"/>
        <v>1146</v>
      </c>
      <c r="AP24" s="51">
        <f t="shared" si="23"/>
        <v>11.088534107402031</v>
      </c>
      <c r="AQ24" s="52">
        <v>310</v>
      </c>
      <c r="AR24" s="47">
        <f t="shared" si="24"/>
        <v>12.286959968291717</v>
      </c>
      <c r="AS24" s="48">
        <v>159</v>
      </c>
      <c r="AT24" s="47">
        <f t="shared" si="25"/>
        <v>9.9437148217636029</v>
      </c>
      <c r="AU24" s="49">
        <v>0</v>
      </c>
      <c r="AV24" s="50">
        <f t="shared" si="26"/>
        <v>469</v>
      </c>
      <c r="AW24" s="51">
        <f t="shared" si="27"/>
        <v>11.377971858321203</v>
      </c>
      <c r="AX24" s="52">
        <v>44</v>
      </c>
      <c r="AY24" s="47">
        <f t="shared" si="28"/>
        <v>11.083123425692696</v>
      </c>
      <c r="AZ24" s="48">
        <v>23</v>
      </c>
      <c r="BA24" s="47">
        <f t="shared" si="29"/>
        <v>9.1999999999999993</v>
      </c>
      <c r="BB24" s="49">
        <v>0</v>
      </c>
      <c r="BC24" s="50">
        <f t="shared" si="30"/>
        <v>67</v>
      </c>
      <c r="BD24" s="51">
        <f t="shared" si="31"/>
        <v>10.35548686244204</v>
      </c>
      <c r="BE24" s="52">
        <v>6</v>
      </c>
      <c r="BF24" s="47">
        <f t="shared" si="32"/>
        <v>9.375</v>
      </c>
      <c r="BG24" s="48">
        <v>4</v>
      </c>
      <c r="BH24" s="47">
        <f t="shared" si="33"/>
        <v>9.0909090909090917</v>
      </c>
      <c r="BI24" s="49">
        <v>0</v>
      </c>
      <c r="BJ24" s="50">
        <f t="shared" si="34"/>
        <v>10</v>
      </c>
      <c r="BK24" s="51">
        <f t="shared" si="35"/>
        <v>9.2592592592592595</v>
      </c>
      <c r="BL24" s="52">
        <v>0</v>
      </c>
      <c r="BM24" s="47">
        <f t="shared" si="36"/>
        <v>0</v>
      </c>
      <c r="BN24" s="52">
        <v>1</v>
      </c>
      <c r="BO24" s="47">
        <f t="shared" si="37"/>
        <v>33.333333333333329</v>
      </c>
      <c r="BP24" s="49">
        <v>0</v>
      </c>
      <c r="BQ24" s="50">
        <f t="shared" si="38"/>
        <v>1</v>
      </c>
      <c r="BR24" s="51">
        <f t="shared" si="39"/>
        <v>20</v>
      </c>
      <c r="BS24" s="52">
        <v>0</v>
      </c>
      <c r="BT24" s="47"/>
      <c r="BU24" s="46">
        <v>0</v>
      </c>
      <c r="BV24" s="47"/>
      <c r="BW24" s="49">
        <v>0</v>
      </c>
      <c r="BX24" s="50">
        <f t="shared" si="40"/>
        <v>0</v>
      </c>
      <c r="BY24" s="51"/>
      <c r="AHV24" s="20"/>
      <c r="AHW24" s="20"/>
      <c r="AHX24" s="20"/>
      <c r="AHY24" s="20"/>
      <c r="AHZ24" s="20"/>
      <c r="AIA24" s="20"/>
      <c r="AIB24" s="20"/>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1" t="s">
        <v>52</v>
      </c>
      <c r="B25" s="42">
        <v>918891</v>
      </c>
      <c r="C25" s="43">
        <f t="shared" si="0"/>
        <v>3.1452442424677445</v>
      </c>
      <c r="D25" s="44">
        <v>1066234</v>
      </c>
      <c r="E25" s="43">
        <f t="shared" si="1"/>
        <v>3.5659334518104977</v>
      </c>
      <c r="F25" s="44">
        <f t="shared" si="2"/>
        <v>1985125</v>
      </c>
      <c r="G25" s="45">
        <f t="shared" si="3"/>
        <v>3.3580272918196887</v>
      </c>
      <c r="H25" s="46">
        <v>3165</v>
      </c>
      <c r="I25" s="47">
        <f t="shared" si="4"/>
        <v>15.000710934167497</v>
      </c>
      <c r="J25" s="48">
        <v>1925</v>
      </c>
      <c r="K25" s="47">
        <f t="shared" si="5"/>
        <v>11.88565077796987</v>
      </c>
      <c r="L25" s="49">
        <v>0</v>
      </c>
      <c r="M25" s="50">
        <f t="shared" si="6"/>
        <v>5090</v>
      </c>
      <c r="N25" s="51">
        <f t="shared" si="7"/>
        <v>13.647942083389195</v>
      </c>
      <c r="O25" s="46">
        <v>2889</v>
      </c>
      <c r="P25" s="47">
        <f t="shared" si="8"/>
        <v>15.120113047574188</v>
      </c>
      <c r="Q25" s="48">
        <v>1737</v>
      </c>
      <c r="R25" s="47">
        <f t="shared" si="9"/>
        <v>12.182634310562491</v>
      </c>
      <c r="S25" s="49">
        <v>0</v>
      </c>
      <c r="T25" s="50">
        <f t="shared" si="10"/>
        <v>4626</v>
      </c>
      <c r="U25" s="51">
        <f t="shared" si="11"/>
        <v>13.864828413007643</v>
      </c>
      <c r="V25" s="52">
        <v>2451</v>
      </c>
      <c r="W25" s="47">
        <f t="shared" si="12"/>
        <v>15.363881401617252</v>
      </c>
      <c r="X25" s="48">
        <v>1405</v>
      </c>
      <c r="Y25" s="47">
        <f t="shared" si="13"/>
        <v>12.349477015030324</v>
      </c>
      <c r="Z25" s="49">
        <v>0</v>
      </c>
      <c r="AA25" s="50">
        <f t="shared" si="14"/>
        <v>3856</v>
      </c>
      <c r="AB25" s="51">
        <f t="shared" si="15"/>
        <v>14.109037687522868</v>
      </c>
      <c r="AC25" s="52">
        <v>1794</v>
      </c>
      <c r="AD25" s="47">
        <f t="shared" si="16"/>
        <v>15.738222651109746</v>
      </c>
      <c r="AE25" s="48">
        <v>1022</v>
      </c>
      <c r="AF25" s="47">
        <f t="shared" si="17"/>
        <v>13.283077722900963</v>
      </c>
      <c r="AG25" s="49">
        <v>0</v>
      </c>
      <c r="AH25" s="50">
        <f t="shared" si="18"/>
        <v>2816</v>
      </c>
      <c r="AI25" s="51">
        <f t="shared" si="19"/>
        <v>14.748860839050963</v>
      </c>
      <c r="AJ25" s="52">
        <v>1062</v>
      </c>
      <c r="AK25" s="47">
        <f t="shared" si="20"/>
        <v>16.74550614947966</v>
      </c>
      <c r="AL25" s="48">
        <v>557</v>
      </c>
      <c r="AM25" s="47">
        <f t="shared" si="21"/>
        <v>13.949411470072626</v>
      </c>
      <c r="AN25" s="49">
        <v>0</v>
      </c>
      <c r="AO25" s="50">
        <f t="shared" si="22"/>
        <v>1619</v>
      </c>
      <c r="AP25" s="51">
        <f t="shared" si="23"/>
        <v>15.665215287856798</v>
      </c>
      <c r="AQ25" s="52">
        <v>421</v>
      </c>
      <c r="AR25" s="47">
        <f t="shared" si="24"/>
        <v>16.686484344034881</v>
      </c>
      <c r="AS25" s="48">
        <v>225</v>
      </c>
      <c r="AT25" s="47">
        <f t="shared" si="25"/>
        <v>14.071294559099437</v>
      </c>
      <c r="AU25" s="49">
        <v>0</v>
      </c>
      <c r="AV25" s="50">
        <f t="shared" si="26"/>
        <v>646</v>
      </c>
      <c r="AW25" s="51">
        <f t="shared" si="27"/>
        <v>15.672003881610868</v>
      </c>
      <c r="AX25" s="52">
        <v>69</v>
      </c>
      <c r="AY25" s="47">
        <f t="shared" si="28"/>
        <v>17.380352644836272</v>
      </c>
      <c r="AZ25" s="48">
        <v>28</v>
      </c>
      <c r="BA25" s="47">
        <f t="shared" si="29"/>
        <v>11.200000000000001</v>
      </c>
      <c r="BB25" s="49">
        <v>0</v>
      </c>
      <c r="BC25" s="50">
        <f t="shared" si="30"/>
        <v>97</v>
      </c>
      <c r="BD25" s="51">
        <f t="shared" si="31"/>
        <v>14.992272024729521</v>
      </c>
      <c r="BE25" s="52">
        <v>6</v>
      </c>
      <c r="BF25" s="47">
        <f t="shared" si="32"/>
        <v>9.375</v>
      </c>
      <c r="BG25" s="48">
        <v>7</v>
      </c>
      <c r="BH25" s="47">
        <f t="shared" si="33"/>
        <v>15.909090909090908</v>
      </c>
      <c r="BI25" s="49">
        <v>0</v>
      </c>
      <c r="BJ25" s="50">
        <f t="shared" si="34"/>
        <v>13</v>
      </c>
      <c r="BK25" s="51">
        <f t="shared" si="35"/>
        <v>12.037037037037036</v>
      </c>
      <c r="BL25" s="52">
        <v>0</v>
      </c>
      <c r="BM25" s="47">
        <f t="shared" si="36"/>
        <v>0</v>
      </c>
      <c r="BN25" s="52">
        <v>2</v>
      </c>
      <c r="BO25" s="47">
        <f t="shared" si="37"/>
        <v>66.666666666666657</v>
      </c>
      <c r="BP25" s="49">
        <v>0</v>
      </c>
      <c r="BQ25" s="50">
        <f t="shared" si="38"/>
        <v>2</v>
      </c>
      <c r="BR25" s="51">
        <f t="shared" si="39"/>
        <v>40</v>
      </c>
      <c r="BS25" s="52">
        <v>0</v>
      </c>
      <c r="BT25" s="47"/>
      <c r="BU25" s="46">
        <v>0</v>
      </c>
      <c r="BV25" s="47"/>
      <c r="BW25" s="49">
        <v>0</v>
      </c>
      <c r="BX25" s="50">
        <f t="shared" si="40"/>
        <v>0</v>
      </c>
      <c r="BY25" s="51"/>
      <c r="AHV25" s="20"/>
      <c r="AHW25" s="20"/>
      <c r="AHX25" s="20"/>
      <c r="AHY25" s="20"/>
      <c r="AHZ25" s="20"/>
      <c r="AIA25" s="20"/>
      <c r="AIB25" s="20"/>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1" t="s">
        <v>53</v>
      </c>
      <c r="B26" s="42">
        <v>655504</v>
      </c>
      <c r="C26" s="43">
        <f t="shared" si="0"/>
        <v>2.2437048375863688</v>
      </c>
      <c r="D26" s="44">
        <v>836293</v>
      </c>
      <c r="E26" s="43">
        <f t="shared" si="1"/>
        <v>2.7969143585882246</v>
      </c>
      <c r="F26" s="44">
        <f t="shared" si="2"/>
        <v>1491797</v>
      </c>
      <c r="G26" s="45">
        <f t="shared" si="3"/>
        <v>2.5235161714525467</v>
      </c>
      <c r="H26" s="46">
        <v>4161</v>
      </c>
      <c r="I26" s="47">
        <f t="shared" si="4"/>
        <v>19.721313806341534</v>
      </c>
      <c r="J26" s="48">
        <v>2956</v>
      </c>
      <c r="K26" s="47">
        <f t="shared" si="5"/>
        <v>18.251420103729316</v>
      </c>
      <c r="L26" s="49">
        <v>0</v>
      </c>
      <c r="M26" s="50">
        <f t="shared" si="6"/>
        <v>7117</v>
      </c>
      <c r="N26" s="51">
        <f t="shared" si="7"/>
        <v>19.082986995575816</v>
      </c>
      <c r="O26" s="46">
        <v>3728</v>
      </c>
      <c r="P26" s="47">
        <f t="shared" si="8"/>
        <v>19.511173915318995</v>
      </c>
      <c r="Q26" s="48">
        <v>2617</v>
      </c>
      <c r="R26" s="47">
        <f t="shared" si="9"/>
        <v>18.354607939402438</v>
      </c>
      <c r="S26" s="49">
        <v>0</v>
      </c>
      <c r="T26" s="50">
        <f t="shared" si="10"/>
        <v>6345</v>
      </c>
      <c r="U26" s="51">
        <f t="shared" si="11"/>
        <v>19.016933912782857</v>
      </c>
      <c r="V26" s="52">
        <v>3149</v>
      </c>
      <c r="W26" s="47">
        <f t="shared" si="12"/>
        <v>19.739233999874632</v>
      </c>
      <c r="X26" s="48">
        <v>2100</v>
      </c>
      <c r="Y26" s="47">
        <f t="shared" si="13"/>
        <v>18.458293047376287</v>
      </c>
      <c r="Z26" s="49">
        <v>0</v>
      </c>
      <c r="AA26" s="50">
        <f t="shared" si="14"/>
        <v>5249</v>
      </c>
      <c r="AB26" s="51">
        <f t="shared" si="15"/>
        <v>19.206000731796561</v>
      </c>
      <c r="AC26" s="52">
        <v>2267</v>
      </c>
      <c r="AD26" s="47">
        <f t="shared" si="16"/>
        <v>19.88770944819721</v>
      </c>
      <c r="AE26" s="48">
        <v>1407</v>
      </c>
      <c r="AF26" s="47">
        <f t="shared" si="17"/>
        <v>18.286976865089681</v>
      </c>
      <c r="AG26" s="49">
        <v>0</v>
      </c>
      <c r="AH26" s="50">
        <f t="shared" si="18"/>
        <v>3674</v>
      </c>
      <c r="AI26" s="51">
        <f t="shared" si="19"/>
        <v>19.2426543759493</v>
      </c>
      <c r="AJ26" s="52">
        <v>1282</v>
      </c>
      <c r="AK26" s="47">
        <f t="shared" si="20"/>
        <v>20.21444339325134</v>
      </c>
      <c r="AL26" s="48">
        <v>755</v>
      </c>
      <c r="AM26" s="47">
        <f t="shared" si="21"/>
        <v>18.908089156023038</v>
      </c>
      <c r="AN26" s="49">
        <v>0</v>
      </c>
      <c r="AO26" s="50">
        <f t="shared" si="22"/>
        <v>2037</v>
      </c>
      <c r="AP26" s="51">
        <f t="shared" si="23"/>
        <v>19.709724238026123</v>
      </c>
      <c r="AQ26" s="52">
        <v>510</v>
      </c>
      <c r="AR26" s="47">
        <f t="shared" si="24"/>
        <v>20.214030915576693</v>
      </c>
      <c r="AS26" s="48">
        <v>290</v>
      </c>
      <c r="AT26" s="47">
        <f t="shared" si="25"/>
        <v>18.13633520950594</v>
      </c>
      <c r="AU26" s="49">
        <v>0</v>
      </c>
      <c r="AV26" s="50">
        <f t="shared" si="26"/>
        <v>800</v>
      </c>
      <c r="AW26" s="51">
        <f t="shared" si="27"/>
        <v>19.408054342552159</v>
      </c>
      <c r="AX26" s="52">
        <v>69</v>
      </c>
      <c r="AY26" s="47">
        <f t="shared" si="28"/>
        <v>17.380352644836272</v>
      </c>
      <c r="AZ26" s="48">
        <v>49</v>
      </c>
      <c r="BA26" s="47">
        <f t="shared" si="29"/>
        <v>19.600000000000001</v>
      </c>
      <c r="BB26" s="49">
        <v>0</v>
      </c>
      <c r="BC26" s="50">
        <f t="shared" si="30"/>
        <v>118</v>
      </c>
      <c r="BD26" s="51">
        <f t="shared" si="31"/>
        <v>18.238021638330757</v>
      </c>
      <c r="BE26" s="52">
        <v>14</v>
      </c>
      <c r="BF26" s="47">
        <f t="shared" si="32"/>
        <v>21.875</v>
      </c>
      <c r="BG26" s="48">
        <v>7</v>
      </c>
      <c r="BH26" s="47">
        <f t="shared" si="33"/>
        <v>15.909090909090908</v>
      </c>
      <c r="BI26" s="49">
        <v>0</v>
      </c>
      <c r="BJ26" s="50">
        <f t="shared" si="34"/>
        <v>21</v>
      </c>
      <c r="BK26" s="51">
        <f t="shared" si="35"/>
        <v>19.444444444444446</v>
      </c>
      <c r="BL26" s="52">
        <v>1</v>
      </c>
      <c r="BM26" s="47">
        <f t="shared" si="36"/>
        <v>50</v>
      </c>
      <c r="BN26" s="52">
        <v>0</v>
      </c>
      <c r="BO26" s="47">
        <f t="shared" si="37"/>
        <v>0</v>
      </c>
      <c r="BP26" s="49">
        <v>0</v>
      </c>
      <c r="BQ26" s="50">
        <f t="shared" si="38"/>
        <v>1</v>
      </c>
      <c r="BR26" s="51">
        <f t="shared" si="39"/>
        <v>20</v>
      </c>
      <c r="BS26" s="52">
        <v>0</v>
      </c>
      <c r="BT26" s="47"/>
      <c r="BU26" s="46">
        <v>0</v>
      </c>
      <c r="BV26" s="47"/>
      <c r="BW26" s="49">
        <v>0</v>
      </c>
      <c r="BX26" s="50">
        <f t="shared" si="40"/>
        <v>0</v>
      </c>
      <c r="BY26" s="51"/>
      <c r="AHV26" s="20"/>
      <c r="AHW26" s="20"/>
      <c r="AHX26" s="20"/>
      <c r="AHY26" s="20"/>
      <c r="AHZ26" s="20"/>
      <c r="AIA26" s="20"/>
      <c r="AIB26" s="20"/>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41" t="s">
        <v>54</v>
      </c>
      <c r="B27" s="42">
        <v>362168</v>
      </c>
      <c r="C27" s="43">
        <f t="shared" si="0"/>
        <v>1.2396539054208364</v>
      </c>
      <c r="D27" s="44">
        <v>556269</v>
      </c>
      <c r="E27" s="43">
        <f t="shared" si="1"/>
        <v>1.8603967190177522</v>
      </c>
      <c r="F27" s="44">
        <f t="shared" si="2"/>
        <v>918437</v>
      </c>
      <c r="G27" s="45">
        <f t="shared" si="3"/>
        <v>1.5536233294210691</v>
      </c>
      <c r="H27" s="46">
        <v>3969</v>
      </c>
      <c r="I27" s="47">
        <f t="shared" si="4"/>
        <v>18.811318071946538</v>
      </c>
      <c r="J27" s="48">
        <v>3454</v>
      </c>
      <c r="K27" s="47">
        <f t="shared" si="5"/>
        <v>21.326253395900221</v>
      </c>
      <c r="L27" s="49">
        <v>0</v>
      </c>
      <c r="M27" s="50">
        <f t="shared" si="6"/>
        <v>7423</v>
      </c>
      <c r="N27" s="51">
        <f t="shared" si="7"/>
        <v>19.903472315323771</v>
      </c>
      <c r="O27" s="46">
        <v>3589</v>
      </c>
      <c r="P27" s="47">
        <f t="shared" si="8"/>
        <v>18.783691840686657</v>
      </c>
      <c r="Q27" s="48">
        <v>2999</v>
      </c>
      <c r="R27" s="47">
        <f t="shared" si="9"/>
        <v>21.033805582830691</v>
      </c>
      <c r="S27" s="49">
        <v>0</v>
      </c>
      <c r="T27" s="50">
        <f t="shared" si="10"/>
        <v>6588</v>
      </c>
      <c r="U27" s="51">
        <f t="shared" si="11"/>
        <v>19.745242020080923</v>
      </c>
      <c r="V27" s="52">
        <v>2951</v>
      </c>
      <c r="W27" s="47">
        <f t="shared" si="12"/>
        <v>18.498088133893312</v>
      </c>
      <c r="X27" s="48">
        <v>2331</v>
      </c>
      <c r="Y27" s="47">
        <f t="shared" si="13"/>
        <v>20.488705282587677</v>
      </c>
      <c r="Z27" s="49">
        <v>0</v>
      </c>
      <c r="AA27" s="50">
        <f t="shared" si="14"/>
        <v>5282</v>
      </c>
      <c r="AB27" s="51">
        <f t="shared" si="15"/>
        <v>19.326747164288328</v>
      </c>
      <c r="AC27" s="52">
        <v>2055</v>
      </c>
      <c r="AD27" s="47">
        <f t="shared" si="16"/>
        <v>18.027897183963507</v>
      </c>
      <c r="AE27" s="48">
        <v>1518</v>
      </c>
      <c r="AF27" s="47">
        <f t="shared" si="17"/>
        <v>19.729659474915518</v>
      </c>
      <c r="AG27" s="49">
        <v>0</v>
      </c>
      <c r="AH27" s="50">
        <f t="shared" si="18"/>
        <v>3573</v>
      </c>
      <c r="AI27" s="51">
        <f t="shared" si="19"/>
        <v>18.713664693866864</v>
      </c>
      <c r="AJ27" s="52">
        <v>1097</v>
      </c>
      <c r="AK27" s="47">
        <f t="shared" si="20"/>
        <v>17.297382529170608</v>
      </c>
      <c r="AL27" s="48">
        <v>737</v>
      </c>
      <c r="AM27" s="47">
        <f t="shared" si="21"/>
        <v>18.457300275482094</v>
      </c>
      <c r="AN27" s="49">
        <v>0</v>
      </c>
      <c r="AO27" s="50">
        <f t="shared" si="22"/>
        <v>1834</v>
      </c>
      <c r="AP27" s="51">
        <f t="shared" si="23"/>
        <v>17.745524915336237</v>
      </c>
      <c r="AQ27" s="52">
        <v>429</v>
      </c>
      <c r="AR27" s="47">
        <f t="shared" si="24"/>
        <v>17.003567181926279</v>
      </c>
      <c r="AS27" s="48">
        <v>314</v>
      </c>
      <c r="AT27" s="47">
        <f t="shared" si="25"/>
        <v>19.63727329580988</v>
      </c>
      <c r="AU27" s="49">
        <v>0</v>
      </c>
      <c r="AV27" s="50">
        <f t="shared" si="26"/>
        <v>743</v>
      </c>
      <c r="AW27" s="51">
        <f t="shared" si="27"/>
        <v>18.025230470645319</v>
      </c>
      <c r="AX27" s="52">
        <v>75</v>
      </c>
      <c r="AY27" s="47">
        <f t="shared" si="28"/>
        <v>18.89168765743073</v>
      </c>
      <c r="AZ27" s="48">
        <v>51</v>
      </c>
      <c r="BA27" s="47">
        <f t="shared" si="29"/>
        <v>20.399999999999999</v>
      </c>
      <c r="BB27" s="49">
        <v>0</v>
      </c>
      <c r="BC27" s="50">
        <f t="shared" si="30"/>
        <v>126</v>
      </c>
      <c r="BD27" s="51">
        <f t="shared" si="31"/>
        <v>19.474497681607421</v>
      </c>
      <c r="BE27" s="52">
        <v>16</v>
      </c>
      <c r="BF27" s="47">
        <f t="shared" si="32"/>
        <v>25</v>
      </c>
      <c r="BG27" s="48">
        <v>8</v>
      </c>
      <c r="BH27" s="47">
        <f t="shared" si="33"/>
        <v>18.181818181818183</v>
      </c>
      <c r="BI27" s="49">
        <v>0</v>
      </c>
      <c r="BJ27" s="50">
        <f t="shared" si="34"/>
        <v>24</v>
      </c>
      <c r="BK27" s="51">
        <f t="shared" si="35"/>
        <v>22.222222222222221</v>
      </c>
      <c r="BL27" s="52">
        <v>0</v>
      </c>
      <c r="BM27" s="47">
        <f t="shared" si="36"/>
        <v>0</v>
      </c>
      <c r="BN27" s="52">
        <v>0</v>
      </c>
      <c r="BO27" s="47">
        <f t="shared" si="37"/>
        <v>0</v>
      </c>
      <c r="BP27" s="49">
        <v>0</v>
      </c>
      <c r="BQ27" s="50">
        <f t="shared" si="38"/>
        <v>0</v>
      </c>
      <c r="BR27" s="51">
        <f t="shared" si="39"/>
        <v>0</v>
      </c>
      <c r="BS27" s="52">
        <v>0</v>
      </c>
      <c r="BT27" s="47"/>
      <c r="BU27" s="46">
        <v>0</v>
      </c>
      <c r="BV27" s="47"/>
      <c r="BW27" s="49">
        <v>0</v>
      </c>
      <c r="BX27" s="50">
        <f t="shared" si="40"/>
        <v>0</v>
      </c>
      <c r="BY27" s="51"/>
      <c r="AHV27" s="20"/>
      <c r="AHW27" s="20"/>
      <c r="AHX27" s="20"/>
      <c r="AHY27" s="20"/>
      <c r="AHZ27" s="20"/>
      <c r="AIA27" s="20"/>
      <c r="AIB27" s="20"/>
      <c r="AIC27" s="20"/>
      <c r="AID27" s="20"/>
      <c r="AIE27" s="20"/>
      <c r="AIF27" s="20"/>
      <c r="AIG27" s="20"/>
      <c r="AIH27" s="20"/>
      <c r="AII27" s="20"/>
      <c r="AIJ27" s="20"/>
      <c r="AIK27" s="20"/>
      <c r="AIL27" s="20"/>
      <c r="AIM27" s="20"/>
      <c r="AIN27" s="20"/>
      <c r="AIO27" s="20"/>
      <c r="AIP27" s="20"/>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41" t="s">
        <v>55</v>
      </c>
      <c r="B28" s="42">
        <v>167009</v>
      </c>
      <c r="C28" s="43">
        <f t="shared" si="0"/>
        <v>0.57165006044274613</v>
      </c>
      <c r="D28" s="44">
        <v>361950</v>
      </c>
      <c r="E28" s="43">
        <f t="shared" si="1"/>
        <v>1.2105125262210825</v>
      </c>
      <c r="F28" s="44">
        <f t="shared" si="2"/>
        <v>528959</v>
      </c>
      <c r="G28" s="45">
        <f t="shared" si="3"/>
        <v>0.89478433763800824</v>
      </c>
      <c r="H28" s="46">
        <v>3207</v>
      </c>
      <c r="I28" s="47">
        <f t="shared" si="4"/>
        <v>15.199772501066402</v>
      </c>
      <c r="J28" s="48">
        <v>4419</v>
      </c>
      <c r="K28" s="47">
        <f t="shared" si="5"/>
        <v>27.284514694986417</v>
      </c>
      <c r="L28" s="49">
        <v>0</v>
      </c>
      <c r="M28" s="50">
        <f t="shared" si="6"/>
        <v>7626</v>
      </c>
      <c r="N28" s="51">
        <f t="shared" si="7"/>
        <v>20.447781203914733</v>
      </c>
      <c r="O28" s="46">
        <v>2838</v>
      </c>
      <c r="P28" s="47">
        <f t="shared" si="8"/>
        <v>14.853195164075995</v>
      </c>
      <c r="Q28" s="48">
        <v>3773</v>
      </c>
      <c r="R28" s="47">
        <f t="shared" si="9"/>
        <v>26.462336933651283</v>
      </c>
      <c r="S28" s="49">
        <v>0</v>
      </c>
      <c r="T28" s="50">
        <f t="shared" si="10"/>
        <v>6611</v>
      </c>
      <c r="U28" s="51">
        <f t="shared" si="11"/>
        <v>19.814176532294319</v>
      </c>
      <c r="V28" s="52">
        <v>2254</v>
      </c>
      <c r="W28" s="47">
        <f t="shared" si="12"/>
        <v>14.129003949100483</v>
      </c>
      <c r="X28" s="48">
        <v>2863</v>
      </c>
      <c r="Y28" s="47">
        <f t="shared" si="13"/>
        <v>25.164806187922999</v>
      </c>
      <c r="Z28" s="49">
        <v>0</v>
      </c>
      <c r="AA28" s="50">
        <f t="shared" si="14"/>
        <v>5117</v>
      </c>
      <c r="AB28" s="51">
        <f t="shared" si="15"/>
        <v>18.723015001829491</v>
      </c>
      <c r="AC28" s="52">
        <v>1529</v>
      </c>
      <c r="AD28" s="47">
        <f t="shared" si="16"/>
        <v>13.413457320817615</v>
      </c>
      <c r="AE28" s="48">
        <v>1790</v>
      </c>
      <c r="AF28" s="47">
        <f t="shared" si="17"/>
        <v>23.264881726020274</v>
      </c>
      <c r="AG28" s="49">
        <v>0</v>
      </c>
      <c r="AH28" s="50">
        <f t="shared" si="18"/>
        <v>3319</v>
      </c>
      <c r="AI28" s="51">
        <f t="shared" si="19"/>
        <v>17.3833342062536</v>
      </c>
      <c r="AJ28" s="52">
        <v>809</v>
      </c>
      <c r="AK28" s="47">
        <f t="shared" si="20"/>
        <v>12.756228319142227</v>
      </c>
      <c r="AL28" s="48">
        <v>836</v>
      </c>
      <c r="AM28" s="47">
        <f t="shared" si="21"/>
        <v>20.9366391184573</v>
      </c>
      <c r="AN28" s="49">
        <v>0</v>
      </c>
      <c r="AO28" s="50">
        <f t="shared" si="22"/>
        <v>1645</v>
      </c>
      <c r="AP28" s="51">
        <f t="shared" si="23"/>
        <v>15.916787614900823</v>
      </c>
      <c r="AQ28" s="52">
        <v>325</v>
      </c>
      <c r="AR28" s="47">
        <f t="shared" si="24"/>
        <v>12.881490289338091</v>
      </c>
      <c r="AS28" s="48">
        <v>328</v>
      </c>
      <c r="AT28" s="47">
        <f t="shared" si="25"/>
        <v>20.512820512820511</v>
      </c>
      <c r="AU28" s="49">
        <v>0</v>
      </c>
      <c r="AV28" s="50">
        <f t="shared" si="26"/>
        <v>653</v>
      </c>
      <c r="AW28" s="51">
        <f t="shared" si="27"/>
        <v>15.8418243571082</v>
      </c>
      <c r="AX28" s="52">
        <v>53</v>
      </c>
      <c r="AY28" s="47">
        <f t="shared" si="28"/>
        <v>13.350125944584383</v>
      </c>
      <c r="AZ28" s="48">
        <v>54</v>
      </c>
      <c r="BA28" s="47">
        <f t="shared" si="29"/>
        <v>21.6</v>
      </c>
      <c r="BB28" s="49">
        <v>0</v>
      </c>
      <c r="BC28" s="50">
        <f t="shared" si="30"/>
        <v>107</v>
      </c>
      <c r="BD28" s="51">
        <f t="shared" si="31"/>
        <v>16.537867078825347</v>
      </c>
      <c r="BE28" s="52">
        <v>11</v>
      </c>
      <c r="BF28" s="47">
        <f t="shared" si="32"/>
        <v>17.1875</v>
      </c>
      <c r="BG28" s="48">
        <v>10</v>
      </c>
      <c r="BH28" s="47">
        <f t="shared" si="33"/>
        <v>22.727272727272727</v>
      </c>
      <c r="BI28" s="49">
        <v>0</v>
      </c>
      <c r="BJ28" s="50">
        <f t="shared" si="34"/>
        <v>21</v>
      </c>
      <c r="BK28" s="51">
        <f t="shared" si="35"/>
        <v>19.444444444444446</v>
      </c>
      <c r="BL28" s="52">
        <v>0</v>
      </c>
      <c r="BM28" s="47">
        <f t="shared" si="36"/>
        <v>0</v>
      </c>
      <c r="BN28" s="52">
        <v>0</v>
      </c>
      <c r="BO28" s="47">
        <f t="shared" si="37"/>
        <v>0</v>
      </c>
      <c r="BP28" s="49">
        <v>0</v>
      </c>
      <c r="BQ28" s="50">
        <f t="shared" si="38"/>
        <v>0</v>
      </c>
      <c r="BR28" s="51">
        <f t="shared" si="39"/>
        <v>0</v>
      </c>
      <c r="BS28" s="52">
        <v>0</v>
      </c>
      <c r="BT28" s="47"/>
      <c r="BU28" s="46">
        <v>0</v>
      </c>
      <c r="BV28" s="47"/>
      <c r="BW28" s="49">
        <v>0</v>
      </c>
      <c r="BX28" s="50">
        <f t="shared" si="40"/>
        <v>0</v>
      </c>
      <c r="BY28" s="51"/>
      <c r="AHV28" s="20"/>
      <c r="AHW28" s="20"/>
      <c r="AHX28" s="20"/>
      <c r="AHY28" s="20"/>
      <c r="AHZ28" s="20"/>
      <c r="AIA28" s="20"/>
      <c r="AIB28" s="20"/>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53"/>
      <c r="B29" s="54"/>
      <c r="C29" s="55"/>
      <c r="D29" s="56"/>
      <c r="E29" s="55"/>
      <c r="F29" s="56"/>
      <c r="G29" s="57"/>
      <c r="H29" s="50"/>
      <c r="I29" s="58"/>
      <c r="J29" s="50"/>
      <c r="K29" s="58"/>
      <c r="L29" s="59"/>
      <c r="M29" s="50"/>
      <c r="N29" s="60"/>
      <c r="O29" s="50"/>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AHV29" s="20"/>
      <c r="AHW29" s="20"/>
      <c r="AHX29" s="20"/>
      <c r="AHY29" s="20"/>
      <c r="AHZ29" s="20"/>
      <c r="AIA29" s="20"/>
      <c r="AIB29" s="2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62" t="s">
        <v>56</v>
      </c>
      <c r="B30" s="42">
        <f t="shared" ref="B30:AG30" si="41">SUM(B10:B28)</f>
        <v>29215251</v>
      </c>
      <c r="C30" s="63">
        <f t="shared" si="41"/>
        <v>99.999999999999986</v>
      </c>
      <c r="D30" s="44">
        <f t="shared" si="41"/>
        <v>29900558</v>
      </c>
      <c r="E30" s="63">
        <f t="shared" si="41"/>
        <v>100</v>
      </c>
      <c r="F30" s="44">
        <f t="shared" si="41"/>
        <v>59115809</v>
      </c>
      <c r="G30" s="64">
        <f t="shared" si="41"/>
        <v>100</v>
      </c>
      <c r="H30" s="65">
        <f t="shared" si="41"/>
        <v>21099</v>
      </c>
      <c r="I30" s="66">
        <f t="shared" si="41"/>
        <v>100.00000000000003</v>
      </c>
      <c r="J30" s="65">
        <f t="shared" si="41"/>
        <v>16196</v>
      </c>
      <c r="K30" s="67">
        <f t="shared" si="41"/>
        <v>100</v>
      </c>
      <c r="L30" s="68">
        <f t="shared" si="41"/>
        <v>0</v>
      </c>
      <c r="M30" s="65">
        <f t="shared" si="41"/>
        <v>37295</v>
      </c>
      <c r="N30" s="69">
        <f t="shared" si="41"/>
        <v>100</v>
      </c>
      <c r="O30" s="65">
        <f t="shared" si="41"/>
        <v>19107</v>
      </c>
      <c r="P30" s="66">
        <f t="shared" si="41"/>
        <v>100.00000000000001</v>
      </c>
      <c r="Q30" s="65">
        <f t="shared" si="41"/>
        <v>14258</v>
      </c>
      <c r="R30" s="67">
        <f t="shared" si="41"/>
        <v>100.00000000000001</v>
      </c>
      <c r="S30" s="68">
        <f t="shared" si="41"/>
        <v>0</v>
      </c>
      <c r="T30" s="65">
        <f t="shared" si="41"/>
        <v>33365</v>
      </c>
      <c r="U30" s="69">
        <f t="shared" si="41"/>
        <v>100</v>
      </c>
      <c r="V30" s="70">
        <f t="shared" si="41"/>
        <v>15953</v>
      </c>
      <c r="W30" s="66">
        <f t="shared" si="41"/>
        <v>100</v>
      </c>
      <c r="X30" s="65">
        <f t="shared" si="41"/>
        <v>11377</v>
      </c>
      <c r="Y30" s="67">
        <f t="shared" si="41"/>
        <v>100</v>
      </c>
      <c r="Z30" s="68">
        <f t="shared" si="41"/>
        <v>0</v>
      </c>
      <c r="AA30" s="65">
        <f t="shared" si="41"/>
        <v>27330</v>
      </c>
      <c r="AB30" s="69">
        <f t="shared" si="41"/>
        <v>100.00000000000001</v>
      </c>
      <c r="AC30" s="70">
        <f t="shared" si="41"/>
        <v>11399</v>
      </c>
      <c r="AD30" s="66">
        <f t="shared" si="41"/>
        <v>100</v>
      </c>
      <c r="AE30" s="65">
        <f t="shared" si="41"/>
        <v>7694</v>
      </c>
      <c r="AF30" s="67">
        <f t="shared" si="41"/>
        <v>100</v>
      </c>
      <c r="AG30" s="68">
        <f t="shared" si="41"/>
        <v>0</v>
      </c>
      <c r="AH30" s="65">
        <f t="shared" ref="AH30:BM30" si="42">SUM(AH10:AH28)</f>
        <v>19093</v>
      </c>
      <c r="AI30" s="69">
        <f t="shared" si="42"/>
        <v>100</v>
      </c>
      <c r="AJ30" s="70">
        <f t="shared" si="42"/>
        <v>6342</v>
      </c>
      <c r="AK30" s="66">
        <f t="shared" si="42"/>
        <v>100</v>
      </c>
      <c r="AL30" s="65">
        <f t="shared" si="42"/>
        <v>3993</v>
      </c>
      <c r="AM30" s="67">
        <f t="shared" si="42"/>
        <v>100</v>
      </c>
      <c r="AN30" s="68">
        <f t="shared" si="42"/>
        <v>0</v>
      </c>
      <c r="AO30" s="65">
        <f t="shared" si="42"/>
        <v>10335</v>
      </c>
      <c r="AP30" s="69">
        <f t="shared" si="42"/>
        <v>100</v>
      </c>
      <c r="AQ30" s="70">
        <f t="shared" si="42"/>
        <v>2523</v>
      </c>
      <c r="AR30" s="66">
        <f t="shared" si="42"/>
        <v>100.00000000000001</v>
      </c>
      <c r="AS30" s="65">
        <f t="shared" si="42"/>
        <v>1599</v>
      </c>
      <c r="AT30" s="67">
        <f t="shared" si="42"/>
        <v>100</v>
      </c>
      <c r="AU30" s="68">
        <f t="shared" si="42"/>
        <v>0</v>
      </c>
      <c r="AV30" s="65">
        <f t="shared" si="42"/>
        <v>4122</v>
      </c>
      <c r="AW30" s="69">
        <f t="shared" si="42"/>
        <v>99.999999999999986</v>
      </c>
      <c r="AX30" s="70">
        <f t="shared" si="42"/>
        <v>397</v>
      </c>
      <c r="AY30" s="66">
        <f t="shared" si="42"/>
        <v>99.999999999999986</v>
      </c>
      <c r="AZ30" s="65">
        <f t="shared" si="42"/>
        <v>250</v>
      </c>
      <c r="BA30" s="67">
        <f t="shared" si="42"/>
        <v>100</v>
      </c>
      <c r="BB30" s="68">
        <f t="shared" si="42"/>
        <v>0</v>
      </c>
      <c r="BC30" s="65">
        <f t="shared" si="42"/>
        <v>647</v>
      </c>
      <c r="BD30" s="69">
        <f t="shared" si="42"/>
        <v>100</v>
      </c>
      <c r="BE30" s="70">
        <f t="shared" si="42"/>
        <v>64</v>
      </c>
      <c r="BF30" s="66">
        <f t="shared" si="42"/>
        <v>100</v>
      </c>
      <c r="BG30" s="65">
        <f t="shared" si="42"/>
        <v>44</v>
      </c>
      <c r="BH30" s="67">
        <f t="shared" si="42"/>
        <v>100</v>
      </c>
      <c r="BI30" s="68">
        <f t="shared" si="42"/>
        <v>0</v>
      </c>
      <c r="BJ30" s="65">
        <f t="shared" si="42"/>
        <v>108</v>
      </c>
      <c r="BK30" s="69">
        <f t="shared" si="42"/>
        <v>99.999999999999986</v>
      </c>
      <c r="BL30" s="70">
        <f t="shared" si="42"/>
        <v>2</v>
      </c>
      <c r="BM30" s="66">
        <f t="shared" si="42"/>
        <v>100</v>
      </c>
      <c r="BN30" s="65">
        <f t="shared" ref="BN30:BS30" si="43">SUM(BN10:BN28)</f>
        <v>3</v>
      </c>
      <c r="BO30" s="67">
        <f t="shared" si="43"/>
        <v>99.999999999999986</v>
      </c>
      <c r="BP30" s="68">
        <f t="shared" si="43"/>
        <v>0</v>
      </c>
      <c r="BQ30" s="65">
        <f t="shared" si="43"/>
        <v>5</v>
      </c>
      <c r="BR30" s="69">
        <f t="shared" si="43"/>
        <v>100</v>
      </c>
      <c r="BS30" s="70">
        <f t="shared" si="43"/>
        <v>0</v>
      </c>
      <c r="BT30" s="66"/>
      <c r="BU30" s="65">
        <f>SUM(BU10:BU28)</f>
        <v>0</v>
      </c>
      <c r="BV30" s="67"/>
      <c r="BW30" s="68">
        <f>SUM(BW10:BW28)</f>
        <v>0</v>
      </c>
      <c r="BX30" s="65">
        <f>SUM(BX10:BX28)</f>
        <v>0</v>
      </c>
      <c r="BY30" s="69"/>
      <c r="AHV30" s="20"/>
      <c r="AHW30" s="20"/>
      <c r="AHX30" s="20"/>
      <c r="AHY30" s="20"/>
      <c r="AHZ30" s="20"/>
      <c r="AIA30" s="20"/>
      <c r="AIB30" s="20"/>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71"/>
      <c r="B31" s="72"/>
      <c r="C31" s="73"/>
      <c r="D31" s="73"/>
      <c r="E31" s="73"/>
      <c r="F31" s="73"/>
      <c r="G31" s="74"/>
      <c r="H31" s="50"/>
      <c r="I31" s="50"/>
      <c r="J31" s="50"/>
      <c r="K31" s="50"/>
      <c r="L31" s="59"/>
      <c r="M31" s="50"/>
      <c r="N31" s="75"/>
      <c r="O31" s="50"/>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AHV31" s="20"/>
      <c r="AHW31" s="20"/>
      <c r="AHX31" s="20"/>
      <c r="AHY31" s="20"/>
      <c r="AHZ31" s="20"/>
      <c r="AIA31" s="20"/>
      <c r="AIB31" s="20"/>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AHV32" s="20"/>
      <c r="AHW32" s="20"/>
      <c r="AHX32" s="20"/>
      <c r="AHY32" s="20"/>
      <c r="AHZ32" s="20"/>
      <c r="AIA32" s="20"/>
      <c r="AIB32" s="20"/>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33" s="35" t="s">
        <v>57</v>
      </c>
      <c r="B33" s="82">
        <f>B30+B32</f>
        <v>29215251</v>
      </c>
      <c r="C33" s="82"/>
      <c r="D33" s="82">
        <f>D30+D32</f>
        <v>29900558</v>
      </c>
      <c r="E33" s="82"/>
      <c r="F33" s="83">
        <f>F30+F32</f>
        <v>59115809</v>
      </c>
      <c r="G33" s="82"/>
      <c r="H33" s="84">
        <f>H30+H32</f>
        <v>21099</v>
      </c>
      <c r="I33" s="85"/>
      <c r="J33" s="85">
        <f>J30+J32</f>
        <v>16196</v>
      </c>
      <c r="K33" s="85"/>
      <c r="L33" s="86">
        <f>L30+L32</f>
        <v>0</v>
      </c>
      <c r="M33" s="86">
        <f>M30+M32</f>
        <v>37295</v>
      </c>
      <c r="N33" s="87"/>
      <c r="O33" s="84">
        <f>O30+O32</f>
        <v>19107</v>
      </c>
      <c r="P33" s="85"/>
      <c r="Q33" s="85">
        <f>Q30+Q32</f>
        <v>14258</v>
      </c>
      <c r="R33" s="85"/>
      <c r="S33" s="86">
        <f>S30+S32</f>
        <v>0</v>
      </c>
      <c r="T33" s="86">
        <f>T30+T32</f>
        <v>33365</v>
      </c>
      <c r="U33" s="87"/>
      <c r="V33" s="84">
        <f>V30+V32</f>
        <v>15953</v>
      </c>
      <c r="W33" s="85"/>
      <c r="X33" s="85">
        <f>X30+X32</f>
        <v>11377</v>
      </c>
      <c r="Y33" s="85"/>
      <c r="Z33" s="86">
        <f>Z30+Z32</f>
        <v>0</v>
      </c>
      <c r="AA33" s="86">
        <f>AA30+AA32</f>
        <v>27330</v>
      </c>
      <c r="AB33" s="87"/>
      <c r="AC33" s="84">
        <f>AC30+AC32</f>
        <v>11399</v>
      </c>
      <c r="AD33" s="85"/>
      <c r="AE33" s="85">
        <f>AE30+AE32</f>
        <v>7694</v>
      </c>
      <c r="AF33" s="85"/>
      <c r="AG33" s="86">
        <f>AG30+AG32</f>
        <v>0</v>
      </c>
      <c r="AH33" s="86">
        <f>AH30+AH32</f>
        <v>19093</v>
      </c>
      <c r="AI33" s="87"/>
      <c r="AJ33" s="84">
        <f>AJ30+AJ32</f>
        <v>6342</v>
      </c>
      <c r="AK33" s="85"/>
      <c r="AL33" s="85">
        <f>AL30+AL32</f>
        <v>3993</v>
      </c>
      <c r="AM33" s="85"/>
      <c r="AN33" s="86">
        <f>AN30+AN32</f>
        <v>0</v>
      </c>
      <c r="AO33" s="86">
        <f>AO30+AO32</f>
        <v>10335</v>
      </c>
      <c r="AP33" s="87"/>
      <c r="AQ33" s="84">
        <f>AQ30+AQ32</f>
        <v>2523</v>
      </c>
      <c r="AR33" s="85"/>
      <c r="AS33" s="85">
        <f>AS30+AS32</f>
        <v>1599</v>
      </c>
      <c r="AT33" s="85"/>
      <c r="AU33" s="86">
        <f>AU30+AU32</f>
        <v>0</v>
      </c>
      <c r="AV33" s="86">
        <f>AV30+AV32</f>
        <v>4122</v>
      </c>
      <c r="AW33" s="87"/>
      <c r="AX33" s="84">
        <f>AX30+AX32</f>
        <v>397</v>
      </c>
      <c r="AY33" s="85"/>
      <c r="AZ33" s="85">
        <f>AZ30+AZ32</f>
        <v>250</v>
      </c>
      <c r="BA33" s="85"/>
      <c r="BB33" s="86">
        <f>BB30+BB32</f>
        <v>0</v>
      </c>
      <c r="BC33" s="86">
        <f>BC30+BC32</f>
        <v>647</v>
      </c>
      <c r="BD33" s="87"/>
      <c r="BE33" s="84">
        <f>BE30+BE32</f>
        <v>64</v>
      </c>
      <c r="BF33" s="85"/>
      <c r="BG33" s="85">
        <f>BG30+BG32</f>
        <v>44</v>
      </c>
      <c r="BH33" s="85"/>
      <c r="BI33" s="86">
        <f>BI30+BI32</f>
        <v>0</v>
      </c>
      <c r="BJ33" s="86">
        <f>BJ30+BJ32</f>
        <v>108</v>
      </c>
      <c r="BK33" s="87"/>
      <c r="BL33" s="84">
        <f>BL30+BL32</f>
        <v>2</v>
      </c>
      <c r="BM33" s="85"/>
      <c r="BN33" s="85">
        <f>BN30+BN32</f>
        <v>3</v>
      </c>
      <c r="BO33" s="85"/>
      <c r="BP33" s="86">
        <f>BP30+BP32</f>
        <v>0</v>
      </c>
      <c r="BQ33" s="86">
        <f>BQ30+BQ32</f>
        <v>5</v>
      </c>
      <c r="BR33" s="87"/>
      <c r="BS33" s="84">
        <f>BS30+BS32</f>
        <v>0</v>
      </c>
      <c r="BT33" s="85"/>
      <c r="BU33" s="85">
        <f>BU30+BU32</f>
        <v>0</v>
      </c>
      <c r="BV33" s="85"/>
      <c r="BW33" s="86">
        <f>BW30+BW32</f>
        <v>0</v>
      </c>
      <c r="BX33" s="86">
        <f>BX30+BX32</f>
        <v>0</v>
      </c>
      <c r="BY33" s="87"/>
      <c r="AHV33" s="20"/>
      <c r="AHW33" s="20"/>
      <c r="AHX33" s="20"/>
      <c r="AHY33" s="20"/>
      <c r="AHZ33" s="20"/>
      <c r="AIA33" s="20"/>
      <c r="AIB33" s="20"/>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3" x14ac:dyDescent="0.3">
      <c r="AH34" s="88"/>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HV35" s="20"/>
      <c r="AHW35" s="20"/>
      <c r="AHX35" s="20"/>
      <c r="AHY35" s="20"/>
      <c r="AHZ35" s="20"/>
      <c r="AIA35" s="20"/>
      <c r="AIB35" s="20"/>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5.5" x14ac:dyDescent="0.35">
      <c r="A36" s="17" t="s">
        <v>3</v>
      </c>
      <c r="B36" s="89"/>
      <c r="C36" s="89"/>
      <c r="D36" s="89"/>
      <c r="E36" s="89"/>
      <c r="F36" s="89"/>
      <c r="AS36" s="48"/>
      <c r="AT36" s="48"/>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63</v>
      </c>
    </row>
  </sheetData>
  <mergeCells count="13">
    <mergeCell ref="B7:G7"/>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120" zoomScaleNormal="120" workbookViewId="0">
      <selection activeCell="B8" sqref="B8"/>
    </sheetView>
  </sheetViews>
  <sheetFormatPr baseColWidth="10" defaultColWidth="8.7265625" defaultRowHeight="12.5" x14ac:dyDescent="0.25"/>
  <cols>
    <col min="1" max="1" width="11.81640625" style="20" customWidth="1"/>
    <col min="2" max="1025" width="11.54296875" style="20"/>
  </cols>
  <sheetData>
    <row r="1" spans="1:109"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row>
    <row r="2" spans="1:109" s="25" customFormat="1" ht="18.5" x14ac:dyDescent="0.45">
      <c r="A2" s="23" t="s">
        <v>20</v>
      </c>
      <c r="B2" s="24" t="s">
        <v>64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row>
    <row r="3" spans="1:109"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row>
    <row r="4" spans="1:109"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row>
    <row r="5" spans="1:109" ht="13" x14ac:dyDescent="0.3">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row>
    <row r="6" spans="1:109" ht="13" x14ac:dyDescent="0.3">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row>
    <row r="7" spans="1:109" ht="13" x14ac:dyDescent="0.3">
      <c r="A7" s="29"/>
      <c r="B7" s="92"/>
      <c r="C7" s="93"/>
      <c r="D7" s="93"/>
      <c r="E7" s="93"/>
      <c r="F7" s="93"/>
      <c r="G7" s="94"/>
      <c r="H7" s="6" t="s">
        <v>65</v>
      </c>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row>
    <row r="8" spans="1:109" s="34" customFormat="1" ht="13" x14ac:dyDescent="0.3">
      <c r="A8" s="32" t="s">
        <v>25</v>
      </c>
      <c r="B8" s="5" t="s">
        <v>26</v>
      </c>
      <c r="C8" s="5"/>
      <c r="D8" s="5"/>
      <c r="E8" s="5"/>
      <c r="F8" s="5"/>
      <c r="G8" s="5"/>
      <c r="H8" s="8">
        <v>44048</v>
      </c>
      <c r="I8" s="8"/>
      <c r="J8" s="8"/>
      <c r="K8" s="8"/>
      <c r="L8" s="8"/>
      <c r="M8" s="8"/>
      <c r="N8" s="8"/>
      <c r="O8" s="8">
        <v>43835</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BZ8" s="33"/>
      <c r="CA8" s="33"/>
      <c r="CB8" s="33"/>
      <c r="CC8" s="33"/>
    </row>
    <row r="9" spans="1:109"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8"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BS9" s="36" t="s">
        <v>32</v>
      </c>
      <c r="BT9" s="37" t="s">
        <v>33</v>
      </c>
      <c r="BU9" s="38" t="s">
        <v>34</v>
      </c>
      <c r="BV9" s="37" t="s">
        <v>33</v>
      </c>
      <c r="BW9" s="38" t="s">
        <v>36</v>
      </c>
      <c r="BX9" s="38" t="s">
        <v>35</v>
      </c>
      <c r="BY9" s="40" t="s">
        <v>33</v>
      </c>
      <c r="BZ9" s="22"/>
      <c r="CA9" s="22"/>
      <c r="CB9" s="22"/>
      <c r="CC9" s="22"/>
    </row>
    <row r="10" spans="1:109"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1</v>
      </c>
      <c r="I10" s="47">
        <f t="shared" ref="I10:I28" si="4">H10/H$30*100</f>
        <v>4.5409136318227223E-3</v>
      </c>
      <c r="J10" s="48">
        <v>1</v>
      </c>
      <c r="K10" s="47">
        <f t="shared" ref="K10:K28" si="5">J10/J$30*100</f>
        <v>5.8654466537626845E-3</v>
      </c>
      <c r="L10" s="49">
        <v>0</v>
      </c>
      <c r="M10" s="50">
        <f t="shared" ref="M10:M28" si="6">H10+J10</f>
        <v>2</v>
      </c>
      <c r="N10" s="51">
        <f t="shared" ref="N10:N28" si="7">M10/M$30*100</f>
        <v>5.11888613037803E-3</v>
      </c>
      <c r="O10" s="46">
        <v>0</v>
      </c>
      <c r="P10" s="47">
        <f t="shared" ref="P10:P28" si="8">O10/O$30*100</f>
        <v>0</v>
      </c>
      <c r="Q10" s="48">
        <v>1</v>
      </c>
      <c r="R10" s="47">
        <f t="shared" ref="R10:R28" si="9">Q10/Q$30*100</f>
        <v>6.5487884741322853E-3</v>
      </c>
      <c r="S10" s="49">
        <v>0</v>
      </c>
      <c r="T10" s="50">
        <f t="shared" ref="T10:T28" si="10">O10+Q10</f>
        <v>1</v>
      </c>
      <c r="U10" s="51">
        <f t="shared" ref="U10:U28" si="11">T10/T$30*100</f>
        <v>2.8171394765754854E-3</v>
      </c>
      <c r="V10" s="52">
        <v>0</v>
      </c>
      <c r="W10" s="47">
        <f t="shared" ref="W10:W28" si="12">V10/V$30*100</f>
        <v>0</v>
      </c>
      <c r="X10" s="48">
        <v>1</v>
      </c>
      <c r="Y10" s="47">
        <f t="shared" ref="Y10:Y28" si="13">X10/X$30*100</f>
        <v>7.8070106956046534E-3</v>
      </c>
      <c r="Z10" s="49">
        <v>0</v>
      </c>
      <c r="AA10" s="50">
        <f t="shared" ref="AA10:AA28" si="14">V10+X10</f>
        <v>1</v>
      </c>
      <c r="AB10" s="51">
        <f t="shared" ref="AB10:AB28" si="15">AA10/AA$30*100</f>
        <v>3.2841801044369272E-3</v>
      </c>
      <c r="AC10" s="52">
        <v>0</v>
      </c>
      <c r="AD10" s="47">
        <f t="shared" ref="AD10:AD28" si="16">AC10/AC$30*100</f>
        <v>0</v>
      </c>
      <c r="AE10" s="48">
        <v>1</v>
      </c>
      <c r="AF10" s="47">
        <f t="shared" ref="AF10:AF28" si="17">AE10/AE$30*100</f>
        <v>1.034875297526648E-2</v>
      </c>
      <c r="AG10" s="49">
        <v>0</v>
      </c>
      <c r="AH10" s="50">
        <f t="shared" ref="AH10:AH28" si="18">AC10+AE10</f>
        <v>1</v>
      </c>
      <c r="AI10" s="51">
        <f t="shared" ref="AI10:AI28" si="19">AH10/AH$30*100</f>
        <v>4.2267213322625639E-3</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48">
        <v>0</v>
      </c>
      <c r="BO10" s="47">
        <f t="shared" ref="BO10:BO28" si="37">BN10/BN$30*100</f>
        <v>0</v>
      </c>
      <c r="BP10" s="49">
        <v>0</v>
      </c>
      <c r="BQ10" s="50">
        <f t="shared" ref="BQ10:BQ28" si="38">BL10+BN10</f>
        <v>0</v>
      </c>
      <c r="BR10" s="51">
        <f t="shared" ref="BR10:BR28" si="39">BQ10/BQ$30*100</f>
        <v>0</v>
      </c>
      <c r="BS10" s="52">
        <v>0</v>
      </c>
      <c r="BT10" s="47">
        <f t="shared" ref="BT10:BT28" si="40">BS10/BS$30*100</f>
        <v>0</v>
      </c>
      <c r="BU10" s="48">
        <v>0</v>
      </c>
      <c r="BV10" s="47">
        <f t="shared" ref="BV10:BV28" si="41">BU10/BU$30*100</f>
        <v>0</v>
      </c>
      <c r="BW10" s="49">
        <v>0</v>
      </c>
      <c r="BX10" s="50">
        <f t="shared" ref="BX10:BX28" si="42">BS10+BU10</f>
        <v>0</v>
      </c>
      <c r="BY10" s="51">
        <f t="shared" ref="BY10:BY28" si="43">BX10/BX$30*100</f>
        <v>0</v>
      </c>
      <c r="BZ10" s="22"/>
      <c r="CA10" s="22"/>
      <c r="CB10" s="22"/>
      <c r="CC10" s="22"/>
    </row>
    <row r="11" spans="1:109"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48">
        <v>0</v>
      </c>
      <c r="BO11" s="47">
        <f t="shared" si="37"/>
        <v>0</v>
      </c>
      <c r="BP11" s="49">
        <v>0</v>
      </c>
      <c r="BQ11" s="50">
        <f t="shared" si="38"/>
        <v>0</v>
      </c>
      <c r="BR11" s="51">
        <f t="shared" si="39"/>
        <v>0</v>
      </c>
      <c r="BS11" s="95">
        <v>0</v>
      </c>
      <c r="BT11" s="47">
        <f t="shared" si="40"/>
        <v>0</v>
      </c>
      <c r="BU11" s="95">
        <v>0</v>
      </c>
      <c r="BV11" s="47">
        <f t="shared" si="41"/>
        <v>0</v>
      </c>
      <c r="BW11" s="49">
        <v>0</v>
      </c>
      <c r="BX11" s="50">
        <f t="shared" si="42"/>
        <v>0</v>
      </c>
      <c r="BY11" s="51">
        <f t="shared" si="43"/>
        <v>0</v>
      </c>
      <c r="BZ11" s="22"/>
      <c r="CA11" s="22"/>
      <c r="CB11" s="22"/>
      <c r="CC11" s="22"/>
    </row>
    <row r="12" spans="1:109"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5.8654466537626845E-3</v>
      </c>
      <c r="L12" s="49">
        <v>0</v>
      </c>
      <c r="M12" s="50">
        <f t="shared" si="6"/>
        <v>1</v>
      </c>
      <c r="N12" s="51">
        <f t="shared" si="7"/>
        <v>2.559443065189015E-3</v>
      </c>
      <c r="O12" s="46">
        <v>0</v>
      </c>
      <c r="P12" s="47">
        <f t="shared" si="8"/>
        <v>0</v>
      </c>
      <c r="Q12" s="48">
        <v>1</v>
      </c>
      <c r="R12" s="47">
        <f t="shared" si="9"/>
        <v>6.5487884741322853E-3</v>
      </c>
      <c r="S12" s="49">
        <v>0</v>
      </c>
      <c r="T12" s="50">
        <f t="shared" si="10"/>
        <v>1</v>
      </c>
      <c r="U12" s="51">
        <f t="shared" si="11"/>
        <v>2.8171394765754854E-3</v>
      </c>
      <c r="V12" s="52">
        <v>0</v>
      </c>
      <c r="W12" s="47">
        <f t="shared" si="12"/>
        <v>0</v>
      </c>
      <c r="X12" s="48">
        <v>1</v>
      </c>
      <c r="Y12" s="47">
        <f t="shared" si="13"/>
        <v>7.8070106956046534E-3</v>
      </c>
      <c r="Z12" s="49">
        <v>0</v>
      </c>
      <c r="AA12" s="50">
        <f t="shared" si="14"/>
        <v>1</v>
      </c>
      <c r="AB12" s="51">
        <f t="shared" si="15"/>
        <v>3.2841801044369272E-3</v>
      </c>
      <c r="AC12" s="52">
        <v>0</v>
      </c>
      <c r="AD12" s="47">
        <f t="shared" si="16"/>
        <v>0</v>
      </c>
      <c r="AE12" s="48">
        <v>1</v>
      </c>
      <c r="AF12" s="47">
        <f t="shared" si="17"/>
        <v>1.034875297526648E-2</v>
      </c>
      <c r="AG12" s="49">
        <v>0</v>
      </c>
      <c r="AH12" s="50">
        <f t="shared" si="18"/>
        <v>1</v>
      </c>
      <c r="AI12" s="51">
        <f t="shared" si="19"/>
        <v>4.2267213322625639E-3</v>
      </c>
      <c r="AJ12" s="52">
        <v>0</v>
      </c>
      <c r="AK12" s="47">
        <f t="shared" si="20"/>
        <v>0</v>
      </c>
      <c r="AL12" s="48">
        <v>1</v>
      </c>
      <c r="AM12" s="47">
        <f t="shared" si="21"/>
        <v>1.6414970453053183E-2</v>
      </c>
      <c r="AN12" s="49">
        <v>0</v>
      </c>
      <c r="AO12" s="50">
        <f t="shared" si="22"/>
        <v>1</v>
      </c>
      <c r="AP12" s="51">
        <f t="shared" si="23"/>
        <v>6.4487005868317532E-3</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48">
        <v>0</v>
      </c>
      <c r="BO12" s="47">
        <f t="shared" si="37"/>
        <v>0</v>
      </c>
      <c r="BP12" s="49">
        <v>0</v>
      </c>
      <c r="BQ12" s="50">
        <f t="shared" si="38"/>
        <v>0</v>
      </c>
      <c r="BR12" s="51">
        <f t="shared" si="39"/>
        <v>0</v>
      </c>
      <c r="BS12" s="95">
        <v>0</v>
      </c>
      <c r="BT12" s="47">
        <f t="shared" si="40"/>
        <v>0</v>
      </c>
      <c r="BU12" s="95">
        <v>0</v>
      </c>
      <c r="BV12" s="47">
        <f t="shared" si="41"/>
        <v>0</v>
      </c>
      <c r="BW12" s="49">
        <v>0</v>
      </c>
      <c r="BX12" s="50">
        <f t="shared" si="42"/>
        <v>0</v>
      </c>
      <c r="BY12" s="51">
        <f t="shared" si="43"/>
        <v>0</v>
      </c>
      <c r="BZ12" s="22"/>
      <c r="CA12" s="22"/>
      <c r="CB12" s="22"/>
      <c r="CC12" s="22"/>
    </row>
    <row r="13" spans="1:109"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2.2704568159113616E-2</v>
      </c>
      <c r="J13" s="48">
        <v>3</v>
      </c>
      <c r="K13" s="47">
        <f t="shared" si="5"/>
        <v>1.7596339961288052E-2</v>
      </c>
      <c r="L13" s="49">
        <v>0</v>
      </c>
      <c r="M13" s="50">
        <f t="shared" si="6"/>
        <v>8</v>
      </c>
      <c r="N13" s="51">
        <f t="shared" si="7"/>
        <v>2.047554452151212E-2</v>
      </c>
      <c r="O13" s="46">
        <v>5</v>
      </c>
      <c r="P13" s="47">
        <f t="shared" si="8"/>
        <v>2.4719434419340484E-2</v>
      </c>
      <c r="Q13" s="48">
        <v>3</v>
      </c>
      <c r="R13" s="47">
        <f t="shared" si="9"/>
        <v>1.9646365422396856E-2</v>
      </c>
      <c r="S13" s="49">
        <v>0</v>
      </c>
      <c r="T13" s="50">
        <f t="shared" si="10"/>
        <v>8</v>
      </c>
      <c r="U13" s="51">
        <f t="shared" si="11"/>
        <v>2.2537115812603883E-2</v>
      </c>
      <c r="V13" s="52">
        <v>5</v>
      </c>
      <c r="W13" s="47">
        <f t="shared" si="12"/>
        <v>2.834467120181406E-2</v>
      </c>
      <c r="X13" s="48">
        <v>3</v>
      </c>
      <c r="Y13" s="47">
        <f t="shared" si="13"/>
        <v>2.342103208681396E-2</v>
      </c>
      <c r="Z13" s="49">
        <v>0</v>
      </c>
      <c r="AA13" s="50">
        <f t="shared" si="14"/>
        <v>8</v>
      </c>
      <c r="AB13" s="51">
        <f t="shared" si="15"/>
        <v>2.6273440835495418E-2</v>
      </c>
      <c r="AC13" s="52">
        <v>5</v>
      </c>
      <c r="AD13" s="47">
        <f t="shared" si="16"/>
        <v>3.5724492712203487E-2</v>
      </c>
      <c r="AE13" s="48">
        <v>3</v>
      </c>
      <c r="AF13" s="47">
        <f t="shared" si="17"/>
        <v>3.1046258925799441E-2</v>
      </c>
      <c r="AG13" s="49">
        <v>0</v>
      </c>
      <c r="AH13" s="50">
        <f t="shared" si="18"/>
        <v>8</v>
      </c>
      <c r="AI13" s="51">
        <f t="shared" si="19"/>
        <v>3.3813770658100512E-2</v>
      </c>
      <c r="AJ13" s="52">
        <v>3</v>
      </c>
      <c r="AK13" s="47">
        <f t="shared" si="20"/>
        <v>3.1864046733935211E-2</v>
      </c>
      <c r="AL13" s="48">
        <v>3</v>
      </c>
      <c r="AM13" s="47">
        <f t="shared" si="21"/>
        <v>4.9244911359159552E-2</v>
      </c>
      <c r="AN13" s="49">
        <v>0</v>
      </c>
      <c r="AO13" s="50">
        <f t="shared" si="22"/>
        <v>6</v>
      </c>
      <c r="AP13" s="51">
        <f t="shared" si="23"/>
        <v>3.8692203520990516E-2</v>
      </c>
      <c r="AQ13" s="52">
        <v>2</v>
      </c>
      <c r="AR13" s="47">
        <f t="shared" si="24"/>
        <v>4.3792423910663458E-2</v>
      </c>
      <c r="AS13" s="48">
        <v>3</v>
      </c>
      <c r="AT13" s="47">
        <f t="shared" si="25"/>
        <v>0.10578279266572638</v>
      </c>
      <c r="AU13" s="49">
        <v>0</v>
      </c>
      <c r="AV13" s="50">
        <f t="shared" si="26"/>
        <v>5</v>
      </c>
      <c r="AW13" s="51">
        <f t="shared" si="27"/>
        <v>6.7540186410914499E-2</v>
      </c>
      <c r="AX13" s="52">
        <v>1</v>
      </c>
      <c r="AY13" s="47">
        <f t="shared" si="28"/>
        <v>7.1736011477761846E-2</v>
      </c>
      <c r="AZ13" s="48">
        <v>1</v>
      </c>
      <c r="BA13" s="47">
        <f t="shared" si="29"/>
        <v>0.1111111111111111</v>
      </c>
      <c r="BB13" s="49">
        <v>0</v>
      </c>
      <c r="BC13" s="50">
        <f t="shared" si="30"/>
        <v>2</v>
      </c>
      <c r="BD13" s="51">
        <f t="shared" si="31"/>
        <v>8.7183958151700089E-2</v>
      </c>
      <c r="BE13" s="52">
        <v>0</v>
      </c>
      <c r="BF13" s="47">
        <f t="shared" si="32"/>
        <v>0</v>
      </c>
      <c r="BG13" s="48">
        <v>0</v>
      </c>
      <c r="BH13" s="47">
        <f t="shared" si="33"/>
        <v>0</v>
      </c>
      <c r="BI13" s="49">
        <v>0</v>
      </c>
      <c r="BJ13" s="50">
        <f t="shared" si="34"/>
        <v>0</v>
      </c>
      <c r="BK13" s="51">
        <f t="shared" si="35"/>
        <v>0</v>
      </c>
      <c r="BL13" s="52">
        <v>0</v>
      </c>
      <c r="BM13" s="47">
        <f t="shared" si="36"/>
        <v>0</v>
      </c>
      <c r="BN13" s="48">
        <v>0</v>
      </c>
      <c r="BO13" s="47">
        <f t="shared" si="37"/>
        <v>0</v>
      </c>
      <c r="BP13" s="49">
        <v>0</v>
      </c>
      <c r="BQ13" s="50">
        <f t="shared" si="38"/>
        <v>0</v>
      </c>
      <c r="BR13" s="51">
        <f t="shared" si="39"/>
        <v>0</v>
      </c>
      <c r="BS13" s="20">
        <v>0</v>
      </c>
      <c r="BT13" s="47">
        <f t="shared" si="40"/>
        <v>0</v>
      </c>
      <c r="BU13" s="20">
        <v>0</v>
      </c>
      <c r="BV13" s="47">
        <f t="shared" si="41"/>
        <v>0</v>
      </c>
      <c r="BW13" s="49">
        <v>0</v>
      </c>
      <c r="BX13" s="50">
        <f t="shared" si="42"/>
        <v>0</v>
      </c>
      <c r="BY13" s="51">
        <f t="shared" si="43"/>
        <v>0</v>
      </c>
      <c r="BZ13" s="22"/>
      <c r="CA13" s="22"/>
      <c r="CB13" s="22"/>
      <c r="CC13" s="22"/>
    </row>
    <row r="14" spans="1:109"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11</v>
      </c>
      <c r="I14" s="47">
        <f t="shared" si="4"/>
        <v>4.9950049950049952E-2</v>
      </c>
      <c r="J14" s="48">
        <v>9</v>
      </c>
      <c r="K14" s="47">
        <f t="shared" si="5"/>
        <v>5.2789019883864155E-2</v>
      </c>
      <c r="L14" s="49">
        <v>0</v>
      </c>
      <c r="M14" s="50">
        <f t="shared" si="6"/>
        <v>20</v>
      </c>
      <c r="N14" s="51">
        <f t="shared" si="7"/>
        <v>5.1188861303780295E-2</v>
      </c>
      <c r="O14" s="46">
        <v>11</v>
      </c>
      <c r="P14" s="47">
        <f t="shared" si="8"/>
        <v>5.4382755722549067E-2</v>
      </c>
      <c r="Q14" s="48">
        <v>8</v>
      </c>
      <c r="R14" s="47">
        <f t="shared" si="9"/>
        <v>5.2390307793058283E-2</v>
      </c>
      <c r="S14" s="49">
        <v>0</v>
      </c>
      <c r="T14" s="50">
        <f t="shared" si="10"/>
        <v>19</v>
      </c>
      <c r="U14" s="51">
        <f t="shared" si="11"/>
        <v>5.3525650054934225E-2</v>
      </c>
      <c r="V14" s="52">
        <v>9</v>
      </c>
      <c r="W14" s="47">
        <f t="shared" si="12"/>
        <v>5.1020408163265307E-2</v>
      </c>
      <c r="X14" s="48">
        <v>7</v>
      </c>
      <c r="Y14" s="47">
        <f t="shared" si="13"/>
        <v>5.4649074869232574E-2</v>
      </c>
      <c r="Z14" s="49">
        <v>0</v>
      </c>
      <c r="AA14" s="50">
        <f t="shared" si="14"/>
        <v>16</v>
      </c>
      <c r="AB14" s="51">
        <f t="shared" si="15"/>
        <v>5.2546881670990836E-2</v>
      </c>
      <c r="AC14" s="52">
        <v>6</v>
      </c>
      <c r="AD14" s="47">
        <f t="shared" si="16"/>
        <v>4.2869391254644187E-2</v>
      </c>
      <c r="AE14" s="48">
        <v>6</v>
      </c>
      <c r="AF14" s="47">
        <f t="shared" si="17"/>
        <v>6.2092517851598882E-2</v>
      </c>
      <c r="AG14" s="49">
        <v>0</v>
      </c>
      <c r="AH14" s="50">
        <f t="shared" si="18"/>
        <v>12</v>
      </c>
      <c r="AI14" s="51">
        <f t="shared" si="19"/>
        <v>5.0720655987150774E-2</v>
      </c>
      <c r="AJ14" s="52">
        <v>5</v>
      </c>
      <c r="AK14" s="47">
        <f t="shared" si="20"/>
        <v>5.3106744556558678E-2</v>
      </c>
      <c r="AL14" s="48">
        <v>4</v>
      </c>
      <c r="AM14" s="47">
        <f t="shared" si="21"/>
        <v>6.5659881812212731E-2</v>
      </c>
      <c r="AN14" s="49">
        <v>0</v>
      </c>
      <c r="AO14" s="50">
        <f t="shared" si="22"/>
        <v>9</v>
      </c>
      <c r="AP14" s="51">
        <f t="shared" si="23"/>
        <v>5.8038305281485777E-2</v>
      </c>
      <c r="AQ14" s="52">
        <v>3</v>
      </c>
      <c r="AR14" s="47">
        <f t="shared" si="24"/>
        <v>6.5688635865995187E-2</v>
      </c>
      <c r="AS14" s="48">
        <v>4</v>
      </c>
      <c r="AT14" s="47">
        <f t="shared" si="25"/>
        <v>0.14104372355430184</v>
      </c>
      <c r="AU14" s="49">
        <v>0</v>
      </c>
      <c r="AV14" s="50">
        <f t="shared" si="26"/>
        <v>7</v>
      </c>
      <c r="AW14" s="51">
        <f t="shared" si="27"/>
        <v>9.455626097528029E-2</v>
      </c>
      <c r="AX14" s="52">
        <v>0</v>
      </c>
      <c r="AY14" s="47">
        <f t="shared" si="28"/>
        <v>0</v>
      </c>
      <c r="AZ14" s="48">
        <v>2</v>
      </c>
      <c r="BA14" s="47">
        <f t="shared" si="29"/>
        <v>0.22222222222222221</v>
      </c>
      <c r="BB14" s="49">
        <v>0</v>
      </c>
      <c r="BC14" s="50">
        <f t="shared" si="30"/>
        <v>2</v>
      </c>
      <c r="BD14" s="51">
        <f t="shared" si="31"/>
        <v>8.7183958151700089E-2</v>
      </c>
      <c r="BE14" s="52">
        <v>0</v>
      </c>
      <c r="BF14" s="47">
        <f t="shared" si="32"/>
        <v>0</v>
      </c>
      <c r="BG14" s="48">
        <v>1</v>
      </c>
      <c r="BH14" s="47">
        <f t="shared" si="33"/>
        <v>0.5181347150259068</v>
      </c>
      <c r="BI14" s="49">
        <v>0</v>
      </c>
      <c r="BJ14" s="50">
        <f t="shared" si="34"/>
        <v>1</v>
      </c>
      <c r="BK14" s="51">
        <f t="shared" si="35"/>
        <v>0.22573363431151239</v>
      </c>
      <c r="BL14" s="52">
        <v>0</v>
      </c>
      <c r="BM14" s="47">
        <f t="shared" si="36"/>
        <v>0</v>
      </c>
      <c r="BN14" s="48">
        <v>0</v>
      </c>
      <c r="BO14" s="47">
        <f t="shared" si="37"/>
        <v>0</v>
      </c>
      <c r="BP14" s="49">
        <v>0</v>
      </c>
      <c r="BQ14" s="50">
        <f t="shared" si="38"/>
        <v>0</v>
      </c>
      <c r="BR14" s="51">
        <f t="shared" si="39"/>
        <v>0</v>
      </c>
      <c r="BS14" s="20">
        <v>0</v>
      </c>
      <c r="BT14" s="47">
        <f t="shared" si="40"/>
        <v>0</v>
      </c>
      <c r="BU14" s="20">
        <v>0</v>
      </c>
      <c r="BV14" s="47">
        <f t="shared" si="41"/>
        <v>0</v>
      </c>
      <c r="BW14" s="49">
        <v>0</v>
      </c>
      <c r="BX14" s="50">
        <f t="shared" si="42"/>
        <v>0</v>
      </c>
      <c r="BY14" s="51">
        <f t="shared" si="43"/>
        <v>0</v>
      </c>
      <c r="BZ14" s="22"/>
      <c r="CA14" s="22"/>
      <c r="CB14" s="22"/>
      <c r="CC14" s="22"/>
    </row>
    <row r="15" spans="1:109" ht="13" x14ac:dyDescent="0.3">
      <c r="A15" s="41" t="s">
        <v>42</v>
      </c>
      <c r="B15" s="42">
        <v>2040911</v>
      </c>
      <c r="C15" s="43">
        <f t="shared" si="0"/>
        <v>6.985772602124829</v>
      </c>
      <c r="D15" s="44">
        <v>1981361</v>
      </c>
      <c r="E15" s="43">
        <f t="shared" si="1"/>
        <v>6.6265017529104311</v>
      </c>
      <c r="F15" s="44">
        <f t="shared" si="2"/>
        <v>4022272</v>
      </c>
      <c r="G15" s="45">
        <f t="shared" si="3"/>
        <v>6.8040547326350547</v>
      </c>
      <c r="H15" s="46">
        <v>25</v>
      </c>
      <c r="I15" s="47">
        <f t="shared" si="4"/>
        <v>0.11352284079556806</v>
      </c>
      <c r="J15" s="48">
        <v>16</v>
      </c>
      <c r="K15" s="47">
        <f t="shared" si="5"/>
        <v>9.3847146460202951E-2</v>
      </c>
      <c r="L15" s="49">
        <v>0</v>
      </c>
      <c r="M15" s="50">
        <f t="shared" si="6"/>
        <v>41</v>
      </c>
      <c r="N15" s="51">
        <f t="shared" si="7"/>
        <v>0.1049371656727496</v>
      </c>
      <c r="O15" s="46">
        <v>22</v>
      </c>
      <c r="P15" s="47">
        <f t="shared" si="8"/>
        <v>0.10876551144509813</v>
      </c>
      <c r="Q15" s="48">
        <v>16</v>
      </c>
      <c r="R15" s="47">
        <f t="shared" si="9"/>
        <v>0.10478061558611657</v>
      </c>
      <c r="S15" s="49">
        <v>0</v>
      </c>
      <c r="T15" s="50">
        <f t="shared" si="10"/>
        <v>38</v>
      </c>
      <c r="U15" s="51">
        <f t="shared" si="11"/>
        <v>0.10705130010986845</v>
      </c>
      <c r="V15" s="52">
        <v>21</v>
      </c>
      <c r="W15" s="47">
        <f t="shared" si="12"/>
        <v>0.11904761904761905</v>
      </c>
      <c r="X15" s="48">
        <v>16</v>
      </c>
      <c r="Y15" s="47">
        <f t="shared" si="13"/>
        <v>0.12491217112967445</v>
      </c>
      <c r="Z15" s="49">
        <v>0</v>
      </c>
      <c r="AA15" s="50">
        <f t="shared" si="14"/>
        <v>37</v>
      </c>
      <c r="AB15" s="51">
        <f t="shared" si="15"/>
        <v>0.1215146638641663</v>
      </c>
      <c r="AC15" s="52">
        <v>16</v>
      </c>
      <c r="AD15" s="47">
        <f t="shared" si="16"/>
        <v>0.11431837667905116</v>
      </c>
      <c r="AE15" s="48">
        <v>13</v>
      </c>
      <c r="AF15" s="47">
        <f t="shared" si="17"/>
        <v>0.13453378867846424</v>
      </c>
      <c r="AG15" s="49">
        <v>0</v>
      </c>
      <c r="AH15" s="50">
        <f t="shared" si="18"/>
        <v>29</v>
      </c>
      <c r="AI15" s="51">
        <f t="shared" si="19"/>
        <v>0.12257491863561436</v>
      </c>
      <c r="AJ15" s="52">
        <v>12</v>
      </c>
      <c r="AK15" s="47">
        <f t="shared" si="20"/>
        <v>0.12745618693574085</v>
      </c>
      <c r="AL15" s="48">
        <v>11</v>
      </c>
      <c r="AM15" s="47">
        <f t="shared" si="21"/>
        <v>0.18056467498358503</v>
      </c>
      <c r="AN15" s="49">
        <v>0</v>
      </c>
      <c r="AO15" s="50">
        <f t="shared" si="22"/>
        <v>23</v>
      </c>
      <c r="AP15" s="51">
        <f t="shared" si="23"/>
        <v>0.14832011349713031</v>
      </c>
      <c r="AQ15" s="52">
        <v>4</v>
      </c>
      <c r="AR15" s="47">
        <f t="shared" si="24"/>
        <v>8.7584847821326917E-2</v>
      </c>
      <c r="AS15" s="48">
        <v>6</v>
      </c>
      <c r="AT15" s="47">
        <f t="shared" si="25"/>
        <v>0.21156558533145275</v>
      </c>
      <c r="AU15" s="49">
        <v>0</v>
      </c>
      <c r="AV15" s="50">
        <f t="shared" si="26"/>
        <v>10</v>
      </c>
      <c r="AW15" s="51">
        <f t="shared" si="27"/>
        <v>0.135080372821829</v>
      </c>
      <c r="AX15" s="52">
        <v>1</v>
      </c>
      <c r="AY15" s="47">
        <f t="shared" si="28"/>
        <v>7.1736011477761846E-2</v>
      </c>
      <c r="AZ15" s="48">
        <v>3</v>
      </c>
      <c r="BA15" s="47">
        <f t="shared" si="29"/>
        <v>0.33333333333333337</v>
      </c>
      <c r="BB15" s="49">
        <v>0</v>
      </c>
      <c r="BC15" s="50">
        <f t="shared" si="30"/>
        <v>4</v>
      </c>
      <c r="BD15" s="51">
        <f t="shared" si="31"/>
        <v>0.17436791630340018</v>
      </c>
      <c r="BE15" s="52">
        <v>0</v>
      </c>
      <c r="BF15" s="47">
        <f t="shared" si="32"/>
        <v>0</v>
      </c>
      <c r="BG15" s="48">
        <v>1</v>
      </c>
      <c r="BH15" s="47">
        <f t="shared" si="33"/>
        <v>0.5181347150259068</v>
      </c>
      <c r="BI15" s="49">
        <v>0</v>
      </c>
      <c r="BJ15" s="50">
        <f t="shared" si="34"/>
        <v>1</v>
      </c>
      <c r="BK15" s="51">
        <f t="shared" si="35"/>
        <v>0.22573363431151239</v>
      </c>
      <c r="BL15" s="52">
        <v>0</v>
      </c>
      <c r="BM15" s="47">
        <f t="shared" si="36"/>
        <v>0</v>
      </c>
      <c r="BN15" s="48">
        <v>0</v>
      </c>
      <c r="BO15" s="47">
        <f t="shared" si="37"/>
        <v>0</v>
      </c>
      <c r="BP15" s="49">
        <v>0</v>
      </c>
      <c r="BQ15" s="50">
        <f t="shared" si="38"/>
        <v>0</v>
      </c>
      <c r="BR15" s="51">
        <f t="shared" si="39"/>
        <v>0</v>
      </c>
      <c r="BS15" s="20">
        <v>0</v>
      </c>
      <c r="BT15" s="47">
        <f t="shared" si="40"/>
        <v>0</v>
      </c>
      <c r="BU15" s="20">
        <v>0</v>
      </c>
      <c r="BV15" s="47">
        <f t="shared" si="41"/>
        <v>0</v>
      </c>
      <c r="BW15" s="49">
        <v>0</v>
      </c>
      <c r="BX15" s="50">
        <f t="shared" si="42"/>
        <v>0</v>
      </c>
      <c r="BY15" s="51">
        <f t="shared" si="43"/>
        <v>0</v>
      </c>
      <c r="BZ15" s="22"/>
      <c r="CA15" s="22"/>
      <c r="CB15" s="22"/>
      <c r="CC15" s="22"/>
    </row>
    <row r="16" spans="1:109"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42</v>
      </c>
      <c r="I16" s="47">
        <f t="shared" si="4"/>
        <v>0.19071837253655435</v>
      </c>
      <c r="J16" s="48">
        <v>26</v>
      </c>
      <c r="K16" s="47">
        <f t="shared" si="5"/>
        <v>0.15250161299782977</v>
      </c>
      <c r="L16" s="49">
        <v>0</v>
      </c>
      <c r="M16" s="50">
        <f t="shared" si="6"/>
        <v>68</v>
      </c>
      <c r="N16" s="51">
        <f t="shared" si="7"/>
        <v>0.17404212843285302</v>
      </c>
      <c r="O16" s="46">
        <v>42</v>
      </c>
      <c r="P16" s="47">
        <f t="shared" si="8"/>
        <v>0.2076432491224601</v>
      </c>
      <c r="Q16" s="48">
        <v>23</v>
      </c>
      <c r="R16" s="47">
        <f t="shared" si="9"/>
        <v>0.15062213490504256</v>
      </c>
      <c r="S16" s="49">
        <v>0</v>
      </c>
      <c r="T16" s="50">
        <f t="shared" si="10"/>
        <v>65</v>
      </c>
      <c r="U16" s="51">
        <f t="shared" si="11"/>
        <v>0.18311406597740654</v>
      </c>
      <c r="V16" s="52">
        <v>36</v>
      </c>
      <c r="W16" s="47">
        <f t="shared" si="12"/>
        <v>0.20408163265306123</v>
      </c>
      <c r="X16" s="48">
        <v>20</v>
      </c>
      <c r="Y16" s="47">
        <f t="shared" si="13"/>
        <v>0.15614021391209307</v>
      </c>
      <c r="Z16" s="49">
        <v>0</v>
      </c>
      <c r="AA16" s="50">
        <f t="shared" si="14"/>
        <v>56</v>
      </c>
      <c r="AB16" s="51">
        <f t="shared" si="15"/>
        <v>0.18391408584846794</v>
      </c>
      <c r="AC16" s="52">
        <v>29</v>
      </c>
      <c r="AD16" s="47">
        <f t="shared" si="16"/>
        <v>0.20720205773078021</v>
      </c>
      <c r="AE16" s="48">
        <v>15</v>
      </c>
      <c r="AF16" s="47">
        <f t="shared" si="17"/>
        <v>0.15523129462899721</v>
      </c>
      <c r="AG16" s="49">
        <v>0</v>
      </c>
      <c r="AH16" s="50">
        <f t="shared" si="18"/>
        <v>44</v>
      </c>
      <c r="AI16" s="51">
        <f t="shared" si="19"/>
        <v>0.1859757386195528</v>
      </c>
      <c r="AJ16" s="52">
        <v>21</v>
      </c>
      <c r="AK16" s="47">
        <f t="shared" si="20"/>
        <v>0.22304832713754646</v>
      </c>
      <c r="AL16" s="48">
        <v>13</v>
      </c>
      <c r="AM16" s="47">
        <f t="shared" si="21"/>
        <v>0.21339461588969141</v>
      </c>
      <c r="AN16" s="49">
        <v>0</v>
      </c>
      <c r="AO16" s="50">
        <f t="shared" si="22"/>
        <v>34</v>
      </c>
      <c r="AP16" s="51">
        <f t="shared" si="23"/>
        <v>0.21925581995227961</v>
      </c>
      <c r="AQ16" s="52">
        <v>17</v>
      </c>
      <c r="AR16" s="47">
        <f t="shared" si="24"/>
        <v>0.37223560324063937</v>
      </c>
      <c r="AS16" s="48">
        <v>7</v>
      </c>
      <c r="AT16" s="47">
        <f t="shared" si="25"/>
        <v>0.24682651622002821</v>
      </c>
      <c r="AU16" s="49">
        <v>0</v>
      </c>
      <c r="AV16" s="50">
        <f t="shared" si="26"/>
        <v>24</v>
      </c>
      <c r="AW16" s="51">
        <f t="shared" si="27"/>
        <v>0.32419289477238955</v>
      </c>
      <c r="AX16" s="52">
        <v>9</v>
      </c>
      <c r="AY16" s="47">
        <f t="shared" si="28"/>
        <v>0.64562410329985653</v>
      </c>
      <c r="AZ16" s="48">
        <v>3</v>
      </c>
      <c r="BA16" s="47">
        <f t="shared" si="29"/>
        <v>0.33333333333333337</v>
      </c>
      <c r="BB16" s="49">
        <v>0</v>
      </c>
      <c r="BC16" s="50">
        <f t="shared" si="30"/>
        <v>12</v>
      </c>
      <c r="BD16" s="51">
        <f t="shared" si="31"/>
        <v>0.52310374891020051</v>
      </c>
      <c r="BE16" s="52">
        <v>0</v>
      </c>
      <c r="BF16" s="47">
        <f t="shared" si="32"/>
        <v>0</v>
      </c>
      <c r="BG16" s="48">
        <v>0</v>
      </c>
      <c r="BH16" s="47">
        <f t="shared" si="33"/>
        <v>0</v>
      </c>
      <c r="BI16" s="49">
        <v>0</v>
      </c>
      <c r="BJ16" s="50">
        <f t="shared" si="34"/>
        <v>0</v>
      </c>
      <c r="BK16" s="51">
        <f t="shared" si="35"/>
        <v>0</v>
      </c>
      <c r="BL16" s="52">
        <v>0</v>
      </c>
      <c r="BM16" s="47">
        <f t="shared" si="36"/>
        <v>0</v>
      </c>
      <c r="BN16" s="48">
        <v>0</v>
      </c>
      <c r="BO16" s="47">
        <f t="shared" si="37"/>
        <v>0</v>
      </c>
      <c r="BP16" s="49">
        <v>0</v>
      </c>
      <c r="BQ16" s="50">
        <f t="shared" si="38"/>
        <v>0</v>
      </c>
      <c r="BR16" s="51">
        <f t="shared" si="39"/>
        <v>0</v>
      </c>
      <c r="BS16" s="20">
        <v>0</v>
      </c>
      <c r="BT16" s="47">
        <f t="shared" si="40"/>
        <v>0</v>
      </c>
      <c r="BU16" s="20">
        <v>0</v>
      </c>
      <c r="BV16" s="47">
        <f t="shared" si="41"/>
        <v>0</v>
      </c>
      <c r="BW16" s="49">
        <v>0</v>
      </c>
      <c r="BX16" s="50">
        <f t="shared" si="42"/>
        <v>0</v>
      </c>
      <c r="BY16" s="51">
        <f t="shared" si="43"/>
        <v>0</v>
      </c>
      <c r="BZ16" s="22"/>
      <c r="CA16" s="22"/>
      <c r="CB16" s="22"/>
      <c r="CC16" s="22"/>
    </row>
    <row r="17" spans="1:81"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61</v>
      </c>
      <c r="I17" s="47">
        <f t="shared" si="4"/>
        <v>0.27699573154118606</v>
      </c>
      <c r="J17" s="48">
        <v>47</v>
      </c>
      <c r="K17" s="47">
        <f t="shared" si="5"/>
        <v>0.27567599272684612</v>
      </c>
      <c r="L17" s="49">
        <v>0</v>
      </c>
      <c r="M17" s="50">
        <f t="shared" si="6"/>
        <v>108</v>
      </c>
      <c r="N17" s="51">
        <f t="shared" si="7"/>
        <v>0.27641985104041361</v>
      </c>
      <c r="O17" s="46">
        <v>56</v>
      </c>
      <c r="P17" s="47">
        <f t="shared" si="8"/>
        <v>0.27685766549661345</v>
      </c>
      <c r="Q17" s="48">
        <v>44</v>
      </c>
      <c r="R17" s="47">
        <f t="shared" si="9"/>
        <v>0.2881466928618206</v>
      </c>
      <c r="S17" s="49">
        <v>0</v>
      </c>
      <c r="T17" s="50">
        <f t="shared" si="10"/>
        <v>100</v>
      </c>
      <c r="U17" s="51">
        <f t="shared" si="11"/>
        <v>0.28171394765754854</v>
      </c>
      <c r="V17" s="52">
        <v>51</v>
      </c>
      <c r="W17" s="47">
        <f t="shared" si="12"/>
        <v>0.28911564625850339</v>
      </c>
      <c r="X17" s="48">
        <v>39</v>
      </c>
      <c r="Y17" s="47">
        <f t="shared" si="13"/>
        <v>0.3044734171285815</v>
      </c>
      <c r="Z17" s="49">
        <v>0</v>
      </c>
      <c r="AA17" s="50">
        <f t="shared" si="14"/>
        <v>90</v>
      </c>
      <c r="AB17" s="51">
        <f t="shared" si="15"/>
        <v>0.29557620939932344</v>
      </c>
      <c r="AC17" s="52">
        <v>46</v>
      </c>
      <c r="AD17" s="47">
        <f t="shared" si="16"/>
        <v>0.32866533295227207</v>
      </c>
      <c r="AE17" s="48">
        <v>30</v>
      </c>
      <c r="AF17" s="47">
        <f t="shared" si="17"/>
        <v>0.31046258925799441</v>
      </c>
      <c r="AG17" s="49">
        <v>0</v>
      </c>
      <c r="AH17" s="50">
        <f t="shared" si="18"/>
        <v>76</v>
      </c>
      <c r="AI17" s="51">
        <f t="shared" si="19"/>
        <v>0.32123082125195485</v>
      </c>
      <c r="AJ17" s="52">
        <v>34</v>
      </c>
      <c r="AK17" s="47">
        <f t="shared" si="20"/>
        <v>0.36112586298459903</v>
      </c>
      <c r="AL17" s="48">
        <v>18</v>
      </c>
      <c r="AM17" s="47">
        <f t="shared" si="21"/>
        <v>0.29546946815495734</v>
      </c>
      <c r="AN17" s="49">
        <v>0</v>
      </c>
      <c r="AO17" s="50">
        <f t="shared" si="22"/>
        <v>52</v>
      </c>
      <c r="AP17" s="51">
        <f t="shared" si="23"/>
        <v>0.33533243051525119</v>
      </c>
      <c r="AQ17" s="52">
        <v>16</v>
      </c>
      <c r="AR17" s="47">
        <f t="shared" si="24"/>
        <v>0.35033939128530767</v>
      </c>
      <c r="AS17" s="48">
        <v>8</v>
      </c>
      <c r="AT17" s="47">
        <f t="shared" si="25"/>
        <v>0.28208744710860367</v>
      </c>
      <c r="AU17" s="49">
        <v>0</v>
      </c>
      <c r="AV17" s="50">
        <f t="shared" si="26"/>
        <v>24</v>
      </c>
      <c r="AW17" s="51">
        <f t="shared" si="27"/>
        <v>0.32419289477238955</v>
      </c>
      <c r="AX17" s="52">
        <v>5</v>
      </c>
      <c r="AY17" s="47">
        <f t="shared" si="28"/>
        <v>0.3586800573888092</v>
      </c>
      <c r="AZ17" s="48">
        <v>4</v>
      </c>
      <c r="BA17" s="47">
        <f t="shared" si="29"/>
        <v>0.44444444444444442</v>
      </c>
      <c r="BB17" s="49">
        <v>0</v>
      </c>
      <c r="BC17" s="50">
        <f t="shared" si="30"/>
        <v>9</v>
      </c>
      <c r="BD17" s="51">
        <f t="shared" si="31"/>
        <v>0.39232781168265041</v>
      </c>
      <c r="BE17" s="52">
        <v>0</v>
      </c>
      <c r="BF17" s="47">
        <f t="shared" si="32"/>
        <v>0</v>
      </c>
      <c r="BG17" s="48">
        <v>0</v>
      </c>
      <c r="BH17" s="47">
        <f t="shared" si="33"/>
        <v>0</v>
      </c>
      <c r="BI17" s="49">
        <v>0</v>
      </c>
      <c r="BJ17" s="50">
        <f t="shared" si="34"/>
        <v>0</v>
      </c>
      <c r="BK17" s="51">
        <f t="shared" si="35"/>
        <v>0</v>
      </c>
      <c r="BL17" s="52">
        <v>0</v>
      </c>
      <c r="BM17" s="47">
        <f t="shared" si="36"/>
        <v>0</v>
      </c>
      <c r="BN17" s="48">
        <v>0</v>
      </c>
      <c r="BO17" s="47">
        <f t="shared" si="37"/>
        <v>0</v>
      </c>
      <c r="BP17" s="49">
        <v>0</v>
      </c>
      <c r="BQ17" s="50">
        <f t="shared" si="38"/>
        <v>0</v>
      </c>
      <c r="BR17" s="51">
        <f t="shared" si="39"/>
        <v>0</v>
      </c>
      <c r="BS17" s="20">
        <v>0</v>
      </c>
      <c r="BT17" s="47">
        <f t="shared" si="40"/>
        <v>0</v>
      </c>
      <c r="BU17" s="20">
        <v>0</v>
      </c>
      <c r="BV17" s="47">
        <f t="shared" si="41"/>
        <v>0</v>
      </c>
      <c r="BW17" s="49">
        <v>0</v>
      </c>
      <c r="BX17" s="50">
        <f t="shared" si="42"/>
        <v>0</v>
      </c>
      <c r="BY17" s="51">
        <f t="shared" si="43"/>
        <v>0</v>
      </c>
      <c r="BZ17" s="22"/>
      <c r="CA17" s="22"/>
      <c r="CB17" s="22"/>
      <c r="CC17" s="22"/>
    </row>
    <row r="18" spans="1:81" ht="13" x14ac:dyDescent="0.3">
      <c r="A18" s="41" t="s">
        <v>45</v>
      </c>
      <c r="B18" s="42">
        <v>1769761</v>
      </c>
      <c r="C18" s="43">
        <f t="shared" si="0"/>
        <v>6.057661459078342</v>
      </c>
      <c r="D18" s="44">
        <v>1790194</v>
      </c>
      <c r="E18" s="43">
        <f t="shared" si="1"/>
        <v>5.98715916940413</v>
      </c>
      <c r="F18" s="44">
        <f t="shared" si="2"/>
        <v>3559955</v>
      </c>
      <c r="G18" s="45">
        <f t="shared" si="3"/>
        <v>6.0220016611800071</v>
      </c>
      <c r="H18" s="46">
        <v>125</v>
      </c>
      <c r="I18" s="47">
        <f t="shared" si="4"/>
        <v>0.56761420397784035</v>
      </c>
      <c r="J18" s="48">
        <v>67</v>
      </c>
      <c r="K18" s="47">
        <f t="shared" si="5"/>
        <v>0.39298492580209987</v>
      </c>
      <c r="L18" s="49">
        <v>0</v>
      </c>
      <c r="M18" s="50">
        <f t="shared" si="6"/>
        <v>192</v>
      </c>
      <c r="N18" s="51">
        <f t="shared" si="7"/>
        <v>0.49141306851629085</v>
      </c>
      <c r="O18" s="46">
        <v>119</v>
      </c>
      <c r="P18" s="47">
        <f t="shared" si="8"/>
        <v>0.58832253918030364</v>
      </c>
      <c r="Q18" s="48">
        <v>60</v>
      </c>
      <c r="R18" s="47">
        <f t="shared" si="9"/>
        <v>0.39292730844793711</v>
      </c>
      <c r="S18" s="49">
        <v>0</v>
      </c>
      <c r="T18" s="50">
        <f t="shared" si="10"/>
        <v>179</v>
      </c>
      <c r="U18" s="51">
        <f t="shared" si="11"/>
        <v>0.50426796630701187</v>
      </c>
      <c r="V18" s="52">
        <v>110</v>
      </c>
      <c r="W18" s="47">
        <f t="shared" si="12"/>
        <v>0.62358276643990929</v>
      </c>
      <c r="X18" s="48">
        <v>56</v>
      </c>
      <c r="Y18" s="47">
        <f t="shared" si="13"/>
        <v>0.43719259895386059</v>
      </c>
      <c r="Z18" s="49">
        <v>0</v>
      </c>
      <c r="AA18" s="50">
        <f t="shared" si="14"/>
        <v>166</v>
      </c>
      <c r="AB18" s="51">
        <f t="shared" si="15"/>
        <v>0.54517389733652988</v>
      </c>
      <c r="AC18" s="52">
        <v>87</v>
      </c>
      <c r="AD18" s="47">
        <f t="shared" si="16"/>
        <v>0.62160617319234068</v>
      </c>
      <c r="AE18" s="48">
        <v>47</v>
      </c>
      <c r="AF18" s="47">
        <f t="shared" si="17"/>
        <v>0.48639138983752456</v>
      </c>
      <c r="AG18" s="49">
        <v>0</v>
      </c>
      <c r="AH18" s="50">
        <f t="shared" si="18"/>
        <v>134</v>
      </c>
      <c r="AI18" s="51">
        <f t="shared" si="19"/>
        <v>0.56638065852318353</v>
      </c>
      <c r="AJ18" s="52">
        <v>57</v>
      </c>
      <c r="AK18" s="47">
        <f t="shared" si="20"/>
        <v>0.605416887944769</v>
      </c>
      <c r="AL18" s="48">
        <v>33</v>
      </c>
      <c r="AM18" s="47">
        <f t="shared" si="21"/>
        <v>0.54169402495075514</v>
      </c>
      <c r="AN18" s="49">
        <v>0</v>
      </c>
      <c r="AO18" s="50">
        <f t="shared" si="22"/>
        <v>90</v>
      </c>
      <c r="AP18" s="51">
        <f t="shared" si="23"/>
        <v>0.5803830528148578</v>
      </c>
      <c r="AQ18" s="52">
        <v>26</v>
      </c>
      <c r="AR18" s="47">
        <f t="shared" si="24"/>
        <v>0.5693015108386249</v>
      </c>
      <c r="AS18" s="48">
        <v>15</v>
      </c>
      <c r="AT18" s="47">
        <f t="shared" si="25"/>
        <v>0.52891396332863183</v>
      </c>
      <c r="AU18" s="49">
        <v>0</v>
      </c>
      <c r="AV18" s="50">
        <f t="shared" si="26"/>
        <v>41</v>
      </c>
      <c r="AW18" s="51">
        <f t="shared" si="27"/>
        <v>0.55382952856949885</v>
      </c>
      <c r="AX18" s="52">
        <v>9</v>
      </c>
      <c r="AY18" s="47">
        <f t="shared" si="28"/>
        <v>0.64562410329985653</v>
      </c>
      <c r="AZ18" s="48">
        <v>4</v>
      </c>
      <c r="BA18" s="47">
        <f t="shared" si="29"/>
        <v>0.44444444444444442</v>
      </c>
      <c r="BB18" s="49">
        <v>0</v>
      </c>
      <c r="BC18" s="50">
        <f t="shared" si="30"/>
        <v>13</v>
      </c>
      <c r="BD18" s="51">
        <f t="shared" si="31"/>
        <v>0.56669572798605061</v>
      </c>
      <c r="BE18" s="52">
        <v>1</v>
      </c>
      <c r="BF18" s="47">
        <f t="shared" si="32"/>
        <v>0.4</v>
      </c>
      <c r="BG18" s="48">
        <v>2</v>
      </c>
      <c r="BH18" s="47">
        <f t="shared" si="33"/>
        <v>1.0362694300518136</v>
      </c>
      <c r="BI18" s="49">
        <v>0</v>
      </c>
      <c r="BJ18" s="50">
        <f t="shared" si="34"/>
        <v>3</v>
      </c>
      <c r="BK18" s="51">
        <f t="shared" si="35"/>
        <v>0.67720090293453727</v>
      </c>
      <c r="BL18" s="52">
        <v>0</v>
      </c>
      <c r="BM18" s="47">
        <f t="shared" si="36"/>
        <v>0</v>
      </c>
      <c r="BN18" s="48">
        <v>1</v>
      </c>
      <c r="BO18" s="47">
        <f t="shared" si="37"/>
        <v>6.666666666666667</v>
      </c>
      <c r="BP18" s="49">
        <v>0</v>
      </c>
      <c r="BQ18" s="50">
        <f t="shared" si="38"/>
        <v>1</v>
      </c>
      <c r="BR18" s="51">
        <f t="shared" si="39"/>
        <v>2.1739130434782608</v>
      </c>
      <c r="BS18" s="20">
        <v>0</v>
      </c>
      <c r="BT18" s="47">
        <f t="shared" si="40"/>
        <v>0</v>
      </c>
      <c r="BU18" s="20">
        <v>0</v>
      </c>
      <c r="BV18" s="47">
        <f t="shared" si="41"/>
        <v>0</v>
      </c>
      <c r="BW18" s="49">
        <v>0</v>
      </c>
      <c r="BX18" s="50">
        <f t="shared" si="42"/>
        <v>0</v>
      </c>
      <c r="BY18" s="51">
        <f t="shared" si="43"/>
        <v>0</v>
      </c>
      <c r="BZ18" s="22"/>
      <c r="CA18" s="22"/>
      <c r="CB18" s="22"/>
      <c r="CC18" s="22"/>
    </row>
    <row r="19" spans="1:81"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235</v>
      </c>
      <c r="I19" s="47">
        <f t="shared" si="4"/>
        <v>1.0671147034783399</v>
      </c>
      <c r="J19" s="48">
        <v>142</v>
      </c>
      <c r="K19" s="47">
        <f t="shared" si="5"/>
        <v>0.83289342483430107</v>
      </c>
      <c r="L19" s="49">
        <v>0</v>
      </c>
      <c r="M19" s="50">
        <f t="shared" si="6"/>
        <v>377</v>
      </c>
      <c r="N19" s="51">
        <f t="shared" si="7"/>
        <v>0.96491003557625865</v>
      </c>
      <c r="O19" s="46">
        <v>219</v>
      </c>
      <c r="P19" s="47">
        <f t="shared" si="8"/>
        <v>1.0827112275671134</v>
      </c>
      <c r="Q19" s="48">
        <v>135</v>
      </c>
      <c r="R19" s="47">
        <f t="shared" si="9"/>
        <v>0.88408644400785852</v>
      </c>
      <c r="S19" s="49">
        <v>0</v>
      </c>
      <c r="T19" s="50">
        <f t="shared" si="10"/>
        <v>354</v>
      </c>
      <c r="U19" s="51">
        <f t="shared" si="11"/>
        <v>0.99726737470772175</v>
      </c>
      <c r="V19" s="52">
        <v>198</v>
      </c>
      <c r="W19" s="47">
        <f t="shared" si="12"/>
        <v>1.1224489795918366</v>
      </c>
      <c r="X19" s="48">
        <v>116</v>
      </c>
      <c r="Y19" s="47">
        <f t="shared" si="13"/>
        <v>0.90561324069013982</v>
      </c>
      <c r="Z19" s="49">
        <v>0</v>
      </c>
      <c r="AA19" s="50">
        <f t="shared" si="14"/>
        <v>314</v>
      </c>
      <c r="AB19" s="51">
        <f t="shared" si="15"/>
        <v>1.0312325527931951</v>
      </c>
      <c r="AC19" s="52">
        <v>163</v>
      </c>
      <c r="AD19" s="47">
        <f t="shared" si="16"/>
        <v>1.1646184624178335</v>
      </c>
      <c r="AE19" s="48">
        <v>99</v>
      </c>
      <c r="AF19" s="47">
        <f t="shared" si="17"/>
        <v>1.0245265445513816</v>
      </c>
      <c r="AG19" s="49">
        <v>0</v>
      </c>
      <c r="AH19" s="50">
        <f t="shared" si="18"/>
        <v>262</v>
      </c>
      <c r="AI19" s="51">
        <f t="shared" si="19"/>
        <v>1.1074009890527918</v>
      </c>
      <c r="AJ19" s="52">
        <v>115</v>
      </c>
      <c r="AK19" s="47">
        <f t="shared" si="20"/>
        <v>1.2214551248008496</v>
      </c>
      <c r="AL19" s="48">
        <v>76</v>
      </c>
      <c r="AM19" s="47">
        <f t="shared" si="21"/>
        <v>1.2475377544320421</v>
      </c>
      <c r="AN19" s="49">
        <v>0</v>
      </c>
      <c r="AO19" s="50">
        <f t="shared" si="22"/>
        <v>191</v>
      </c>
      <c r="AP19" s="51">
        <f t="shared" si="23"/>
        <v>1.2317018120848648</v>
      </c>
      <c r="AQ19" s="52">
        <v>56</v>
      </c>
      <c r="AR19" s="47">
        <f t="shared" si="24"/>
        <v>1.2261878694985766</v>
      </c>
      <c r="AS19" s="48">
        <v>47</v>
      </c>
      <c r="AT19" s="47">
        <f t="shared" si="25"/>
        <v>1.6572637517630464</v>
      </c>
      <c r="AU19" s="49">
        <v>0</v>
      </c>
      <c r="AV19" s="50">
        <f t="shared" si="26"/>
        <v>103</v>
      </c>
      <c r="AW19" s="51">
        <f t="shared" si="27"/>
        <v>1.3913278400648386</v>
      </c>
      <c r="AX19" s="52">
        <v>15</v>
      </c>
      <c r="AY19" s="47">
        <f t="shared" si="28"/>
        <v>1.0760401721664277</v>
      </c>
      <c r="AZ19" s="48">
        <v>18</v>
      </c>
      <c r="BA19" s="47">
        <f t="shared" si="29"/>
        <v>2</v>
      </c>
      <c r="BB19" s="49">
        <v>0</v>
      </c>
      <c r="BC19" s="50">
        <f t="shared" si="30"/>
        <v>33</v>
      </c>
      <c r="BD19" s="51">
        <f t="shared" si="31"/>
        <v>1.4385353095030515</v>
      </c>
      <c r="BE19" s="52">
        <v>2</v>
      </c>
      <c r="BF19" s="47">
        <f t="shared" si="32"/>
        <v>0.8</v>
      </c>
      <c r="BG19" s="48">
        <v>5</v>
      </c>
      <c r="BH19" s="47">
        <f t="shared" si="33"/>
        <v>2.5906735751295336</v>
      </c>
      <c r="BI19" s="49">
        <v>0</v>
      </c>
      <c r="BJ19" s="50">
        <f t="shared" si="34"/>
        <v>7</v>
      </c>
      <c r="BK19" s="51">
        <f t="shared" si="35"/>
        <v>1.5801354401805869</v>
      </c>
      <c r="BL19" s="52">
        <v>0</v>
      </c>
      <c r="BM19" s="47">
        <f t="shared" si="36"/>
        <v>0</v>
      </c>
      <c r="BN19" s="48">
        <v>0</v>
      </c>
      <c r="BO19" s="47">
        <f t="shared" si="37"/>
        <v>0</v>
      </c>
      <c r="BP19" s="49">
        <v>0</v>
      </c>
      <c r="BQ19" s="50">
        <f t="shared" si="38"/>
        <v>0</v>
      </c>
      <c r="BR19" s="51">
        <f t="shared" si="39"/>
        <v>0</v>
      </c>
      <c r="BS19" s="20">
        <v>0</v>
      </c>
      <c r="BT19" s="47">
        <f t="shared" si="40"/>
        <v>0</v>
      </c>
      <c r="BU19" s="20">
        <v>0</v>
      </c>
      <c r="BV19" s="47">
        <f t="shared" si="41"/>
        <v>0</v>
      </c>
      <c r="BW19" s="49">
        <v>0</v>
      </c>
      <c r="BX19" s="50">
        <f t="shared" si="42"/>
        <v>0</v>
      </c>
      <c r="BY19" s="51">
        <f t="shared" si="43"/>
        <v>0</v>
      </c>
      <c r="BZ19" s="22"/>
      <c r="CA19" s="22"/>
      <c r="CB19" s="22"/>
      <c r="CC19" s="22"/>
    </row>
    <row r="20" spans="1:81"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437</v>
      </c>
      <c r="I20" s="47">
        <f t="shared" si="4"/>
        <v>1.9843792571065297</v>
      </c>
      <c r="J20" s="48">
        <v>266</v>
      </c>
      <c r="K20" s="47">
        <f t="shared" si="5"/>
        <v>1.560208809900874</v>
      </c>
      <c r="L20" s="49">
        <v>0</v>
      </c>
      <c r="M20" s="50">
        <f t="shared" si="6"/>
        <v>703</v>
      </c>
      <c r="N20" s="51">
        <f t="shared" si="7"/>
        <v>1.7992884748278772</v>
      </c>
      <c r="O20" s="46">
        <v>412</v>
      </c>
      <c r="P20" s="47">
        <f t="shared" si="8"/>
        <v>2.0368813961536563</v>
      </c>
      <c r="Q20" s="48">
        <v>247</v>
      </c>
      <c r="R20" s="47">
        <f t="shared" si="9"/>
        <v>1.6175507531106743</v>
      </c>
      <c r="S20" s="49">
        <v>0</v>
      </c>
      <c r="T20" s="50">
        <f t="shared" si="10"/>
        <v>659</v>
      </c>
      <c r="U20" s="51">
        <f t="shared" si="11"/>
        <v>1.8564949150632448</v>
      </c>
      <c r="V20" s="52">
        <v>370</v>
      </c>
      <c r="W20" s="47">
        <f t="shared" si="12"/>
        <v>2.0975056689342404</v>
      </c>
      <c r="X20" s="48">
        <v>218</v>
      </c>
      <c r="Y20" s="47">
        <f t="shared" si="13"/>
        <v>1.7019283316418146</v>
      </c>
      <c r="Z20" s="49">
        <v>0</v>
      </c>
      <c r="AA20" s="50">
        <f t="shared" si="14"/>
        <v>588</v>
      </c>
      <c r="AB20" s="51">
        <f t="shared" si="15"/>
        <v>1.9310979014089131</v>
      </c>
      <c r="AC20" s="52">
        <v>288</v>
      </c>
      <c r="AD20" s="47">
        <f t="shared" si="16"/>
        <v>2.0577307802229208</v>
      </c>
      <c r="AE20" s="48">
        <v>185</v>
      </c>
      <c r="AF20" s="47">
        <f t="shared" si="17"/>
        <v>1.9145193004242989</v>
      </c>
      <c r="AG20" s="49">
        <v>0</v>
      </c>
      <c r="AH20" s="50">
        <f t="shared" si="18"/>
        <v>473</v>
      </c>
      <c r="AI20" s="51">
        <f t="shared" si="19"/>
        <v>1.9992391901601927</v>
      </c>
      <c r="AJ20" s="52">
        <v>199</v>
      </c>
      <c r="AK20" s="47">
        <f t="shared" si="20"/>
        <v>2.1136484333510355</v>
      </c>
      <c r="AL20" s="48">
        <v>122</v>
      </c>
      <c r="AM20" s="47">
        <f t="shared" si="21"/>
        <v>2.0026263952724883</v>
      </c>
      <c r="AN20" s="49">
        <v>0</v>
      </c>
      <c r="AO20" s="50">
        <f t="shared" si="22"/>
        <v>321</v>
      </c>
      <c r="AP20" s="51">
        <f t="shared" si="23"/>
        <v>2.0700328883729928</v>
      </c>
      <c r="AQ20" s="52">
        <v>98</v>
      </c>
      <c r="AR20" s="47">
        <f t="shared" si="24"/>
        <v>2.1458287716225093</v>
      </c>
      <c r="AS20" s="48">
        <v>54</v>
      </c>
      <c r="AT20" s="47">
        <f t="shared" si="25"/>
        <v>1.9040902679830749</v>
      </c>
      <c r="AU20" s="49">
        <v>0</v>
      </c>
      <c r="AV20" s="50">
        <f t="shared" si="26"/>
        <v>152</v>
      </c>
      <c r="AW20" s="51">
        <f t="shared" si="27"/>
        <v>2.0532216668918006</v>
      </c>
      <c r="AX20" s="52">
        <v>35</v>
      </c>
      <c r="AY20" s="47">
        <f t="shared" si="28"/>
        <v>2.5107604017216643</v>
      </c>
      <c r="AZ20" s="48">
        <v>22</v>
      </c>
      <c r="BA20" s="47">
        <f t="shared" si="29"/>
        <v>2.4444444444444446</v>
      </c>
      <c r="BB20" s="49">
        <v>0</v>
      </c>
      <c r="BC20" s="50">
        <f t="shared" si="30"/>
        <v>57</v>
      </c>
      <c r="BD20" s="51">
        <f t="shared" si="31"/>
        <v>2.4847428073234523</v>
      </c>
      <c r="BE20" s="52">
        <v>8</v>
      </c>
      <c r="BF20" s="47">
        <f t="shared" si="32"/>
        <v>3.2</v>
      </c>
      <c r="BG20" s="48">
        <v>8</v>
      </c>
      <c r="BH20" s="47">
        <f t="shared" si="33"/>
        <v>4.1450777202072544</v>
      </c>
      <c r="BI20" s="49">
        <v>0</v>
      </c>
      <c r="BJ20" s="50">
        <f t="shared" si="34"/>
        <v>16</v>
      </c>
      <c r="BK20" s="51">
        <f t="shared" si="35"/>
        <v>3.6117381489841982</v>
      </c>
      <c r="BL20" s="52">
        <v>0</v>
      </c>
      <c r="BM20" s="47">
        <f t="shared" si="36"/>
        <v>0</v>
      </c>
      <c r="BN20" s="48">
        <v>0</v>
      </c>
      <c r="BO20" s="47">
        <f t="shared" si="37"/>
        <v>0</v>
      </c>
      <c r="BP20" s="49">
        <v>0</v>
      </c>
      <c r="BQ20" s="50">
        <f t="shared" si="38"/>
        <v>0</v>
      </c>
      <c r="BR20" s="51">
        <f t="shared" si="39"/>
        <v>0</v>
      </c>
      <c r="BS20" s="20">
        <v>0</v>
      </c>
      <c r="BT20" s="47">
        <f t="shared" si="40"/>
        <v>0</v>
      </c>
      <c r="BU20" s="20">
        <v>0</v>
      </c>
      <c r="BV20" s="47">
        <f t="shared" si="41"/>
        <v>0</v>
      </c>
      <c r="BW20" s="49">
        <v>0</v>
      </c>
      <c r="BX20" s="50">
        <f t="shared" si="42"/>
        <v>0</v>
      </c>
      <c r="BY20" s="51">
        <f t="shared" si="43"/>
        <v>0</v>
      </c>
      <c r="BZ20" s="22"/>
      <c r="CA20" s="22"/>
      <c r="CB20" s="22"/>
      <c r="CC20" s="22"/>
    </row>
    <row r="21" spans="1:81"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806</v>
      </c>
      <c r="I21" s="47">
        <f t="shared" si="4"/>
        <v>3.659976387249114</v>
      </c>
      <c r="J21" s="48">
        <v>385</v>
      </c>
      <c r="K21" s="47">
        <f t="shared" si="5"/>
        <v>2.2581969616986335</v>
      </c>
      <c r="L21" s="49">
        <v>0</v>
      </c>
      <c r="M21" s="50">
        <f t="shared" si="6"/>
        <v>1191</v>
      </c>
      <c r="N21" s="51">
        <f t="shared" si="7"/>
        <v>3.0482966906401168</v>
      </c>
      <c r="O21" s="46">
        <v>756</v>
      </c>
      <c r="P21" s="47">
        <f t="shared" si="8"/>
        <v>3.7375784842042812</v>
      </c>
      <c r="Q21" s="48">
        <v>361</v>
      </c>
      <c r="R21" s="47">
        <f t="shared" si="9"/>
        <v>2.3641126391617551</v>
      </c>
      <c r="S21" s="49">
        <v>0</v>
      </c>
      <c r="T21" s="50">
        <f t="shared" si="10"/>
        <v>1117</v>
      </c>
      <c r="U21" s="51">
        <f t="shared" si="11"/>
        <v>3.1467447953348167</v>
      </c>
      <c r="V21" s="52">
        <v>675</v>
      </c>
      <c r="W21" s="47">
        <f t="shared" si="12"/>
        <v>3.8265306122448979</v>
      </c>
      <c r="X21" s="48">
        <v>328</v>
      </c>
      <c r="Y21" s="47">
        <f t="shared" si="13"/>
        <v>2.5606995081583261</v>
      </c>
      <c r="Z21" s="49">
        <v>0</v>
      </c>
      <c r="AA21" s="50">
        <f t="shared" si="14"/>
        <v>1003</v>
      </c>
      <c r="AB21" s="51">
        <f t="shared" si="15"/>
        <v>3.2940326447502382</v>
      </c>
      <c r="AC21" s="52">
        <v>531</v>
      </c>
      <c r="AD21" s="47">
        <f t="shared" si="16"/>
        <v>3.7939411260360103</v>
      </c>
      <c r="AE21" s="48">
        <v>261</v>
      </c>
      <c r="AF21" s="47">
        <f t="shared" si="17"/>
        <v>2.7010245265445514</v>
      </c>
      <c r="AG21" s="49">
        <v>0</v>
      </c>
      <c r="AH21" s="50">
        <f t="shared" si="18"/>
        <v>792</v>
      </c>
      <c r="AI21" s="51">
        <f t="shared" si="19"/>
        <v>3.3475632951519509</v>
      </c>
      <c r="AJ21" s="52">
        <v>362</v>
      </c>
      <c r="AK21" s="47">
        <f t="shared" si="20"/>
        <v>3.8449283058948485</v>
      </c>
      <c r="AL21" s="48">
        <v>188</v>
      </c>
      <c r="AM21" s="47">
        <f t="shared" si="21"/>
        <v>3.086014445173999</v>
      </c>
      <c r="AN21" s="49">
        <v>0</v>
      </c>
      <c r="AO21" s="50">
        <f t="shared" si="22"/>
        <v>550</v>
      </c>
      <c r="AP21" s="51">
        <f t="shared" si="23"/>
        <v>3.5467853227574642</v>
      </c>
      <c r="AQ21" s="52">
        <v>183</v>
      </c>
      <c r="AR21" s="47">
        <f t="shared" si="24"/>
        <v>4.0070067878257056</v>
      </c>
      <c r="AS21" s="48">
        <v>106</v>
      </c>
      <c r="AT21" s="47">
        <f t="shared" si="25"/>
        <v>3.7376586741889986</v>
      </c>
      <c r="AU21" s="49">
        <v>0</v>
      </c>
      <c r="AV21" s="50">
        <f t="shared" si="26"/>
        <v>289</v>
      </c>
      <c r="AW21" s="51">
        <f t="shared" si="27"/>
        <v>3.903822774550858</v>
      </c>
      <c r="AX21" s="52">
        <v>58</v>
      </c>
      <c r="AY21" s="47">
        <f t="shared" si="28"/>
        <v>4.160688665710186</v>
      </c>
      <c r="AZ21" s="48">
        <v>31</v>
      </c>
      <c r="BA21" s="47">
        <f t="shared" si="29"/>
        <v>3.4444444444444446</v>
      </c>
      <c r="BB21" s="49">
        <v>0</v>
      </c>
      <c r="BC21" s="50">
        <f t="shared" si="30"/>
        <v>89</v>
      </c>
      <c r="BD21" s="51">
        <f t="shared" si="31"/>
        <v>3.879686137750654</v>
      </c>
      <c r="BE21" s="52">
        <v>9</v>
      </c>
      <c r="BF21" s="47">
        <f t="shared" si="32"/>
        <v>3.5999999999999996</v>
      </c>
      <c r="BG21" s="48">
        <v>5</v>
      </c>
      <c r="BH21" s="47">
        <f t="shared" si="33"/>
        <v>2.5906735751295336</v>
      </c>
      <c r="BI21" s="49">
        <v>0</v>
      </c>
      <c r="BJ21" s="50">
        <f t="shared" si="34"/>
        <v>14</v>
      </c>
      <c r="BK21" s="51">
        <f t="shared" si="35"/>
        <v>3.1602708803611739</v>
      </c>
      <c r="BL21" s="52">
        <v>1</v>
      </c>
      <c r="BM21" s="47">
        <f t="shared" si="36"/>
        <v>3.225806451612903</v>
      </c>
      <c r="BN21" s="48">
        <v>0</v>
      </c>
      <c r="BO21" s="47">
        <f t="shared" si="37"/>
        <v>0</v>
      </c>
      <c r="BP21" s="49">
        <v>0</v>
      </c>
      <c r="BQ21" s="50">
        <f t="shared" si="38"/>
        <v>1</v>
      </c>
      <c r="BR21" s="51">
        <f t="shared" si="39"/>
        <v>2.1739130434782608</v>
      </c>
      <c r="BS21" s="20">
        <v>0</v>
      </c>
      <c r="BT21" s="47">
        <f t="shared" si="40"/>
        <v>0</v>
      </c>
      <c r="BU21" s="20">
        <v>0</v>
      </c>
      <c r="BV21" s="47">
        <f t="shared" si="41"/>
        <v>0</v>
      </c>
      <c r="BW21" s="49">
        <v>0</v>
      </c>
      <c r="BX21" s="50">
        <f t="shared" si="42"/>
        <v>0</v>
      </c>
      <c r="BY21" s="51">
        <f t="shared" si="43"/>
        <v>0</v>
      </c>
      <c r="BZ21" s="22"/>
      <c r="CA21" s="22"/>
      <c r="CB21" s="22"/>
      <c r="CC21" s="22"/>
    </row>
    <row r="22" spans="1:81"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1148</v>
      </c>
      <c r="I22" s="47">
        <f t="shared" si="4"/>
        <v>5.2129688493324853</v>
      </c>
      <c r="J22" s="48">
        <v>560</v>
      </c>
      <c r="K22" s="47">
        <f t="shared" si="5"/>
        <v>3.2846501261071035</v>
      </c>
      <c r="L22" s="49">
        <v>0</v>
      </c>
      <c r="M22" s="50">
        <f t="shared" si="6"/>
        <v>1708</v>
      </c>
      <c r="N22" s="51">
        <f t="shared" si="7"/>
        <v>4.3715287553428368</v>
      </c>
      <c r="O22" s="46">
        <v>1056</v>
      </c>
      <c r="P22" s="47">
        <f t="shared" si="8"/>
        <v>5.2207445493647109</v>
      </c>
      <c r="Q22" s="48">
        <v>532</v>
      </c>
      <c r="R22" s="47">
        <f t="shared" si="9"/>
        <v>3.4839554682383764</v>
      </c>
      <c r="S22" s="49">
        <v>0</v>
      </c>
      <c r="T22" s="50">
        <f t="shared" si="10"/>
        <v>1588</v>
      </c>
      <c r="U22" s="51">
        <f t="shared" si="11"/>
        <v>4.47361748880187</v>
      </c>
      <c r="V22" s="52">
        <v>957</v>
      </c>
      <c r="W22" s="47">
        <f t="shared" si="12"/>
        <v>5.425170068027211</v>
      </c>
      <c r="X22" s="48">
        <v>473</v>
      </c>
      <c r="Y22" s="47">
        <f t="shared" si="13"/>
        <v>3.6927160590210004</v>
      </c>
      <c r="Z22" s="49">
        <v>0</v>
      </c>
      <c r="AA22" s="50">
        <f t="shared" si="14"/>
        <v>1430</v>
      </c>
      <c r="AB22" s="51">
        <f t="shared" si="15"/>
        <v>4.6963775493448061</v>
      </c>
      <c r="AC22" s="52">
        <v>787</v>
      </c>
      <c r="AD22" s="47">
        <f t="shared" si="16"/>
        <v>5.6230351529008287</v>
      </c>
      <c r="AE22" s="48">
        <v>392</v>
      </c>
      <c r="AF22" s="47">
        <f t="shared" si="17"/>
        <v>4.0567111663044599</v>
      </c>
      <c r="AG22" s="49">
        <v>0</v>
      </c>
      <c r="AH22" s="50">
        <f t="shared" si="18"/>
        <v>1179</v>
      </c>
      <c r="AI22" s="51">
        <f t="shared" si="19"/>
        <v>4.9833044507375623</v>
      </c>
      <c r="AJ22" s="52">
        <v>550</v>
      </c>
      <c r="AK22" s="47">
        <f t="shared" si="20"/>
        <v>5.8417419012214555</v>
      </c>
      <c r="AL22" s="48">
        <v>270</v>
      </c>
      <c r="AM22" s="47">
        <f t="shared" si="21"/>
        <v>4.4320420223243593</v>
      </c>
      <c r="AN22" s="49">
        <v>0</v>
      </c>
      <c r="AO22" s="50">
        <f t="shared" si="22"/>
        <v>820</v>
      </c>
      <c r="AP22" s="51">
        <f t="shared" si="23"/>
        <v>5.2879344812020372</v>
      </c>
      <c r="AQ22" s="52">
        <v>262</v>
      </c>
      <c r="AR22" s="47">
        <f t="shared" si="24"/>
        <v>5.736807532296913</v>
      </c>
      <c r="AS22" s="48">
        <v>128</v>
      </c>
      <c r="AT22" s="47">
        <f t="shared" si="25"/>
        <v>4.5133991537376588</v>
      </c>
      <c r="AU22" s="49">
        <v>0</v>
      </c>
      <c r="AV22" s="50">
        <f t="shared" si="26"/>
        <v>390</v>
      </c>
      <c r="AW22" s="51">
        <f t="shared" si="27"/>
        <v>5.2681345400513306</v>
      </c>
      <c r="AX22" s="52">
        <v>74</v>
      </c>
      <c r="AY22" s="47">
        <f t="shared" si="28"/>
        <v>5.308464849354376</v>
      </c>
      <c r="AZ22" s="48">
        <v>42</v>
      </c>
      <c r="BA22" s="47">
        <f t="shared" si="29"/>
        <v>4.666666666666667</v>
      </c>
      <c r="BB22" s="49">
        <v>0</v>
      </c>
      <c r="BC22" s="50">
        <f t="shared" si="30"/>
        <v>116</v>
      </c>
      <c r="BD22" s="51">
        <f t="shared" si="31"/>
        <v>5.0566695727986044</v>
      </c>
      <c r="BE22" s="52">
        <v>12</v>
      </c>
      <c r="BF22" s="47">
        <f t="shared" si="32"/>
        <v>4.8</v>
      </c>
      <c r="BG22" s="48">
        <v>12</v>
      </c>
      <c r="BH22" s="47">
        <f t="shared" si="33"/>
        <v>6.2176165803108807</v>
      </c>
      <c r="BI22" s="49">
        <v>0</v>
      </c>
      <c r="BJ22" s="50">
        <f t="shared" si="34"/>
        <v>24</v>
      </c>
      <c r="BK22" s="51">
        <f t="shared" si="35"/>
        <v>5.4176072234762982</v>
      </c>
      <c r="BL22" s="52">
        <v>1</v>
      </c>
      <c r="BM22" s="47">
        <f t="shared" si="36"/>
        <v>3.225806451612903</v>
      </c>
      <c r="BN22" s="48">
        <v>3</v>
      </c>
      <c r="BO22" s="47">
        <f t="shared" si="37"/>
        <v>20</v>
      </c>
      <c r="BP22" s="49">
        <v>0</v>
      </c>
      <c r="BQ22" s="50">
        <f t="shared" si="38"/>
        <v>4</v>
      </c>
      <c r="BR22" s="51">
        <f t="shared" si="39"/>
        <v>8.695652173913043</v>
      </c>
      <c r="BS22" s="20">
        <v>0</v>
      </c>
      <c r="BT22" s="47">
        <f t="shared" si="40"/>
        <v>0</v>
      </c>
      <c r="BU22" s="20">
        <v>0</v>
      </c>
      <c r="BV22" s="47">
        <f t="shared" si="41"/>
        <v>0</v>
      </c>
      <c r="BW22" s="49">
        <v>0</v>
      </c>
      <c r="BX22" s="50">
        <f t="shared" si="42"/>
        <v>0</v>
      </c>
      <c r="BY22" s="51">
        <f t="shared" si="43"/>
        <v>0</v>
      </c>
      <c r="BZ22" s="22"/>
      <c r="CA22" s="22"/>
      <c r="CB22" s="22"/>
      <c r="CC22" s="22"/>
    </row>
    <row r="23" spans="1:81"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1523</v>
      </c>
      <c r="I23" s="47">
        <f t="shared" si="4"/>
        <v>6.9158114612660064</v>
      </c>
      <c r="J23" s="48">
        <v>770</v>
      </c>
      <c r="K23" s="47">
        <f t="shared" si="5"/>
        <v>4.516393923397267</v>
      </c>
      <c r="L23" s="49">
        <v>0</v>
      </c>
      <c r="M23" s="50">
        <f t="shared" si="6"/>
        <v>2293</v>
      </c>
      <c r="N23" s="51">
        <f t="shared" si="7"/>
        <v>5.868802948478411</v>
      </c>
      <c r="O23" s="46">
        <v>1424</v>
      </c>
      <c r="P23" s="47">
        <f t="shared" si="8"/>
        <v>7.040094922628171</v>
      </c>
      <c r="Q23" s="48">
        <v>715</v>
      </c>
      <c r="R23" s="47">
        <f t="shared" si="9"/>
        <v>4.6823837590045843</v>
      </c>
      <c r="S23" s="49">
        <v>0</v>
      </c>
      <c r="T23" s="50">
        <f t="shared" si="10"/>
        <v>2139</v>
      </c>
      <c r="U23" s="51">
        <f t="shared" si="11"/>
        <v>6.0258613403949628</v>
      </c>
      <c r="V23" s="52">
        <v>1256</v>
      </c>
      <c r="W23" s="47">
        <f t="shared" si="12"/>
        <v>7.1201814058956909</v>
      </c>
      <c r="X23" s="48">
        <v>625</v>
      </c>
      <c r="Y23" s="47">
        <f t="shared" si="13"/>
        <v>4.8793816847529081</v>
      </c>
      <c r="Z23" s="49">
        <v>0</v>
      </c>
      <c r="AA23" s="50">
        <f t="shared" si="14"/>
        <v>1881</v>
      </c>
      <c r="AB23" s="51">
        <f t="shared" si="15"/>
        <v>6.1775427764458604</v>
      </c>
      <c r="AC23" s="52">
        <v>1026</v>
      </c>
      <c r="AD23" s="47">
        <f t="shared" si="16"/>
        <v>7.3306659045441549</v>
      </c>
      <c r="AE23" s="48">
        <v>514</v>
      </c>
      <c r="AF23" s="47">
        <f t="shared" si="17"/>
        <v>5.3192590292869717</v>
      </c>
      <c r="AG23" s="49">
        <v>0</v>
      </c>
      <c r="AH23" s="50">
        <f t="shared" si="18"/>
        <v>1540</v>
      </c>
      <c r="AI23" s="51">
        <f t="shared" si="19"/>
        <v>6.5091508516843488</v>
      </c>
      <c r="AJ23" s="52">
        <v>703</v>
      </c>
      <c r="AK23" s="47">
        <f t="shared" si="20"/>
        <v>7.4668082846521502</v>
      </c>
      <c r="AL23" s="48">
        <v>352</v>
      </c>
      <c r="AM23" s="47">
        <f t="shared" si="21"/>
        <v>5.7780695994747209</v>
      </c>
      <c r="AN23" s="49">
        <v>0</v>
      </c>
      <c r="AO23" s="50">
        <f t="shared" si="22"/>
        <v>1055</v>
      </c>
      <c r="AP23" s="51">
        <f t="shared" si="23"/>
        <v>6.8033791191075004</v>
      </c>
      <c r="AQ23" s="52">
        <v>355</v>
      </c>
      <c r="AR23" s="47">
        <f t="shared" si="24"/>
        <v>7.7731552441427638</v>
      </c>
      <c r="AS23" s="48">
        <v>172</v>
      </c>
      <c r="AT23" s="47">
        <f t="shared" si="25"/>
        <v>6.0648801128349792</v>
      </c>
      <c r="AU23" s="49">
        <v>0</v>
      </c>
      <c r="AV23" s="50">
        <f t="shared" si="26"/>
        <v>527</v>
      </c>
      <c r="AW23" s="51">
        <f t="shared" si="27"/>
        <v>7.1187356477103876</v>
      </c>
      <c r="AX23" s="52">
        <v>106</v>
      </c>
      <c r="AY23" s="47">
        <f t="shared" si="28"/>
        <v>7.6040172166427542</v>
      </c>
      <c r="AZ23" s="48">
        <v>57</v>
      </c>
      <c r="BA23" s="47">
        <f t="shared" si="29"/>
        <v>6.3333333333333339</v>
      </c>
      <c r="BB23" s="49">
        <v>0</v>
      </c>
      <c r="BC23" s="50">
        <f t="shared" si="30"/>
        <v>163</v>
      </c>
      <c r="BD23" s="51">
        <f t="shared" si="31"/>
        <v>7.105492589363557</v>
      </c>
      <c r="BE23" s="52">
        <v>20</v>
      </c>
      <c r="BF23" s="47">
        <f t="shared" si="32"/>
        <v>8</v>
      </c>
      <c r="BG23" s="48">
        <v>12</v>
      </c>
      <c r="BH23" s="47">
        <f t="shared" si="33"/>
        <v>6.2176165803108807</v>
      </c>
      <c r="BI23" s="49">
        <v>0</v>
      </c>
      <c r="BJ23" s="50">
        <f t="shared" si="34"/>
        <v>32</v>
      </c>
      <c r="BK23" s="51">
        <f t="shared" si="35"/>
        <v>7.2234762979683964</v>
      </c>
      <c r="BL23" s="52">
        <v>4</v>
      </c>
      <c r="BM23" s="47">
        <f t="shared" si="36"/>
        <v>12.903225806451612</v>
      </c>
      <c r="BN23" s="48">
        <v>1</v>
      </c>
      <c r="BO23" s="47">
        <f t="shared" si="37"/>
        <v>6.666666666666667</v>
      </c>
      <c r="BP23" s="49">
        <v>0</v>
      </c>
      <c r="BQ23" s="50">
        <f t="shared" si="38"/>
        <v>5</v>
      </c>
      <c r="BR23" s="51">
        <f t="shared" si="39"/>
        <v>10.869565217391305</v>
      </c>
      <c r="BS23" s="20">
        <v>0</v>
      </c>
      <c r="BT23" s="47">
        <f t="shared" si="40"/>
        <v>0</v>
      </c>
      <c r="BU23" s="20">
        <v>0</v>
      </c>
      <c r="BV23" s="47">
        <f t="shared" si="41"/>
        <v>0</v>
      </c>
      <c r="BW23" s="49">
        <v>0</v>
      </c>
      <c r="BX23" s="50">
        <f t="shared" si="42"/>
        <v>0</v>
      </c>
      <c r="BY23" s="51">
        <f t="shared" si="43"/>
        <v>0</v>
      </c>
      <c r="BZ23" s="22"/>
      <c r="CA23" s="22"/>
      <c r="CB23" s="22"/>
      <c r="CC23" s="22"/>
    </row>
    <row r="24" spans="1:81"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2427</v>
      </c>
      <c r="I24" s="47">
        <f t="shared" si="4"/>
        <v>11.020797384433747</v>
      </c>
      <c r="J24" s="48">
        <v>1290</v>
      </c>
      <c r="K24" s="47">
        <f t="shared" si="5"/>
        <v>7.5664261833538626</v>
      </c>
      <c r="L24" s="49">
        <v>0</v>
      </c>
      <c r="M24" s="50">
        <f t="shared" si="6"/>
        <v>3717</v>
      </c>
      <c r="N24" s="51">
        <f t="shared" si="7"/>
        <v>9.5134498733075681</v>
      </c>
      <c r="O24" s="46">
        <v>2235</v>
      </c>
      <c r="P24" s="47">
        <f t="shared" si="8"/>
        <v>11.049587185445198</v>
      </c>
      <c r="Q24" s="48">
        <v>1172</v>
      </c>
      <c r="R24" s="47">
        <f t="shared" si="9"/>
        <v>7.6751800916830382</v>
      </c>
      <c r="S24" s="49">
        <v>0</v>
      </c>
      <c r="T24" s="50">
        <f t="shared" si="10"/>
        <v>3407</v>
      </c>
      <c r="U24" s="51">
        <f t="shared" si="11"/>
        <v>9.5979941966926781</v>
      </c>
      <c r="V24" s="52">
        <v>1998</v>
      </c>
      <c r="W24" s="47">
        <f t="shared" si="12"/>
        <v>11.326530612244898</v>
      </c>
      <c r="X24" s="48">
        <v>1032</v>
      </c>
      <c r="Y24" s="47">
        <f t="shared" si="13"/>
        <v>8.0568350378640012</v>
      </c>
      <c r="Z24" s="49">
        <v>0</v>
      </c>
      <c r="AA24" s="50">
        <f t="shared" si="14"/>
        <v>3030</v>
      </c>
      <c r="AB24" s="51">
        <f t="shared" si="15"/>
        <v>9.9510657164438889</v>
      </c>
      <c r="AC24" s="52">
        <v>1637</v>
      </c>
      <c r="AD24" s="47">
        <f t="shared" si="16"/>
        <v>11.696198913975421</v>
      </c>
      <c r="AE24" s="48">
        <v>828</v>
      </c>
      <c r="AF24" s="47">
        <f t="shared" si="17"/>
        <v>8.568767463520647</v>
      </c>
      <c r="AG24" s="49">
        <v>0</v>
      </c>
      <c r="AH24" s="50">
        <f t="shared" si="18"/>
        <v>2465</v>
      </c>
      <c r="AI24" s="51">
        <f t="shared" si="19"/>
        <v>10.418868084027221</v>
      </c>
      <c r="AJ24" s="52">
        <v>1129</v>
      </c>
      <c r="AK24" s="47">
        <f t="shared" si="20"/>
        <v>11.99150292087095</v>
      </c>
      <c r="AL24" s="48">
        <v>570</v>
      </c>
      <c r="AM24" s="47">
        <f t="shared" si="21"/>
        <v>9.3565331582403157</v>
      </c>
      <c r="AN24" s="49">
        <v>0</v>
      </c>
      <c r="AO24" s="50">
        <f t="shared" si="22"/>
        <v>1699</v>
      </c>
      <c r="AP24" s="51">
        <f t="shared" si="23"/>
        <v>10.956342297027149</v>
      </c>
      <c r="AQ24" s="52">
        <v>569</v>
      </c>
      <c r="AR24" s="47">
        <f t="shared" si="24"/>
        <v>12.458944602583752</v>
      </c>
      <c r="AS24" s="48">
        <v>277</v>
      </c>
      <c r="AT24" s="47">
        <f t="shared" si="25"/>
        <v>9.7672778561354026</v>
      </c>
      <c r="AU24" s="49">
        <v>0</v>
      </c>
      <c r="AV24" s="50">
        <f t="shared" si="26"/>
        <v>846</v>
      </c>
      <c r="AW24" s="51">
        <f t="shared" si="27"/>
        <v>11.427799540726733</v>
      </c>
      <c r="AX24" s="52">
        <v>169</v>
      </c>
      <c r="AY24" s="47">
        <f t="shared" si="28"/>
        <v>12.12338593974175</v>
      </c>
      <c r="AZ24" s="48">
        <v>89</v>
      </c>
      <c r="BA24" s="47">
        <f t="shared" si="29"/>
        <v>9.8888888888888893</v>
      </c>
      <c r="BB24" s="49">
        <v>0</v>
      </c>
      <c r="BC24" s="50">
        <f t="shared" si="30"/>
        <v>258</v>
      </c>
      <c r="BD24" s="51">
        <f t="shared" si="31"/>
        <v>11.246730601569311</v>
      </c>
      <c r="BE24" s="52">
        <v>29</v>
      </c>
      <c r="BF24" s="47">
        <f t="shared" si="32"/>
        <v>11.600000000000001</v>
      </c>
      <c r="BG24" s="48">
        <v>15</v>
      </c>
      <c r="BH24" s="47">
        <f t="shared" si="33"/>
        <v>7.7720207253886011</v>
      </c>
      <c r="BI24" s="49">
        <v>0</v>
      </c>
      <c r="BJ24" s="50">
        <f t="shared" si="34"/>
        <v>44</v>
      </c>
      <c r="BK24" s="51">
        <f t="shared" si="35"/>
        <v>9.932279909706546</v>
      </c>
      <c r="BL24" s="52">
        <v>5</v>
      </c>
      <c r="BM24" s="47">
        <f t="shared" si="36"/>
        <v>16.129032258064516</v>
      </c>
      <c r="BN24" s="48">
        <v>2</v>
      </c>
      <c r="BO24" s="47">
        <f t="shared" si="37"/>
        <v>13.333333333333334</v>
      </c>
      <c r="BP24" s="49">
        <v>0</v>
      </c>
      <c r="BQ24" s="50">
        <f t="shared" si="38"/>
        <v>7</v>
      </c>
      <c r="BR24" s="51">
        <f t="shared" si="39"/>
        <v>15.217391304347828</v>
      </c>
      <c r="BS24" s="20">
        <v>1</v>
      </c>
      <c r="BT24" s="47">
        <f t="shared" si="40"/>
        <v>50</v>
      </c>
      <c r="BU24" s="20">
        <v>0</v>
      </c>
      <c r="BV24" s="47">
        <f t="shared" si="41"/>
        <v>0</v>
      </c>
      <c r="BW24" s="49">
        <v>0</v>
      </c>
      <c r="BX24" s="50">
        <f t="shared" si="42"/>
        <v>1</v>
      </c>
      <c r="BY24" s="51">
        <f t="shared" si="43"/>
        <v>20</v>
      </c>
      <c r="BZ24" s="22"/>
      <c r="CA24" s="22"/>
      <c r="CB24" s="22"/>
      <c r="CC24" s="22"/>
    </row>
    <row r="25" spans="1:81" ht="13" x14ac:dyDescent="0.3">
      <c r="A25" s="41" t="s">
        <v>52</v>
      </c>
      <c r="B25" s="42">
        <v>918891</v>
      </c>
      <c r="C25" s="43">
        <f t="shared" si="0"/>
        <v>3.1452442424677445</v>
      </c>
      <c r="D25" s="44">
        <v>1066234</v>
      </c>
      <c r="E25" s="43">
        <f t="shared" si="1"/>
        <v>3.5659334518104977</v>
      </c>
      <c r="F25" s="44">
        <f t="shared" si="2"/>
        <v>1985125</v>
      </c>
      <c r="G25" s="45">
        <f t="shared" si="3"/>
        <v>3.3580272918196887</v>
      </c>
      <c r="H25" s="46">
        <v>3315</v>
      </c>
      <c r="I25" s="47">
        <f t="shared" si="4"/>
        <v>15.053128689492326</v>
      </c>
      <c r="J25" s="48">
        <v>2006</v>
      </c>
      <c r="K25" s="47">
        <f t="shared" si="5"/>
        <v>11.766085987447944</v>
      </c>
      <c r="L25" s="49">
        <v>0</v>
      </c>
      <c r="M25" s="50">
        <f t="shared" si="6"/>
        <v>5321</v>
      </c>
      <c r="N25" s="51">
        <f t="shared" si="7"/>
        <v>13.618796549870748</v>
      </c>
      <c r="O25" s="46">
        <v>3053</v>
      </c>
      <c r="P25" s="47">
        <f t="shared" si="8"/>
        <v>15.0936866564493</v>
      </c>
      <c r="Q25" s="48">
        <v>1832</v>
      </c>
      <c r="R25" s="47">
        <f t="shared" si="9"/>
        <v>11.997380484610346</v>
      </c>
      <c r="S25" s="49">
        <v>0</v>
      </c>
      <c r="T25" s="50">
        <f t="shared" si="10"/>
        <v>4885</v>
      </c>
      <c r="U25" s="51">
        <f t="shared" si="11"/>
        <v>13.761726343071246</v>
      </c>
      <c r="V25" s="52">
        <v>2681</v>
      </c>
      <c r="W25" s="47">
        <f t="shared" si="12"/>
        <v>15.198412698412698</v>
      </c>
      <c r="X25" s="48">
        <v>1557</v>
      </c>
      <c r="Y25" s="47">
        <f t="shared" si="13"/>
        <v>12.155515653056446</v>
      </c>
      <c r="Z25" s="49">
        <v>0</v>
      </c>
      <c r="AA25" s="50">
        <f t="shared" si="14"/>
        <v>4238</v>
      </c>
      <c r="AB25" s="51">
        <f t="shared" si="15"/>
        <v>13.918355282603697</v>
      </c>
      <c r="AC25" s="52">
        <v>2189</v>
      </c>
      <c r="AD25" s="47">
        <f t="shared" si="16"/>
        <v>15.640182909402686</v>
      </c>
      <c r="AE25" s="48">
        <v>1224</v>
      </c>
      <c r="AF25" s="47">
        <f t="shared" si="17"/>
        <v>12.666873641726173</v>
      </c>
      <c r="AG25" s="49">
        <v>0</v>
      </c>
      <c r="AH25" s="50">
        <f t="shared" si="18"/>
        <v>3413</v>
      </c>
      <c r="AI25" s="51">
        <f t="shared" si="19"/>
        <v>14.425799907012129</v>
      </c>
      <c r="AJ25" s="52">
        <v>1516</v>
      </c>
      <c r="AK25" s="47">
        <f t="shared" si="20"/>
        <v>16.101964949548591</v>
      </c>
      <c r="AL25" s="48">
        <v>826</v>
      </c>
      <c r="AM25" s="47">
        <f t="shared" si="21"/>
        <v>13.55876559422193</v>
      </c>
      <c r="AN25" s="49">
        <v>0</v>
      </c>
      <c r="AO25" s="50">
        <f t="shared" si="22"/>
        <v>2342</v>
      </c>
      <c r="AP25" s="51">
        <f t="shared" si="23"/>
        <v>15.102856774359966</v>
      </c>
      <c r="AQ25" s="52">
        <v>745</v>
      </c>
      <c r="AR25" s="47">
        <f t="shared" si="24"/>
        <v>16.312677906722136</v>
      </c>
      <c r="AS25" s="48">
        <v>396</v>
      </c>
      <c r="AT25" s="47">
        <f t="shared" si="25"/>
        <v>13.963328631875882</v>
      </c>
      <c r="AU25" s="49">
        <v>0</v>
      </c>
      <c r="AV25" s="50">
        <f t="shared" si="26"/>
        <v>1141</v>
      </c>
      <c r="AW25" s="51">
        <f t="shared" si="27"/>
        <v>15.412670538970689</v>
      </c>
      <c r="AX25" s="52">
        <v>224</v>
      </c>
      <c r="AY25" s="47">
        <f t="shared" si="28"/>
        <v>16.068866571018649</v>
      </c>
      <c r="AZ25" s="48">
        <v>116</v>
      </c>
      <c r="BA25" s="47">
        <f t="shared" si="29"/>
        <v>12.888888888888889</v>
      </c>
      <c r="BB25" s="49">
        <v>0</v>
      </c>
      <c r="BC25" s="50">
        <f t="shared" si="30"/>
        <v>340</v>
      </c>
      <c r="BD25" s="51">
        <f t="shared" si="31"/>
        <v>14.821272885789014</v>
      </c>
      <c r="BE25" s="52">
        <v>32</v>
      </c>
      <c r="BF25" s="47">
        <f t="shared" si="32"/>
        <v>12.8</v>
      </c>
      <c r="BG25" s="48">
        <v>19</v>
      </c>
      <c r="BH25" s="47">
        <f t="shared" si="33"/>
        <v>9.8445595854922274</v>
      </c>
      <c r="BI25" s="49">
        <v>0</v>
      </c>
      <c r="BJ25" s="50">
        <f t="shared" si="34"/>
        <v>51</v>
      </c>
      <c r="BK25" s="51">
        <f t="shared" si="35"/>
        <v>11.512415349887133</v>
      </c>
      <c r="BL25" s="52">
        <v>1</v>
      </c>
      <c r="BM25" s="47">
        <f t="shared" si="36"/>
        <v>3.225806451612903</v>
      </c>
      <c r="BN25" s="48">
        <v>3</v>
      </c>
      <c r="BO25" s="47">
        <f t="shared" si="37"/>
        <v>20</v>
      </c>
      <c r="BP25" s="49">
        <v>0</v>
      </c>
      <c r="BQ25" s="50">
        <f t="shared" si="38"/>
        <v>4</v>
      </c>
      <c r="BR25" s="51">
        <f t="shared" si="39"/>
        <v>8.695652173913043</v>
      </c>
      <c r="BS25" s="20">
        <v>0</v>
      </c>
      <c r="BT25" s="47">
        <f t="shared" si="40"/>
        <v>0</v>
      </c>
      <c r="BU25" s="20">
        <v>2</v>
      </c>
      <c r="BV25" s="47">
        <f t="shared" si="41"/>
        <v>66.666666666666657</v>
      </c>
      <c r="BW25" s="49">
        <v>0</v>
      </c>
      <c r="BX25" s="50">
        <f t="shared" si="42"/>
        <v>2</v>
      </c>
      <c r="BY25" s="51">
        <f t="shared" si="43"/>
        <v>40</v>
      </c>
      <c r="BZ25" s="22"/>
      <c r="CA25" s="22"/>
      <c r="CB25" s="22"/>
      <c r="CC25" s="22"/>
    </row>
    <row r="26" spans="1:81" ht="13" x14ac:dyDescent="0.3">
      <c r="A26" s="41" t="s">
        <v>53</v>
      </c>
      <c r="B26" s="42">
        <v>655504</v>
      </c>
      <c r="C26" s="43">
        <f t="shared" si="0"/>
        <v>2.2437048375863688</v>
      </c>
      <c r="D26" s="44">
        <v>836293</v>
      </c>
      <c r="E26" s="43">
        <f t="shared" si="1"/>
        <v>2.7969143585882246</v>
      </c>
      <c r="F26" s="44">
        <f t="shared" si="2"/>
        <v>1491797</v>
      </c>
      <c r="G26" s="45">
        <f t="shared" si="3"/>
        <v>2.5235161714525467</v>
      </c>
      <c r="H26" s="46">
        <v>4324</v>
      </c>
      <c r="I26" s="47">
        <f t="shared" si="4"/>
        <v>19.634910544001453</v>
      </c>
      <c r="J26" s="48">
        <v>3095</v>
      </c>
      <c r="K26" s="47">
        <f t="shared" si="5"/>
        <v>18.153557393395506</v>
      </c>
      <c r="L26" s="49">
        <v>0</v>
      </c>
      <c r="M26" s="50">
        <f t="shared" si="6"/>
        <v>7419</v>
      </c>
      <c r="N26" s="51">
        <f t="shared" si="7"/>
        <v>18.988508100637304</v>
      </c>
      <c r="O26" s="46">
        <v>3969</v>
      </c>
      <c r="P26" s="47">
        <f t="shared" si="8"/>
        <v>19.622287042072479</v>
      </c>
      <c r="Q26" s="48">
        <v>2805</v>
      </c>
      <c r="R26" s="47">
        <f t="shared" si="9"/>
        <v>18.369351669941061</v>
      </c>
      <c r="S26" s="49">
        <v>0</v>
      </c>
      <c r="T26" s="50">
        <f t="shared" si="10"/>
        <v>6774</v>
      </c>
      <c r="U26" s="51">
        <f t="shared" si="11"/>
        <v>19.083302814322337</v>
      </c>
      <c r="V26" s="52">
        <v>3442</v>
      </c>
      <c r="W26" s="47">
        <f t="shared" si="12"/>
        <v>19.512471655328799</v>
      </c>
      <c r="X26" s="48">
        <v>2372</v>
      </c>
      <c r="Y26" s="47">
        <f t="shared" si="13"/>
        <v>18.518229369974236</v>
      </c>
      <c r="Z26" s="49">
        <v>0</v>
      </c>
      <c r="AA26" s="50">
        <f t="shared" si="14"/>
        <v>5814</v>
      </c>
      <c r="AB26" s="51">
        <f t="shared" si="15"/>
        <v>19.094223127196294</v>
      </c>
      <c r="AC26" s="52">
        <v>2750</v>
      </c>
      <c r="AD26" s="47">
        <f t="shared" si="16"/>
        <v>19.648470991711918</v>
      </c>
      <c r="AE26" s="48">
        <v>1760</v>
      </c>
      <c r="AF26" s="47">
        <f t="shared" si="17"/>
        <v>18.213805236469007</v>
      </c>
      <c r="AG26" s="49">
        <v>0</v>
      </c>
      <c r="AH26" s="50">
        <f t="shared" si="18"/>
        <v>4510</v>
      </c>
      <c r="AI26" s="51">
        <f t="shared" si="19"/>
        <v>19.062513208504164</v>
      </c>
      <c r="AJ26" s="52">
        <v>1859</v>
      </c>
      <c r="AK26" s="47">
        <f t="shared" si="20"/>
        <v>19.74508762612852</v>
      </c>
      <c r="AL26" s="48">
        <v>1115</v>
      </c>
      <c r="AM26" s="47">
        <f t="shared" si="21"/>
        <v>18.302692055154303</v>
      </c>
      <c r="AN26" s="49">
        <v>0</v>
      </c>
      <c r="AO26" s="50">
        <f t="shared" si="22"/>
        <v>2974</v>
      </c>
      <c r="AP26" s="51">
        <f t="shared" si="23"/>
        <v>19.178435545237633</v>
      </c>
      <c r="AQ26" s="52">
        <v>910</v>
      </c>
      <c r="AR26" s="47">
        <f t="shared" si="24"/>
        <v>19.925552879351869</v>
      </c>
      <c r="AS26" s="48">
        <v>522</v>
      </c>
      <c r="AT26" s="47">
        <f t="shared" si="25"/>
        <v>18.406205923836389</v>
      </c>
      <c r="AU26" s="49">
        <v>0</v>
      </c>
      <c r="AV26" s="50">
        <f t="shared" si="26"/>
        <v>1432</v>
      </c>
      <c r="AW26" s="51">
        <f t="shared" si="27"/>
        <v>19.343509388085913</v>
      </c>
      <c r="AX26" s="52">
        <v>272</v>
      </c>
      <c r="AY26" s="47">
        <f t="shared" si="28"/>
        <v>19.512195121951219</v>
      </c>
      <c r="AZ26" s="48">
        <v>156</v>
      </c>
      <c r="BA26" s="47">
        <f t="shared" si="29"/>
        <v>17.333333333333336</v>
      </c>
      <c r="BB26" s="49">
        <v>0</v>
      </c>
      <c r="BC26" s="50">
        <f t="shared" si="30"/>
        <v>428</v>
      </c>
      <c r="BD26" s="51">
        <f t="shared" si="31"/>
        <v>18.657367044463818</v>
      </c>
      <c r="BE26" s="52">
        <v>47</v>
      </c>
      <c r="BF26" s="47">
        <f t="shared" si="32"/>
        <v>18.8</v>
      </c>
      <c r="BG26" s="48">
        <v>34</v>
      </c>
      <c r="BH26" s="47">
        <f t="shared" si="33"/>
        <v>17.616580310880828</v>
      </c>
      <c r="BI26" s="49">
        <v>0</v>
      </c>
      <c r="BJ26" s="50">
        <f t="shared" si="34"/>
        <v>81</v>
      </c>
      <c r="BK26" s="51">
        <f t="shared" si="35"/>
        <v>18.284424379232505</v>
      </c>
      <c r="BL26" s="52">
        <v>7</v>
      </c>
      <c r="BM26" s="47">
        <f t="shared" si="36"/>
        <v>22.58064516129032</v>
      </c>
      <c r="BN26" s="48">
        <v>1</v>
      </c>
      <c r="BO26" s="47">
        <f t="shared" si="37"/>
        <v>6.666666666666667</v>
      </c>
      <c r="BP26" s="49">
        <v>0</v>
      </c>
      <c r="BQ26" s="50">
        <f t="shared" si="38"/>
        <v>8</v>
      </c>
      <c r="BR26" s="51">
        <f t="shared" si="39"/>
        <v>17.391304347826086</v>
      </c>
      <c r="BS26" s="20">
        <v>1</v>
      </c>
      <c r="BT26" s="47">
        <f t="shared" si="40"/>
        <v>50</v>
      </c>
      <c r="BU26" s="20">
        <v>0</v>
      </c>
      <c r="BV26" s="47">
        <f t="shared" si="41"/>
        <v>0</v>
      </c>
      <c r="BW26" s="49">
        <v>0</v>
      </c>
      <c r="BX26" s="50">
        <f t="shared" si="42"/>
        <v>1</v>
      </c>
      <c r="BY26" s="51">
        <f t="shared" si="43"/>
        <v>20</v>
      </c>
      <c r="BZ26" s="22"/>
      <c r="CA26" s="22"/>
      <c r="CB26" s="22"/>
      <c r="CC26" s="22"/>
    </row>
    <row r="27" spans="1:81" ht="13" x14ac:dyDescent="0.3">
      <c r="A27" s="41" t="s">
        <v>54</v>
      </c>
      <c r="B27" s="42">
        <v>362168</v>
      </c>
      <c r="C27" s="43">
        <f t="shared" si="0"/>
        <v>1.2396539054208364</v>
      </c>
      <c r="D27" s="44">
        <v>556269</v>
      </c>
      <c r="E27" s="43">
        <f t="shared" si="1"/>
        <v>1.8603967190177522</v>
      </c>
      <c r="F27" s="44">
        <f t="shared" si="2"/>
        <v>918437</v>
      </c>
      <c r="G27" s="45">
        <f t="shared" si="3"/>
        <v>1.5536233294210691</v>
      </c>
      <c r="H27" s="46">
        <v>4157</v>
      </c>
      <c r="I27" s="47">
        <f t="shared" si="4"/>
        <v>18.876577967487059</v>
      </c>
      <c r="J27" s="48">
        <v>3669</v>
      </c>
      <c r="K27" s="47">
        <f t="shared" si="5"/>
        <v>21.520323772655285</v>
      </c>
      <c r="L27" s="49">
        <v>0</v>
      </c>
      <c r="M27" s="50">
        <f t="shared" si="6"/>
        <v>7826</v>
      </c>
      <c r="N27" s="51">
        <f t="shared" si="7"/>
        <v>20.030201428169232</v>
      </c>
      <c r="O27" s="46">
        <v>3808</v>
      </c>
      <c r="P27" s="47">
        <f t="shared" si="8"/>
        <v>18.826321253769716</v>
      </c>
      <c r="Q27" s="48">
        <v>3214</v>
      </c>
      <c r="R27" s="47">
        <f t="shared" si="9"/>
        <v>21.047806155861164</v>
      </c>
      <c r="S27" s="49">
        <v>0</v>
      </c>
      <c r="T27" s="50">
        <f t="shared" si="10"/>
        <v>7022</v>
      </c>
      <c r="U27" s="51">
        <f t="shared" si="11"/>
        <v>19.781953404513057</v>
      </c>
      <c r="V27" s="52">
        <v>3288</v>
      </c>
      <c r="W27" s="47">
        <f t="shared" si="12"/>
        <v>18.639455782312925</v>
      </c>
      <c r="X27" s="48">
        <v>2652</v>
      </c>
      <c r="Y27" s="47">
        <f t="shared" si="13"/>
        <v>20.704192364743541</v>
      </c>
      <c r="Z27" s="49">
        <v>0</v>
      </c>
      <c r="AA27" s="50">
        <f t="shared" si="14"/>
        <v>5940</v>
      </c>
      <c r="AB27" s="51">
        <f t="shared" si="15"/>
        <v>19.50802982035535</v>
      </c>
      <c r="AC27" s="52">
        <v>2528</v>
      </c>
      <c r="AD27" s="47">
        <f t="shared" si="16"/>
        <v>18.062303515290083</v>
      </c>
      <c r="AE27" s="48">
        <v>1967</v>
      </c>
      <c r="AF27" s="47">
        <f t="shared" si="17"/>
        <v>20.355997102349164</v>
      </c>
      <c r="AG27" s="49">
        <v>0</v>
      </c>
      <c r="AH27" s="50">
        <f t="shared" si="18"/>
        <v>4495</v>
      </c>
      <c r="AI27" s="51">
        <f t="shared" si="19"/>
        <v>18.999112388520224</v>
      </c>
      <c r="AJ27" s="52">
        <v>1647</v>
      </c>
      <c r="AK27" s="47">
        <f t="shared" si="20"/>
        <v>17.493361656930432</v>
      </c>
      <c r="AL27" s="48">
        <v>1148</v>
      </c>
      <c r="AM27" s="47">
        <f t="shared" si="21"/>
        <v>18.844386080105053</v>
      </c>
      <c r="AN27" s="49">
        <v>0</v>
      </c>
      <c r="AO27" s="50">
        <f t="shared" si="22"/>
        <v>2795</v>
      </c>
      <c r="AP27" s="51">
        <f t="shared" si="23"/>
        <v>18.024118140194751</v>
      </c>
      <c r="AQ27" s="52">
        <v>754</v>
      </c>
      <c r="AR27" s="47">
        <f t="shared" si="24"/>
        <v>16.509743814320121</v>
      </c>
      <c r="AS27" s="48">
        <v>526</v>
      </c>
      <c r="AT27" s="47">
        <f t="shared" si="25"/>
        <v>18.547249647390689</v>
      </c>
      <c r="AU27" s="49">
        <v>0</v>
      </c>
      <c r="AV27" s="50">
        <f t="shared" si="26"/>
        <v>1280</v>
      </c>
      <c r="AW27" s="51">
        <f t="shared" si="27"/>
        <v>17.290287721194112</v>
      </c>
      <c r="AX27" s="52">
        <v>237</v>
      </c>
      <c r="AY27" s="47">
        <f t="shared" si="28"/>
        <v>17.001434720229554</v>
      </c>
      <c r="AZ27" s="48">
        <v>187</v>
      </c>
      <c r="BA27" s="47">
        <f t="shared" si="29"/>
        <v>20.777777777777779</v>
      </c>
      <c r="BB27" s="49">
        <v>0</v>
      </c>
      <c r="BC27" s="50">
        <f t="shared" si="30"/>
        <v>424</v>
      </c>
      <c r="BD27" s="51">
        <f t="shared" si="31"/>
        <v>18.482999128160419</v>
      </c>
      <c r="BE27" s="52">
        <v>52</v>
      </c>
      <c r="BF27" s="47">
        <f t="shared" si="32"/>
        <v>20.8</v>
      </c>
      <c r="BG27" s="48">
        <v>40</v>
      </c>
      <c r="BH27" s="47">
        <f t="shared" si="33"/>
        <v>20.725388601036268</v>
      </c>
      <c r="BI27" s="49">
        <v>0</v>
      </c>
      <c r="BJ27" s="50">
        <f t="shared" si="34"/>
        <v>92</v>
      </c>
      <c r="BK27" s="51">
        <f t="shared" si="35"/>
        <v>20.767494356659142</v>
      </c>
      <c r="BL27" s="52">
        <v>7</v>
      </c>
      <c r="BM27" s="47">
        <f t="shared" si="36"/>
        <v>22.58064516129032</v>
      </c>
      <c r="BN27" s="48">
        <v>1</v>
      </c>
      <c r="BO27" s="47">
        <f t="shared" si="37"/>
        <v>6.666666666666667</v>
      </c>
      <c r="BP27" s="49">
        <v>0</v>
      </c>
      <c r="BQ27" s="50">
        <f t="shared" si="38"/>
        <v>8</v>
      </c>
      <c r="BR27" s="51">
        <f t="shared" si="39"/>
        <v>17.391304347826086</v>
      </c>
      <c r="BS27" s="20">
        <v>0</v>
      </c>
      <c r="BT27" s="47">
        <f t="shared" si="40"/>
        <v>0</v>
      </c>
      <c r="BU27" s="20">
        <v>0</v>
      </c>
      <c r="BV27" s="47">
        <f t="shared" si="41"/>
        <v>0</v>
      </c>
      <c r="BW27" s="49">
        <v>0</v>
      </c>
      <c r="BX27" s="50">
        <f t="shared" si="42"/>
        <v>0</v>
      </c>
      <c r="BY27" s="51">
        <f t="shared" si="43"/>
        <v>0</v>
      </c>
      <c r="BZ27" s="22"/>
      <c r="CA27" s="22"/>
      <c r="CB27" s="22"/>
      <c r="CC27" s="22"/>
    </row>
    <row r="28" spans="1:81" ht="13" x14ac:dyDescent="0.3">
      <c r="A28" s="41" t="s">
        <v>55</v>
      </c>
      <c r="B28" s="42">
        <v>167009</v>
      </c>
      <c r="C28" s="43">
        <f t="shared" si="0"/>
        <v>0.57165006044274613</v>
      </c>
      <c r="D28" s="44">
        <v>361950</v>
      </c>
      <c r="E28" s="43">
        <f t="shared" si="1"/>
        <v>1.2105125262210825</v>
      </c>
      <c r="F28" s="44">
        <f t="shared" si="2"/>
        <v>528959</v>
      </c>
      <c r="G28" s="45">
        <f t="shared" si="3"/>
        <v>0.89478433763800824</v>
      </c>
      <c r="H28" s="46">
        <v>3380</v>
      </c>
      <c r="I28" s="47">
        <f t="shared" si="4"/>
        <v>15.348288075560804</v>
      </c>
      <c r="J28" s="48">
        <v>4696</v>
      </c>
      <c r="K28" s="47">
        <f t="shared" si="5"/>
        <v>27.544137486069566</v>
      </c>
      <c r="L28" s="49">
        <v>0</v>
      </c>
      <c r="M28" s="50">
        <f t="shared" si="6"/>
        <v>8076</v>
      </c>
      <c r="N28" s="51">
        <f t="shared" si="7"/>
        <v>20.670062194466485</v>
      </c>
      <c r="O28" s="46">
        <v>3040</v>
      </c>
      <c r="P28" s="47">
        <f t="shared" si="8"/>
        <v>15.029416126959017</v>
      </c>
      <c r="Q28" s="48">
        <v>4101</v>
      </c>
      <c r="R28" s="47">
        <f t="shared" si="9"/>
        <v>26.856581532416502</v>
      </c>
      <c r="S28" s="49">
        <v>0</v>
      </c>
      <c r="T28" s="50">
        <f t="shared" si="10"/>
        <v>7141</v>
      </c>
      <c r="U28" s="51">
        <f t="shared" si="11"/>
        <v>20.117193002225537</v>
      </c>
      <c r="V28" s="52">
        <v>2543</v>
      </c>
      <c r="W28" s="47">
        <f t="shared" si="12"/>
        <v>14.41609977324263</v>
      </c>
      <c r="X28" s="48">
        <v>3293</v>
      </c>
      <c r="Y28" s="47">
        <f t="shared" si="13"/>
        <v>25.708486220626121</v>
      </c>
      <c r="Z28" s="49">
        <v>0</v>
      </c>
      <c r="AA28" s="50">
        <f t="shared" si="14"/>
        <v>5836</v>
      </c>
      <c r="AB28" s="51">
        <f t="shared" si="15"/>
        <v>19.166475089493908</v>
      </c>
      <c r="AC28" s="52">
        <v>1908</v>
      </c>
      <c r="AD28" s="47">
        <f t="shared" si="16"/>
        <v>13.632466418976852</v>
      </c>
      <c r="AE28" s="48">
        <v>2317</v>
      </c>
      <c r="AF28" s="47">
        <f t="shared" si="17"/>
        <v>23.978060643692434</v>
      </c>
      <c r="AG28" s="49">
        <v>0</v>
      </c>
      <c r="AH28" s="50">
        <f t="shared" si="18"/>
        <v>4225</v>
      </c>
      <c r="AI28" s="51">
        <f t="shared" si="19"/>
        <v>17.857897628809333</v>
      </c>
      <c r="AJ28" s="52">
        <v>1203</v>
      </c>
      <c r="AK28" s="47">
        <f t="shared" si="20"/>
        <v>12.777482740308018</v>
      </c>
      <c r="AL28" s="48">
        <v>1342</v>
      </c>
      <c r="AM28" s="47">
        <f t="shared" si="21"/>
        <v>22.028890347997372</v>
      </c>
      <c r="AN28" s="49">
        <v>0</v>
      </c>
      <c r="AO28" s="50">
        <f t="shared" si="22"/>
        <v>2545</v>
      </c>
      <c r="AP28" s="51">
        <f t="shared" si="23"/>
        <v>16.411942993486811</v>
      </c>
      <c r="AQ28" s="52">
        <v>567</v>
      </c>
      <c r="AR28" s="47">
        <f t="shared" si="24"/>
        <v>12.41515217867309</v>
      </c>
      <c r="AS28" s="48">
        <v>565</v>
      </c>
      <c r="AT28" s="47">
        <f t="shared" si="25"/>
        <v>19.922425952045135</v>
      </c>
      <c r="AU28" s="49">
        <v>0</v>
      </c>
      <c r="AV28" s="50">
        <f t="shared" si="26"/>
        <v>1132</v>
      </c>
      <c r="AW28" s="51">
        <f t="shared" si="27"/>
        <v>15.291098203431041</v>
      </c>
      <c r="AX28" s="52">
        <v>179</v>
      </c>
      <c r="AY28" s="47">
        <f t="shared" si="28"/>
        <v>12.84074605451937</v>
      </c>
      <c r="AZ28" s="48">
        <v>165</v>
      </c>
      <c r="BA28" s="47">
        <f t="shared" si="29"/>
        <v>18.333333333333332</v>
      </c>
      <c r="BB28" s="49">
        <v>0</v>
      </c>
      <c r="BC28" s="50">
        <f t="shared" si="30"/>
        <v>344</v>
      </c>
      <c r="BD28" s="51">
        <f t="shared" si="31"/>
        <v>14.995640802092414</v>
      </c>
      <c r="BE28" s="52">
        <v>38</v>
      </c>
      <c r="BF28" s="47">
        <f t="shared" si="32"/>
        <v>15.2</v>
      </c>
      <c r="BG28" s="48">
        <v>39</v>
      </c>
      <c r="BH28" s="47">
        <f t="shared" si="33"/>
        <v>20.207253886010363</v>
      </c>
      <c r="BI28" s="49">
        <v>0</v>
      </c>
      <c r="BJ28" s="50">
        <f t="shared" si="34"/>
        <v>77</v>
      </c>
      <c r="BK28" s="51">
        <f t="shared" si="35"/>
        <v>17.381489841986454</v>
      </c>
      <c r="BL28" s="52">
        <v>5</v>
      </c>
      <c r="BM28" s="47">
        <f t="shared" si="36"/>
        <v>16.129032258064516</v>
      </c>
      <c r="BN28" s="48">
        <v>3</v>
      </c>
      <c r="BO28" s="47">
        <f t="shared" si="37"/>
        <v>20</v>
      </c>
      <c r="BP28" s="49">
        <v>0</v>
      </c>
      <c r="BQ28" s="50">
        <f t="shared" si="38"/>
        <v>8</v>
      </c>
      <c r="BR28" s="51">
        <f t="shared" si="39"/>
        <v>17.391304347826086</v>
      </c>
      <c r="BS28" s="20">
        <v>0</v>
      </c>
      <c r="BT28" s="47">
        <f t="shared" si="40"/>
        <v>0</v>
      </c>
      <c r="BU28" s="20">
        <v>1</v>
      </c>
      <c r="BV28" s="47">
        <f t="shared" si="41"/>
        <v>33.333333333333329</v>
      </c>
      <c r="BW28" s="49">
        <v>0</v>
      </c>
      <c r="BX28" s="50">
        <f t="shared" si="42"/>
        <v>1</v>
      </c>
      <c r="BY28" s="51">
        <f t="shared" si="43"/>
        <v>20</v>
      </c>
      <c r="BZ28" s="22"/>
      <c r="CA28" s="22"/>
      <c r="CB28" s="22"/>
      <c r="CC28" s="22"/>
    </row>
    <row r="29" spans="1:81" ht="13" x14ac:dyDescent="0.3">
      <c r="A29" s="53"/>
      <c r="B29" s="54"/>
      <c r="C29" s="55"/>
      <c r="D29" s="56"/>
      <c r="E29" s="55"/>
      <c r="F29" s="56"/>
      <c r="G29" s="57"/>
      <c r="H29" s="50"/>
      <c r="I29" s="58"/>
      <c r="J29" s="50"/>
      <c r="K29" s="58"/>
      <c r="L29" s="59"/>
      <c r="M29" s="50"/>
      <c r="N29" s="60"/>
      <c r="O29" s="50"/>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BZ29" s="22"/>
      <c r="CA29" s="22"/>
      <c r="CB29" s="22"/>
      <c r="CC29" s="22"/>
    </row>
    <row r="30" spans="1:81" ht="13" x14ac:dyDescent="0.3">
      <c r="A30" s="62" t="s">
        <v>56</v>
      </c>
      <c r="B30" s="42">
        <f t="shared" ref="B30:AG30" si="44">SUM(B10:B28)</f>
        <v>29215251</v>
      </c>
      <c r="C30" s="63">
        <f t="shared" si="44"/>
        <v>99.999999999999986</v>
      </c>
      <c r="D30" s="44">
        <f t="shared" si="44"/>
        <v>29900558</v>
      </c>
      <c r="E30" s="63">
        <f t="shared" si="44"/>
        <v>100</v>
      </c>
      <c r="F30" s="44">
        <f t="shared" si="44"/>
        <v>59115809</v>
      </c>
      <c r="G30" s="64">
        <f t="shared" si="44"/>
        <v>100</v>
      </c>
      <c r="H30" s="65">
        <f t="shared" si="44"/>
        <v>22022</v>
      </c>
      <c r="I30" s="66">
        <f t="shared" si="44"/>
        <v>99.999999999999986</v>
      </c>
      <c r="J30" s="65">
        <f t="shared" si="44"/>
        <v>17049</v>
      </c>
      <c r="K30" s="67">
        <f t="shared" si="44"/>
        <v>100</v>
      </c>
      <c r="L30" s="68">
        <f t="shared" si="44"/>
        <v>0</v>
      </c>
      <c r="M30" s="65">
        <f t="shared" si="44"/>
        <v>39071</v>
      </c>
      <c r="N30" s="69">
        <f t="shared" si="44"/>
        <v>100</v>
      </c>
      <c r="O30" s="65">
        <f t="shared" si="44"/>
        <v>20227</v>
      </c>
      <c r="P30" s="66">
        <f t="shared" si="44"/>
        <v>100.00000000000001</v>
      </c>
      <c r="Q30" s="65">
        <f t="shared" si="44"/>
        <v>15270</v>
      </c>
      <c r="R30" s="67">
        <f t="shared" si="44"/>
        <v>99.999999999999986</v>
      </c>
      <c r="S30" s="68">
        <f t="shared" si="44"/>
        <v>0</v>
      </c>
      <c r="T30" s="65">
        <f t="shared" si="44"/>
        <v>35497</v>
      </c>
      <c r="U30" s="69">
        <f t="shared" si="44"/>
        <v>100</v>
      </c>
      <c r="V30" s="70">
        <f t="shared" si="44"/>
        <v>17640</v>
      </c>
      <c r="W30" s="66">
        <f t="shared" si="44"/>
        <v>100</v>
      </c>
      <c r="X30" s="65">
        <f t="shared" si="44"/>
        <v>12809</v>
      </c>
      <c r="Y30" s="67">
        <f t="shared" si="44"/>
        <v>100</v>
      </c>
      <c r="Z30" s="68">
        <f t="shared" si="44"/>
        <v>0</v>
      </c>
      <c r="AA30" s="65">
        <f t="shared" si="44"/>
        <v>30449</v>
      </c>
      <c r="AB30" s="69">
        <f t="shared" si="44"/>
        <v>100</v>
      </c>
      <c r="AC30" s="70">
        <f t="shared" si="44"/>
        <v>13996</v>
      </c>
      <c r="AD30" s="66">
        <f t="shared" si="44"/>
        <v>100</v>
      </c>
      <c r="AE30" s="65">
        <f t="shared" si="44"/>
        <v>9663</v>
      </c>
      <c r="AF30" s="67">
        <f t="shared" si="44"/>
        <v>100</v>
      </c>
      <c r="AG30" s="68">
        <f t="shared" si="44"/>
        <v>0</v>
      </c>
      <c r="AH30" s="65">
        <f t="shared" ref="AH30:BM30" si="45">SUM(AH10:AH28)</f>
        <v>23659</v>
      </c>
      <c r="AI30" s="69">
        <f t="shared" si="45"/>
        <v>100</v>
      </c>
      <c r="AJ30" s="70">
        <f t="shared" si="45"/>
        <v>9415</v>
      </c>
      <c r="AK30" s="66">
        <f t="shared" si="45"/>
        <v>100</v>
      </c>
      <c r="AL30" s="65">
        <f t="shared" si="45"/>
        <v>6092</v>
      </c>
      <c r="AM30" s="67">
        <f t="shared" si="45"/>
        <v>100.00000000000001</v>
      </c>
      <c r="AN30" s="68">
        <f t="shared" si="45"/>
        <v>0</v>
      </c>
      <c r="AO30" s="65">
        <f t="shared" si="45"/>
        <v>15507</v>
      </c>
      <c r="AP30" s="69">
        <f t="shared" si="45"/>
        <v>100</v>
      </c>
      <c r="AQ30" s="70">
        <f t="shared" si="45"/>
        <v>4567</v>
      </c>
      <c r="AR30" s="66">
        <f t="shared" si="45"/>
        <v>100</v>
      </c>
      <c r="AS30" s="65">
        <f t="shared" si="45"/>
        <v>2836</v>
      </c>
      <c r="AT30" s="67">
        <f t="shared" si="45"/>
        <v>100</v>
      </c>
      <c r="AU30" s="68">
        <f t="shared" si="45"/>
        <v>0</v>
      </c>
      <c r="AV30" s="65">
        <f t="shared" si="45"/>
        <v>7403</v>
      </c>
      <c r="AW30" s="69">
        <f t="shared" si="45"/>
        <v>100</v>
      </c>
      <c r="AX30" s="70">
        <f t="shared" si="45"/>
        <v>1394</v>
      </c>
      <c r="AY30" s="66">
        <f t="shared" si="45"/>
        <v>100</v>
      </c>
      <c r="AZ30" s="65">
        <f t="shared" si="45"/>
        <v>900</v>
      </c>
      <c r="BA30" s="67">
        <f t="shared" si="45"/>
        <v>100</v>
      </c>
      <c r="BB30" s="68">
        <f t="shared" si="45"/>
        <v>0</v>
      </c>
      <c r="BC30" s="65">
        <f t="shared" si="45"/>
        <v>2294</v>
      </c>
      <c r="BD30" s="69">
        <f t="shared" si="45"/>
        <v>100</v>
      </c>
      <c r="BE30" s="70">
        <f t="shared" si="45"/>
        <v>250</v>
      </c>
      <c r="BF30" s="66">
        <f t="shared" si="45"/>
        <v>100</v>
      </c>
      <c r="BG30" s="65">
        <f t="shared" si="45"/>
        <v>193</v>
      </c>
      <c r="BH30" s="67">
        <f t="shared" si="45"/>
        <v>100</v>
      </c>
      <c r="BI30" s="68">
        <f t="shared" si="45"/>
        <v>0</v>
      </c>
      <c r="BJ30" s="65">
        <f t="shared" si="45"/>
        <v>443</v>
      </c>
      <c r="BK30" s="69">
        <f t="shared" si="45"/>
        <v>100</v>
      </c>
      <c r="BL30" s="70">
        <f t="shared" si="45"/>
        <v>31</v>
      </c>
      <c r="BM30" s="66">
        <f t="shared" si="45"/>
        <v>100</v>
      </c>
      <c r="BN30" s="65">
        <f t="shared" ref="BN30:BY30" si="46">SUM(BN10:BN28)</f>
        <v>15</v>
      </c>
      <c r="BO30" s="67">
        <f t="shared" si="46"/>
        <v>100.00000000000001</v>
      </c>
      <c r="BP30" s="68">
        <f t="shared" si="46"/>
        <v>0</v>
      </c>
      <c r="BQ30" s="65">
        <f t="shared" si="46"/>
        <v>46</v>
      </c>
      <c r="BR30" s="69">
        <f t="shared" si="46"/>
        <v>100</v>
      </c>
      <c r="BS30" s="70">
        <f t="shared" si="46"/>
        <v>2</v>
      </c>
      <c r="BT30" s="66">
        <f t="shared" si="46"/>
        <v>100</v>
      </c>
      <c r="BU30" s="65">
        <f t="shared" si="46"/>
        <v>3</v>
      </c>
      <c r="BV30" s="67">
        <f t="shared" si="46"/>
        <v>99.999999999999986</v>
      </c>
      <c r="BW30" s="68">
        <f t="shared" si="46"/>
        <v>0</v>
      </c>
      <c r="BX30" s="65">
        <f t="shared" si="46"/>
        <v>5</v>
      </c>
      <c r="BY30" s="69">
        <f t="shared" si="46"/>
        <v>100</v>
      </c>
      <c r="BZ30" s="22"/>
      <c r="CA30" s="22"/>
      <c r="CB30" s="22"/>
      <c r="CC30" s="22"/>
    </row>
    <row r="31" spans="1:81" ht="13" x14ac:dyDescent="0.3">
      <c r="A31" s="71"/>
      <c r="B31" s="72"/>
      <c r="C31" s="73"/>
      <c r="D31" s="73"/>
      <c r="E31" s="73"/>
      <c r="F31" s="73"/>
      <c r="G31" s="74"/>
      <c r="H31" s="50"/>
      <c r="I31" s="50"/>
      <c r="J31" s="50"/>
      <c r="K31" s="50"/>
      <c r="L31" s="59"/>
      <c r="M31" s="50"/>
      <c r="N31" s="75"/>
      <c r="O31" s="50"/>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BZ31" s="22"/>
      <c r="CA31" s="22"/>
      <c r="CB31" s="22"/>
      <c r="CC31" s="22"/>
    </row>
    <row r="32" spans="1:81"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BZ32" s="22"/>
      <c r="CA32" s="22"/>
      <c r="CB32" s="22"/>
      <c r="CC32" s="22"/>
    </row>
    <row r="33" spans="1:1024" ht="13" x14ac:dyDescent="0.3">
      <c r="A33" s="35" t="s">
        <v>57</v>
      </c>
      <c r="B33" s="82">
        <f>B30+B32</f>
        <v>29215251</v>
      </c>
      <c r="C33" s="82"/>
      <c r="D33" s="82">
        <f>D30+D32</f>
        <v>29900558</v>
      </c>
      <c r="E33" s="82"/>
      <c r="F33" s="83">
        <f>F30+F32</f>
        <v>59115809</v>
      </c>
      <c r="G33" s="82"/>
      <c r="H33" s="84">
        <f>H30+H32</f>
        <v>22022</v>
      </c>
      <c r="I33" s="85"/>
      <c r="J33" s="85">
        <f>J30+J32</f>
        <v>17049</v>
      </c>
      <c r="K33" s="85"/>
      <c r="L33" s="86">
        <f>L30+L32</f>
        <v>0</v>
      </c>
      <c r="M33" s="86">
        <f>M30+M32</f>
        <v>39071</v>
      </c>
      <c r="N33" s="87"/>
      <c r="O33" s="84">
        <f>O30+O32</f>
        <v>20227</v>
      </c>
      <c r="P33" s="85"/>
      <c r="Q33" s="85">
        <f>Q30+Q32</f>
        <v>15270</v>
      </c>
      <c r="R33" s="85"/>
      <c r="S33" s="86">
        <f>S30+S32</f>
        <v>0</v>
      </c>
      <c r="T33" s="86">
        <f>T30+T32</f>
        <v>35497</v>
      </c>
      <c r="U33" s="87"/>
      <c r="V33" s="84">
        <f>V30+V32</f>
        <v>17640</v>
      </c>
      <c r="W33" s="85"/>
      <c r="X33" s="85">
        <f>X30+X32</f>
        <v>12809</v>
      </c>
      <c r="Y33" s="85"/>
      <c r="Z33" s="86">
        <f>Z30+Z32</f>
        <v>0</v>
      </c>
      <c r="AA33" s="86">
        <f>AA30+AA32</f>
        <v>30449</v>
      </c>
      <c r="AB33" s="87"/>
      <c r="AC33" s="84">
        <f>AC30+AC32</f>
        <v>13996</v>
      </c>
      <c r="AD33" s="85"/>
      <c r="AE33" s="85">
        <f>AE30+AE32</f>
        <v>9663</v>
      </c>
      <c r="AF33" s="85"/>
      <c r="AG33" s="86">
        <f>AG30+AG32</f>
        <v>0</v>
      </c>
      <c r="AH33" s="86">
        <f>AH30+AH32</f>
        <v>23659</v>
      </c>
      <c r="AI33" s="87"/>
      <c r="AJ33" s="84">
        <f>AJ30+AJ32</f>
        <v>9415</v>
      </c>
      <c r="AK33" s="85"/>
      <c r="AL33" s="85">
        <f>AL30+AL32</f>
        <v>6092</v>
      </c>
      <c r="AM33" s="85"/>
      <c r="AN33" s="86">
        <f>AN30+AN32</f>
        <v>0</v>
      </c>
      <c r="AO33" s="86">
        <f>AO30+AO32</f>
        <v>15507</v>
      </c>
      <c r="AP33" s="87"/>
      <c r="AQ33" s="84">
        <f>AQ30+AQ32</f>
        <v>4567</v>
      </c>
      <c r="AR33" s="85"/>
      <c r="AS33" s="85">
        <f>AS30+AS32</f>
        <v>2836</v>
      </c>
      <c r="AT33" s="85"/>
      <c r="AU33" s="86">
        <f>AU30+AU32</f>
        <v>0</v>
      </c>
      <c r="AV33" s="86">
        <f>AV30+AV32</f>
        <v>7403</v>
      </c>
      <c r="AW33" s="87"/>
      <c r="AX33" s="84">
        <f>AX30+AX32</f>
        <v>1394</v>
      </c>
      <c r="AY33" s="85"/>
      <c r="AZ33" s="85">
        <f>AZ30+AZ32</f>
        <v>900</v>
      </c>
      <c r="BA33" s="85"/>
      <c r="BB33" s="86">
        <f>BB30+BB32</f>
        <v>0</v>
      </c>
      <c r="BC33" s="86">
        <f>BC30+BC32</f>
        <v>2294</v>
      </c>
      <c r="BD33" s="87"/>
      <c r="BE33" s="84">
        <f>BE30+BE32</f>
        <v>250</v>
      </c>
      <c r="BF33" s="85"/>
      <c r="BG33" s="85">
        <f>BG30+BG32</f>
        <v>193</v>
      </c>
      <c r="BH33" s="85"/>
      <c r="BI33" s="86">
        <f>BI30+BI32</f>
        <v>0</v>
      </c>
      <c r="BJ33" s="86">
        <f>BJ30+BJ32</f>
        <v>443</v>
      </c>
      <c r="BK33" s="87"/>
      <c r="BL33" s="84">
        <f>BL30+BL32</f>
        <v>31</v>
      </c>
      <c r="BM33" s="85"/>
      <c r="BN33" s="85">
        <f>BN30+BN32</f>
        <v>15</v>
      </c>
      <c r="BO33" s="85"/>
      <c r="BP33" s="86">
        <f>BP30+BP32</f>
        <v>0</v>
      </c>
      <c r="BQ33" s="86">
        <f>BQ30+BQ32</f>
        <v>46</v>
      </c>
      <c r="BR33" s="87"/>
      <c r="BS33" s="84">
        <f>BS30+BS32</f>
        <v>2</v>
      </c>
      <c r="BT33" s="85"/>
      <c r="BU33" s="85">
        <f>BU30+BU32</f>
        <v>3</v>
      </c>
      <c r="BV33" s="85"/>
      <c r="BW33" s="86">
        <f>BW30+BW32</f>
        <v>0</v>
      </c>
      <c r="BX33" s="86">
        <f>BX30+BX32</f>
        <v>5</v>
      </c>
      <c r="BY33" s="87"/>
      <c r="BZ33" s="22"/>
      <c r="CA33" s="22"/>
      <c r="CB33" s="22"/>
      <c r="CC33" s="22"/>
    </row>
    <row r="34" spans="1:1024" ht="13"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row>
    <row r="35" spans="1:1024" ht="13"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88"/>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row>
    <row r="36" spans="1:1024" s="22" customFormat="1" ht="15.5" x14ac:dyDescent="0.35">
      <c r="A36" s="17" t="s">
        <v>3</v>
      </c>
      <c r="B36" s="89"/>
      <c r="C36" s="89"/>
      <c r="D36" s="89"/>
      <c r="E36" s="89"/>
      <c r="F36" s="89"/>
      <c r="AS36" s="48"/>
      <c r="AT36" s="48"/>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66</v>
      </c>
    </row>
  </sheetData>
  <mergeCells count="12">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60" zoomScaleNormal="60" workbookViewId="0">
      <pane xSplit="1" ySplit="7" topLeftCell="B8" activePane="bottomRight" state="frozen"/>
      <selection pane="topRight" activeCell="B1" sqref="B1"/>
      <selection pane="bottomLeft" activeCell="A8" sqref="A8"/>
      <selection pane="bottomRight" activeCell="C26" sqref="C26:C30"/>
    </sheetView>
  </sheetViews>
  <sheetFormatPr baseColWidth="10" defaultColWidth="8.7265625" defaultRowHeight="13" x14ac:dyDescent="0.3"/>
  <cols>
    <col min="1" max="1" width="10.81640625" style="96" customWidth="1"/>
    <col min="2" max="2" width="24.54296875" style="96" customWidth="1"/>
    <col min="3" max="3" width="10.81640625" style="22" customWidth="1"/>
    <col min="4" max="30" width="13.08984375" style="22" customWidth="1"/>
    <col min="31" max="987" width="10.81640625" style="22" customWidth="1"/>
    <col min="988" max="1025" width="10.81640625" customWidth="1"/>
  </cols>
  <sheetData>
    <row r="1" spans="1:1024" ht="15.5" x14ac:dyDescent="0.35">
      <c r="A1" s="97" t="s">
        <v>67</v>
      </c>
      <c r="B1" s="97"/>
    </row>
    <row r="2" spans="1:1024" s="24" customFormat="1" ht="18.5" x14ac:dyDescent="0.45">
      <c r="A2" s="98" t="s">
        <v>20</v>
      </c>
      <c r="B2" s="24" t="s">
        <v>68</v>
      </c>
    </row>
    <row r="3" spans="1:1024" s="14" customFormat="1" ht="15.5" x14ac:dyDescent="0.35">
      <c r="A3" s="97" t="s">
        <v>22</v>
      </c>
      <c r="B3" s="97"/>
    </row>
    <row r="4" spans="1:1024" s="14" customFormat="1" ht="15.5" x14ac:dyDescent="0.35">
      <c r="A4" s="97" t="s">
        <v>69</v>
      </c>
      <c r="B4" s="97"/>
    </row>
    <row r="5" spans="1:1024" x14ac:dyDescent="0.3">
      <c r="A5" s="99"/>
      <c r="B5" s="99"/>
    </row>
    <row r="6" spans="1:1024" x14ac:dyDescent="0.3">
      <c r="A6" s="99"/>
    </row>
    <row r="7" spans="1:1024" x14ac:dyDescent="0.3">
      <c r="A7" s="100"/>
      <c r="B7" s="4" t="s">
        <v>26</v>
      </c>
      <c r="C7" s="3" t="s">
        <v>70</v>
      </c>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row>
    <row r="8" spans="1:1024" s="33" customFormat="1" ht="26" x14ac:dyDescent="0.3">
      <c r="A8" s="101" t="s">
        <v>25</v>
      </c>
      <c r="B8" s="4"/>
      <c r="C8" s="102" t="s">
        <v>71</v>
      </c>
      <c r="D8" s="103" t="s">
        <v>72</v>
      </c>
      <c r="E8" s="104">
        <v>43975</v>
      </c>
      <c r="F8" s="104">
        <v>43974</v>
      </c>
      <c r="G8" s="104">
        <v>43973</v>
      </c>
      <c r="H8" s="104">
        <v>43972</v>
      </c>
      <c r="I8" s="104">
        <v>43971</v>
      </c>
      <c r="J8" s="105">
        <v>43970</v>
      </c>
      <c r="K8" s="105">
        <v>43969</v>
      </c>
      <c r="L8" s="105">
        <v>43968</v>
      </c>
      <c r="M8" s="105">
        <v>43967</v>
      </c>
      <c r="N8" s="106">
        <v>43966</v>
      </c>
      <c r="O8" s="106">
        <v>43965</v>
      </c>
      <c r="P8" s="106">
        <v>43964</v>
      </c>
      <c r="Q8" s="106">
        <v>43963</v>
      </c>
      <c r="R8" s="106">
        <v>43962</v>
      </c>
      <c r="S8" s="106">
        <v>43961</v>
      </c>
      <c r="T8" s="106">
        <v>43960</v>
      </c>
      <c r="U8" s="106">
        <v>43959</v>
      </c>
      <c r="V8" s="106">
        <v>43958</v>
      </c>
      <c r="W8" s="106">
        <v>43957</v>
      </c>
      <c r="X8" s="106">
        <v>43956</v>
      </c>
      <c r="Y8" s="106">
        <v>43955</v>
      </c>
      <c r="Z8" s="106">
        <v>43954</v>
      </c>
      <c r="AA8" s="106">
        <v>43953</v>
      </c>
      <c r="AB8" s="106">
        <v>43952</v>
      </c>
      <c r="AC8" s="106">
        <v>43951</v>
      </c>
      <c r="AD8" s="106">
        <v>43950</v>
      </c>
      <c r="AE8" s="106">
        <v>43949</v>
      </c>
      <c r="AF8" s="106">
        <v>43948</v>
      </c>
      <c r="AG8" s="106">
        <v>43947</v>
      </c>
      <c r="AH8" s="106">
        <v>43946</v>
      </c>
      <c r="AI8" s="106">
        <v>43945</v>
      </c>
      <c r="AJ8" s="106">
        <v>43944</v>
      </c>
      <c r="AK8" s="106">
        <v>43943</v>
      </c>
      <c r="AL8" s="106">
        <v>43942</v>
      </c>
      <c r="AM8" s="106">
        <v>43941</v>
      </c>
      <c r="AN8" s="106">
        <v>43940</v>
      </c>
      <c r="AO8" s="106">
        <v>43939</v>
      </c>
      <c r="AP8" s="106">
        <v>43938</v>
      </c>
      <c r="AQ8" s="106">
        <v>43937</v>
      </c>
      <c r="AR8" s="106">
        <v>43936</v>
      </c>
      <c r="AS8" s="106">
        <v>43935</v>
      </c>
      <c r="AT8" s="106">
        <v>43934</v>
      </c>
      <c r="AU8" s="106">
        <v>43933</v>
      </c>
      <c r="AV8" s="106">
        <v>43932</v>
      </c>
      <c r="AW8" s="106">
        <v>43931</v>
      </c>
      <c r="AX8" s="106">
        <v>43930</v>
      </c>
      <c r="AY8" s="106">
        <v>43929</v>
      </c>
      <c r="AZ8" s="106">
        <v>43928</v>
      </c>
      <c r="BA8" s="106">
        <v>43927</v>
      </c>
      <c r="BB8" s="106">
        <v>43926</v>
      </c>
      <c r="BC8" s="106">
        <v>43925</v>
      </c>
      <c r="BD8" s="106">
        <v>43924</v>
      </c>
      <c r="BE8" s="106">
        <v>43923</v>
      </c>
      <c r="BF8" s="106">
        <v>43922</v>
      </c>
      <c r="BG8" s="106">
        <v>43921</v>
      </c>
      <c r="BH8" s="106">
        <v>43920</v>
      </c>
      <c r="BI8" s="106">
        <v>43919</v>
      </c>
      <c r="BJ8" s="106">
        <v>43918</v>
      </c>
      <c r="BK8" s="106">
        <v>43917</v>
      </c>
      <c r="BL8" s="106">
        <v>43916</v>
      </c>
      <c r="BM8" s="106">
        <v>43915</v>
      </c>
      <c r="BN8" s="106">
        <v>43914</v>
      </c>
      <c r="BO8" s="106">
        <v>43913</v>
      </c>
      <c r="BP8" s="106">
        <v>43912</v>
      </c>
      <c r="BQ8" s="106">
        <v>43911</v>
      </c>
      <c r="BR8" s="106">
        <v>43910</v>
      </c>
      <c r="BS8" s="106">
        <v>43909</v>
      </c>
      <c r="BT8" s="106">
        <v>43908</v>
      </c>
      <c r="BU8" s="106">
        <v>43907</v>
      </c>
      <c r="BV8" s="106">
        <v>43906</v>
      </c>
      <c r="BW8" s="106">
        <v>43905</v>
      </c>
      <c r="BX8" s="106">
        <v>43904</v>
      </c>
      <c r="BY8" s="106">
        <v>43903</v>
      </c>
      <c r="BZ8" s="106">
        <v>43902</v>
      </c>
      <c r="CA8" s="106">
        <v>43901</v>
      </c>
      <c r="CB8" s="106">
        <v>43900</v>
      </c>
      <c r="CC8" s="106">
        <v>43899</v>
      </c>
      <c r="CD8" s="106">
        <v>43898</v>
      </c>
      <c r="CE8" s="106">
        <v>43897</v>
      </c>
      <c r="CF8" s="106">
        <v>43896</v>
      </c>
      <c r="CG8" s="106">
        <v>43895</v>
      </c>
      <c r="CH8" s="106">
        <v>43894</v>
      </c>
      <c r="CI8" s="106">
        <v>43893</v>
      </c>
      <c r="CJ8" s="106">
        <v>43892</v>
      </c>
      <c r="CK8" s="106">
        <v>43891</v>
      </c>
      <c r="AKZ8" s="107"/>
      <c r="ALA8" s="107"/>
      <c r="ALB8" s="107"/>
      <c r="ALC8" s="107"/>
      <c r="ALD8" s="107"/>
      <c r="ALE8" s="107"/>
      <c r="ALF8" s="107"/>
      <c r="ALG8" s="107"/>
      <c r="ALH8" s="107"/>
      <c r="ALI8" s="107"/>
      <c r="ALJ8" s="107"/>
      <c r="ALK8" s="107"/>
      <c r="ALL8" s="107"/>
      <c r="ALM8" s="107"/>
      <c r="ALN8" s="107"/>
      <c r="ALO8" s="107"/>
      <c r="ALP8" s="107"/>
      <c r="ALQ8" s="107"/>
      <c r="ALR8" s="107"/>
      <c r="ALS8" s="107"/>
      <c r="ALT8" s="107"/>
      <c r="ALU8" s="107"/>
      <c r="ALV8" s="107"/>
      <c r="ALW8" s="107"/>
      <c r="ALX8" s="107"/>
      <c r="ALY8" s="107"/>
      <c r="ALZ8" s="107"/>
      <c r="AMA8" s="107"/>
      <c r="AMB8" s="107"/>
      <c r="AMC8" s="107"/>
      <c r="AMD8" s="107"/>
      <c r="AME8" s="107"/>
      <c r="AMF8" s="107"/>
      <c r="AMG8" s="107"/>
      <c r="AMH8" s="107"/>
      <c r="AMI8" s="107"/>
      <c r="AMJ8" s="107"/>
    </row>
    <row r="9" spans="1:1024" x14ac:dyDescent="0.3">
      <c r="A9" s="108"/>
      <c r="B9" s="4"/>
      <c r="C9" s="109"/>
      <c r="D9" s="110" t="s">
        <v>35</v>
      </c>
      <c r="E9" s="110" t="s">
        <v>35</v>
      </c>
      <c r="F9" s="110" t="s">
        <v>35</v>
      </c>
      <c r="G9" s="110" t="s">
        <v>35</v>
      </c>
      <c r="H9" s="110" t="s">
        <v>35</v>
      </c>
      <c r="I9" s="110" t="s">
        <v>35</v>
      </c>
      <c r="J9" s="111" t="s">
        <v>35</v>
      </c>
      <c r="K9" s="111" t="s">
        <v>35</v>
      </c>
      <c r="L9" s="111" t="s">
        <v>35</v>
      </c>
      <c r="M9" s="111" t="s">
        <v>35</v>
      </c>
      <c r="N9" s="112" t="s">
        <v>35</v>
      </c>
      <c r="O9" s="112" t="s">
        <v>35</v>
      </c>
      <c r="P9" s="112" t="s">
        <v>35</v>
      </c>
      <c r="Q9" s="112" t="s">
        <v>35</v>
      </c>
      <c r="R9" s="112" t="s">
        <v>35</v>
      </c>
      <c r="S9" s="112" t="s">
        <v>35</v>
      </c>
      <c r="T9" s="112" t="s">
        <v>35</v>
      </c>
      <c r="U9" s="112" t="s">
        <v>35</v>
      </c>
      <c r="V9" s="112" t="s">
        <v>35</v>
      </c>
      <c r="W9" s="112" t="s">
        <v>35</v>
      </c>
      <c r="X9" s="112" t="s">
        <v>35</v>
      </c>
      <c r="Y9" s="112" t="s">
        <v>35</v>
      </c>
      <c r="Z9" s="112" t="s">
        <v>35</v>
      </c>
      <c r="AA9" s="112" t="s">
        <v>35</v>
      </c>
      <c r="AB9" s="112" t="s">
        <v>35</v>
      </c>
      <c r="AC9" s="112" t="s">
        <v>35</v>
      </c>
      <c r="AD9" s="112" t="s">
        <v>35</v>
      </c>
      <c r="AE9" s="112" t="s">
        <v>35</v>
      </c>
      <c r="AF9" s="112" t="s">
        <v>35</v>
      </c>
      <c r="AG9" s="112" t="s">
        <v>35</v>
      </c>
      <c r="AH9" s="112" t="s">
        <v>35</v>
      </c>
      <c r="AI9" s="112" t="s">
        <v>35</v>
      </c>
      <c r="AJ9" s="112" t="s">
        <v>35</v>
      </c>
      <c r="AK9" s="112" t="s">
        <v>35</v>
      </c>
      <c r="AL9" s="112" t="s">
        <v>35</v>
      </c>
      <c r="AM9" s="112" t="s">
        <v>35</v>
      </c>
      <c r="AN9" s="112" t="s">
        <v>35</v>
      </c>
      <c r="AO9" s="112" t="s">
        <v>35</v>
      </c>
      <c r="AP9" s="112" t="s">
        <v>35</v>
      </c>
      <c r="AQ9" s="112" t="s">
        <v>35</v>
      </c>
      <c r="AR9" s="112" t="s">
        <v>35</v>
      </c>
      <c r="AS9" s="112" t="s">
        <v>35</v>
      </c>
      <c r="AT9" s="112" t="s">
        <v>35</v>
      </c>
      <c r="AU9" s="112" t="s">
        <v>35</v>
      </c>
      <c r="AV9" s="112" t="s">
        <v>35</v>
      </c>
      <c r="AW9" s="112" t="s">
        <v>35</v>
      </c>
      <c r="AX9" s="112" t="s">
        <v>35</v>
      </c>
      <c r="AY9" s="112" t="s">
        <v>35</v>
      </c>
      <c r="AZ9" s="112" t="s">
        <v>35</v>
      </c>
      <c r="BA9" s="112" t="s">
        <v>35</v>
      </c>
      <c r="BB9" s="112" t="s">
        <v>35</v>
      </c>
      <c r="BC9" s="112" t="s">
        <v>35</v>
      </c>
      <c r="BD9" s="112" t="s">
        <v>35</v>
      </c>
      <c r="BE9" s="112" t="s">
        <v>35</v>
      </c>
      <c r="BF9" s="112" t="s">
        <v>35</v>
      </c>
      <c r="BG9" s="112" t="s">
        <v>35</v>
      </c>
      <c r="BH9" s="112" t="s">
        <v>35</v>
      </c>
      <c r="BI9" s="112" t="s">
        <v>35</v>
      </c>
      <c r="BJ9" s="112" t="s">
        <v>35</v>
      </c>
      <c r="BK9" s="112" t="s">
        <v>35</v>
      </c>
      <c r="BL9" s="112" t="s">
        <v>35</v>
      </c>
      <c r="BM9" s="112" t="s">
        <v>35</v>
      </c>
      <c r="BN9" s="112" t="s">
        <v>35</v>
      </c>
      <c r="BO9" s="112" t="s">
        <v>35</v>
      </c>
      <c r="BP9" s="112" t="s">
        <v>35</v>
      </c>
      <c r="BQ9" s="112" t="s">
        <v>35</v>
      </c>
      <c r="BR9" s="112" t="s">
        <v>35</v>
      </c>
      <c r="BS9" s="112" t="s">
        <v>35</v>
      </c>
      <c r="BT9" s="112" t="s">
        <v>35</v>
      </c>
      <c r="BU9" s="112" t="s">
        <v>35</v>
      </c>
      <c r="BV9" s="112" t="s">
        <v>35</v>
      </c>
      <c r="BW9" s="112" t="s">
        <v>35</v>
      </c>
      <c r="BX9" s="112" t="s">
        <v>35</v>
      </c>
      <c r="BY9" s="112" t="s">
        <v>35</v>
      </c>
      <c r="BZ9" s="112" t="s">
        <v>35</v>
      </c>
      <c r="CA9" s="112" t="s">
        <v>35</v>
      </c>
      <c r="CB9" s="112" t="s">
        <v>35</v>
      </c>
      <c r="CC9" s="112" t="s">
        <v>35</v>
      </c>
      <c r="CD9" s="112" t="s">
        <v>35</v>
      </c>
      <c r="CE9" s="112" t="s">
        <v>35</v>
      </c>
      <c r="CF9" s="112" t="s">
        <v>35</v>
      </c>
      <c r="CG9" s="112" t="s">
        <v>35</v>
      </c>
      <c r="CH9" s="112" t="s">
        <v>35</v>
      </c>
      <c r="CI9" s="112" t="s">
        <v>35</v>
      </c>
      <c r="CJ9" s="112" t="s">
        <v>35</v>
      </c>
      <c r="CK9" s="112" t="s">
        <v>35</v>
      </c>
    </row>
    <row r="10" spans="1:1024" x14ac:dyDescent="0.3">
      <c r="A10" s="113" t="s">
        <v>73</v>
      </c>
      <c r="B10" s="22">
        <v>13241287</v>
      </c>
      <c r="C10" s="114">
        <f t="shared" ref="C10:C16" si="0">SUM(D10:CK10)</f>
        <v>16</v>
      </c>
      <c r="D10" s="115">
        <v>0</v>
      </c>
      <c r="E10" s="115">
        <v>0</v>
      </c>
      <c r="F10" s="115">
        <v>0</v>
      </c>
      <c r="G10" s="115">
        <v>0</v>
      </c>
      <c r="H10" s="115">
        <v>0</v>
      </c>
      <c r="I10" s="115">
        <v>0</v>
      </c>
      <c r="J10" s="116">
        <v>0</v>
      </c>
      <c r="K10" s="116">
        <v>1</v>
      </c>
      <c r="L10" s="117">
        <v>1</v>
      </c>
      <c r="M10" s="117">
        <v>0</v>
      </c>
      <c r="N10" s="118">
        <v>1</v>
      </c>
      <c r="O10" s="118">
        <v>0</v>
      </c>
      <c r="P10" s="118">
        <v>1</v>
      </c>
      <c r="Q10" s="118">
        <v>0</v>
      </c>
      <c r="R10" s="118">
        <v>0</v>
      </c>
      <c r="S10" s="118">
        <v>0</v>
      </c>
      <c r="T10" s="118">
        <v>0</v>
      </c>
      <c r="U10" s="118">
        <v>0</v>
      </c>
      <c r="V10" s="118">
        <v>0</v>
      </c>
      <c r="W10" s="118">
        <v>0</v>
      </c>
      <c r="X10" s="118">
        <v>0</v>
      </c>
      <c r="Y10" s="118">
        <v>0</v>
      </c>
      <c r="Z10" s="118">
        <v>1</v>
      </c>
      <c r="AA10" s="118">
        <v>0</v>
      </c>
      <c r="AB10" s="118">
        <v>0</v>
      </c>
      <c r="AC10" s="118">
        <v>0</v>
      </c>
      <c r="AD10" s="118">
        <v>0</v>
      </c>
      <c r="AE10" s="118">
        <v>0</v>
      </c>
      <c r="AF10" s="118">
        <v>0</v>
      </c>
      <c r="AG10" s="118">
        <v>0</v>
      </c>
      <c r="AH10" s="118">
        <v>0</v>
      </c>
      <c r="AI10" s="118">
        <v>0</v>
      </c>
      <c r="AJ10" s="118">
        <v>0</v>
      </c>
      <c r="AK10" s="118">
        <v>0</v>
      </c>
      <c r="AL10" s="118">
        <v>0</v>
      </c>
      <c r="AM10" s="118">
        <v>1</v>
      </c>
      <c r="AN10" s="118">
        <v>0</v>
      </c>
      <c r="AO10" s="118">
        <v>0</v>
      </c>
      <c r="AP10" s="118">
        <v>0</v>
      </c>
      <c r="AQ10" s="118">
        <v>0</v>
      </c>
      <c r="AR10" s="118">
        <v>0</v>
      </c>
      <c r="AS10" s="118">
        <v>0</v>
      </c>
      <c r="AT10" s="118">
        <v>0</v>
      </c>
      <c r="AU10" s="118">
        <v>0</v>
      </c>
      <c r="AV10" s="118">
        <v>1</v>
      </c>
      <c r="AW10" s="118">
        <v>0</v>
      </c>
      <c r="AX10" s="118">
        <v>1</v>
      </c>
      <c r="AY10" s="118">
        <v>1</v>
      </c>
      <c r="AZ10" s="118">
        <v>0</v>
      </c>
      <c r="BA10" s="118">
        <v>0</v>
      </c>
      <c r="BB10" s="118">
        <v>0</v>
      </c>
      <c r="BC10" s="118">
        <v>1</v>
      </c>
      <c r="BD10" s="118">
        <v>0</v>
      </c>
      <c r="BE10" s="118">
        <v>1</v>
      </c>
      <c r="BF10" s="118">
        <v>0</v>
      </c>
      <c r="BG10" s="118">
        <v>1</v>
      </c>
      <c r="BH10" s="118">
        <v>0</v>
      </c>
      <c r="BI10" s="118">
        <v>1</v>
      </c>
      <c r="BJ10" s="118">
        <v>0</v>
      </c>
      <c r="BK10" s="118">
        <v>0</v>
      </c>
      <c r="BL10" s="118">
        <v>1</v>
      </c>
      <c r="BM10" s="118">
        <v>0</v>
      </c>
      <c r="BN10" s="118">
        <v>1</v>
      </c>
      <c r="BO10" s="118">
        <v>0</v>
      </c>
      <c r="BP10" s="118">
        <v>0</v>
      </c>
      <c r="BQ10" s="118">
        <v>0</v>
      </c>
      <c r="BR10" s="118">
        <v>0</v>
      </c>
      <c r="BS10" s="118">
        <v>0</v>
      </c>
      <c r="BT10" s="118">
        <v>1</v>
      </c>
      <c r="BU10" s="118">
        <v>0</v>
      </c>
      <c r="BV10" s="118">
        <v>0</v>
      </c>
      <c r="BW10" s="118">
        <v>0</v>
      </c>
      <c r="BX10" s="118">
        <v>0</v>
      </c>
      <c r="BY10" s="118">
        <v>0</v>
      </c>
      <c r="BZ10" s="118">
        <v>0</v>
      </c>
      <c r="CA10" s="118">
        <v>0</v>
      </c>
      <c r="CB10" s="118">
        <v>0</v>
      </c>
      <c r="CC10" s="118">
        <v>0</v>
      </c>
      <c r="CD10" s="118">
        <v>0</v>
      </c>
      <c r="CE10" s="118">
        <v>0</v>
      </c>
      <c r="CF10" s="118">
        <v>0</v>
      </c>
      <c r="CG10" s="118">
        <v>0</v>
      </c>
      <c r="CH10" s="118">
        <v>0</v>
      </c>
      <c r="CI10" s="118">
        <v>0</v>
      </c>
      <c r="CJ10" s="118">
        <v>0</v>
      </c>
      <c r="CK10" s="118">
        <v>0</v>
      </c>
    </row>
    <row r="11" spans="1:1024" x14ac:dyDescent="0.3">
      <c r="A11" s="113" t="s">
        <v>74</v>
      </c>
      <c r="B11" s="22">
        <v>14833658</v>
      </c>
      <c r="C11" s="114">
        <f t="shared" si="0"/>
        <v>182</v>
      </c>
      <c r="D11" s="115">
        <v>0</v>
      </c>
      <c r="E11" s="115">
        <v>0</v>
      </c>
      <c r="F11" s="115">
        <v>0</v>
      </c>
      <c r="G11" s="115">
        <v>0</v>
      </c>
      <c r="H11" s="115">
        <v>0</v>
      </c>
      <c r="I11" s="115">
        <v>0</v>
      </c>
      <c r="J11" s="116">
        <v>0</v>
      </c>
      <c r="K11" s="116">
        <v>1</v>
      </c>
      <c r="L11" s="117">
        <v>0</v>
      </c>
      <c r="M11" s="117">
        <v>0</v>
      </c>
      <c r="N11" s="118">
        <v>0</v>
      </c>
      <c r="O11" s="118">
        <v>0</v>
      </c>
      <c r="P11" s="118">
        <v>2</v>
      </c>
      <c r="Q11" s="118">
        <v>4</v>
      </c>
      <c r="R11" s="118">
        <v>0</v>
      </c>
      <c r="S11" s="118">
        <v>3</v>
      </c>
      <c r="T11" s="118">
        <v>2</v>
      </c>
      <c r="U11" s="118">
        <v>1</v>
      </c>
      <c r="V11" s="118">
        <v>1</v>
      </c>
      <c r="W11" s="118">
        <v>3</v>
      </c>
      <c r="X11" s="118">
        <v>0</v>
      </c>
      <c r="Y11" s="118">
        <v>3</v>
      </c>
      <c r="Z11" s="118">
        <v>1</v>
      </c>
      <c r="AA11" s="118">
        <v>3</v>
      </c>
      <c r="AB11" s="118">
        <v>2</v>
      </c>
      <c r="AC11" s="118">
        <v>2</v>
      </c>
      <c r="AD11" s="118">
        <v>1</v>
      </c>
      <c r="AE11" s="118">
        <v>0</v>
      </c>
      <c r="AF11" s="118">
        <v>3</v>
      </c>
      <c r="AG11" s="118">
        <v>3</v>
      </c>
      <c r="AH11" s="118">
        <v>4</v>
      </c>
      <c r="AI11" s="118">
        <v>3</v>
      </c>
      <c r="AJ11" s="118">
        <v>2</v>
      </c>
      <c r="AK11" s="118">
        <v>4</v>
      </c>
      <c r="AL11" s="118">
        <v>4</v>
      </c>
      <c r="AM11" s="118">
        <v>6</v>
      </c>
      <c r="AN11" s="118">
        <v>3</v>
      </c>
      <c r="AO11" s="118">
        <v>5</v>
      </c>
      <c r="AP11" s="118">
        <v>2</v>
      </c>
      <c r="AQ11" s="118">
        <v>3</v>
      </c>
      <c r="AR11" s="118">
        <v>2</v>
      </c>
      <c r="AS11" s="118">
        <v>3</v>
      </c>
      <c r="AT11" s="118">
        <v>2</v>
      </c>
      <c r="AU11" s="118">
        <v>9</v>
      </c>
      <c r="AV11" s="118">
        <v>9</v>
      </c>
      <c r="AW11" s="118">
        <v>3</v>
      </c>
      <c r="AX11" s="118">
        <v>5</v>
      </c>
      <c r="AY11" s="118">
        <v>9</v>
      </c>
      <c r="AZ11" s="118">
        <v>8</v>
      </c>
      <c r="BA11" s="118">
        <v>3</v>
      </c>
      <c r="BB11" s="118">
        <v>7</v>
      </c>
      <c r="BC11" s="118">
        <v>1</v>
      </c>
      <c r="BD11" s="118">
        <v>5</v>
      </c>
      <c r="BE11" s="118">
        <v>5</v>
      </c>
      <c r="BF11" s="118">
        <v>5</v>
      </c>
      <c r="BG11" s="118">
        <v>5</v>
      </c>
      <c r="BH11" s="118">
        <v>3</v>
      </c>
      <c r="BI11" s="118">
        <v>2</v>
      </c>
      <c r="BJ11" s="118">
        <v>3</v>
      </c>
      <c r="BK11" s="118">
        <v>2</v>
      </c>
      <c r="BL11" s="118">
        <v>4</v>
      </c>
      <c r="BM11" s="118">
        <v>5</v>
      </c>
      <c r="BN11" s="118">
        <v>1</v>
      </c>
      <c r="BO11" s="118">
        <v>2</v>
      </c>
      <c r="BP11" s="118">
        <v>1</v>
      </c>
      <c r="BQ11" s="118">
        <v>2</v>
      </c>
      <c r="BR11" s="118">
        <v>1</v>
      </c>
      <c r="BS11" s="118">
        <v>1</v>
      </c>
      <c r="BT11" s="118">
        <v>2</v>
      </c>
      <c r="BU11" s="118">
        <v>0</v>
      </c>
      <c r="BV11" s="118">
        <v>0</v>
      </c>
      <c r="BW11" s="118">
        <v>0</v>
      </c>
      <c r="BX11" s="118">
        <v>1</v>
      </c>
      <c r="BY11" s="118">
        <v>0</v>
      </c>
      <c r="BZ11" s="118">
        <v>0</v>
      </c>
      <c r="CA11" s="118">
        <v>0</v>
      </c>
      <c r="CB11" s="118">
        <v>0</v>
      </c>
      <c r="CC11" s="118">
        <v>0</v>
      </c>
      <c r="CD11" s="118">
        <v>0</v>
      </c>
      <c r="CE11" s="118">
        <v>0</v>
      </c>
      <c r="CF11" s="118">
        <v>0</v>
      </c>
      <c r="CG11" s="118">
        <v>0</v>
      </c>
      <c r="CH11" s="118">
        <v>0</v>
      </c>
      <c r="CI11" s="118">
        <v>0</v>
      </c>
      <c r="CJ11" s="118">
        <v>0</v>
      </c>
      <c r="CK11" s="118">
        <v>0</v>
      </c>
    </row>
    <row r="12" spans="1:1024" x14ac:dyDescent="0.3">
      <c r="A12" s="113" t="s">
        <v>75</v>
      </c>
      <c r="B12" s="22">
        <v>14678606</v>
      </c>
      <c r="C12" s="114">
        <f t="shared" si="0"/>
        <v>2036</v>
      </c>
      <c r="D12" s="115">
        <v>0</v>
      </c>
      <c r="E12" s="115">
        <v>1</v>
      </c>
      <c r="F12" s="115">
        <v>4</v>
      </c>
      <c r="G12" s="115">
        <v>2</v>
      </c>
      <c r="H12" s="115">
        <v>7</v>
      </c>
      <c r="I12" s="115">
        <v>7</v>
      </c>
      <c r="J12" s="116">
        <v>7</v>
      </c>
      <c r="K12" s="116">
        <v>10</v>
      </c>
      <c r="L12" s="117">
        <v>13</v>
      </c>
      <c r="M12" s="117">
        <v>17</v>
      </c>
      <c r="N12" s="118">
        <v>6</v>
      </c>
      <c r="O12" s="118">
        <v>18</v>
      </c>
      <c r="P12" s="118">
        <v>11</v>
      </c>
      <c r="Q12" s="118">
        <v>16</v>
      </c>
      <c r="R12" s="118">
        <v>13</v>
      </c>
      <c r="S12" s="118">
        <v>10</v>
      </c>
      <c r="T12" s="118">
        <v>12</v>
      </c>
      <c r="U12" s="118">
        <v>12</v>
      </c>
      <c r="V12" s="118">
        <v>12</v>
      </c>
      <c r="W12" s="118">
        <v>17</v>
      </c>
      <c r="X12" s="118">
        <v>24</v>
      </c>
      <c r="Y12" s="118">
        <v>16</v>
      </c>
      <c r="Z12" s="118">
        <v>15</v>
      </c>
      <c r="AA12" s="118">
        <v>20</v>
      </c>
      <c r="AB12" s="118">
        <v>17</v>
      </c>
      <c r="AC12" s="118">
        <v>25</v>
      </c>
      <c r="AD12" s="118">
        <v>20</v>
      </c>
      <c r="AE12" s="118">
        <v>29</v>
      </c>
      <c r="AF12" s="118">
        <v>31</v>
      </c>
      <c r="AG12" s="118">
        <v>27</v>
      </c>
      <c r="AH12" s="118">
        <v>33</v>
      </c>
      <c r="AI12" s="118">
        <v>33</v>
      </c>
      <c r="AJ12" s="118">
        <v>47</v>
      </c>
      <c r="AK12" s="118">
        <v>49</v>
      </c>
      <c r="AL12" s="118">
        <v>47</v>
      </c>
      <c r="AM12" s="118">
        <v>50</v>
      </c>
      <c r="AN12" s="118">
        <v>39</v>
      </c>
      <c r="AO12" s="118">
        <v>49</v>
      </c>
      <c r="AP12" s="118">
        <v>51</v>
      </c>
      <c r="AQ12" s="118">
        <v>45</v>
      </c>
      <c r="AR12" s="118">
        <v>54</v>
      </c>
      <c r="AS12" s="118">
        <v>66</v>
      </c>
      <c r="AT12" s="118">
        <v>60</v>
      </c>
      <c r="AU12" s="118">
        <v>56</v>
      </c>
      <c r="AV12" s="118">
        <v>73</v>
      </c>
      <c r="AW12" s="118">
        <v>68</v>
      </c>
      <c r="AX12" s="118">
        <v>71</v>
      </c>
      <c r="AY12" s="118">
        <v>67</v>
      </c>
      <c r="AZ12" s="118">
        <v>64</v>
      </c>
      <c r="BA12" s="118">
        <v>56</v>
      </c>
      <c r="BB12" s="118">
        <v>50</v>
      </c>
      <c r="BC12" s="118">
        <v>59</v>
      </c>
      <c r="BD12" s="118">
        <v>51</v>
      </c>
      <c r="BE12" s="118">
        <v>47</v>
      </c>
      <c r="BF12" s="118">
        <v>48</v>
      </c>
      <c r="BG12" s="118">
        <v>35</v>
      </c>
      <c r="BH12" s="118">
        <v>38</v>
      </c>
      <c r="BI12" s="118">
        <v>38</v>
      </c>
      <c r="BJ12" s="118">
        <v>28</v>
      </c>
      <c r="BK12" s="118">
        <v>30</v>
      </c>
      <c r="BL12" s="118">
        <v>26</v>
      </c>
      <c r="BM12" s="118">
        <v>19</v>
      </c>
      <c r="BN12" s="118">
        <v>10</v>
      </c>
      <c r="BO12" s="118">
        <v>10</v>
      </c>
      <c r="BP12" s="118">
        <v>10</v>
      </c>
      <c r="BQ12" s="118">
        <v>8</v>
      </c>
      <c r="BR12" s="118">
        <v>13</v>
      </c>
      <c r="BS12" s="118">
        <v>5</v>
      </c>
      <c r="BT12" s="118">
        <v>4</v>
      </c>
      <c r="BU12" s="118">
        <v>1</v>
      </c>
      <c r="BV12" s="118">
        <v>3</v>
      </c>
      <c r="BW12" s="118">
        <v>1</v>
      </c>
      <c r="BX12" s="118">
        <v>2</v>
      </c>
      <c r="BY12" s="118">
        <v>0</v>
      </c>
      <c r="BZ12" s="118">
        <v>0</v>
      </c>
      <c r="CA12" s="118">
        <v>1</v>
      </c>
      <c r="CB12" s="118">
        <v>0</v>
      </c>
      <c r="CC12" s="118">
        <v>1</v>
      </c>
      <c r="CD12" s="118">
        <v>0</v>
      </c>
      <c r="CE12" s="118">
        <v>0</v>
      </c>
      <c r="CF12" s="118">
        <v>0</v>
      </c>
      <c r="CG12" s="118">
        <v>1</v>
      </c>
      <c r="CH12" s="118">
        <v>0</v>
      </c>
      <c r="CI12" s="118">
        <v>0</v>
      </c>
      <c r="CJ12" s="118">
        <v>0</v>
      </c>
      <c r="CK12" s="118">
        <v>0</v>
      </c>
    </row>
    <row r="13" spans="1:1024" x14ac:dyDescent="0.3">
      <c r="A13" s="113" t="s">
        <v>76</v>
      </c>
      <c r="B13" s="22">
        <v>10454893</v>
      </c>
      <c r="C13" s="114">
        <f t="shared" si="0"/>
        <v>9881</v>
      </c>
      <c r="D13" s="115">
        <v>0</v>
      </c>
      <c r="E13" s="115">
        <v>1</v>
      </c>
      <c r="F13" s="115">
        <v>14</v>
      </c>
      <c r="G13" s="115">
        <v>17</v>
      </c>
      <c r="H13" s="115">
        <v>49</v>
      </c>
      <c r="I13" s="115">
        <v>43</v>
      </c>
      <c r="J13" s="116">
        <v>42</v>
      </c>
      <c r="K13" s="116">
        <v>56</v>
      </c>
      <c r="L13" s="117">
        <v>42</v>
      </c>
      <c r="M13" s="117">
        <v>53</v>
      </c>
      <c r="N13" s="118">
        <v>60</v>
      </c>
      <c r="O13" s="118">
        <v>51</v>
      </c>
      <c r="P13" s="118">
        <v>54</v>
      </c>
      <c r="Q13" s="118">
        <v>67</v>
      </c>
      <c r="R13" s="118">
        <v>47</v>
      </c>
      <c r="S13" s="118">
        <v>57</v>
      </c>
      <c r="T13" s="118">
        <v>64</v>
      </c>
      <c r="U13" s="118">
        <v>76</v>
      </c>
      <c r="V13" s="118">
        <v>90</v>
      </c>
      <c r="W13" s="118">
        <v>102</v>
      </c>
      <c r="X13" s="118">
        <v>93</v>
      </c>
      <c r="Y13" s="118">
        <v>89</v>
      </c>
      <c r="Z13" s="118">
        <v>89</v>
      </c>
      <c r="AA13" s="118">
        <v>97</v>
      </c>
      <c r="AB13" s="118">
        <v>122</v>
      </c>
      <c r="AC13" s="118">
        <v>103</v>
      </c>
      <c r="AD13" s="118">
        <v>113</v>
      </c>
      <c r="AE13" s="118">
        <v>127</v>
      </c>
      <c r="AF13" s="118">
        <v>123</v>
      </c>
      <c r="AG13" s="118">
        <v>137</v>
      </c>
      <c r="AH13" s="118">
        <v>155</v>
      </c>
      <c r="AI13" s="118">
        <v>169</v>
      </c>
      <c r="AJ13" s="118">
        <v>169</v>
      </c>
      <c r="AK13" s="118">
        <v>186</v>
      </c>
      <c r="AL13" s="118">
        <v>162</v>
      </c>
      <c r="AM13" s="118">
        <v>201</v>
      </c>
      <c r="AN13" s="118">
        <v>179</v>
      </c>
      <c r="AO13" s="118">
        <v>191</v>
      </c>
      <c r="AP13" s="118">
        <v>240</v>
      </c>
      <c r="AQ13" s="118">
        <v>251</v>
      </c>
      <c r="AR13" s="118">
        <v>257</v>
      </c>
      <c r="AS13" s="118">
        <v>240</v>
      </c>
      <c r="AT13" s="118">
        <v>268</v>
      </c>
      <c r="AU13" s="118">
        <v>276</v>
      </c>
      <c r="AV13" s="118">
        <v>316</v>
      </c>
      <c r="AW13" s="118">
        <v>295</v>
      </c>
      <c r="AX13" s="118">
        <v>328</v>
      </c>
      <c r="AY13" s="118">
        <v>352</v>
      </c>
      <c r="AZ13" s="118">
        <v>344</v>
      </c>
      <c r="BA13" s="118">
        <v>294</v>
      </c>
      <c r="BB13" s="118">
        <v>286</v>
      </c>
      <c r="BC13" s="118">
        <v>324</v>
      </c>
      <c r="BD13" s="118">
        <v>292</v>
      </c>
      <c r="BE13" s="118">
        <v>247</v>
      </c>
      <c r="BF13" s="118">
        <v>260</v>
      </c>
      <c r="BG13" s="118">
        <v>258</v>
      </c>
      <c r="BH13" s="118">
        <v>178</v>
      </c>
      <c r="BI13" s="118">
        <v>176</v>
      </c>
      <c r="BJ13" s="118">
        <v>146</v>
      </c>
      <c r="BK13" s="118">
        <v>140</v>
      </c>
      <c r="BL13" s="118">
        <v>132</v>
      </c>
      <c r="BM13" s="118">
        <v>107</v>
      </c>
      <c r="BN13" s="118">
        <v>76</v>
      </c>
      <c r="BO13" s="118">
        <v>67</v>
      </c>
      <c r="BP13" s="118">
        <v>52</v>
      </c>
      <c r="BQ13" s="118">
        <v>42</v>
      </c>
      <c r="BR13" s="118">
        <v>29</v>
      </c>
      <c r="BS13" s="118">
        <v>21</v>
      </c>
      <c r="BT13" s="118">
        <v>20</v>
      </c>
      <c r="BU13" s="118">
        <v>14</v>
      </c>
      <c r="BV13" s="118">
        <v>13</v>
      </c>
      <c r="BW13" s="118">
        <v>17</v>
      </c>
      <c r="BX13" s="118">
        <v>11</v>
      </c>
      <c r="BY13" s="118">
        <v>6</v>
      </c>
      <c r="BZ13" s="118">
        <v>3</v>
      </c>
      <c r="CA13" s="118">
        <v>4</v>
      </c>
      <c r="CB13" s="118">
        <v>0</v>
      </c>
      <c r="CC13" s="118">
        <v>2</v>
      </c>
      <c r="CD13" s="118">
        <v>4</v>
      </c>
      <c r="CE13" s="118">
        <v>0</v>
      </c>
      <c r="CF13" s="118">
        <v>1</v>
      </c>
      <c r="CG13" s="118">
        <v>1</v>
      </c>
      <c r="CH13" s="118">
        <v>0</v>
      </c>
      <c r="CI13" s="118">
        <v>1</v>
      </c>
      <c r="CJ13" s="118">
        <v>0</v>
      </c>
      <c r="CK13" s="118">
        <v>0</v>
      </c>
    </row>
    <row r="14" spans="1:1024" x14ac:dyDescent="0.3">
      <c r="A14" s="113" t="s">
        <v>77</v>
      </c>
      <c r="B14" s="22">
        <v>2768734</v>
      </c>
      <c r="C14" s="114">
        <f t="shared" si="0"/>
        <v>13636</v>
      </c>
      <c r="D14" s="115">
        <v>0</v>
      </c>
      <c r="E14" s="115">
        <v>17</v>
      </c>
      <c r="F14" s="115">
        <v>38</v>
      </c>
      <c r="G14" s="115">
        <v>56</v>
      </c>
      <c r="H14" s="115">
        <v>67</v>
      </c>
      <c r="I14" s="115">
        <v>87</v>
      </c>
      <c r="J14" s="116">
        <v>84</v>
      </c>
      <c r="K14" s="116">
        <v>63</v>
      </c>
      <c r="L14" s="117">
        <v>75</v>
      </c>
      <c r="M14" s="117">
        <v>89</v>
      </c>
      <c r="N14" s="118">
        <v>95</v>
      </c>
      <c r="O14" s="118">
        <v>99</v>
      </c>
      <c r="P14" s="118">
        <v>88</v>
      </c>
      <c r="Q14" s="118">
        <v>88</v>
      </c>
      <c r="R14" s="118">
        <v>96</v>
      </c>
      <c r="S14" s="118">
        <v>118</v>
      </c>
      <c r="T14" s="118">
        <v>116</v>
      </c>
      <c r="U14" s="118">
        <v>112</v>
      </c>
      <c r="V14" s="118">
        <v>139</v>
      </c>
      <c r="W14" s="118">
        <v>127</v>
      </c>
      <c r="X14" s="118">
        <v>130</v>
      </c>
      <c r="Y14" s="118">
        <v>143</v>
      </c>
      <c r="Z14" s="118">
        <v>140</v>
      </c>
      <c r="AA14" s="118">
        <v>144</v>
      </c>
      <c r="AB14" s="118">
        <v>163</v>
      </c>
      <c r="AC14" s="118">
        <v>172</v>
      </c>
      <c r="AD14" s="118">
        <v>185</v>
      </c>
      <c r="AE14" s="118">
        <v>183</v>
      </c>
      <c r="AF14" s="118">
        <v>186</v>
      </c>
      <c r="AG14" s="118">
        <v>210</v>
      </c>
      <c r="AH14" s="118">
        <v>189</v>
      </c>
      <c r="AI14" s="118">
        <v>227</v>
      </c>
      <c r="AJ14" s="118">
        <v>231</v>
      </c>
      <c r="AK14" s="118">
        <v>251</v>
      </c>
      <c r="AL14" s="118">
        <v>266</v>
      </c>
      <c r="AM14" s="118">
        <v>300</v>
      </c>
      <c r="AN14" s="118">
        <v>295</v>
      </c>
      <c r="AO14" s="118">
        <v>323</v>
      </c>
      <c r="AP14" s="118">
        <v>311</v>
      </c>
      <c r="AQ14" s="118">
        <v>335</v>
      </c>
      <c r="AR14" s="118">
        <v>370</v>
      </c>
      <c r="AS14" s="118">
        <v>335</v>
      </c>
      <c r="AT14" s="118">
        <v>360</v>
      </c>
      <c r="AU14" s="118">
        <v>375</v>
      </c>
      <c r="AV14" s="118">
        <v>372</v>
      </c>
      <c r="AW14" s="118">
        <v>369</v>
      </c>
      <c r="AX14" s="118">
        <v>379</v>
      </c>
      <c r="AY14" s="118">
        <v>462</v>
      </c>
      <c r="AZ14" s="118">
        <v>391</v>
      </c>
      <c r="BA14" s="118">
        <v>372</v>
      </c>
      <c r="BB14" s="118">
        <v>398</v>
      </c>
      <c r="BC14" s="118">
        <v>389</v>
      </c>
      <c r="BD14" s="118">
        <v>347</v>
      </c>
      <c r="BE14" s="118">
        <v>342</v>
      </c>
      <c r="BF14" s="118">
        <v>328</v>
      </c>
      <c r="BG14" s="118">
        <v>274</v>
      </c>
      <c r="BH14" s="118">
        <v>275</v>
      </c>
      <c r="BI14" s="118">
        <v>220</v>
      </c>
      <c r="BJ14" s="118">
        <v>181</v>
      </c>
      <c r="BK14" s="118">
        <v>177</v>
      </c>
      <c r="BL14" s="118">
        <v>162</v>
      </c>
      <c r="BM14" s="118">
        <v>130</v>
      </c>
      <c r="BN14" s="118">
        <v>115</v>
      </c>
      <c r="BO14" s="118">
        <v>81</v>
      </c>
      <c r="BP14" s="118">
        <v>87</v>
      </c>
      <c r="BQ14" s="118">
        <v>51</v>
      </c>
      <c r="BR14" s="118">
        <v>63</v>
      </c>
      <c r="BS14" s="118">
        <v>35</v>
      </c>
      <c r="BT14" s="118">
        <v>42</v>
      </c>
      <c r="BU14" s="118">
        <v>33</v>
      </c>
      <c r="BV14" s="118">
        <v>26</v>
      </c>
      <c r="BW14" s="118">
        <v>10</v>
      </c>
      <c r="BX14" s="118">
        <v>9</v>
      </c>
      <c r="BY14" s="118">
        <v>14</v>
      </c>
      <c r="BZ14" s="118">
        <v>11</v>
      </c>
      <c r="CA14" s="118">
        <v>6</v>
      </c>
      <c r="CB14" s="118">
        <v>1</v>
      </c>
      <c r="CC14" s="118">
        <v>1</v>
      </c>
      <c r="CD14" s="118">
        <v>1</v>
      </c>
      <c r="CE14" s="118">
        <v>1</v>
      </c>
      <c r="CF14" s="118">
        <v>1</v>
      </c>
      <c r="CG14" s="118">
        <v>0</v>
      </c>
      <c r="CH14" s="118">
        <v>0</v>
      </c>
      <c r="CI14" s="118">
        <v>1</v>
      </c>
      <c r="CJ14" s="118">
        <v>1</v>
      </c>
      <c r="CK14" s="118">
        <v>0</v>
      </c>
    </row>
    <row r="15" spans="1:1024" x14ac:dyDescent="0.3">
      <c r="A15" s="113"/>
      <c r="B15" s="113"/>
      <c r="C15" s="114">
        <f t="shared" si="0"/>
        <v>0</v>
      </c>
      <c r="D15" s="115"/>
      <c r="E15" s="115"/>
      <c r="F15" s="115"/>
      <c r="G15" s="115"/>
      <c r="H15" s="115"/>
      <c r="I15" s="115"/>
      <c r="J15" s="116"/>
      <c r="K15" s="116"/>
      <c r="L15" s="116"/>
      <c r="M15" s="116"/>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c r="BA15" s="114"/>
      <c r="BB15" s="114"/>
      <c r="BC15" s="114"/>
      <c r="BD15" s="114"/>
      <c r="BE15" s="114"/>
      <c r="BF15" s="114"/>
      <c r="BG15" s="114"/>
      <c r="BH15" s="114"/>
      <c r="BI15" s="114"/>
      <c r="BJ15" s="114"/>
      <c r="BK15" s="114"/>
      <c r="BL15" s="114"/>
      <c r="BM15" s="114"/>
      <c r="BN15" s="114"/>
      <c r="BO15" s="114"/>
      <c r="BP15" s="114"/>
      <c r="BQ15" s="114"/>
      <c r="BR15" s="114"/>
      <c r="BS15" s="114"/>
      <c r="BT15" s="114"/>
      <c r="BU15" s="114"/>
      <c r="BV15" s="114"/>
      <c r="BW15" s="114"/>
      <c r="BX15" s="114"/>
      <c r="BY15" s="114"/>
      <c r="BZ15" s="114"/>
      <c r="CA15" s="114"/>
      <c r="CB15" s="114"/>
      <c r="CC15" s="114"/>
      <c r="CD15" s="114"/>
      <c r="CE15" s="114"/>
      <c r="CF15" s="114"/>
      <c r="CG15" s="114"/>
      <c r="CH15" s="114"/>
      <c r="CI15" s="114"/>
      <c r="CJ15" s="114"/>
      <c r="CK15" s="114"/>
    </row>
    <row r="16" spans="1:1024" x14ac:dyDescent="0.3">
      <c r="A16" s="62" t="s">
        <v>56</v>
      </c>
      <c r="B16" s="62">
        <v>55977178</v>
      </c>
      <c r="C16" s="114">
        <f t="shared" si="0"/>
        <v>25751</v>
      </c>
      <c r="D16" s="115">
        <v>0</v>
      </c>
      <c r="E16" s="115">
        <f t="shared" ref="E16:AJ16" si="1">SUM(E10:E15)</f>
        <v>19</v>
      </c>
      <c r="F16" s="115">
        <f t="shared" si="1"/>
        <v>56</v>
      </c>
      <c r="G16" s="115">
        <f t="shared" si="1"/>
        <v>75</v>
      </c>
      <c r="H16" s="115">
        <f t="shared" si="1"/>
        <v>123</v>
      </c>
      <c r="I16" s="115">
        <f t="shared" si="1"/>
        <v>137</v>
      </c>
      <c r="J16" s="116">
        <f t="shared" si="1"/>
        <v>133</v>
      </c>
      <c r="K16" s="116">
        <f t="shared" si="1"/>
        <v>131</v>
      </c>
      <c r="L16" s="116">
        <f t="shared" si="1"/>
        <v>131</v>
      </c>
      <c r="M16" s="116">
        <f t="shared" si="1"/>
        <v>159</v>
      </c>
      <c r="N16" s="114">
        <f t="shared" si="1"/>
        <v>162</v>
      </c>
      <c r="O16" s="114">
        <f t="shared" si="1"/>
        <v>168</v>
      </c>
      <c r="P16" s="114">
        <f t="shared" si="1"/>
        <v>156</v>
      </c>
      <c r="Q16" s="114">
        <f t="shared" si="1"/>
        <v>175</v>
      </c>
      <c r="R16" s="114">
        <f t="shared" si="1"/>
        <v>156</v>
      </c>
      <c r="S16" s="114">
        <f t="shared" si="1"/>
        <v>188</v>
      </c>
      <c r="T16" s="114">
        <f t="shared" si="1"/>
        <v>194</v>
      </c>
      <c r="U16" s="114">
        <f t="shared" si="1"/>
        <v>201</v>
      </c>
      <c r="V16" s="114">
        <f t="shared" si="1"/>
        <v>242</v>
      </c>
      <c r="W16" s="114">
        <f t="shared" si="1"/>
        <v>249</v>
      </c>
      <c r="X16" s="114">
        <f t="shared" si="1"/>
        <v>247</v>
      </c>
      <c r="Y16" s="114">
        <f t="shared" si="1"/>
        <v>251</v>
      </c>
      <c r="Z16" s="114">
        <f t="shared" si="1"/>
        <v>246</v>
      </c>
      <c r="AA16" s="114">
        <f t="shared" si="1"/>
        <v>264</v>
      </c>
      <c r="AB16" s="114">
        <f t="shared" si="1"/>
        <v>304</v>
      </c>
      <c r="AC16" s="114">
        <f t="shared" si="1"/>
        <v>302</v>
      </c>
      <c r="AD16" s="114">
        <f t="shared" si="1"/>
        <v>319</v>
      </c>
      <c r="AE16" s="114">
        <f t="shared" si="1"/>
        <v>339</v>
      </c>
      <c r="AF16" s="114">
        <f t="shared" si="1"/>
        <v>343</v>
      </c>
      <c r="AG16" s="114">
        <f t="shared" si="1"/>
        <v>377</v>
      </c>
      <c r="AH16" s="114">
        <f t="shared" si="1"/>
        <v>381</v>
      </c>
      <c r="AI16" s="114">
        <f t="shared" si="1"/>
        <v>432</v>
      </c>
      <c r="AJ16" s="114">
        <f t="shared" si="1"/>
        <v>449</v>
      </c>
      <c r="AK16" s="114">
        <f t="shared" ref="AK16:BP16" si="2">SUM(AK10:AK15)</f>
        <v>490</v>
      </c>
      <c r="AL16" s="114">
        <f t="shared" si="2"/>
        <v>479</v>
      </c>
      <c r="AM16" s="114">
        <f t="shared" si="2"/>
        <v>558</v>
      </c>
      <c r="AN16" s="114">
        <f t="shared" si="2"/>
        <v>516</v>
      </c>
      <c r="AO16" s="114">
        <f t="shared" si="2"/>
        <v>568</v>
      </c>
      <c r="AP16" s="114">
        <f t="shared" si="2"/>
        <v>604</v>
      </c>
      <c r="AQ16" s="114">
        <f t="shared" si="2"/>
        <v>634</v>
      </c>
      <c r="AR16" s="114">
        <f t="shared" si="2"/>
        <v>683</v>
      </c>
      <c r="AS16" s="114">
        <f t="shared" si="2"/>
        <v>644</v>
      </c>
      <c r="AT16" s="114">
        <f t="shared" si="2"/>
        <v>690</v>
      </c>
      <c r="AU16" s="114">
        <f t="shared" si="2"/>
        <v>716</v>
      </c>
      <c r="AV16" s="114">
        <f t="shared" si="2"/>
        <v>771</v>
      </c>
      <c r="AW16" s="114">
        <f t="shared" si="2"/>
        <v>735</v>
      </c>
      <c r="AX16" s="114">
        <f t="shared" si="2"/>
        <v>784</v>
      </c>
      <c r="AY16" s="114">
        <f t="shared" si="2"/>
        <v>891</v>
      </c>
      <c r="AZ16" s="114">
        <f t="shared" si="2"/>
        <v>807</v>
      </c>
      <c r="BA16" s="114">
        <f t="shared" si="2"/>
        <v>725</v>
      </c>
      <c r="BB16" s="114">
        <f t="shared" si="2"/>
        <v>741</v>
      </c>
      <c r="BC16" s="114">
        <f t="shared" si="2"/>
        <v>774</v>
      </c>
      <c r="BD16" s="114">
        <f t="shared" si="2"/>
        <v>695</v>
      </c>
      <c r="BE16" s="114">
        <f t="shared" si="2"/>
        <v>642</v>
      </c>
      <c r="BF16" s="114">
        <f t="shared" si="2"/>
        <v>641</v>
      </c>
      <c r="BG16" s="114">
        <f t="shared" si="2"/>
        <v>573</v>
      </c>
      <c r="BH16" s="114">
        <f t="shared" si="2"/>
        <v>494</v>
      </c>
      <c r="BI16" s="114">
        <f t="shared" si="2"/>
        <v>437</v>
      </c>
      <c r="BJ16" s="114">
        <f t="shared" si="2"/>
        <v>358</v>
      </c>
      <c r="BK16" s="114">
        <f t="shared" si="2"/>
        <v>349</v>
      </c>
      <c r="BL16" s="114">
        <f t="shared" si="2"/>
        <v>325</v>
      </c>
      <c r="BM16" s="114">
        <f t="shared" si="2"/>
        <v>261</v>
      </c>
      <c r="BN16" s="114">
        <f t="shared" si="2"/>
        <v>203</v>
      </c>
      <c r="BO16" s="114">
        <f t="shared" si="2"/>
        <v>160</v>
      </c>
      <c r="BP16" s="114">
        <f t="shared" si="2"/>
        <v>150</v>
      </c>
      <c r="BQ16" s="114">
        <f t="shared" ref="BQ16:CV16" si="3">SUM(BQ10:BQ15)</f>
        <v>103</v>
      </c>
      <c r="BR16" s="114">
        <f t="shared" si="3"/>
        <v>106</v>
      </c>
      <c r="BS16" s="114">
        <f t="shared" si="3"/>
        <v>62</v>
      </c>
      <c r="BT16" s="114">
        <f t="shared" si="3"/>
        <v>69</v>
      </c>
      <c r="BU16" s="114">
        <f t="shared" si="3"/>
        <v>48</v>
      </c>
      <c r="BV16" s="114">
        <f t="shared" si="3"/>
        <v>42</v>
      </c>
      <c r="BW16" s="114">
        <f t="shared" si="3"/>
        <v>28</v>
      </c>
      <c r="BX16" s="114">
        <f t="shared" si="3"/>
        <v>23</v>
      </c>
      <c r="BY16" s="114">
        <f t="shared" si="3"/>
        <v>20</v>
      </c>
      <c r="BZ16" s="114">
        <f t="shared" si="3"/>
        <v>14</v>
      </c>
      <c r="CA16" s="114">
        <f t="shared" si="3"/>
        <v>11</v>
      </c>
      <c r="CB16" s="114">
        <f t="shared" si="3"/>
        <v>1</v>
      </c>
      <c r="CC16" s="114">
        <f t="shared" si="3"/>
        <v>4</v>
      </c>
      <c r="CD16" s="114">
        <f t="shared" si="3"/>
        <v>5</v>
      </c>
      <c r="CE16" s="114">
        <f t="shared" si="3"/>
        <v>1</v>
      </c>
      <c r="CF16" s="114">
        <f t="shared" si="3"/>
        <v>2</v>
      </c>
      <c r="CG16" s="114">
        <f t="shared" si="3"/>
        <v>2</v>
      </c>
      <c r="CH16" s="114">
        <f t="shared" si="3"/>
        <v>0</v>
      </c>
      <c r="CI16" s="114">
        <f t="shared" si="3"/>
        <v>2</v>
      </c>
      <c r="CJ16" s="114">
        <f t="shared" si="3"/>
        <v>1</v>
      </c>
      <c r="CK16" s="114">
        <f t="shared" si="3"/>
        <v>0</v>
      </c>
    </row>
    <row r="17" spans="1:1024" x14ac:dyDescent="0.3">
      <c r="A17" s="113"/>
      <c r="B17" s="113"/>
      <c r="C17" s="114"/>
      <c r="D17" s="115"/>
      <c r="E17" s="115"/>
      <c r="F17" s="115"/>
      <c r="G17" s="115"/>
      <c r="H17" s="115"/>
      <c r="I17" s="115"/>
      <c r="J17" s="116"/>
      <c r="K17" s="116"/>
      <c r="L17" s="116"/>
      <c r="M17" s="116"/>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c r="BA17" s="114"/>
      <c r="BB17" s="114"/>
      <c r="BC17" s="114"/>
      <c r="BD17" s="114"/>
      <c r="BE17" s="114"/>
      <c r="BF17" s="114"/>
      <c r="BG17" s="114"/>
      <c r="BH17" s="114"/>
      <c r="BI17" s="114"/>
      <c r="BJ17" s="114"/>
      <c r="BK17" s="114"/>
      <c r="BL17" s="114"/>
      <c r="BM17" s="114"/>
      <c r="BN17" s="114"/>
      <c r="BO17" s="114"/>
      <c r="BP17" s="114"/>
      <c r="BQ17" s="114"/>
      <c r="BR17" s="114"/>
      <c r="BS17" s="114"/>
      <c r="BT17" s="114"/>
      <c r="BU17" s="114"/>
      <c r="BV17" s="114"/>
      <c r="BW17" s="114"/>
      <c r="BX17" s="114"/>
      <c r="BY17" s="114"/>
      <c r="BZ17" s="114"/>
      <c r="CA17" s="114"/>
      <c r="CB17" s="114"/>
      <c r="CC17" s="114"/>
      <c r="CD17" s="114"/>
      <c r="CE17" s="114"/>
      <c r="CF17" s="114"/>
      <c r="CG17" s="114"/>
      <c r="CH17" s="114"/>
      <c r="CI17" s="114"/>
      <c r="CJ17" s="114"/>
      <c r="CK17" s="114"/>
    </row>
    <row r="18" spans="1:1024" x14ac:dyDescent="0.3">
      <c r="A18" s="76" t="s">
        <v>36</v>
      </c>
      <c r="B18" s="119">
        <v>0</v>
      </c>
      <c r="C18" s="120">
        <f>SUM(D18:CK18)</f>
        <v>0</v>
      </c>
      <c r="D18" s="121">
        <v>0</v>
      </c>
      <c r="E18" s="121">
        <v>0</v>
      </c>
      <c r="F18" s="121">
        <v>0</v>
      </c>
      <c r="G18" s="121">
        <v>0</v>
      </c>
      <c r="H18" s="121">
        <v>0</v>
      </c>
      <c r="I18" s="121">
        <v>0</v>
      </c>
      <c r="J18" s="122">
        <v>0</v>
      </c>
      <c r="K18" s="122">
        <v>0</v>
      </c>
      <c r="L18" s="122">
        <v>0</v>
      </c>
      <c r="M18" s="122">
        <v>0</v>
      </c>
      <c r="N18" s="123">
        <v>0</v>
      </c>
      <c r="O18" s="123">
        <v>0</v>
      </c>
      <c r="P18" s="123">
        <v>0</v>
      </c>
      <c r="Q18" s="123">
        <v>0</v>
      </c>
      <c r="R18" s="123">
        <v>0</v>
      </c>
      <c r="S18" s="123">
        <v>0</v>
      </c>
      <c r="T18" s="123">
        <v>0</v>
      </c>
      <c r="U18" s="123">
        <v>0</v>
      </c>
      <c r="V18" s="123">
        <v>0</v>
      </c>
      <c r="W18" s="123">
        <v>0</v>
      </c>
      <c r="X18" s="123">
        <v>0</v>
      </c>
      <c r="Y18" s="123">
        <v>0</v>
      </c>
      <c r="Z18" s="123">
        <v>0</v>
      </c>
      <c r="AA18" s="123">
        <v>0</v>
      </c>
      <c r="AB18" s="123">
        <v>0</v>
      </c>
      <c r="AC18" s="123">
        <v>0</v>
      </c>
      <c r="AD18" s="123">
        <v>0</v>
      </c>
      <c r="AE18" s="123">
        <v>0</v>
      </c>
      <c r="AF18" s="123">
        <v>0</v>
      </c>
      <c r="AG18" s="123">
        <v>0</v>
      </c>
      <c r="AH18" s="123">
        <v>0</v>
      </c>
      <c r="AI18" s="123">
        <v>0</v>
      </c>
      <c r="AJ18" s="123">
        <v>0</v>
      </c>
      <c r="AK18" s="123">
        <v>0</v>
      </c>
      <c r="AL18" s="123">
        <v>0</v>
      </c>
      <c r="AM18" s="123">
        <v>0</v>
      </c>
      <c r="AN18" s="123">
        <v>0</v>
      </c>
      <c r="AO18" s="123">
        <v>0</v>
      </c>
      <c r="AP18" s="123">
        <v>0</v>
      </c>
      <c r="AQ18" s="123">
        <v>0</v>
      </c>
      <c r="AR18" s="123">
        <v>0</v>
      </c>
      <c r="AS18" s="123">
        <v>0</v>
      </c>
      <c r="AT18" s="123">
        <v>0</v>
      </c>
      <c r="AU18" s="123">
        <v>0</v>
      </c>
      <c r="AV18" s="123">
        <v>0</v>
      </c>
      <c r="AW18" s="123">
        <v>0</v>
      </c>
      <c r="AX18" s="123">
        <v>0</v>
      </c>
      <c r="AY18" s="123">
        <v>0</v>
      </c>
      <c r="AZ18" s="123">
        <v>0</v>
      </c>
      <c r="BA18" s="123">
        <v>0</v>
      </c>
      <c r="BB18" s="123">
        <v>0</v>
      </c>
      <c r="BC18" s="123">
        <v>0</v>
      </c>
      <c r="BD18" s="123">
        <v>0</v>
      </c>
      <c r="BE18" s="123">
        <v>0</v>
      </c>
      <c r="BF18" s="123">
        <v>0</v>
      </c>
      <c r="BG18" s="123">
        <v>0</v>
      </c>
      <c r="BH18" s="123">
        <v>0</v>
      </c>
      <c r="BI18" s="123">
        <v>0</v>
      </c>
      <c r="BJ18" s="123">
        <v>0</v>
      </c>
      <c r="BK18" s="123">
        <v>0</v>
      </c>
      <c r="BL18" s="123">
        <v>0</v>
      </c>
      <c r="BM18" s="123">
        <v>0</v>
      </c>
      <c r="BN18" s="123">
        <v>0</v>
      </c>
      <c r="BO18" s="123">
        <v>0</v>
      </c>
      <c r="BP18" s="123">
        <v>0</v>
      </c>
      <c r="BQ18" s="123">
        <v>0</v>
      </c>
      <c r="BR18" s="123">
        <v>0</v>
      </c>
      <c r="BS18" s="123">
        <v>0</v>
      </c>
      <c r="BT18" s="123">
        <v>0</v>
      </c>
      <c r="BU18" s="123">
        <v>0</v>
      </c>
      <c r="BV18" s="123">
        <v>0</v>
      </c>
      <c r="BW18" s="123">
        <v>0</v>
      </c>
      <c r="BX18" s="123">
        <v>0</v>
      </c>
      <c r="BY18" s="123">
        <v>0</v>
      </c>
      <c r="BZ18" s="123">
        <v>0</v>
      </c>
      <c r="CA18" s="123">
        <v>0</v>
      </c>
      <c r="CB18" s="123">
        <v>0</v>
      </c>
      <c r="CC18" s="123">
        <v>0</v>
      </c>
      <c r="CD18" s="123">
        <v>0</v>
      </c>
      <c r="CE18" s="123">
        <v>0</v>
      </c>
      <c r="CF18" s="123">
        <v>0</v>
      </c>
      <c r="CG18" s="123">
        <v>0</v>
      </c>
      <c r="CH18" s="123">
        <v>0</v>
      </c>
      <c r="CI18" s="123">
        <v>0</v>
      </c>
      <c r="CJ18" s="123">
        <v>0</v>
      </c>
      <c r="CK18" s="123">
        <v>0</v>
      </c>
    </row>
    <row r="19" spans="1:1024" ht="12.75" customHeight="1" x14ac:dyDescent="0.3">
      <c r="A19" s="124" t="s">
        <v>71</v>
      </c>
      <c r="B19" s="125">
        <v>55977178</v>
      </c>
      <c r="C19" s="126">
        <f>SUM(D19:CK19)</f>
        <v>25751</v>
      </c>
      <c r="D19" s="127">
        <f t="shared" ref="D19:AI19" si="4">SUM(D10:D14)</f>
        <v>0</v>
      </c>
      <c r="E19" s="127">
        <f t="shared" si="4"/>
        <v>19</v>
      </c>
      <c r="F19" s="127">
        <f t="shared" si="4"/>
        <v>56</v>
      </c>
      <c r="G19" s="127">
        <f t="shared" si="4"/>
        <v>75</v>
      </c>
      <c r="H19" s="127">
        <f t="shared" si="4"/>
        <v>123</v>
      </c>
      <c r="I19" s="127">
        <f t="shared" si="4"/>
        <v>137</v>
      </c>
      <c r="J19" s="128">
        <f t="shared" si="4"/>
        <v>133</v>
      </c>
      <c r="K19" s="128">
        <f t="shared" si="4"/>
        <v>131</v>
      </c>
      <c r="L19" s="128">
        <f t="shared" si="4"/>
        <v>131</v>
      </c>
      <c r="M19" s="128">
        <f t="shared" si="4"/>
        <v>159</v>
      </c>
      <c r="N19" s="129">
        <f t="shared" si="4"/>
        <v>162</v>
      </c>
      <c r="O19" s="129">
        <f t="shared" si="4"/>
        <v>168</v>
      </c>
      <c r="P19" s="129">
        <f t="shared" si="4"/>
        <v>156</v>
      </c>
      <c r="Q19" s="129">
        <f t="shared" si="4"/>
        <v>175</v>
      </c>
      <c r="R19" s="129">
        <f t="shared" si="4"/>
        <v>156</v>
      </c>
      <c r="S19" s="129">
        <f t="shared" si="4"/>
        <v>188</v>
      </c>
      <c r="T19" s="129">
        <f t="shared" si="4"/>
        <v>194</v>
      </c>
      <c r="U19" s="129">
        <f t="shared" si="4"/>
        <v>201</v>
      </c>
      <c r="V19" s="129">
        <f t="shared" si="4"/>
        <v>242</v>
      </c>
      <c r="W19" s="129">
        <f t="shared" si="4"/>
        <v>249</v>
      </c>
      <c r="X19" s="129">
        <f t="shared" si="4"/>
        <v>247</v>
      </c>
      <c r="Y19" s="129">
        <f t="shared" si="4"/>
        <v>251</v>
      </c>
      <c r="Z19" s="129">
        <f t="shared" si="4"/>
        <v>246</v>
      </c>
      <c r="AA19" s="129">
        <f t="shared" si="4"/>
        <v>264</v>
      </c>
      <c r="AB19" s="129">
        <f t="shared" si="4"/>
        <v>304</v>
      </c>
      <c r="AC19" s="129">
        <f t="shared" si="4"/>
        <v>302</v>
      </c>
      <c r="AD19" s="129">
        <f t="shared" si="4"/>
        <v>319</v>
      </c>
      <c r="AE19" s="129">
        <f t="shared" si="4"/>
        <v>339</v>
      </c>
      <c r="AF19" s="129">
        <f t="shared" si="4"/>
        <v>343</v>
      </c>
      <c r="AG19" s="129">
        <f t="shared" si="4"/>
        <v>377</v>
      </c>
      <c r="AH19" s="129">
        <f t="shared" si="4"/>
        <v>381</v>
      </c>
      <c r="AI19" s="129">
        <f t="shared" si="4"/>
        <v>432</v>
      </c>
      <c r="AJ19" s="129">
        <f t="shared" ref="AJ19:BO19" si="5">SUM(AJ10:AJ14)</f>
        <v>449</v>
      </c>
      <c r="AK19" s="129">
        <f t="shared" si="5"/>
        <v>490</v>
      </c>
      <c r="AL19" s="129">
        <f t="shared" si="5"/>
        <v>479</v>
      </c>
      <c r="AM19" s="129">
        <f t="shared" si="5"/>
        <v>558</v>
      </c>
      <c r="AN19" s="129">
        <f t="shared" si="5"/>
        <v>516</v>
      </c>
      <c r="AO19" s="129">
        <f t="shared" si="5"/>
        <v>568</v>
      </c>
      <c r="AP19" s="129">
        <f t="shared" si="5"/>
        <v>604</v>
      </c>
      <c r="AQ19" s="129">
        <f t="shared" si="5"/>
        <v>634</v>
      </c>
      <c r="AR19" s="129">
        <f t="shared" si="5"/>
        <v>683</v>
      </c>
      <c r="AS19" s="129">
        <f t="shared" si="5"/>
        <v>644</v>
      </c>
      <c r="AT19" s="129">
        <f t="shared" si="5"/>
        <v>690</v>
      </c>
      <c r="AU19" s="129">
        <f t="shared" si="5"/>
        <v>716</v>
      </c>
      <c r="AV19" s="129">
        <f t="shared" si="5"/>
        <v>771</v>
      </c>
      <c r="AW19" s="129">
        <f t="shared" si="5"/>
        <v>735</v>
      </c>
      <c r="AX19" s="129">
        <f t="shared" si="5"/>
        <v>784</v>
      </c>
      <c r="AY19" s="129">
        <f t="shared" si="5"/>
        <v>891</v>
      </c>
      <c r="AZ19" s="129">
        <f t="shared" si="5"/>
        <v>807</v>
      </c>
      <c r="BA19" s="129">
        <f t="shared" si="5"/>
        <v>725</v>
      </c>
      <c r="BB19" s="129">
        <f t="shared" si="5"/>
        <v>741</v>
      </c>
      <c r="BC19" s="129">
        <f t="shared" si="5"/>
        <v>774</v>
      </c>
      <c r="BD19" s="129">
        <f t="shared" si="5"/>
        <v>695</v>
      </c>
      <c r="BE19" s="129">
        <f t="shared" si="5"/>
        <v>642</v>
      </c>
      <c r="BF19" s="129">
        <f t="shared" si="5"/>
        <v>641</v>
      </c>
      <c r="BG19" s="129">
        <f t="shared" si="5"/>
        <v>573</v>
      </c>
      <c r="BH19" s="129">
        <f t="shared" si="5"/>
        <v>494</v>
      </c>
      <c r="BI19" s="129">
        <f t="shared" si="5"/>
        <v>437</v>
      </c>
      <c r="BJ19" s="129">
        <f t="shared" si="5"/>
        <v>358</v>
      </c>
      <c r="BK19" s="129">
        <f t="shared" si="5"/>
        <v>349</v>
      </c>
      <c r="BL19" s="129">
        <f t="shared" si="5"/>
        <v>325</v>
      </c>
      <c r="BM19" s="129">
        <f t="shared" si="5"/>
        <v>261</v>
      </c>
      <c r="BN19" s="129">
        <f t="shared" si="5"/>
        <v>203</v>
      </c>
      <c r="BO19" s="129">
        <f t="shared" si="5"/>
        <v>160</v>
      </c>
      <c r="BP19" s="129">
        <f t="shared" ref="BP19:CK19" si="6">SUM(BP10:BP14)</f>
        <v>150</v>
      </c>
      <c r="BQ19" s="129">
        <f t="shared" si="6"/>
        <v>103</v>
      </c>
      <c r="BR19" s="129">
        <f t="shared" si="6"/>
        <v>106</v>
      </c>
      <c r="BS19" s="129">
        <f t="shared" si="6"/>
        <v>62</v>
      </c>
      <c r="BT19" s="129">
        <f t="shared" si="6"/>
        <v>69</v>
      </c>
      <c r="BU19" s="129">
        <f t="shared" si="6"/>
        <v>48</v>
      </c>
      <c r="BV19" s="129">
        <f t="shared" si="6"/>
        <v>42</v>
      </c>
      <c r="BW19" s="129">
        <f t="shared" si="6"/>
        <v>28</v>
      </c>
      <c r="BX19" s="129">
        <f t="shared" si="6"/>
        <v>23</v>
      </c>
      <c r="BY19" s="129">
        <f t="shared" si="6"/>
        <v>20</v>
      </c>
      <c r="BZ19" s="129">
        <f t="shared" si="6"/>
        <v>14</v>
      </c>
      <c r="CA19" s="129">
        <f t="shared" si="6"/>
        <v>11</v>
      </c>
      <c r="CB19" s="129">
        <f t="shared" si="6"/>
        <v>1</v>
      </c>
      <c r="CC19" s="129">
        <f t="shared" si="6"/>
        <v>4</v>
      </c>
      <c r="CD19" s="129">
        <f t="shared" si="6"/>
        <v>5</v>
      </c>
      <c r="CE19" s="129">
        <f t="shared" si="6"/>
        <v>1</v>
      </c>
      <c r="CF19" s="129">
        <f t="shared" si="6"/>
        <v>2</v>
      </c>
      <c r="CG19" s="129">
        <f t="shared" si="6"/>
        <v>2</v>
      </c>
      <c r="CH19" s="129">
        <f t="shared" si="6"/>
        <v>0</v>
      </c>
      <c r="CI19" s="129">
        <f t="shared" si="6"/>
        <v>2</v>
      </c>
      <c r="CJ19" s="129">
        <f t="shared" si="6"/>
        <v>1</v>
      </c>
      <c r="CK19" s="129">
        <f t="shared" si="6"/>
        <v>0</v>
      </c>
    </row>
    <row r="20" spans="1:1024" ht="13.5" x14ac:dyDescent="0.3">
      <c r="A20" s="130"/>
      <c r="B20" s="130"/>
      <c r="C20" s="131"/>
      <c r="D20" s="132"/>
      <c r="E20" s="132"/>
      <c r="F20" s="132"/>
      <c r="G20" s="132"/>
      <c r="H20" s="132"/>
      <c r="I20" s="132"/>
      <c r="J20" s="133"/>
      <c r="K20" s="133"/>
      <c r="L20" s="133"/>
      <c r="M20" s="13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c r="CI20" s="44"/>
      <c r="CJ20" s="44"/>
      <c r="CK20" s="44"/>
    </row>
    <row r="21" spans="1:1024" x14ac:dyDescent="0.3">
      <c r="A21" s="130"/>
      <c r="B21" s="130"/>
      <c r="C21" s="44"/>
      <c r="D21" s="44"/>
      <c r="E21" s="44"/>
      <c r="F21" s="44"/>
      <c r="G21" s="44"/>
      <c r="H21" s="44"/>
      <c r="I21" s="44"/>
      <c r="J21" s="135"/>
      <c r="K21" s="135"/>
      <c r="L21" s="135"/>
      <c r="M21" s="135"/>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c r="CG21" s="44"/>
      <c r="CH21" s="44"/>
      <c r="CI21" s="44"/>
      <c r="CJ21" s="44"/>
      <c r="CK21" s="44"/>
    </row>
    <row r="22" spans="1:1024" x14ac:dyDescent="0.3">
      <c r="A22" s="130"/>
      <c r="B22" s="130"/>
      <c r="C22" s="44"/>
      <c r="D22" s="44"/>
      <c r="E22" s="44"/>
      <c r="F22" s="44"/>
      <c r="G22" s="44"/>
      <c r="H22" s="44"/>
      <c r="I22" s="44"/>
      <c r="J22" s="135"/>
      <c r="K22" s="135"/>
      <c r="L22" s="135"/>
      <c r="M22" s="135"/>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c r="CH22" s="44"/>
      <c r="CI22" s="44"/>
      <c r="CJ22" s="44"/>
      <c r="CK22" s="44"/>
    </row>
    <row r="23" spans="1:1024" x14ac:dyDescent="0.3">
      <c r="A23" s="100"/>
      <c r="B23" s="2" t="s">
        <v>26</v>
      </c>
      <c r="C23" s="3" t="s">
        <v>78</v>
      </c>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row>
    <row r="24" spans="1:1024" s="33" customFormat="1" ht="26" x14ac:dyDescent="0.3">
      <c r="A24" s="101" t="s">
        <v>25</v>
      </c>
      <c r="B24" s="2"/>
      <c r="C24" s="102" t="s">
        <v>71</v>
      </c>
      <c r="D24" s="136" t="s">
        <v>72</v>
      </c>
      <c r="E24" s="104">
        <v>43975</v>
      </c>
      <c r="F24" s="104">
        <v>43974</v>
      </c>
      <c r="G24" s="104">
        <v>43973</v>
      </c>
      <c r="H24" s="104">
        <v>43972</v>
      </c>
      <c r="I24" s="104">
        <v>43971</v>
      </c>
      <c r="J24" s="105">
        <v>43970</v>
      </c>
      <c r="K24" s="105">
        <v>43969</v>
      </c>
      <c r="L24" s="105">
        <v>43968</v>
      </c>
      <c r="M24" s="105">
        <v>43967</v>
      </c>
      <c r="N24" s="106">
        <v>43966</v>
      </c>
      <c r="O24" s="106">
        <v>43965</v>
      </c>
      <c r="P24" s="106">
        <v>43964</v>
      </c>
      <c r="Q24" s="106">
        <v>43963</v>
      </c>
      <c r="R24" s="106">
        <v>43962</v>
      </c>
      <c r="S24" s="106">
        <v>43961</v>
      </c>
      <c r="T24" s="106">
        <v>43960</v>
      </c>
      <c r="U24" s="106">
        <v>43959</v>
      </c>
      <c r="V24" s="106">
        <v>43958</v>
      </c>
      <c r="W24" s="106">
        <v>43957</v>
      </c>
      <c r="X24" s="106">
        <v>43956</v>
      </c>
      <c r="Y24" s="106">
        <v>43955</v>
      </c>
      <c r="Z24" s="106">
        <v>43954</v>
      </c>
      <c r="AA24" s="106">
        <v>43953</v>
      </c>
      <c r="AB24" s="106">
        <v>43952</v>
      </c>
      <c r="AC24" s="106">
        <v>43951</v>
      </c>
      <c r="AD24" s="106">
        <v>43950</v>
      </c>
      <c r="AE24" s="106">
        <v>43949</v>
      </c>
      <c r="AF24" s="106">
        <v>43948</v>
      </c>
      <c r="AG24" s="106">
        <v>43947</v>
      </c>
      <c r="AH24" s="106">
        <v>43946</v>
      </c>
      <c r="AI24" s="106">
        <v>43945</v>
      </c>
      <c r="AJ24" s="106">
        <v>43944</v>
      </c>
      <c r="AK24" s="112">
        <v>43943</v>
      </c>
      <c r="AL24" s="112">
        <v>43942</v>
      </c>
      <c r="AM24" s="112">
        <v>43941</v>
      </c>
      <c r="AN24" s="112">
        <v>43940</v>
      </c>
      <c r="AO24" s="112">
        <v>43939</v>
      </c>
      <c r="AP24" s="112">
        <v>43938</v>
      </c>
      <c r="AQ24" s="112">
        <v>43937</v>
      </c>
      <c r="AR24" s="112">
        <v>43936</v>
      </c>
      <c r="AS24" s="112">
        <v>43935</v>
      </c>
      <c r="AT24" s="112">
        <v>43934</v>
      </c>
      <c r="AU24" s="112">
        <v>43933</v>
      </c>
      <c r="AV24" s="112">
        <v>43932</v>
      </c>
      <c r="AW24" s="112">
        <v>43931</v>
      </c>
      <c r="AX24" s="112">
        <v>43930</v>
      </c>
      <c r="AY24" s="112">
        <v>43929</v>
      </c>
      <c r="AZ24" s="112">
        <v>43928</v>
      </c>
      <c r="BA24" s="112">
        <v>43927</v>
      </c>
      <c r="BB24" s="112">
        <v>43926</v>
      </c>
      <c r="BC24" s="112">
        <v>43925</v>
      </c>
      <c r="BD24" s="112">
        <v>43924</v>
      </c>
      <c r="BE24" s="112">
        <v>43923</v>
      </c>
      <c r="BF24" s="112">
        <v>43922</v>
      </c>
      <c r="BG24" s="112">
        <v>43921</v>
      </c>
      <c r="BH24" s="112">
        <v>43920</v>
      </c>
      <c r="BI24" s="112">
        <v>43919</v>
      </c>
      <c r="BJ24" s="112">
        <v>43918</v>
      </c>
      <c r="BK24" s="112">
        <v>43917</v>
      </c>
      <c r="BL24" s="112">
        <v>43916</v>
      </c>
      <c r="BM24" s="112">
        <v>43915</v>
      </c>
      <c r="BN24" s="112">
        <v>43914</v>
      </c>
      <c r="BO24" s="112">
        <v>43913</v>
      </c>
      <c r="BP24" s="112">
        <v>43912</v>
      </c>
      <c r="BQ24" s="112">
        <v>43911</v>
      </c>
      <c r="BR24" s="112">
        <v>43910</v>
      </c>
      <c r="BS24" s="112">
        <v>43909</v>
      </c>
      <c r="BT24" s="112">
        <v>43908</v>
      </c>
      <c r="BU24" s="112">
        <v>43907</v>
      </c>
      <c r="BV24" s="112">
        <v>43906</v>
      </c>
      <c r="BW24" s="112">
        <v>43905</v>
      </c>
      <c r="BX24" s="112">
        <v>43904</v>
      </c>
      <c r="BY24" s="112">
        <v>43903</v>
      </c>
      <c r="BZ24" s="112">
        <v>43902</v>
      </c>
      <c r="CA24" s="112">
        <v>43901</v>
      </c>
      <c r="CB24" s="112">
        <v>43900</v>
      </c>
      <c r="CC24" s="112">
        <v>43899</v>
      </c>
      <c r="CD24" s="112">
        <v>43898</v>
      </c>
      <c r="CE24" s="112">
        <v>43897</v>
      </c>
      <c r="CF24" s="112">
        <v>43896</v>
      </c>
      <c r="CG24" s="112">
        <v>43895</v>
      </c>
      <c r="CH24" s="112">
        <v>43894</v>
      </c>
      <c r="CI24" s="112">
        <v>43893</v>
      </c>
      <c r="CJ24" s="112">
        <v>43892</v>
      </c>
      <c r="CK24" s="112">
        <v>43891</v>
      </c>
      <c r="AKZ24" s="107"/>
      <c r="ALA24" s="107"/>
      <c r="ALB24" s="107"/>
      <c r="ALC24" s="107"/>
      <c r="ALD24" s="107"/>
      <c r="ALE24" s="107"/>
      <c r="ALF24" s="107"/>
      <c r="ALG24" s="107"/>
      <c r="ALH24" s="107"/>
      <c r="ALI24" s="107"/>
      <c r="ALJ24" s="107"/>
      <c r="ALK24" s="107"/>
      <c r="ALL24" s="107"/>
      <c r="ALM24" s="107"/>
      <c r="ALN24" s="107"/>
      <c r="ALO24" s="107"/>
      <c r="ALP24" s="107"/>
      <c r="ALQ24" s="107"/>
      <c r="ALR24" s="107"/>
      <c r="ALS24" s="107"/>
      <c r="ALT24" s="107"/>
      <c r="ALU24" s="107"/>
      <c r="ALV24" s="107"/>
      <c r="ALW24" s="107"/>
      <c r="ALX24" s="107"/>
      <c r="ALY24" s="107"/>
      <c r="ALZ24" s="107"/>
      <c r="AMA24" s="107"/>
      <c r="AMB24" s="107"/>
      <c r="AMC24" s="107"/>
      <c r="AMD24" s="107"/>
      <c r="AME24" s="107"/>
      <c r="AMF24" s="107"/>
      <c r="AMG24" s="107"/>
      <c r="AMH24" s="107"/>
      <c r="AMI24" s="107"/>
      <c r="AMJ24" s="107"/>
    </row>
    <row r="25" spans="1:1024" x14ac:dyDescent="0.3">
      <c r="A25" s="108"/>
      <c r="B25" s="2"/>
      <c r="C25" s="109"/>
      <c r="D25" s="110" t="s">
        <v>35</v>
      </c>
      <c r="E25" s="110" t="s">
        <v>35</v>
      </c>
      <c r="F25" s="110" t="s">
        <v>35</v>
      </c>
      <c r="G25" s="110" t="s">
        <v>35</v>
      </c>
      <c r="H25" s="110" t="s">
        <v>35</v>
      </c>
      <c r="I25" s="110" t="s">
        <v>35</v>
      </c>
      <c r="J25" s="111" t="s">
        <v>35</v>
      </c>
      <c r="K25" s="111" t="s">
        <v>35</v>
      </c>
      <c r="L25" s="111" t="s">
        <v>35</v>
      </c>
      <c r="M25" s="111" t="s">
        <v>35</v>
      </c>
      <c r="N25" s="112" t="s">
        <v>35</v>
      </c>
      <c r="O25" s="112" t="s">
        <v>35</v>
      </c>
      <c r="P25" s="112" t="s">
        <v>35</v>
      </c>
      <c r="Q25" s="112" t="s">
        <v>35</v>
      </c>
      <c r="R25" s="112" t="s">
        <v>35</v>
      </c>
      <c r="S25" s="112" t="s">
        <v>35</v>
      </c>
      <c r="T25" s="112" t="s">
        <v>35</v>
      </c>
      <c r="U25" s="112" t="s">
        <v>35</v>
      </c>
      <c r="V25" s="112" t="s">
        <v>35</v>
      </c>
      <c r="W25" s="112" t="s">
        <v>35</v>
      </c>
      <c r="X25" s="112" t="s">
        <v>35</v>
      </c>
      <c r="Y25" s="112" t="s">
        <v>35</v>
      </c>
      <c r="Z25" s="112" t="s">
        <v>35</v>
      </c>
      <c r="AA25" s="112" t="s">
        <v>35</v>
      </c>
      <c r="AB25" s="112" t="s">
        <v>35</v>
      </c>
      <c r="AC25" s="112" t="s">
        <v>35</v>
      </c>
      <c r="AD25" s="112" t="s">
        <v>35</v>
      </c>
      <c r="AE25" s="112" t="s">
        <v>35</v>
      </c>
      <c r="AF25" s="112" t="s">
        <v>35</v>
      </c>
      <c r="AG25" s="112" t="s">
        <v>35</v>
      </c>
      <c r="AH25" s="112" t="s">
        <v>35</v>
      </c>
      <c r="AI25" s="112" t="s">
        <v>35</v>
      </c>
      <c r="AJ25" s="112" t="s">
        <v>35</v>
      </c>
      <c r="AK25" s="112" t="s">
        <v>35</v>
      </c>
      <c r="AL25" s="112" t="s">
        <v>35</v>
      </c>
      <c r="AM25" s="112" t="s">
        <v>35</v>
      </c>
      <c r="AN25" s="112" t="s">
        <v>35</v>
      </c>
      <c r="AO25" s="112" t="s">
        <v>35</v>
      </c>
      <c r="AP25" s="112" t="s">
        <v>35</v>
      </c>
      <c r="AQ25" s="112" t="s">
        <v>35</v>
      </c>
      <c r="AR25" s="112" t="s">
        <v>35</v>
      </c>
      <c r="AS25" s="112" t="s">
        <v>35</v>
      </c>
      <c r="AT25" s="112" t="s">
        <v>35</v>
      </c>
      <c r="AU25" s="112" t="s">
        <v>35</v>
      </c>
      <c r="AV25" s="112" t="s">
        <v>35</v>
      </c>
      <c r="AW25" s="112" t="s">
        <v>35</v>
      </c>
      <c r="AX25" s="112" t="s">
        <v>35</v>
      </c>
      <c r="AY25" s="112" t="s">
        <v>35</v>
      </c>
      <c r="AZ25" s="112" t="s">
        <v>35</v>
      </c>
      <c r="BA25" s="112" t="s">
        <v>35</v>
      </c>
      <c r="BB25" s="112" t="s">
        <v>35</v>
      </c>
      <c r="BC25" s="112" t="s">
        <v>35</v>
      </c>
      <c r="BD25" s="112" t="s">
        <v>35</v>
      </c>
      <c r="BE25" s="112" t="s">
        <v>35</v>
      </c>
      <c r="BF25" s="112" t="s">
        <v>35</v>
      </c>
      <c r="BG25" s="112" t="s">
        <v>35</v>
      </c>
      <c r="BH25" s="112" t="s">
        <v>35</v>
      </c>
      <c r="BI25" s="112" t="s">
        <v>35</v>
      </c>
      <c r="BJ25" s="112" t="s">
        <v>35</v>
      </c>
      <c r="BK25" s="112" t="s">
        <v>35</v>
      </c>
      <c r="BL25" s="112" t="s">
        <v>35</v>
      </c>
      <c r="BM25" s="112" t="s">
        <v>35</v>
      </c>
      <c r="BN25" s="112" t="s">
        <v>35</v>
      </c>
      <c r="BO25" s="112" t="s">
        <v>35</v>
      </c>
      <c r="BP25" s="112" t="s">
        <v>35</v>
      </c>
      <c r="BQ25" s="112" t="s">
        <v>35</v>
      </c>
      <c r="BR25" s="112" t="s">
        <v>35</v>
      </c>
      <c r="BS25" s="112" t="s">
        <v>35</v>
      </c>
      <c r="BT25" s="112" t="s">
        <v>35</v>
      </c>
      <c r="BU25" s="112" t="s">
        <v>35</v>
      </c>
      <c r="BV25" s="112" t="s">
        <v>35</v>
      </c>
      <c r="BW25" s="112" t="s">
        <v>35</v>
      </c>
      <c r="BX25" s="112" t="s">
        <v>35</v>
      </c>
      <c r="BY25" s="112" t="s">
        <v>35</v>
      </c>
      <c r="BZ25" s="112" t="s">
        <v>35</v>
      </c>
      <c r="CA25" s="112" t="s">
        <v>35</v>
      </c>
      <c r="CB25" s="112" t="s">
        <v>35</v>
      </c>
      <c r="CC25" s="112" t="s">
        <v>35</v>
      </c>
      <c r="CD25" s="112" t="s">
        <v>35</v>
      </c>
      <c r="CE25" s="112" t="s">
        <v>35</v>
      </c>
      <c r="CF25" s="112" t="s">
        <v>35</v>
      </c>
      <c r="CG25" s="112" t="s">
        <v>35</v>
      </c>
      <c r="CH25" s="112" t="s">
        <v>35</v>
      </c>
      <c r="CI25" s="112" t="s">
        <v>35</v>
      </c>
      <c r="CJ25" s="112" t="s">
        <v>35</v>
      </c>
      <c r="CK25" s="112" t="s">
        <v>35</v>
      </c>
    </row>
    <row r="26" spans="1:1024" x14ac:dyDescent="0.3">
      <c r="A26" s="137" t="s">
        <v>73</v>
      </c>
      <c r="B26" s="22">
        <v>13241287</v>
      </c>
      <c r="C26" s="114">
        <f>D26+E26</f>
        <v>16</v>
      </c>
      <c r="D26" s="115">
        <v>0</v>
      </c>
      <c r="E26" s="115">
        <v>16</v>
      </c>
      <c r="F26" s="115">
        <v>16</v>
      </c>
      <c r="G26" s="115">
        <v>16</v>
      </c>
      <c r="H26" s="115">
        <v>16</v>
      </c>
      <c r="I26" s="115">
        <v>16</v>
      </c>
      <c r="J26" s="116">
        <v>16</v>
      </c>
      <c r="K26" s="116">
        <v>16</v>
      </c>
      <c r="L26" s="138">
        <v>15</v>
      </c>
      <c r="M26" s="138">
        <v>14</v>
      </c>
      <c r="N26" s="139">
        <v>14</v>
      </c>
      <c r="O26" s="139">
        <v>13</v>
      </c>
      <c r="P26" s="139">
        <v>13</v>
      </c>
      <c r="Q26" s="139">
        <v>12</v>
      </c>
      <c r="R26" s="139">
        <v>12</v>
      </c>
      <c r="S26" s="139">
        <v>12</v>
      </c>
      <c r="T26" s="139">
        <v>12</v>
      </c>
      <c r="U26" s="139">
        <v>12</v>
      </c>
      <c r="V26" s="139">
        <v>12</v>
      </c>
      <c r="W26" s="139">
        <v>12</v>
      </c>
      <c r="X26" s="139">
        <v>12</v>
      </c>
      <c r="Y26" s="139">
        <v>12</v>
      </c>
      <c r="Z26" s="139">
        <v>12</v>
      </c>
      <c r="AA26" s="139">
        <v>11</v>
      </c>
      <c r="AB26" s="139">
        <v>11</v>
      </c>
      <c r="AC26" s="139">
        <v>11</v>
      </c>
      <c r="AD26" s="139">
        <v>11</v>
      </c>
      <c r="AE26" s="139">
        <v>11</v>
      </c>
      <c r="AF26" s="139">
        <v>11</v>
      </c>
      <c r="AG26" s="139">
        <v>11</v>
      </c>
      <c r="AH26" s="139">
        <v>11</v>
      </c>
      <c r="AI26" s="139">
        <v>11</v>
      </c>
      <c r="AJ26" s="139">
        <v>11</v>
      </c>
      <c r="AK26" s="139">
        <v>11</v>
      </c>
      <c r="AL26" s="139">
        <v>11</v>
      </c>
      <c r="AM26" s="139">
        <v>11</v>
      </c>
      <c r="AN26" s="139">
        <v>10</v>
      </c>
      <c r="AO26" s="139">
        <v>10</v>
      </c>
      <c r="AP26" s="139">
        <v>10</v>
      </c>
      <c r="AQ26" s="139">
        <v>10</v>
      </c>
      <c r="AR26" s="139">
        <v>10</v>
      </c>
      <c r="AS26" s="139">
        <v>10</v>
      </c>
      <c r="AT26" s="139">
        <v>10</v>
      </c>
      <c r="AU26" s="139">
        <v>10</v>
      </c>
      <c r="AV26" s="139">
        <v>10</v>
      </c>
      <c r="AW26" s="139">
        <v>9</v>
      </c>
      <c r="AX26" s="139">
        <v>9</v>
      </c>
      <c r="AY26" s="139">
        <v>8</v>
      </c>
      <c r="AZ26" s="139">
        <v>7</v>
      </c>
      <c r="BA26" s="139">
        <v>7</v>
      </c>
      <c r="BB26" s="139">
        <v>7</v>
      </c>
      <c r="BC26" s="139">
        <v>7</v>
      </c>
      <c r="BD26" s="139">
        <v>6</v>
      </c>
      <c r="BE26" s="139">
        <v>6</v>
      </c>
      <c r="BF26" s="139">
        <v>5</v>
      </c>
      <c r="BG26" s="139">
        <v>5</v>
      </c>
      <c r="BH26" s="139">
        <v>4</v>
      </c>
      <c r="BI26" s="139">
        <v>4</v>
      </c>
      <c r="BJ26" s="139">
        <v>3</v>
      </c>
      <c r="BK26" s="139">
        <v>3</v>
      </c>
      <c r="BL26" s="139">
        <v>3</v>
      </c>
      <c r="BM26" s="139">
        <v>2</v>
      </c>
      <c r="BN26" s="139">
        <v>2</v>
      </c>
      <c r="BO26" s="139">
        <v>1</v>
      </c>
      <c r="BP26" s="139">
        <v>1</v>
      </c>
      <c r="BQ26" s="139">
        <v>1</v>
      </c>
      <c r="BR26" s="139">
        <v>1</v>
      </c>
      <c r="BS26" s="139">
        <v>1</v>
      </c>
      <c r="BT26" s="139">
        <v>1</v>
      </c>
      <c r="BU26" s="139">
        <v>0</v>
      </c>
      <c r="BV26" s="139">
        <v>0</v>
      </c>
      <c r="BW26" s="139">
        <v>0</v>
      </c>
      <c r="BX26" s="139">
        <v>0</v>
      </c>
      <c r="BY26" s="139">
        <v>0</v>
      </c>
      <c r="BZ26" s="139">
        <v>0</v>
      </c>
      <c r="CA26" s="139">
        <v>0</v>
      </c>
      <c r="CB26" s="139">
        <v>0</v>
      </c>
      <c r="CC26" s="139">
        <v>0</v>
      </c>
      <c r="CD26" s="139">
        <v>0</v>
      </c>
      <c r="CE26" s="139">
        <v>0</v>
      </c>
      <c r="CF26" s="139">
        <v>0</v>
      </c>
      <c r="CG26" s="139">
        <v>0</v>
      </c>
      <c r="CH26" s="139">
        <v>0</v>
      </c>
      <c r="CI26" s="139">
        <v>0</v>
      </c>
      <c r="CJ26" s="139">
        <v>0</v>
      </c>
      <c r="CK26" s="139">
        <v>0</v>
      </c>
    </row>
    <row r="27" spans="1:1024" x14ac:dyDescent="0.3">
      <c r="A27" s="137" t="s">
        <v>74</v>
      </c>
      <c r="B27" s="22">
        <v>14833658</v>
      </c>
      <c r="C27" s="114">
        <f t="shared" ref="C27:C30" si="7">D27+E27</f>
        <v>182</v>
      </c>
      <c r="D27" s="115">
        <v>0</v>
      </c>
      <c r="E27" s="115">
        <v>182</v>
      </c>
      <c r="F27" s="115">
        <v>182</v>
      </c>
      <c r="G27" s="115">
        <v>182</v>
      </c>
      <c r="H27" s="115">
        <v>182</v>
      </c>
      <c r="I27" s="115">
        <v>182</v>
      </c>
      <c r="J27" s="116">
        <v>182</v>
      </c>
      <c r="K27" s="116">
        <v>182</v>
      </c>
      <c r="L27" s="138">
        <v>181</v>
      </c>
      <c r="M27" s="138">
        <v>181</v>
      </c>
      <c r="N27" s="139">
        <v>181</v>
      </c>
      <c r="O27" s="139">
        <v>181</v>
      </c>
      <c r="P27" s="139">
        <v>181</v>
      </c>
      <c r="Q27" s="139">
        <v>179</v>
      </c>
      <c r="R27" s="139">
        <v>175</v>
      </c>
      <c r="S27" s="139">
        <v>175</v>
      </c>
      <c r="T27" s="139">
        <v>172</v>
      </c>
      <c r="U27" s="139">
        <v>170</v>
      </c>
      <c r="V27" s="139">
        <v>169</v>
      </c>
      <c r="W27" s="139">
        <v>168</v>
      </c>
      <c r="X27" s="139">
        <v>165</v>
      </c>
      <c r="Y27" s="139">
        <v>165</v>
      </c>
      <c r="Z27" s="139">
        <v>162</v>
      </c>
      <c r="AA27" s="139">
        <v>161</v>
      </c>
      <c r="AB27" s="139">
        <v>158</v>
      </c>
      <c r="AC27" s="139">
        <v>156</v>
      </c>
      <c r="AD27" s="139">
        <v>154</v>
      </c>
      <c r="AE27" s="139">
        <v>153</v>
      </c>
      <c r="AF27" s="139">
        <v>153</v>
      </c>
      <c r="AG27" s="139">
        <v>150</v>
      </c>
      <c r="AH27" s="139">
        <v>147</v>
      </c>
      <c r="AI27" s="139">
        <v>143</v>
      </c>
      <c r="AJ27" s="139">
        <v>140</v>
      </c>
      <c r="AK27" s="139">
        <v>138</v>
      </c>
      <c r="AL27" s="139">
        <v>134</v>
      </c>
      <c r="AM27" s="139">
        <v>130</v>
      </c>
      <c r="AN27" s="139">
        <v>124</v>
      </c>
      <c r="AO27" s="139">
        <v>121</v>
      </c>
      <c r="AP27" s="139">
        <v>116</v>
      </c>
      <c r="AQ27" s="139">
        <v>114</v>
      </c>
      <c r="AR27" s="139">
        <v>111</v>
      </c>
      <c r="AS27" s="139">
        <v>109</v>
      </c>
      <c r="AT27" s="139">
        <v>106</v>
      </c>
      <c r="AU27" s="139">
        <v>104</v>
      </c>
      <c r="AV27" s="139">
        <v>95</v>
      </c>
      <c r="AW27" s="139">
        <v>86</v>
      </c>
      <c r="AX27" s="139">
        <v>83</v>
      </c>
      <c r="AY27" s="139">
        <v>78</v>
      </c>
      <c r="AZ27" s="139">
        <v>69</v>
      </c>
      <c r="BA27" s="139">
        <v>61</v>
      </c>
      <c r="BB27" s="139">
        <v>58</v>
      </c>
      <c r="BC27" s="139">
        <v>51</v>
      </c>
      <c r="BD27" s="139">
        <v>50</v>
      </c>
      <c r="BE27" s="139">
        <v>45</v>
      </c>
      <c r="BF27" s="139">
        <v>40</v>
      </c>
      <c r="BG27" s="139">
        <v>35</v>
      </c>
      <c r="BH27" s="139">
        <v>30</v>
      </c>
      <c r="BI27" s="139">
        <v>27</v>
      </c>
      <c r="BJ27" s="139">
        <v>25</v>
      </c>
      <c r="BK27" s="139">
        <v>22</v>
      </c>
      <c r="BL27" s="139">
        <v>20</v>
      </c>
      <c r="BM27" s="139">
        <v>16</v>
      </c>
      <c r="BN27" s="139">
        <v>11</v>
      </c>
      <c r="BO27" s="139">
        <v>10</v>
      </c>
      <c r="BP27" s="139">
        <v>8</v>
      </c>
      <c r="BQ27" s="139">
        <v>7</v>
      </c>
      <c r="BR27" s="139">
        <v>5</v>
      </c>
      <c r="BS27" s="139">
        <v>4</v>
      </c>
      <c r="BT27" s="139">
        <v>3</v>
      </c>
      <c r="BU27" s="139">
        <v>1</v>
      </c>
      <c r="BV27" s="139">
        <v>1</v>
      </c>
      <c r="BW27" s="139">
        <v>1</v>
      </c>
      <c r="BX27" s="139">
        <v>1</v>
      </c>
      <c r="BY27" s="139">
        <v>0</v>
      </c>
      <c r="BZ27" s="139">
        <v>0</v>
      </c>
      <c r="CA27" s="139">
        <v>0</v>
      </c>
      <c r="CB27" s="139">
        <v>0</v>
      </c>
      <c r="CC27" s="139">
        <v>0</v>
      </c>
      <c r="CD27" s="139">
        <v>0</v>
      </c>
      <c r="CE27" s="139">
        <v>0</v>
      </c>
      <c r="CF27" s="139">
        <v>0</v>
      </c>
      <c r="CG27" s="139">
        <v>0</v>
      </c>
      <c r="CH27" s="139">
        <v>0</v>
      </c>
      <c r="CI27" s="139">
        <v>0</v>
      </c>
      <c r="CJ27" s="139">
        <v>0</v>
      </c>
      <c r="CK27" s="139">
        <v>0</v>
      </c>
    </row>
    <row r="28" spans="1:1024" x14ac:dyDescent="0.3">
      <c r="A28" s="137" t="s">
        <v>75</v>
      </c>
      <c r="B28" s="22">
        <v>14678606</v>
      </c>
      <c r="C28" s="114">
        <f t="shared" si="7"/>
        <v>2036</v>
      </c>
      <c r="D28" s="115">
        <v>0</v>
      </c>
      <c r="E28" s="115">
        <v>2036</v>
      </c>
      <c r="F28" s="115">
        <v>2035</v>
      </c>
      <c r="G28" s="115">
        <v>2031</v>
      </c>
      <c r="H28" s="115">
        <v>2029</v>
      </c>
      <c r="I28" s="115">
        <v>2022</v>
      </c>
      <c r="J28" s="116">
        <v>2015</v>
      </c>
      <c r="K28" s="116">
        <v>2008</v>
      </c>
      <c r="L28" s="138">
        <v>1998</v>
      </c>
      <c r="M28" s="138">
        <v>1985</v>
      </c>
      <c r="N28" s="139">
        <v>1968</v>
      </c>
      <c r="O28" s="139">
        <v>1962</v>
      </c>
      <c r="P28" s="139">
        <v>1944</v>
      </c>
      <c r="Q28" s="139">
        <v>1933</v>
      </c>
      <c r="R28" s="139">
        <v>1917</v>
      </c>
      <c r="S28" s="139">
        <v>1904</v>
      </c>
      <c r="T28" s="139">
        <v>1894</v>
      </c>
      <c r="U28" s="139">
        <v>1882</v>
      </c>
      <c r="V28" s="139">
        <v>1870</v>
      </c>
      <c r="W28" s="139">
        <v>1858</v>
      </c>
      <c r="X28" s="139">
        <v>1841</v>
      </c>
      <c r="Y28" s="139">
        <v>1817</v>
      </c>
      <c r="Z28" s="139">
        <v>1801</v>
      </c>
      <c r="AA28" s="139">
        <v>1786</v>
      </c>
      <c r="AB28" s="139">
        <v>1766</v>
      </c>
      <c r="AC28" s="139">
        <v>1749</v>
      </c>
      <c r="AD28" s="139">
        <v>1724</v>
      </c>
      <c r="AE28" s="139">
        <v>1704</v>
      </c>
      <c r="AF28" s="139">
        <v>1675</v>
      </c>
      <c r="AG28" s="139">
        <v>1644</v>
      </c>
      <c r="AH28" s="139">
        <v>1617</v>
      </c>
      <c r="AI28" s="139">
        <v>1584</v>
      </c>
      <c r="AJ28" s="139">
        <v>1551</v>
      </c>
      <c r="AK28" s="139">
        <v>1504</v>
      </c>
      <c r="AL28" s="139">
        <v>1455</v>
      </c>
      <c r="AM28" s="139">
        <v>1408</v>
      </c>
      <c r="AN28" s="139">
        <v>1358</v>
      </c>
      <c r="AO28" s="139">
        <v>1319</v>
      </c>
      <c r="AP28" s="139">
        <v>1270</v>
      </c>
      <c r="AQ28" s="139">
        <v>1219</v>
      </c>
      <c r="AR28" s="139">
        <v>1174</v>
      </c>
      <c r="AS28" s="139">
        <v>1120</v>
      </c>
      <c r="AT28" s="139">
        <v>1054</v>
      </c>
      <c r="AU28" s="139">
        <v>994</v>
      </c>
      <c r="AV28" s="139">
        <v>938</v>
      </c>
      <c r="AW28" s="139">
        <v>865</v>
      </c>
      <c r="AX28" s="139">
        <v>797</v>
      </c>
      <c r="AY28" s="139">
        <v>726</v>
      </c>
      <c r="AZ28" s="139">
        <v>659</v>
      </c>
      <c r="BA28" s="139">
        <v>595</v>
      </c>
      <c r="BB28" s="139">
        <v>539</v>
      </c>
      <c r="BC28" s="139">
        <v>489</v>
      </c>
      <c r="BD28" s="139">
        <v>430</v>
      </c>
      <c r="BE28" s="139">
        <v>379</v>
      </c>
      <c r="BF28" s="139">
        <v>332</v>
      </c>
      <c r="BG28" s="139">
        <v>284</v>
      </c>
      <c r="BH28" s="139">
        <v>249</v>
      </c>
      <c r="BI28" s="139">
        <v>211</v>
      </c>
      <c r="BJ28" s="139">
        <v>173</v>
      </c>
      <c r="BK28" s="139">
        <v>145</v>
      </c>
      <c r="BL28" s="139">
        <v>115</v>
      </c>
      <c r="BM28" s="139">
        <v>89</v>
      </c>
      <c r="BN28" s="139">
        <v>70</v>
      </c>
      <c r="BO28" s="139">
        <v>60</v>
      </c>
      <c r="BP28" s="139">
        <v>50</v>
      </c>
      <c r="BQ28" s="139">
        <v>40</v>
      </c>
      <c r="BR28" s="139">
        <v>32</v>
      </c>
      <c r="BS28" s="139">
        <v>19</v>
      </c>
      <c r="BT28" s="139">
        <v>14</v>
      </c>
      <c r="BU28" s="139">
        <v>10</v>
      </c>
      <c r="BV28" s="139">
        <v>9</v>
      </c>
      <c r="BW28" s="139">
        <v>6</v>
      </c>
      <c r="BX28" s="139">
        <v>5</v>
      </c>
      <c r="BY28" s="139">
        <v>3</v>
      </c>
      <c r="BZ28" s="139">
        <v>3</v>
      </c>
      <c r="CA28" s="139">
        <v>3</v>
      </c>
      <c r="CB28" s="139">
        <v>2</v>
      </c>
      <c r="CC28" s="139">
        <v>2</v>
      </c>
      <c r="CD28" s="139">
        <v>1</v>
      </c>
      <c r="CE28" s="139">
        <v>1</v>
      </c>
      <c r="CF28" s="139">
        <v>1</v>
      </c>
      <c r="CG28" s="139">
        <v>1</v>
      </c>
      <c r="CH28" s="139">
        <v>0</v>
      </c>
      <c r="CI28" s="139">
        <v>0</v>
      </c>
      <c r="CJ28" s="139">
        <v>0</v>
      </c>
      <c r="CK28" s="139">
        <v>0</v>
      </c>
    </row>
    <row r="29" spans="1:1024" x14ac:dyDescent="0.3">
      <c r="A29" s="137" t="s">
        <v>76</v>
      </c>
      <c r="B29" s="22">
        <v>10454893</v>
      </c>
      <c r="C29" s="114">
        <f t="shared" si="7"/>
        <v>9881</v>
      </c>
      <c r="D29" s="115">
        <v>0</v>
      </c>
      <c r="E29" s="115">
        <v>9881</v>
      </c>
      <c r="F29" s="115">
        <v>9880</v>
      </c>
      <c r="G29" s="115">
        <v>9866</v>
      </c>
      <c r="H29" s="115">
        <v>9849</v>
      </c>
      <c r="I29" s="115">
        <v>9800</v>
      </c>
      <c r="J29" s="116">
        <v>9757</v>
      </c>
      <c r="K29" s="116">
        <v>9715</v>
      </c>
      <c r="L29" s="138">
        <v>9659</v>
      </c>
      <c r="M29" s="138">
        <v>9617</v>
      </c>
      <c r="N29" s="139">
        <v>9564</v>
      </c>
      <c r="O29" s="139">
        <v>9504</v>
      </c>
      <c r="P29" s="139">
        <v>9453</v>
      </c>
      <c r="Q29" s="139">
        <v>9399</v>
      </c>
      <c r="R29" s="139">
        <v>9332</v>
      </c>
      <c r="S29" s="139">
        <v>9285</v>
      </c>
      <c r="T29" s="139">
        <v>9228</v>
      </c>
      <c r="U29" s="139">
        <v>9164</v>
      </c>
      <c r="V29" s="139">
        <v>9088</v>
      </c>
      <c r="W29" s="139">
        <v>8998</v>
      </c>
      <c r="X29" s="139">
        <v>8896</v>
      </c>
      <c r="Y29" s="139">
        <v>8803</v>
      </c>
      <c r="Z29" s="139">
        <v>8714</v>
      </c>
      <c r="AA29" s="139">
        <v>8625</v>
      </c>
      <c r="AB29" s="139">
        <v>8528</v>
      </c>
      <c r="AC29" s="139">
        <v>8406</v>
      </c>
      <c r="AD29" s="139">
        <v>8303</v>
      </c>
      <c r="AE29" s="139">
        <v>8190</v>
      </c>
      <c r="AF29" s="139">
        <v>8063</v>
      </c>
      <c r="AG29" s="139">
        <v>7940</v>
      </c>
      <c r="AH29" s="139">
        <v>7803</v>
      </c>
      <c r="AI29" s="139">
        <v>7648</v>
      </c>
      <c r="AJ29" s="139">
        <v>7479</v>
      </c>
      <c r="AK29" s="139">
        <v>7310</v>
      </c>
      <c r="AL29" s="139">
        <v>7124</v>
      </c>
      <c r="AM29" s="139">
        <v>6962</v>
      </c>
      <c r="AN29" s="139">
        <v>6761</v>
      </c>
      <c r="AO29" s="139">
        <v>6582</v>
      </c>
      <c r="AP29" s="139">
        <v>6391</v>
      </c>
      <c r="AQ29" s="139">
        <v>6151</v>
      </c>
      <c r="AR29" s="139">
        <v>5900</v>
      </c>
      <c r="AS29" s="139">
        <v>5643</v>
      </c>
      <c r="AT29" s="139">
        <v>5403</v>
      </c>
      <c r="AU29" s="139">
        <v>5135</v>
      </c>
      <c r="AV29" s="139">
        <v>4859</v>
      </c>
      <c r="AW29" s="139">
        <v>4543</v>
      </c>
      <c r="AX29" s="139">
        <v>4248</v>
      </c>
      <c r="AY29" s="139">
        <v>3920</v>
      </c>
      <c r="AZ29" s="139">
        <v>3568</v>
      </c>
      <c r="BA29" s="139">
        <v>3224</v>
      </c>
      <c r="BB29" s="139">
        <v>2930</v>
      </c>
      <c r="BC29" s="139">
        <v>2644</v>
      </c>
      <c r="BD29" s="139">
        <v>2320</v>
      </c>
      <c r="BE29" s="139">
        <v>2028</v>
      </c>
      <c r="BF29" s="139">
        <v>1781</v>
      </c>
      <c r="BG29" s="139">
        <v>1521</v>
      </c>
      <c r="BH29" s="139">
        <v>1263</v>
      </c>
      <c r="BI29" s="139">
        <v>1085</v>
      </c>
      <c r="BJ29" s="139">
        <v>909</v>
      </c>
      <c r="BK29" s="139">
        <v>763</v>
      </c>
      <c r="BL29" s="139">
        <v>623</v>
      </c>
      <c r="BM29" s="139">
        <v>491</v>
      </c>
      <c r="BN29" s="139">
        <v>384</v>
      </c>
      <c r="BO29" s="139">
        <v>308</v>
      </c>
      <c r="BP29" s="139">
        <v>241</v>
      </c>
      <c r="BQ29" s="139">
        <v>189</v>
      </c>
      <c r="BR29" s="139">
        <v>147</v>
      </c>
      <c r="BS29" s="139">
        <v>118</v>
      </c>
      <c r="BT29" s="139">
        <v>97</v>
      </c>
      <c r="BU29" s="139">
        <v>77</v>
      </c>
      <c r="BV29" s="139">
        <v>63</v>
      </c>
      <c r="BW29" s="139">
        <v>50</v>
      </c>
      <c r="BX29" s="139">
        <v>33</v>
      </c>
      <c r="BY29" s="139">
        <v>22</v>
      </c>
      <c r="BZ29" s="139">
        <v>16</v>
      </c>
      <c r="CA29" s="139">
        <v>13</v>
      </c>
      <c r="CB29" s="139">
        <v>9</v>
      </c>
      <c r="CC29" s="139">
        <v>9</v>
      </c>
      <c r="CD29" s="139">
        <v>7</v>
      </c>
      <c r="CE29" s="139">
        <v>3</v>
      </c>
      <c r="CF29" s="139">
        <v>3</v>
      </c>
      <c r="CG29" s="139">
        <v>2</v>
      </c>
      <c r="CH29" s="139">
        <v>1</v>
      </c>
      <c r="CI29" s="139">
        <v>1</v>
      </c>
      <c r="CJ29" s="139">
        <v>0</v>
      </c>
      <c r="CK29" s="139">
        <v>0</v>
      </c>
    </row>
    <row r="30" spans="1:1024" x14ac:dyDescent="0.3">
      <c r="A30" s="137" t="s">
        <v>77</v>
      </c>
      <c r="B30" s="22">
        <v>2768734</v>
      </c>
      <c r="C30" s="114">
        <f t="shared" si="7"/>
        <v>13636</v>
      </c>
      <c r="D30" s="115">
        <v>0</v>
      </c>
      <c r="E30" s="115">
        <v>13636</v>
      </c>
      <c r="F30" s="115">
        <v>13619</v>
      </c>
      <c r="G30" s="115">
        <v>13581</v>
      </c>
      <c r="H30" s="115">
        <v>13525</v>
      </c>
      <c r="I30" s="115">
        <v>13458</v>
      </c>
      <c r="J30" s="116">
        <v>13371</v>
      </c>
      <c r="K30" s="116">
        <v>13287</v>
      </c>
      <c r="L30" s="138">
        <v>13224</v>
      </c>
      <c r="M30" s="138">
        <v>13149</v>
      </c>
      <c r="N30" s="139">
        <v>13060</v>
      </c>
      <c r="O30" s="139">
        <v>12965</v>
      </c>
      <c r="P30" s="139">
        <v>12866</v>
      </c>
      <c r="Q30" s="139">
        <v>12778</v>
      </c>
      <c r="R30" s="139">
        <v>12690</v>
      </c>
      <c r="S30" s="139">
        <v>12594</v>
      </c>
      <c r="T30" s="139">
        <v>12476</v>
      </c>
      <c r="U30" s="139">
        <v>12360</v>
      </c>
      <c r="V30" s="139">
        <v>12248</v>
      </c>
      <c r="W30" s="139">
        <v>12109</v>
      </c>
      <c r="X30" s="139">
        <v>11982</v>
      </c>
      <c r="Y30" s="139">
        <v>11852</v>
      </c>
      <c r="Z30" s="139">
        <v>11709</v>
      </c>
      <c r="AA30" s="139">
        <v>11569</v>
      </c>
      <c r="AB30" s="139">
        <v>11425</v>
      </c>
      <c r="AC30" s="139">
        <v>11262</v>
      </c>
      <c r="AD30" s="139">
        <v>11090</v>
      </c>
      <c r="AE30" s="139">
        <v>10905</v>
      </c>
      <c r="AF30" s="139">
        <v>10722</v>
      </c>
      <c r="AG30" s="139">
        <v>10536</v>
      </c>
      <c r="AH30" s="139">
        <v>10326</v>
      </c>
      <c r="AI30" s="139">
        <v>10137</v>
      </c>
      <c r="AJ30" s="139">
        <v>9910</v>
      </c>
      <c r="AK30" s="139">
        <v>9679</v>
      </c>
      <c r="AL30" s="139">
        <v>9428</v>
      </c>
      <c r="AM30" s="139">
        <v>9162</v>
      </c>
      <c r="AN30" s="139">
        <v>8862</v>
      </c>
      <c r="AO30" s="139">
        <v>8567</v>
      </c>
      <c r="AP30" s="139">
        <v>8244</v>
      </c>
      <c r="AQ30" s="139">
        <v>7933</v>
      </c>
      <c r="AR30" s="139">
        <v>7598</v>
      </c>
      <c r="AS30" s="139">
        <v>7228</v>
      </c>
      <c r="AT30" s="139">
        <v>6893</v>
      </c>
      <c r="AU30" s="139">
        <v>6533</v>
      </c>
      <c r="AV30" s="139">
        <v>6158</v>
      </c>
      <c r="AW30" s="139">
        <v>5786</v>
      </c>
      <c r="AX30" s="139">
        <v>5417</v>
      </c>
      <c r="AY30" s="139">
        <v>5038</v>
      </c>
      <c r="AZ30" s="139">
        <v>4576</v>
      </c>
      <c r="BA30" s="139">
        <v>4185</v>
      </c>
      <c r="BB30" s="139">
        <v>3813</v>
      </c>
      <c r="BC30" s="139">
        <v>3415</v>
      </c>
      <c r="BD30" s="139">
        <v>3026</v>
      </c>
      <c r="BE30" s="139">
        <v>2679</v>
      </c>
      <c r="BF30" s="139">
        <v>2337</v>
      </c>
      <c r="BG30" s="139">
        <v>2009</v>
      </c>
      <c r="BH30" s="139">
        <v>1735</v>
      </c>
      <c r="BI30" s="139">
        <v>1460</v>
      </c>
      <c r="BJ30" s="139">
        <v>1240</v>
      </c>
      <c r="BK30" s="139">
        <v>1059</v>
      </c>
      <c r="BL30" s="139">
        <v>882</v>
      </c>
      <c r="BM30" s="139">
        <v>720</v>
      </c>
      <c r="BN30" s="139">
        <v>590</v>
      </c>
      <c r="BO30" s="139">
        <v>475</v>
      </c>
      <c r="BP30" s="139">
        <v>394</v>
      </c>
      <c r="BQ30" s="139">
        <v>307</v>
      </c>
      <c r="BR30" s="139">
        <v>256</v>
      </c>
      <c r="BS30" s="139">
        <v>193</v>
      </c>
      <c r="BT30" s="139">
        <v>158</v>
      </c>
      <c r="BU30" s="139">
        <v>116</v>
      </c>
      <c r="BV30" s="139">
        <v>83</v>
      </c>
      <c r="BW30" s="139">
        <v>57</v>
      </c>
      <c r="BX30" s="139">
        <v>47</v>
      </c>
      <c r="BY30" s="139">
        <v>38</v>
      </c>
      <c r="BZ30" s="139">
        <v>24</v>
      </c>
      <c r="CA30" s="139">
        <v>13</v>
      </c>
      <c r="CB30" s="139">
        <v>7</v>
      </c>
      <c r="CC30" s="139">
        <v>6</v>
      </c>
      <c r="CD30" s="139">
        <v>5</v>
      </c>
      <c r="CE30" s="139">
        <v>4</v>
      </c>
      <c r="CF30" s="139">
        <v>3</v>
      </c>
      <c r="CG30" s="139">
        <v>2</v>
      </c>
      <c r="CH30" s="139">
        <v>2</v>
      </c>
      <c r="CI30" s="139">
        <v>2</v>
      </c>
      <c r="CJ30" s="139">
        <v>1</v>
      </c>
      <c r="CK30" s="139">
        <v>0</v>
      </c>
    </row>
    <row r="31" spans="1:1024" x14ac:dyDescent="0.3">
      <c r="A31" s="113"/>
      <c r="B31" s="113"/>
      <c r="C31" s="114"/>
      <c r="D31" s="115"/>
      <c r="E31" s="115"/>
      <c r="F31" s="115"/>
      <c r="G31" s="115"/>
      <c r="H31" s="115"/>
      <c r="I31" s="115"/>
      <c r="J31" s="116"/>
      <c r="K31" s="116"/>
      <c r="L31" s="116"/>
      <c r="M31" s="116"/>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c r="AO31" s="114"/>
      <c r="AP31" s="114"/>
      <c r="AQ31" s="114"/>
      <c r="AR31" s="114"/>
      <c r="AS31" s="114"/>
      <c r="AT31" s="114"/>
      <c r="AU31" s="114"/>
      <c r="AV31" s="114"/>
      <c r="AW31" s="114"/>
      <c r="AX31" s="114"/>
      <c r="AY31" s="114"/>
      <c r="AZ31" s="114"/>
      <c r="BA31" s="114"/>
      <c r="BB31" s="114"/>
      <c r="BC31" s="114"/>
      <c r="BD31" s="114"/>
      <c r="BE31" s="114"/>
      <c r="BF31" s="114"/>
      <c r="BG31" s="114"/>
      <c r="BH31" s="114"/>
      <c r="BI31" s="114"/>
      <c r="BJ31" s="114"/>
      <c r="BK31" s="114"/>
      <c r="BL31" s="114"/>
      <c r="BM31" s="114"/>
      <c r="BN31" s="114"/>
      <c r="BO31" s="114"/>
      <c r="BP31" s="114"/>
      <c r="BQ31" s="114"/>
      <c r="BR31" s="114"/>
      <c r="BS31" s="114"/>
      <c r="BT31" s="114"/>
      <c r="BU31" s="114"/>
      <c r="BV31" s="114"/>
      <c r="BW31" s="114"/>
      <c r="BX31" s="114"/>
      <c r="BY31" s="114"/>
      <c r="BZ31" s="114"/>
      <c r="CA31" s="114"/>
      <c r="CB31" s="114"/>
      <c r="CC31" s="114"/>
      <c r="CD31" s="114"/>
      <c r="CE31" s="114"/>
      <c r="CF31" s="114"/>
      <c r="CG31" s="114"/>
      <c r="CH31" s="114"/>
      <c r="CI31" s="114"/>
      <c r="CJ31" s="114"/>
      <c r="CK31" s="114"/>
    </row>
    <row r="32" spans="1:1024" x14ac:dyDescent="0.3">
      <c r="A32" s="62" t="s">
        <v>56</v>
      </c>
      <c r="B32" s="62">
        <f>SUM(B26:B30)</f>
        <v>55977178</v>
      </c>
      <c r="C32" s="114">
        <f>D32+E32</f>
        <v>25751</v>
      </c>
      <c r="D32" s="115">
        <v>0</v>
      </c>
      <c r="E32" s="115">
        <f t="shared" ref="E32:AJ32" si="8">SUM(E26:E31)</f>
        <v>25751</v>
      </c>
      <c r="F32" s="115">
        <f t="shared" si="8"/>
        <v>25732</v>
      </c>
      <c r="G32" s="115">
        <f t="shared" si="8"/>
        <v>25676</v>
      </c>
      <c r="H32" s="115">
        <f t="shared" si="8"/>
        <v>25601</v>
      </c>
      <c r="I32" s="115">
        <f t="shared" si="8"/>
        <v>25478</v>
      </c>
      <c r="J32" s="116">
        <f t="shared" si="8"/>
        <v>25341</v>
      </c>
      <c r="K32" s="116">
        <f t="shared" si="8"/>
        <v>25208</v>
      </c>
      <c r="L32" s="116">
        <f t="shared" si="8"/>
        <v>25077</v>
      </c>
      <c r="M32" s="116">
        <f t="shared" si="8"/>
        <v>24946</v>
      </c>
      <c r="N32" s="114">
        <f t="shared" si="8"/>
        <v>24787</v>
      </c>
      <c r="O32" s="114">
        <f t="shared" si="8"/>
        <v>24625</v>
      </c>
      <c r="P32" s="114">
        <f t="shared" si="8"/>
        <v>24457</v>
      </c>
      <c r="Q32" s="114">
        <f t="shared" si="8"/>
        <v>24301</v>
      </c>
      <c r="R32" s="114">
        <f t="shared" si="8"/>
        <v>24126</v>
      </c>
      <c r="S32" s="114">
        <f t="shared" si="8"/>
        <v>23970</v>
      </c>
      <c r="T32" s="114">
        <f t="shared" si="8"/>
        <v>23782</v>
      </c>
      <c r="U32" s="114">
        <f t="shared" si="8"/>
        <v>23588</v>
      </c>
      <c r="V32" s="114">
        <f t="shared" si="8"/>
        <v>23387</v>
      </c>
      <c r="W32" s="114">
        <f t="shared" si="8"/>
        <v>23145</v>
      </c>
      <c r="X32" s="114">
        <f t="shared" si="8"/>
        <v>22896</v>
      </c>
      <c r="Y32" s="114">
        <f t="shared" si="8"/>
        <v>22649</v>
      </c>
      <c r="Z32" s="114">
        <f t="shared" si="8"/>
        <v>22398</v>
      </c>
      <c r="AA32" s="114">
        <f t="shared" si="8"/>
        <v>22152</v>
      </c>
      <c r="AB32" s="114">
        <f t="shared" si="8"/>
        <v>21888</v>
      </c>
      <c r="AC32" s="114">
        <f t="shared" si="8"/>
        <v>21584</v>
      </c>
      <c r="AD32" s="114">
        <f t="shared" si="8"/>
        <v>21282</v>
      </c>
      <c r="AE32" s="114">
        <f t="shared" si="8"/>
        <v>20963</v>
      </c>
      <c r="AF32" s="114">
        <f t="shared" si="8"/>
        <v>20624</v>
      </c>
      <c r="AG32" s="114">
        <f t="shared" si="8"/>
        <v>20281</v>
      </c>
      <c r="AH32" s="114">
        <f t="shared" si="8"/>
        <v>19904</v>
      </c>
      <c r="AI32" s="114">
        <f t="shared" si="8"/>
        <v>19523</v>
      </c>
      <c r="AJ32" s="114">
        <f t="shared" si="8"/>
        <v>19091</v>
      </c>
      <c r="AK32" s="114">
        <f t="shared" ref="AK32:BP32" si="9">SUM(AK26:AK31)</f>
        <v>18642</v>
      </c>
      <c r="AL32" s="114">
        <f t="shared" si="9"/>
        <v>18152</v>
      </c>
      <c r="AM32" s="114">
        <f t="shared" si="9"/>
        <v>17673</v>
      </c>
      <c r="AN32" s="114">
        <f t="shared" si="9"/>
        <v>17115</v>
      </c>
      <c r="AO32" s="114">
        <f t="shared" si="9"/>
        <v>16599</v>
      </c>
      <c r="AP32" s="114">
        <f t="shared" si="9"/>
        <v>16031</v>
      </c>
      <c r="AQ32" s="114">
        <f t="shared" si="9"/>
        <v>15427</v>
      </c>
      <c r="AR32" s="114">
        <f t="shared" si="9"/>
        <v>14793</v>
      </c>
      <c r="AS32" s="114">
        <f t="shared" si="9"/>
        <v>14110</v>
      </c>
      <c r="AT32" s="114">
        <f t="shared" si="9"/>
        <v>13466</v>
      </c>
      <c r="AU32" s="114">
        <f t="shared" si="9"/>
        <v>12776</v>
      </c>
      <c r="AV32" s="114">
        <f t="shared" si="9"/>
        <v>12060</v>
      </c>
      <c r="AW32" s="114">
        <f t="shared" si="9"/>
        <v>11289</v>
      </c>
      <c r="AX32" s="114">
        <f t="shared" si="9"/>
        <v>10554</v>
      </c>
      <c r="AY32" s="114">
        <f t="shared" si="9"/>
        <v>9770</v>
      </c>
      <c r="AZ32" s="114">
        <f t="shared" si="9"/>
        <v>8879</v>
      </c>
      <c r="BA32" s="114">
        <f t="shared" si="9"/>
        <v>8072</v>
      </c>
      <c r="BB32" s="114">
        <f t="shared" si="9"/>
        <v>7347</v>
      </c>
      <c r="BC32" s="114">
        <f t="shared" si="9"/>
        <v>6606</v>
      </c>
      <c r="BD32" s="114">
        <f t="shared" si="9"/>
        <v>5832</v>
      </c>
      <c r="BE32" s="114">
        <f t="shared" si="9"/>
        <v>5137</v>
      </c>
      <c r="BF32" s="114">
        <f t="shared" si="9"/>
        <v>4495</v>
      </c>
      <c r="BG32" s="114">
        <f t="shared" si="9"/>
        <v>3854</v>
      </c>
      <c r="BH32" s="114">
        <f t="shared" si="9"/>
        <v>3281</v>
      </c>
      <c r="BI32" s="114">
        <f t="shared" si="9"/>
        <v>2787</v>
      </c>
      <c r="BJ32" s="114">
        <f t="shared" si="9"/>
        <v>2350</v>
      </c>
      <c r="BK32" s="114">
        <f t="shared" si="9"/>
        <v>1992</v>
      </c>
      <c r="BL32" s="114">
        <f t="shared" si="9"/>
        <v>1643</v>
      </c>
      <c r="BM32" s="114">
        <f t="shared" si="9"/>
        <v>1318</v>
      </c>
      <c r="BN32" s="114">
        <f t="shared" si="9"/>
        <v>1057</v>
      </c>
      <c r="BO32" s="114">
        <f t="shared" si="9"/>
        <v>854</v>
      </c>
      <c r="BP32" s="114">
        <f t="shared" si="9"/>
        <v>694</v>
      </c>
      <c r="BQ32" s="114">
        <f t="shared" ref="BQ32:CV32" si="10">SUM(BQ26:BQ31)</f>
        <v>544</v>
      </c>
      <c r="BR32" s="114">
        <f t="shared" si="10"/>
        <v>441</v>
      </c>
      <c r="BS32" s="114">
        <f t="shared" si="10"/>
        <v>335</v>
      </c>
      <c r="BT32" s="114">
        <f t="shared" si="10"/>
        <v>273</v>
      </c>
      <c r="BU32" s="114">
        <f t="shared" si="10"/>
        <v>204</v>
      </c>
      <c r="BV32" s="114">
        <f t="shared" si="10"/>
        <v>156</v>
      </c>
      <c r="BW32" s="114">
        <f t="shared" si="10"/>
        <v>114</v>
      </c>
      <c r="BX32" s="114">
        <f t="shared" si="10"/>
        <v>86</v>
      </c>
      <c r="BY32" s="114">
        <f t="shared" si="10"/>
        <v>63</v>
      </c>
      <c r="BZ32" s="114">
        <f t="shared" si="10"/>
        <v>43</v>
      </c>
      <c r="CA32" s="114">
        <f t="shared" si="10"/>
        <v>29</v>
      </c>
      <c r="CB32" s="114">
        <f t="shared" si="10"/>
        <v>18</v>
      </c>
      <c r="CC32" s="114">
        <f t="shared" si="10"/>
        <v>17</v>
      </c>
      <c r="CD32" s="114">
        <f t="shared" si="10"/>
        <v>13</v>
      </c>
      <c r="CE32" s="114">
        <f t="shared" si="10"/>
        <v>8</v>
      </c>
      <c r="CF32" s="114">
        <f t="shared" si="10"/>
        <v>7</v>
      </c>
      <c r="CG32" s="114">
        <f t="shared" si="10"/>
        <v>5</v>
      </c>
      <c r="CH32" s="114">
        <f t="shared" si="10"/>
        <v>3</v>
      </c>
      <c r="CI32" s="114">
        <f t="shared" si="10"/>
        <v>3</v>
      </c>
      <c r="CJ32" s="114">
        <f t="shared" si="10"/>
        <v>1</v>
      </c>
      <c r="CK32" s="114">
        <f t="shared" si="10"/>
        <v>0</v>
      </c>
    </row>
    <row r="33" spans="1:90" x14ac:dyDescent="0.3">
      <c r="A33" s="113"/>
      <c r="B33" s="113"/>
      <c r="C33" s="114"/>
      <c r="D33" s="115"/>
      <c r="E33" s="115"/>
      <c r="F33" s="115"/>
      <c r="G33" s="115"/>
      <c r="H33" s="115"/>
      <c r="I33" s="115"/>
      <c r="J33" s="116"/>
      <c r="K33" s="116"/>
      <c r="L33" s="116"/>
      <c r="M33" s="116"/>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c r="AO33" s="114"/>
      <c r="AP33" s="114"/>
      <c r="AQ33" s="114"/>
      <c r="AR33" s="114"/>
      <c r="AS33" s="114"/>
      <c r="AT33" s="114"/>
      <c r="AU33" s="114"/>
      <c r="AV33" s="114"/>
      <c r="AW33" s="114"/>
      <c r="AX33" s="114"/>
      <c r="AY33" s="114"/>
      <c r="AZ33" s="114"/>
      <c r="BA33" s="114"/>
      <c r="BB33" s="114"/>
      <c r="BC33" s="114"/>
      <c r="BD33" s="114"/>
      <c r="BE33" s="114"/>
      <c r="BF33" s="114"/>
      <c r="BG33" s="114"/>
      <c r="BH33" s="114"/>
      <c r="BI33" s="114"/>
      <c r="BJ33" s="114"/>
      <c r="BK33" s="114"/>
      <c r="BL33" s="114"/>
      <c r="BM33" s="114"/>
      <c r="BN33" s="114"/>
      <c r="BO33" s="114"/>
      <c r="BP33" s="114"/>
      <c r="BQ33" s="114"/>
      <c r="BR33" s="114"/>
      <c r="BS33" s="114"/>
      <c r="BT33" s="114"/>
      <c r="BU33" s="114"/>
      <c r="BV33" s="114"/>
      <c r="BW33" s="114"/>
      <c r="BX33" s="114"/>
      <c r="BY33" s="114"/>
      <c r="BZ33" s="114"/>
      <c r="CA33" s="114"/>
      <c r="CB33" s="114"/>
      <c r="CC33" s="114"/>
      <c r="CD33" s="114"/>
      <c r="CE33" s="114"/>
      <c r="CF33" s="114"/>
      <c r="CG33" s="114"/>
      <c r="CH33" s="114"/>
      <c r="CI33" s="114"/>
      <c r="CJ33" s="114"/>
      <c r="CK33" s="114"/>
    </row>
    <row r="34" spans="1:90" x14ac:dyDescent="0.3">
      <c r="A34" s="76" t="s">
        <v>36</v>
      </c>
      <c r="B34" s="119">
        <v>0</v>
      </c>
      <c r="C34" s="120">
        <f>D34+Z34</f>
        <v>0</v>
      </c>
      <c r="D34" s="121">
        <v>0</v>
      </c>
      <c r="E34" s="121">
        <v>0</v>
      </c>
      <c r="F34" s="121">
        <v>0</v>
      </c>
      <c r="G34" s="121">
        <v>0</v>
      </c>
      <c r="H34" s="121">
        <v>0</v>
      </c>
      <c r="I34" s="121">
        <v>0</v>
      </c>
      <c r="J34" s="122">
        <v>0</v>
      </c>
      <c r="K34" s="122">
        <v>0</v>
      </c>
      <c r="L34" s="122">
        <v>0</v>
      </c>
      <c r="M34" s="122">
        <v>0</v>
      </c>
      <c r="N34" s="123">
        <v>0</v>
      </c>
      <c r="O34" s="123">
        <v>0</v>
      </c>
      <c r="P34" s="123">
        <v>0</v>
      </c>
      <c r="Q34" s="123">
        <v>0</v>
      </c>
      <c r="R34" s="123">
        <v>0</v>
      </c>
      <c r="S34" s="123">
        <v>0</v>
      </c>
      <c r="T34" s="123">
        <v>0</v>
      </c>
      <c r="U34" s="123">
        <v>0</v>
      </c>
      <c r="V34" s="123">
        <v>0</v>
      </c>
      <c r="W34" s="123">
        <v>0</v>
      </c>
      <c r="X34" s="123">
        <v>0</v>
      </c>
      <c r="Y34" s="123">
        <v>0</v>
      </c>
      <c r="Z34" s="123">
        <v>0</v>
      </c>
      <c r="AA34" s="123">
        <v>0</v>
      </c>
      <c r="AB34" s="123">
        <v>0</v>
      </c>
      <c r="AC34" s="123">
        <v>0</v>
      </c>
      <c r="AD34" s="123">
        <v>0</v>
      </c>
      <c r="AE34" s="123">
        <v>0</v>
      </c>
      <c r="AF34" s="123">
        <v>0</v>
      </c>
      <c r="AG34" s="123">
        <v>0</v>
      </c>
      <c r="AH34" s="123">
        <v>0</v>
      </c>
      <c r="AI34" s="123">
        <v>0</v>
      </c>
      <c r="AJ34" s="123">
        <v>0</v>
      </c>
      <c r="AK34" s="123">
        <v>0</v>
      </c>
      <c r="AL34" s="123">
        <v>0</v>
      </c>
      <c r="AM34" s="123">
        <v>0</v>
      </c>
      <c r="AN34" s="123">
        <v>0</v>
      </c>
      <c r="AO34" s="123">
        <v>0</v>
      </c>
      <c r="AP34" s="123">
        <v>0</v>
      </c>
      <c r="AQ34" s="123">
        <v>0</v>
      </c>
      <c r="AR34" s="123">
        <v>0</v>
      </c>
      <c r="AS34" s="123">
        <v>0</v>
      </c>
      <c r="AT34" s="123">
        <v>0</v>
      </c>
      <c r="AU34" s="123">
        <v>0</v>
      </c>
      <c r="AV34" s="123">
        <v>0</v>
      </c>
      <c r="AW34" s="123">
        <v>0</v>
      </c>
      <c r="AX34" s="123">
        <v>0</v>
      </c>
      <c r="AY34" s="123">
        <v>0</v>
      </c>
      <c r="AZ34" s="123">
        <v>0</v>
      </c>
      <c r="BA34" s="123">
        <v>0</v>
      </c>
      <c r="BB34" s="123">
        <v>0</v>
      </c>
      <c r="BC34" s="123">
        <v>0</v>
      </c>
      <c r="BD34" s="123">
        <v>0</v>
      </c>
      <c r="BE34" s="123">
        <v>0</v>
      </c>
      <c r="BF34" s="123">
        <v>0</v>
      </c>
      <c r="BG34" s="123">
        <v>0</v>
      </c>
      <c r="BH34" s="123">
        <v>0</v>
      </c>
      <c r="BI34" s="123">
        <v>0</v>
      </c>
      <c r="BJ34" s="123">
        <v>0</v>
      </c>
      <c r="BK34" s="123">
        <v>0</v>
      </c>
      <c r="BL34" s="123">
        <v>0</v>
      </c>
      <c r="BM34" s="123">
        <v>0</v>
      </c>
      <c r="BN34" s="123">
        <v>0</v>
      </c>
      <c r="BO34" s="123">
        <v>0</v>
      </c>
      <c r="BP34" s="123">
        <v>0</v>
      </c>
      <c r="BQ34" s="123">
        <v>0</v>
      </c>
      <c r="BR34" s="123">
        <v>0</v>
      </c>
      <c r="BS34" s="123">
        <v>0</v>
      </c>
      <c r="BT34" s="123">
        <v>0</v>
      </c>
      <c r="BU34" s="123">
        <v>0</v>
      </c>
      <c r="BV34" s="123">
        <v>0</v>
      </c>
      <c r="BW34" s="123">
        <v>0</v>
      </c>
      <c r="BX34" s="123">
        <v>0</v>
      </c>
      <c r="BY34" s="123">
        <v>0</v>
      </c>
      <c r="BZ34" s="123">
        <v>0</v>
      </c>
      <c r="CA34" s="123">
        <v>0</v>
      </c>
      <c r="CB34" s="123">
        <v>0</v>
      </c>
      <c r="CC34" s="123">
        <v>0</v>
      </c>
      <c r="CD34" s="123">
        <v>0</v>
      </c>
      <c r="CE34" s="123">
        <v>0</v>
      </c>
      <c r="CF34" s="123">
        <v>0</v>
      </c>
      <c r="CG34" s="123">
        <v>0</v>
      </c>
      <c r="CH34" s="123">
        <v>0</v>
      </c>
      <c r="CI34" s="123">
        <v>0</v>
      </c>
      <c r="CJ34" s="123">
        <v>0</v>
      </c>
      <c r="CK34" s="123">
        <v>0</v>
      </c>
    </row>
    <row r="35" spans="1:90" x14ac:dyDescent="0.3">
      <c r="A35" s="140" t="s">
        <v>71</v>
      </c>
      <c r="B35" s="125">
        <f>B32+B34</f>
        <v>55977178</v>
      </c>
      <c r="C35" s="141">
        <f>D35+E35</f>
        <v>25751</v>
      </c>
      <c r="D35" s="142">
        <f>SUM(D26:D30)</f>
        <v>0</v>
      </c>
      <c r="E35" s="142">
        <f t="shared" ref="E35:AJ35" si="11">E32+E34</f>
        <v>25751</v>
      </c>
      <c r="F35" s="142">
        <f t="shared" si="11"/>
        <v>25732</v>
      </c>
      <c r="G35" s="142">
        <f t="shared" si="11"/>
        <v>25676</v>
      </c>
      <c r="H35" s="142">
        <f t="shared" si="11"/>
        <v>25601</v>
      </c>
      <c r="I35" s="142">
        <f t="shared" si="11"/>
        <v>25478</v>
      </c>
      <c r="J35" s="143">
        <f t="shared" si="11"/>
        <v>25341</v>
      </c>
      <c r="K35" s="143">
        <f t="shared" si="11"/>
        <v>25208</v>
      </c>
      <c r="L35" s="143">
        <f t="shared" si="11"/>
        <v>25077</v>
      </c>
      <c r="M35" s="143">
        <f t="shared" si="11"/>
        <v>24946</v>
      </c>
      <c r="N35" s="129">
        <f t="shared" si="11"/>
        <v>24787</v>
      </c>
      <c r="O35" s="129">
        <f t="shared" si="11"/>
        <v>24625</v>
      </c>
      <c r="P35" s="129">
        <f t="shared" si="11"/>
        <v>24457</v>
      </c>
      <c r="Q35" s="129">
        <f t="shared" si="11"/>
        <v>24301</v>
      </c>
      <c r="R35" s="129">
        <f t="shared" si="11"/>
        <v>24126</v>
      </c>
      <c r="S35" s="129">
        <f t="shared" si="11"/>
        <v>23970</v>
      </c>
      <c r="T35" s="129">
        <f t="shared" si="11"/>
        <v>23782</v>
      </c>
      <c r="U35" s="129">
        <f t="shared" si="11"/>
        <v>23588</v>
      </c>
      <c r="V35" s="129">
        <f t="shared" si="11"/>
        <v>23387</v>
      </c>
      <c r="W35" s="129">
        <f t="shared" si="11"/>
        <v>23145</v>
      </c>
      <c r="X35" s="129">
        <f t="shared" si="11"/>
        <v>22896</v>
      </c>
      <c r="Y35" s="129">
        <f t="shared" si="11"/>
        <v>22649</v>
      </c>
      <c r="Z35" s="129">
        <f t="shared" si="11"/>
        <v>22398</v>
      </c>
      <c r="AA35" s="129">
        <f t="shared" si="11"/>
        <v>22152</v>
      </c>
      <c r="AB35" s="129">
        <f t="shared" si="11"/>
        <v>21888</v>
      </c>
      <c r="AC35" s="129">
        <f t="shared" si="11"/>
        <v>21584</v>
      </c>
      <c r="AD35" s="129">
        <f t="shared" si="11"/>
        <v>21282</v>
      </c>
      <c r="AE35" s="129">
        <f t="shared" si="11"/>
        <v>20963</v>
      </c>
      <c r="AF35" s="129">
        <f t="shared" si="11"/>
        <v>20624</v>
      </c>
      <c r="AG35" s="129">
        <f t="shared" si="11"/>
        <v>20281</v>
      </c>
      <c r="AH35" s="129">
        <f t="shared" si="11"/>
        <v>19904</v>
      </c>
      <c r="AI35" s="129">
        <f t="shared" si="11"/>
        <v>19523</v>
      </c>
      <c r="AJ35" s="129">
        <f t="shared" si="11"/>
        <v>19091</v>
      </c>
      <c r="AK35" s="129">
        <f t="shared" ref="AK35:BP35" si="12">AK32+AK34</f>
        <v>18642</v>
      </c>
      <c r="AL35" s="129">
        <f t="shared" si="12"/>
        <v>18152</v>
      </c>
      <c r="AM35" s="129">
        <f t="shared" si="12"/>
        <v>17673</v>
      </c>
      <c r="AN35" s="129">
        <f t="shared" si="12"/>
        <v>17115</v>
      </c>
      <c r="AO35" s="129">
        <f t="shared" si="12"/>
        <v>16599</v>
      </c>
      <c r="AP35" s="129">
        <f t="shared" si="12"/>
        <v>16031</v>
      </c>
      <c r="AQ35" s="129">
        <f t="shared" si="12"/>
        <v>15427</v>
      </c>
      <c r="AR35" s="129">
        <f t="shared" si="12"/>
        <v>14793</v>
      </c>
      <c r="AS35" s="129">
        <f t="shared" si="12"/>
        <v>14110</v>
      </c>
      <c r="AT35" s="129">
        <f t="shared" si="12"/>
        <v>13466</v>
      </c>
      <c r="AU35" s="129">
        <f t="shared" si="12"/>
        <v>12776</v>
      </c>
      <c r="AV35" s="129">
        <f t="shared" si="12"/>
        <v>12060</v>
      </c>
      <c r="AW35" s="129">
        <f t="shared" si="12"/>
        <v>11289</v>
      </c>
      <c r="AX35" s="129">
        <f t="shared" si="12"/>
        <v>10554</v>
      </c>
      <c r="AY35" s="129">
        <f t="shared" si="12"/>
        <v>9770</v>
      </c>
      <c r="AZ35" s="129">
        <f t="shared" si="12"/>
        <v>8879</v>
      </c>
      <c r="BA35" s="129">
        <f t="shared" si="12"/>
        <v>8072</v>
      </c>
      <c r="BB35" s="129">
        <f t="shared" si="12"/>
        <v>7347</v>
      </c>
      <c r="BC35" s="129">
        <f t="shared" si="12"/>
        <v>6606</v>
      </c>
      <c r="BD35" s="129">
        <f t="shared" si="12"/>
        <v>5832</v>
      </c>
      <c r="BE35" s="129">
        <f t="shared" si="12"/>
        <v>5137</v>
      </c>
      <c r="BF35" s="129">
        <f t="shared" si="12"/>
        <v>4495</v>
      </c>
      <c r="BG35" s="129">
        <f t="shared" si="12"/>
        <v>3854</v>
      </c>
      <c r="BH35" s="129">
        <f t="shared" si="12"/>
        <v>3281</v>
      </c>
      <c r="BI35" s="129">
        <f t="shared" si="12"/>
        <v>2787</v>
      </c>
      <c r="BJ35" s="129">
        <f t="shared" si="12"/>
        <v>2350</v>
      </c>
      <c r="BK35" s="129">
        <f t="shared" si="12"/>
        <v>1992</v>
      </c>
      <c r="BL35" s="129">
        <f t="shared" si="12"/>
        <v>1643</v>
      </c>
      <c r="BM35" s="129">
        <f t="shared" si="12"/>
        <v>1318</v>
      </c>
      <c r="BN35" s="129">
        <f t="shared" si="12"/>
        <v>1057</v>
      </c>
      <c r="BO35" s="129">
        <f t="shared" si="12"/>
        <v>854</v>
      </c>
      <c r="BP35" s="129">
        <f t="shared" si="12"/>
        <v>694</v>
      </c>
      <c r="BQ35" s="129">
        <f t="shared" ref="BQ35:CV35" si="13">BQ32+BQ34</f>
        <v>544</v>
      </c>
      <c r="BR35" s="129">
        <f t="shared" si="13"/>
        <v>441</v>
      </c>
      <c r="BS35" s="129">
        <f t="shared" si="13"/>
        <v>335</v>
      </c>
      <c r="BT35" s="129">
        <f t="shared" si="13"/>
        <v>273</v>
      </c>
      <c r="BU35" s="129">
        <f t="shared" si="13"/>
        <v>204</v>
      </c>
      <c r="BV35" s="129">
        <f t="shared" si="13"/>
        <v>156</v>
      </c>
      <c r="BW35" s="129">
        <f t="shared" si="13"/>
        <v>114</v>
      </c>
      <c r="BX35" s="129">
        <f t="shared" si="13"/>
        <v>86</v>
      </c>
      <c r="BY35" s="129">
        <f t="shared" si="13"/>
        <v>63</v>
      </c>
      <c r="BZ35" s="129">
        <f t="shared" si="13"/>
        <v>43</v>
      </c>
      <c r="CA35" s="129">
        <f t="shared" si="13"/>
        <v>29</v>
      </c>
      <c r="CB35" s="129">
        <f t="shared" si="13"/>
        <v>18</v>
      </c>
      <c r="CC35" s="129">
        <f t="shared" si="13"/>
        <v>17</v>
      </c>
      <c r="CD35" s="129">
        <f t="shared" si="13"/>
        <v>13</v>
      </c>
      <c r="CE35" s="129">
        <f t="shared" si="13"/>
        <v>8</v>
      </c>
      <c r="CF35" s="129">
        <f t="shared" si="13"/>
        <v>7</v>
      </c>
      <c r="CG35" s="129">
        <f t="shared" si="13"/>
        <v>5</v>
      </c>
      <c r="CH35" s="129">
        <f t="shared" si="13"/>
        <v>3</v>
      </c>
      <c r="CI35" s="129">
        <f t="shared" si="13"/>
        <v>3</v>
      </c>
      <c r="CJ35" s="129">
        <f t="shared" si="13"/>
        <v>1</v>
      </c>
      <c r="CK35" s="129">
        <f t="shared" si="13"/>
        <v>0</v>
      </c>
    </row>
    <row r="37" spans="1:90" s="20" customFormat="1" x14ac:dyDescent="0.3">
      <c r="A37" s="34"/>
      <c r="B37" s="34"/>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c r="CL37" s="22"/>
    </row>
    <row r="38" spans="1:90" s="26" customFormat="1" ht="15.5" x14ac:dyDescent="0.35">
      <c r="A38" s="27" t="s">
        <v>3</v>
      </c>
      <c r="B38" s="27"/>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7"/>
      <c r="AF38" s="17"/>
      <c r="AG38" s="17"/>
      <c r="AH38" s="17"/>
      <c r="AI38" s="17"/>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row>
    <row r="39" spans="1:90" s="26" customFormat="1" ht="15.5" x14ac:dyDescent="0.35">
      <c r="A39" s="144" t="s">
        <v>79</v>
      </c>
      <c r="B39" s="14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row>
    <row r="40" spans="1:90" s="14" customFormat="1" ht="15.5" x14ac:dyDescent="0.35">
      <c r="A40" s="14" t="s">
        <v>61</v>
      </c>
      <c r="C40" s="145" t="s">
        <v>11</v>
      </c>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row>
    <row r="41" spans="1:90" s="26" customFormat="1" ht="15.5" x14ac:dyDescent="0.35">
      <c r="A41" s="14" t="s">
        <v>62</v>
      </c>
      <c r="B41" s="14"/>
      <c r="C41" s="26" t="s">
        <v>80</v>
      </c>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row>
    <row r="42" spans="1:90" x14ac:dyDescent="0.3">
      <c r="A42" s="89" t="s">
        <v>58</v>
      </c>
      <c r="B42" s="20" t="s">
        <v>81</v>
      </c>
      <c r="C42" s="20"/>
      <c r="D42" s="20"/>
      <c r="E42" s="20"/>
      <c r="F42" s="20"/>
      <c r="G42" s="20"/>
      <c r="H42" s="20"/>
      <c r="I42" s="20"/>
      <c r="J42" s="20"/>
      <c r="K42" s="20"/>
      <c r="L42" s="20"/>
      <c r="M42" s="20"/>
      <c r="N42" s="20"/>
      <c r="O42" s="20"/>
      <c r="P42" s="20"/>
      <c r="Q42" s="20"/>
      <c r="R42" s="20"/>
      <c r="S42" s="20"/>
      <c r="T42" s="20"/>
      <c r="U42" s="20"/>
      <c r="V42" s="20"/>
      <c r="W42" s="20"/>
      <c r="X42" s="20"/>
      <c r="Y42" s="20"/>
      <c r="Z42" s="90"/>
      <c r="AA42" s="90"/>
    </row>
    <row r="43" spans="1:90" x14ac:dyDescent="0.3">
      <c r="A43" s="89"/>
      <c r="B43" s="20"/>
      <c r="C43" s="20"/>
      <c r="D43" s="20"/>
      <c r="E43" s="20"/>
      <c r="F43" s="20"/>
      <c r="G43" s="20"/>
      <c r="H43" s="20"/>
      <c r="I43" s="20"/>
      <c r="J43" s="20"/>
      <c r="K43" s="20"/>
      <c r="L43" s="20"/>
      <c r="M43" s="20"/>
      <c r="N43" s="20"/>
      <c r="O43" s="20"/>
      <c r="P43" s="20"/>
      <c r="Q43" s="20"/>
      <c r="R43" s="20"/>
      <c r="S43" s="20"/>
      <c r="T43" s="20"/>
      <c r="U43" s="20"/>
      <c r="V43" s="20"/>
      <c r="W43" s="20"/>
      <c r="X43" s="20"/>
      <c r="Y43" s="20"/>
      <c r="Z43" s="90"/>
      <c r="AA43" s="90"/>
    </row>
    <row r="44" spans="1:90" s="20" customFormat="1" ht="13.5" customHeight="1" x14ac:dyDescent="0.35">
      <c r="A44" s="146" t="s">
        <v>82</v>
      </c>
      <c r="B44" s="146"/>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c r="CK44" s="22"/>
      <c r="CL44" s="22"/>
    </row>
    <row r="45" spans="1:90" s="20" customFormat="1" ht="34.5" customHeight="1" x14ac:dyDescent="0.35">
      <c r="A45" s="1" t="s">
        <v>83</v>
      </c>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c r="CI45" s="22"/>
      <c r="CJ45" s="22"/>
      <c r="CK45" s="22"/>
      <c r="CL45" s="22"/>
    </row>
  </sheetData>
  <mergeCells count="5">
    <mergeCell ref="B7:B9"/>
    <mergeCell ref="C7:CK7"/>
    <mergeCell ref="B23:B25"/>
    <mergeCell ref="C23:CK23"/>
    <mergeCell ref="A45:AT45"/>
  </mergeCells>
  <conditionalFormatting sqref="D20:L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8"/>
  <sheetViews>
    <sheetView zoomScale="80" zoomScaleNormal="80" workbookViewId="0">
      <pane xSplit="2" topLeftCell="C1" activePane="topRight" state="frozen"/>
      <selection pane="topRight" activeCell="V11" sqref="V11"/>
    </sheetView>
  </sheetViews>
  <sheetFormatPr baseColWidth="10" defaultColWidth="8.7265625" defaultRowHeight="13" x14ac:dyDescent="0.3"/>
  <cols>
    <col min="1" max="1" width="9.453125" style="22" customWidth="1"/>
    <col min="2" max="2" width="9" style="22" customWidth="1"/>
    <col min="3" max="7" width="8.54296875" style="22" customWidth="1"/>
    <col min="8" max="12" width="10.54296875" style="22" customWidth="1"/>
    <col min="13" max="17" width="8.54296875" style="22" customWidth="1"/>
    <col min="18" max="21" width="10.54296875" style="22" customWidth="1"/>
    <col min="22" max="22" width="11.54296875" style="22"/>
    <col min="23" max="23" width="8.7265625" style="20" customWidth="1"/>
    <col min="24" max="214" width="11.54296875" style="20"/>
    <col min="215" max="568" width="8.6328125" customWidth="1"/>
    <col min="569" max="656" width="8.7265625" customWidth="1"/>
    <col min="657" max="1025" width="11.54296875"/>
  </cols>
  <sheetData>
    <row r="1" spans="1:1024" s="14" customFormat="1" ht="15.5" x14ac:dyDescent="0.35">
      <c r="A1" s="17" t="s">
        <v>84</v>
      </c>
      <c r="DS1" s="20"/>
      <c r="DT1" s="20"/>
      <c r="DU1" s="20"/>
      <c r="DV1" s="20"/>
      <c r="DW1" s="20"/>
      <c r="DX1" s="20"/>
      <c r="DY1" s="20"/>
      <c r="DZ1" s="20"/>
      <c r="EA1" s="20"/>
      <c r="EB1" s="20"/>
      <c r="EC1" s="20"/>
      <c r="ED1" s="20"/>
      <c r="EE1" s="20"/>
      <c r="EF1" s="20"/>
      <c r="EG1" s="20"/>
      <c r="EH1" s="20"/>
      <c r="EI1" s="20"/>
      <c r="EJ1" s="20"/>
      <c r="EK1" s="20"/>
      <c r="EL1" s="20"/>
      <c r="EM1" s="20"/>
      <c r="EN1" s="20"/>
      <c r="EO1" s="20"/>
      <c r="EP1" s="20"/>
      <c r="EQ1" s="20"/>
      <c r="ER1" s="20"/>
      <c r="ES1" s="20"/>
      <c r="ET1" s="20"/>
      <c r="EU1" s="20"/>
      <c r="EV1" s="20"/>
      <c r="EW1" s="20"/>
      <c r="EX1" s="20"/>
      <c r="EY1" s="20"/>
      <c r="EZ1" s="20"/>
      <c r="FA1" s="20"/>
      <c r="FB1" s="20"/>
      <c r="FC1" s="20"/>
      <c r="FD1" s="20"/>
      <c r="FE1" s="20"/>
      <c r="FF1" s="20"/>
      <c r="FG1" s="20"/>
      <c r="FH1" s="20"/>
      <c r="FI1" s="20"/>
      <c r="FJ1" s="20"/>
      <c r="FK1" s="20"/>
      <c r="FL1" s="20"/>
      <c r="FM1" s="20"/>
      <c r="FN1" s="20"/>
      <c r="FO1" s="20"/>
      <c r="FP1" s="20"/>
      <c r="FQ1" s="20"/>
      <c r="FR1" s="20"/>
      <c r="FS1" s="20"/>
      <c r="FT1" s="20"/>
      <c r="FU1" s="20"/>
      <c r="FV1" s="20"/>
      <c r="FW1" s="20"/>
      <c r="FX1" s="20"/>
      <c r="FY1" s="20"/>
      <c r="FZ1" s="20"/>
      <c r="GA1" s="20"/>
      <c r="GB1" s="20"/>
      <c r="GC1" s="20"/>
      <c r="GD1" s="20"/>
      <c r="GE1" s="20"/>
      <c r="GF1" s="20"/>
      <c r="GG1" s="20"/>
      <c r="GH1" s="20"/>
      <c r="GI1" s="20"/>
      <c r="GJ1" s="20"/>
      <c r="GK1" s="20"/>
      <c r="GL1" s="20"/>
      <c r="GM1" s="20"/>
      <c r="GN1" s="20"/>
      <c r="GO1" s="20"/>
      <c r="GP1" s="20"/>
      <c r="GQ1" s="20"/>
      <c r="GR1" s="20"/>
      <c r="GS1" s="20"/>
      <c r="GT1" s="20"/>
      <c r="GU1" s="20"/>
      <c r="GV1" s="20"/>
      <c r="GW1" s="20"/>
      <c r="GX1" s="20"/>
      <c r="GY1" s="20"/>
      <c r="GZ1" s="20"/>
      <c r="HA1" s="20"/>
      <c r="HB1" s="20"/>
      <c r="HC1" s="20"/>
      <c r="HD1" s="20"/>
      <c r="HE1" s="20"/>
      <c r="HF1" s="20"/>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4" customFormat="1" ht="99.65" customHeight="1" x14ac:dyDescent="0.45">
      <c r="A2" s="147" t="s">
        <v>85</v>
      </c>
      <c r="B2" s="230" t="s">
        <v>86</v>
      </c>
      <c r="C2" s="230"/>
      <c r="D2" s="230"/>
      <c r="E2" s="230"/>
      <c r="F2" s="230"/>
      <c r="G2" s="230"/>
      <c r="H2" s="230"/>
      <c r="I2" s="230"/>
      <c r="J2" s="230"/>
      <c r="K2" s="230"/>
      <c r="L2" s="230"/>
      <c r="M2" s="230"/>
      <c r="N2" s="230"/>
      <c r="O2" s="230"/>
      <c r="P2" s="230"/>
      <c r="Q2" s="230"/>
      <c r="R2" s="230"/>
      <c r="S2" s="230"/>
      <c r="T2" s="230"/>
      <c r="U2" s="230"/>
      <c r="DS2" s="20"/>
      <c r="DT2" s="20"/>
      <c r="DU2" s="20"/>
      <c r="DV2" s="20"/>
      <c r="DW2" s="20"/>
      <c r="DX2" s="20"/>
      <c r="DY2" s="20"/>
      <c r="DZ2" s="20"/>
      <c r="EA2" s="20"/>
      <c r="EB2" s="20"/>
      <c r="EC2" s="20"/>
      <c r="ED2" s="20"/>
      <c r="EE2" s="20"/>
      <c r="EF2" s="20"/>
      <c r="EG2" s="20"/>
      <c r="EH2" s="20"/>
      <c r="EI2" s="20"/>
      <c r="EJ2" s="20"/>
      <c r="EK2" s="20"/>
      <c r="EL2" s="20"/>
      <c r="EM2" s="20"/>
      <c r="EN2" s="20"/>
      <c r="EO2" s="20"/>
      <c r="EP2" s="20"/>
      <c r="EQ2" s="20"/>
      <c r="ER2" s="20"/>
      <c r="ES2" s="20"/>
      <c r="ET2" s="20"/>
      <c r="EU2" s="20"/>
      <c r="EV2" s="20"/>
      <c r="EW2" s="20"/>
      <c r="EX2" s="20"/>
      <c r="EY2" s="20"/>
      <c r="EZ2" s="20"/>
      <c r="FA2" s="20"/>
      <c r="FB2" s="20"/>
      <c r="FC2" s="20"/>
      <c r="FD2" s="20"/>
      <c r="FE2" s="20"/>
      <c r="FF2" s="20"/>
      <c r="FG2" s="20"/>
      <c r="FH2" s="20"/>
      <c r="FI2" s="20"/>
      <c r="FJ2" s="20"/>
      <c r="FK2" s="20"/>
      <c r="FL2" s="20"/>
      <c r="FM2" s="20"/>
      <c r="FN2" s="20"/>
      <c r="FO2" s="20"/>
      <c r="FP2" s="20"/>
      <c r="FQ2" s="20"/>
      <c r="FR2" s="20"/>
      <c r="FS2" s="20"/>
      <c r="FT2" s="20"/>
      <c r="FU2" s="20"/>
      <c r="FV2" s="20"/>
      <c r="FW2" s="20"/>
      <c r="FX2" s="20"/>
      <c r="FY2" s="20"/>
      <c r="FZ2" s="20"/>
      <c r="GA2" s="20"/>
      <c r="GB2" s="20"/>
      <c r="GC2" s="20"/>
      <c r="GD2" s="20"/>
      <c r="GE2" s="20"/>
      <c r="GF2" s="20"/>
      <c r="GG2" s="20"/>
      <c r="GH2" s="20"/>
      <c r="GI2" s="20"/>
      <c r="GJ2" s="20"/>
      <c r="GK2" s="20"/>
      <c r="GL2" s="20"/>
      <c r="GM2" s="20"/>
      <c r="GN2" s="20"/>
      <c r="GO2" s="20"/>
      <c r="GP2" s="20"/>
      <c r="GQ2" s="20"/>
      <c r="GR2" s="20"/>
      <c r="GS2" s="20"/>
      <c r="GT2" s="20"/>
      <c r="GU2" s="20"/>
      <c r="GV2" s="20"/>
      <c r="GW2" s="20"/>
      <c r="GX2" s="20"/>
      <c r="GY2" s="20"/>
      <c r="GZ2" s="20"/>
      <c r="HA2" s="20"/>
      <c r="HB2" s="20"/>
      <c r="HC2" s="20"/>
      <c r="HD2" s="20"/>
      <c r="HE2" s="20"/>
      <c r="HF2" s="20"/>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4" customFormat="1" ht="15.5" x14ac:dyDescent="0.35">
      <c r="A3" s="17" t="s">
        <v>22</v>
      </c>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4" customFormat="1" ht="15.5" x14ac:dyDescent="0.35">
      <c r="A4" s="27" t="s">
        <v>87</v>
      </c>
      <c r="DS4" s="20"/>
      <c r="DT4" s="20"/>
      <c r="DU4" s="20"/>
      <c r="DV4" s="20"/>
      <c r="DW4" s="20"/>
      <c r="DX4" s="20"/>
      <c r="DY4" s="20"/>
      <c r="DZ4" s="20"/>
      <c r="EA4" s="20"/>
      <c r="EB4" s="20"/>
      <c r="EC4" s="20"/>
      <c r="ED4" s="20"/>
      <c r="EE4" s="20"/>
      <c r="EF4" s="20"/>
      <c r="EG4" s="20"/>
      <c r="EH4" s="20"/>
      <c r="EI4" s="20"/>
      <c r="EJ4" s="20"/>
      <c r="EK4" s="20"/>
      <c r="EL4" s="20"/>
      <c r="EM4" s="20"/>
      <c r="EN4" s="20"/>
      <c r="EO4" s="20"/>
      <c r="EP4" s="20"/>
      <c r="EQ4" s="20"/>
      <c r="ER4" s="20"/>
      <c r="ES4" s="20"/>
      <c r="ET4" s="20"/>
      <c r="EU4" s="20"/>
      <c r="EV4" s="20"/>
      <c r="EW4" s="20"/>
      <c r="EX4" s="20"/>
      <c r="EY4" s="20"/>
      <c r="EZ4" s="20"/>
      <c r="FA4" s="20"/>
      <c r="FB4" s="20"/>
      <c r="FC4" s="20"/>
      <c r="FD4" s="20"/>
      <c r="FE4" s="20"/>
      <c r="FF4" s="20"/>
      <c r="FG4" s="20"/>
      <c r="FH4" s="20"/>
      <c r="FI4" s="20"/>
      <c r="FJ4" s="20"/>
      <c r="FK4" s="20"/>
      <c r="FL4" s="20"/>
      <c r="FM4" s="20"/>
      <c r="FN4" s="20"/>
      <c r="FO4" s="20"/>
      <c r="FP4" s="20"/>
      <c r="FQ4" s="20"/>
      <c r="FR4" s="20"/>
      <c r="FS4" s="20"/>
      <c r="FT4" s="20"/>
      <c r="FU4" s="20"/>
      <c r="FV4" s="20"/>
      <c r="FW4" s="20"/>
      <c r="FX4" s="20"/>
      <c r="FY4" s="20"/>
      <c r="FZ4" s="20"/>
      <c r="GA4" s="20"/>
      <c r="GB4" s="20"/>
      <c r="GC4" s="20"/>
      <c r="GD4" s="20"/>
      <c r="GE4" s="20"/>
      <c r="GF4" s="20"/>
      <c r="GG4" s="20"/>
      <c r="GH4" s="20"/>
      <c r="GI4" s="20"/>
      <c r="GJ4" s="20"/>
      <c r="GK4" s="20"/>
      <c r="GL4" s="20"/>
      <c r="GM4" s="20"/>
      <c r="GN4" s="20"/>
      <c r="GO4" s="20"/>
      <c r="GP4" s="20"/>
      <c r="GQ4" s="20"/>
      <c r="GR4" s="20"/>
      <c r="GS4" s="20"/>
      <c r="GT4" s="20"/>
      <c r="GU4" s="20"/>
      <c r="GV4" s="20"/>
      <c r="GW4" s="20"/>
      <c r="GX4" s="20"/>
      <c r="GY4" s="20"/>
      <c r="GZ4" s="20"/>
      <c r="HA4" s="20"/>
      <c r="HB4" s="20"/>
      <c r="HC4" s="20"/>
      <c r="HD4" s="20"/>
      <c r="HE4" s="20"/>
      <c r="HF4" s="20"/>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48"/>
    </row>
    <row r="6" spans="1:1024" x14ac:dyDescent="0.3">
      <c r="A6" s="149"/>
      <c r="B6" s="131"/>
      <c r="C6" s="231" t="s">
        <v>88</v>
      </c>
      <c r="D6" s="231"/>
      <c r="E6" s="231"/>
      <c r="F6" s="231"/>
      <c r="G6" s="231"/>
      <c r="H6" s="231"/>
      <c r="I6" s="231"/>
      <c r="J6" s="231"/>
      <c r="K6" s="231"/>
      <c r="L6" s="231"/>
      <c r="M6" s="232" t="s">
        <v>89</v>
      </c>
      <c r="N6" s="232"/>
      <c r="O6" s="232"/>
      <c r="P6" s="232"/>
      <c r="Q6" s="232"/>
      <c r="R6" s="232"/>
      <c r="S6" s="232"/>
      <c r="T6" s="232"/>
      <c r="U6" s="232"/>
    </row>
    <row r="7" spans="1:1024" x14ac:dyDescent="0.3">
      <c r="A7" s="42"/>
      <c r="B7" s="44"/>
      <c r="C7" s="233" t="s">
        <v>90</v>
      </c>
      <c r="D7" s="233"/>
      <c r="E7" s="233"/>
      <c r="F7" s="233"/>
      <c r="G7" s="233"/>
      <c r="H7" s="233"/>
      <c r="I7" s="234"/>
      <c r="J7" s="234"/>
      <c r="K7" s="234"/>
      <c r="L7" s="150"/>
      <c r="M7" s="233" t="s">
        <v>90</v>
      </c>
      <c r="N7" s="233"/>
      <c r="O7" s="233"/>
      <c r="P7" s="233"/>
      <c r="Q7" s="233"/>
      <c r="R7" s="233"/>
      <c r="S7" s="235"/>
      <c r="T7" s="235"/>
      <c r="U7" s="235"/>
    </row>
    <row r="8" spans="1:1024" s="151" customFormat="1" ht="40" customHeight="1" x14ac:dyDescent="0.25">
      <c r="A8" s="236" t="s">
        <v>91</v>
      </c>
      <c r="B8" s="237" t="s">
        <v>92</v>
      </c>
      <c r="C8" s="238" t="s">
        <v>93</v>
      </c>
      <c r="D8" s="238"/>
      <c r="E8" s="238"/>
      <c r="F8" s="238"/>
      <c r="G8" s="238"/>
      <c r="H8" s="239" t="s">
        <v>94</v>
      </c>
      <c r="I8" s="240" t="s">
        <v>95</v>
      </c>
      <c r="J8" s="240" t="s">
        <v>96</v>
      </c>
      <c r="K8" s="241" t="s">
        <v>97</v>
      </c>
      <c r="L8" s="242" t="s">
        <v>98</v>
      </c>
      <c r="M8" s="238" t="s">
        <v>93</v>
      </c>
      <c r="N8" s="238"/>
      <c r="O8" s="238"/>
      <c r="P8" s="238"/>
      <c r="Q8" s="238"/>
      <c r="R8" s="239" t="s">
        <v>94</v>
      </c>
      <c r="S8" s="243" t="s">
        <v>95</v>
      </c>
      <c r="T8" s="244" t="s">
        <v>96</v>
      </c>
      <c r="U8" s="245" t="s">
        <v>97</v>
      </c>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c r="EZ8" s="20"/>
      <c r="FA8" s="20"/>
      <c r="FB8" s="20"/>
      <c r="FC8" s="20"/>
      <c r="FD8" s="20"/>
      <c r="FE8" s="20"/>
      <c r="FF8" s="20"/>
      <c r="FG8" s="20"/>
      <c r="FH8" s="20"/>
      <c r="FI8" s="20"/>
      <c r="FJ8" s="20"/>
      <c r="FK8" s="20"/>
      <c r="FL8" s="20"/>
      <c r="FM8" s="20"/>
      <c r="FN8" s="20"/>
      <c r="FO8" s="20"/>
      <c r="FP8" s="20"/>
      <c r="FQ8" s="20"/>
      <c r="FR8" s="20"/>
      <c r="FS8" s="20"/>
      <c r="FT8" s="20"/>
      <c r="FU8" s="20"/>
      <c r="FV8" s="20"/>
      <c r="FW8" s="20"/>
      <c r="FX8" s="20"/>
      <c r="FY8" s="20"/>
      <c r="FZ8" s="20"/>
      <c r="GA8" s="20"/>
      <c r="GB8" s="20"/>
      <c r="GC8" s="20"/>
      <c r="GD8" s="20"/>
      <c r="GE8" s="20"/>
      <c r="GF8" s="20"/>
      <c r="GG8" s="20"/>
      <c r="GH8" s="20"/>
      <c r="GI8" s="20"/>
      <c r="GJ8" s="20"/>
      <c r="GK8" s="20"/>
      <c r="GL8" s="20"/>
      <c r="GM8" s="20"/>
      <c r="GN8" s="20"/>
      <c r="GO8" s="20"/>
      <c r="GP8" s="20"/>
      <c r="GQ8" s="20"/>
      <c r="GR8" s="20"/>
      <c r="GS8" s="20"/>
      <c r="GT8" s="20"/>
      <c r="GU8" s="20"/>
      <c r="GV8" s="20"/>
      <c r="GW8" s="20"/>
      <c r="GX8" s="20"/>
      <c r="GY8" s="20"/>
      <c r="GZ8" s="20"/>
      <c r="HA8" s="20"/>
      <c r="HB8" s="20"/>
      <c r="HC8" s="20"/>
      <c r="HD8" s="20"/>
      <c r="HE8" s="20"/>
      <c r="HF8" s="20"/>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51" customFormat="1" ht="13.15" customHeight="1" x14ac:dyDescent="0.3">
      <c r="A9" s="236"/>
      <c r="B9" s="237"/>
      <c r="C9" s="152" t="s">
        <v>99</v>
      </c>
      <c r="D9" s="153" t="s">
        <v>100</v>
      </c>
      <c r="E9" s="153" t="s">
        <v>101</v>
      </c>
      <c r="F9" s="153" t="s">
        <v>102</v>
      </c>
      <c r="G9" s="154" t="s">
        <v>71</v>
      </c>
      <c r="H9" s="239"/>
      <c r="I9" s="239"/>
      <c r="J9" s="239"/>
      <c r="K9" s="241"/>
      <c r="L9" s="242"/>
      <c r="M9" s="152" t="s">
        <v>99</v>
      </c>
      <c r="N9" s="153" t="s">
        <v>100</v>
      </c>
      <c r="O9" s="153" t="s">
        <v>101</v>
      </c>
      <c r="P9" s="153" t="s">
        <v>102</v>
      </c>
      <c r="Q9" s="154" t="s">
        <v>71</v>
      </c>
      <c r="R9" s="239"/>
      <c r="S9" s="243"/>
      <c r="T9" s="244"/>
      <c r="U9" s="245"/>
      <c r="DS9" s="20"/>
      <c r="DT9" s="20"/>
      <c r="DU9" s="20"/>
      <c r="DV9" s="20"/>
      <c r="DW9" s="20"/>
      <c r="DX9" s="20"/>
      <c r="DY9" s="20"/>
      <c r="DZ9" s="20"/>
      <c r="EA9" s="20"/>
      <c r="EB9" s="20"/>
      <c r="EC9" s="20"/>
      <c r="ED9" s="20"/>
      <c r="EE9" s="20"/>
      <c r="EF9" s="20"/>
      <c r="EG9" s="20"/>
      <c r="EH9" s="20"/>
      <c r="EI9" s="20"/>
      <c r="EJ9" s="20"/>
      <c r="EK9" s="20"/>
      <c r="EL9" s="20"/>
      <c r="EM9" s="20"/>
      <c r="EN9" s="20"/>
      <c r="EO9" s="20"/>
      <c r="EP9" s="20"/>
      <c r="EQ9" s="20"/>
      <c r="ER9" s="20"/>
      <c r="ES9" s="20"/>
      <c r="ET9" s="20"/>
      <c r="EU9" s="20"/>
      <c r="EV9" s="20"/>
      <c r="EW9" s="20"/>
      <c r="EX9" s="20"/>
      <c r="EY9" s="20"/>
      <c r="EZ9" s="20"/>
      <c r="FA9" s="20"/>
      <c r="FB9" s="20"/>
      <c r="FC9" s="20"/>
      <c r="FD9" s="20"/>
      <c r="FE9" s="20"/>
      <c r="FF9" s="20"/>
      <c r="FG9" s="20"/>
      <c r="FH9" s="20"/>
      <c r="FI9" s="20"/>
      <c r="FJ9" s="20"/>
      <c r="FK9" s="20"/>
      <c r="FL9" s="20"/>
      <c r="FM9" s="20"/>
      <c r="FN9" s="20"/>
      <c r="FO9" s="20"/>
      <c r="FP9" s="20"/>
      <c r="FQ9" s="20"/>
      <c r="FR9" s="20"/>
      <c r="FS9" s="20"/>
      <c r="FT9" s="20"/>
      <c r="FU9" s="20"/>
      <c r="FV9" s="20"/>
      <c r="FW9" s="20"/>
      <c r="FX9" s="20"/>
      <c r="FY9" s="20"/>
      <c r="FZ9" s="20"/>
      <c r="GA9" s="20"/>
      <c r="GB9" s="20"/>
      <c r="GC9" s="20"/>
      <c r="GD9" s="20"/>
      <c r="GE9" s="20"/>
      <c r="GF9" s="20"/>
      <c r="GG9" s="20"/>
      <c r="GH9" s="20"/>
      <c r="GI9" s="20"/>
      <c r="GJ9" s="20"/>
      <c r="GK9" s="20"/>
      <c r="GL9" s="20"/>
      <c r="GM9" s="20"/>
      <c r="GN9" s="20"/>
      <c r="GO9" s="20"/>
      <c r="GP9" s="20"/>
      <c r="GQ9" s="20"/>
      <c r="GR9" s="20"/>
      <c r="GS9" s="20"/>
      <c r="GT9" s="20"/>
      <c r="GU9" s="20"/>
      <c r="GV9" s="20"/>
      <c r="GW9" s="20"/>
      <c r="GX9" s="20"/>
      <c r="GY9" s="20"/>
      <c r="GZ9" s="20"/>
      <c r="HA9" s="20"/>
      <c r="HB9" s="20"/>
      <c r="HC9" s="20"/>
      <c r="HD9" s="20"/>
      <c r="HE9" s="20"/>
      <c r="HF9" s="20"/>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67" customFormat="1" ht="13" customHeight="1" x14ac:dyDescent="0.3">
      <c r="A10" s="155" t="s">
        <v>103</v>
      </c>
      <c r="B10" s="156"/>
      <c r="C10" s="157"/>
      <c r="D10" s="158"/>
      <c r="E10" s="158"/>
      <c r="F10" s="158"/>
      <c r="G10" s="159"/>
      <c r="H10" s="160"/>
      <c r="I10" s="161">
        <v>0</v>
      </c>
      <c r="J10" s="161"/>
      <c r="K10" s="162">
        <f t="shared" ref="K10:K41" si="0">I10+J10</f>
        <v>0</v>
      </c>
      <c r="L10" s="163"/>
      <c r="M10" s="157"/>
      <c r="N10" s="158"/>
      <c r="O10" s="158"/>
      <c r="P10" s="158"/>
      <c r="Q10" s="159"/>
      <c r="R10" s="160"/>
      <c r="S10" s="164">
        <f>I10</f>
        <v>0</v>
      </c>
      <c r="T10" s="165"/>
      <c r="U10" s="166">
        <f>S10+T10</f>
        <v>0</v>
      </c>
      <c r="DS10" s="168"/>
      <c r="DT10" s="168"/>
      <c r="DU10" s="168"/>
      <c r="DV10" s="168"/>
      <c r="DW10" s="168"/>
      <c r="DX10" s="168"/>
      <c r="DY10" s="168"/>
      <c r="DZ10" s="168"/>
      <c r="EA10" s="168"/>
      <c r="EB10" s="168"/>
      <c r="EC10" s="168"/>
      <c r="ED10" s="168"/>
      <c r="EE10" s="168"/>
      <c r="EF10" s="168"/>
      <c r="EG10" s="168"/>
      <c r="EH10" s="168"/>
      <c r="EI10" s="168"/>
      <c r="EJ10" s="168"/>
      <c r="EK10" s="168"/>
      <c r="EL10" s="168"/>
      <c r="EM10" s="168"/>
      <c r="EN10" s="168"/>
      <c r="EO10" s="168"/>
      <c r="EP10" s="168"/>
      <c r="EQ10" s="168"/>
      <c r="ER10" s="168"/>
      <c r="ES10" s="168"/>
      <c r="ET10" s="168"/>
      <c r="EU10" s="168"/>
      <c r="EV10" s="168"/>
      <c r="EW10" s="168"/>
      <c r="EX10" s="168"/>
      <c r="EY10" s="168"/>
      <c r="EZ10" s="168"/>
      <c r="FA10" s="168"/>
      <c r="FB10" s="168"/>
      <c r="FC10" s="168"/>
      <c r="FD10" s="168"/>
      <c r="FE10" s="168"/>
      <c r="FF10" s="168"/>
      <c r="FG10" s="168"/>
      <c r="FH10" s="168"/>
      <c r="FI10" s="168"/>
      <c r="FJ10" s="168"/>
      <c r="FK10" s="168"/>
      <c r="FL10" s="168"/>
      <c r="FM10" s="168"/>
      <c r="FN10" s="168"/>
      <c r="FO10" s="168"/>
      <c r="FP10" s="168"/>
      <c r="FQ10" s="168"/>
      <c r="FR10" s="168"/>
      <c r="FS10" s="168"/>
      <c r="FT10" s="168"/>
      <c r="FU10" s="168"/>
      <c r="FV10" s="168"/>
      <c r="FW10" s="168"/>
      <c r="FX10" s="168"/>
      <c r="FY10" s="168"/>
      <c r="FZ10" s="168"/>
      <c r="GA10" s="168"/>
      <c r="GB10" s="168"/>
      <c r="GC10" s="168"/>
      <c r="GD10" s="168"/>
      <c r="GE10" s="168"/>
      <c r="GF10" s="168"/>
      <c r="GG10" s="168"/>
      <c r="GH10" s="168"/>
      <c r="GI10" s="168"/>
      <c r="GJ10" s="168"/>
      <c r="GK10" s="168"/>
      <c r="GL10" s="168"/>
      <c r="GM10" s="168"/>
      <c r="GN10" s="168"/>
      <c r="GO10" s="168"/>
      <c r="GP10" s="168"/>
      <c r="GQ10" s="168"/>
      <c r="GR10" s="168"/>
      <c r="GS10" s="168"/>
      <c r="GT10" s="168"/>
      <c r="GU10" s="168"/>
      <c r="GV10" s="168"/>
      <c r="GW10" s="168"/>
      <c r="GX10" s="168"/>
      <c r="GY10" s="168"/>
      <c r="GZ10" s="168"/>
      <c r="HA10" s="168"/>
      <c r="HB10" s="168"/>
      <c r="HC10" s="168"/>
      <c r="HD10" s="168"/>
      <c r="HE10" s="168"/>
      <c r="HF10" s="168"/>
      <c r="YG10" s="169"/>
      <c r="YH10" s="169"/>
      <c r="YI10" s="169"/>
      <c r="YJ10" s="169"/>
      <c r="YK10" s="169"/>
      <c r="YL10" s="169"/>
      <c r="YM10" s="169"/>
      <c r="YN10" s="169"/>
      <c r="YO10" s="169"/>
      <c r="YP10" s="169"/>
      <c r="YQ10" s="169"/>
      <c r="YR10" s="169"/>
      <c r="YS10" s="169"/>
      <c r="YT10" s="169"/>
      <c r="YU10" s="169"/>
      <c r="YV10" s="169"/>
      <c r="YW10" s="169"/>
      <c r="YX10" s="169"/>
      <c r="YY10" s="169"/>
      <c r="YZ10" s="169"/>
      <c r="ZA10" s="169"/>
      <c r="ZB10" s="169"/>
      <c r="ZC10" s="169"/>
      <c r="ZD10" s="169"/>
      <c r="ZE10" s="169"/>
      <c r="ZF10" s="169"/>
      <c r="ZG10" s="169"/>
      <c r="ZH10" s="169"/>
      <c r="ZI10" s="169"/>
      <c r="ZJ10" s="169"/>
      <c r="ZK10" s="169"/>
      <c r="ZL10" s="169"/>
      <c r="ZM10" s="169"/>
      <c r="ZN10" s="169"/>
      <c r="ZO10" s="169"/>
      <c r="ZP10" s="169"/>
      <c r="ZQ10" s="169"/>
      <c r="ZR10" s="169"/>
      <c r="ZS10" s="169"/>
      <c r="ZT10" s="169"/>
      <c r="ZU10" s="169"/>
      <c r="ZV10" s="169"/>
      <c r="ZW10" s="169"/>
      <c r="ZX10" s="169"/>
      <c r="ZY10" s="169"/>
      <c r="ZZ10" s="169"/>
      <c r="AAA10" s="169"/>
      <c r="AAB10" s="169"/>
      <c r="AAC10" s="169"/>
      <c r="AAD10" s="169"/>
      <c r="AAE10" s="169"/>
      <c r="AAF10" s="169"/>
      <c r="AAG10" s="169"/>
      <c r="AAH10" s="169"/>
      <c r="AAI10" s="169"/>
      <c r="AAJ10" s="169"/>
      <c r="AAK10" s="169"/>
      <c r="AAL10" s="169"/>
      <c r="AAM10" s="169"/>
      <c r="AAN10" s="169"/>
      <c r="AAO10" s="169"/>
      <c r="AAP10" s="169"/>
      <c r="AAQ10" s="169"/>
      <c r="AAR10" s="169"/>
      <c r="AAS10" s="169"/>
      <c r="AAT10" s="169"/>
      <c r="AAU10" s="169"/>
      <c r="AAV10" s="169"/>
      <c r="AAW10" s="169"/>
      <c r="AAX10" s="169"/>
      <c r="AAY10" s="169"/>
      <c r="AAZ10" s="169"/>
      <c r="ABA10" s="169"/>
      <c r="ABB10" s="169"/>
      <c r="ABC10" s="169"/>
      <c r="ABD10" s="169"/>
      <c r="ABE10" s="169"/>
      <c r="ABF10" s="169"/>
      <c r="ABG10" s="169"/>
      <c r="ABH10" s="169"/>
      <c r="ABI10" s="169"/>
      <c r="ABJ10" s="169"/>
      <c r="ABK10" s="169"/>
      <c r="ABL10" s="169"/>
      <c r="ABM10" s="169"/>
      <c r="ABN10" s="169"/>
      <c r="ABO10" s="169"/>
      <c r="ABP10" s="169"/>
      <c r="ABQ10" s="169"/>
      <c r="ABR10" s="169"/>
      <c r="ABS10" s="169"/>
      <c r="ABT10" s="169"/>
      <c r="ABU10" s="169"/>
      <c r="ABV10" s="169"/>
      <c r="ABW10" s="169"/>
      <c r="ABX10" s="169"/>
      <c r="ABY10" s="169"/>
      <c r="ABZ10" s="169"/>
      <c r="ACA10" s="169"/>
      <c r="ACB10" s="169"/>
      <c r="ACC10" s="169"/>
      <c r="ACD10" s="169"/>
      <c r="ACE10" s="169"/>
      <c r="ACF10" s="169"/>
      <c r="ACG10" s="169"/>
      <c r="ACH10" s="169"/>
      <c r="ACI10" s="169"/>
      <c r="ACJ10" s="169"/>
      <c r="ACK10" s="169"/>
      <c r="ACL10" s="169"/>
      <c r="ACM10" s="169"/>
      <c r="ACN10" s="169"/>
      <c r="ACO10" s="169"/>
      <c r="ACP10" s="169"/>
      <c r="ACQ10" s="169"/>
      <c r="ACR10" s="169"/>
      <c r="ACS10" s="169"/>
      <c r="ACT10" s="169"/>
      <c r="ACU10" s="169"/>
      <c r="ACV10" s="169"/>
      <c r="ACW10" s="169"/>
      <c r="ACX10" s="169"/>
      <c r="ACY10" s="169"/>
      <c r="ACZ10" s="169"/>
      <c r="ADA10" s="169"/>
      <c r="ADB10" s="169"/>
      <c r="ADC10" s="169"/>
      <c r="ADD10" s="169"/>
      <c r="ADE10" s="169"/>
      <c r="ADF10" s="169"/>
      <c r="ADG10" s="169"/>
      <c r="ADH10" s="169"/>
      <c r="ADI10" s="169"/>
      <c r="ADJ10" s="169"/>
      <c r="ADK10" s="169"/>
      <c r="ADL10" s="169"/>
      <c r="ADM10" s="169"/>
      <c r="ADN10" s="169"/>
      <c r="ADO10" s="169"/>
      <c r="ADP10" s="169"/>
      <c r="ADQ10" s="169"/>
      <c r="ADR10" s="169"/>
      <c r="ADS10" s="169"/>
      <c r="ADT10" s="169"/>
      <c r="ADU10" s="169"/>
      <c r="ADV10" s="169"/>
      <c r="ADW10" s="169"/>
      <c r="ADX10" s="169"/>
      <c r="ADY10" s="169"/>
      <c r="ADZ10" s="169"/>
      <c r="AEA10" s="169"/>
      <c r="AEB10" s="169"/>
      <c r="AEC10" s="169"/>
      <c r="AED10" s="169"/>
      <c r="AEE10" s="169"/>
      <c r="AEF10" s="169"/>
      <c r="AEG10" s="169"/>
      <c r="AEH10" s="169"/>
      <c r="AEI10" s="169"/>
      <c r="AEJ10" s="169"/>
      <c r="AEK10" s="169"/>
      <c r="AEL10" s="169"/>
      <c r="AEM10" s="169"/>
      <c r="AEN10" s="169"/>
      <c r="AEO10" s="169"/>
      <c r="AEP10" s="169"/>
      <c r="AEQ10" s="169"/>
      <c r="AER10" s="169"/>
      <c r="AES10" s="169"/>
      <c r="AET10" s="169"/>
      <c r="AEU10" s="169"/>
      <c r="AEV10" s="169"/>
      <c r="AEW10" s="169"/>
      <c r="AEX10" s="169"/>
      <c r="AEY10" s="169"/>
      <c r="AEZ10" s="169"/>
      <c r="AFA10" s="169"/>
      <c r="AFB10" s="169"/>
      <c r="AFC10" s="169"/>
      <c r="AFD10" s="169"/>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67" customFormat="1" ht="13" customHeight="1" x14ac:dyDescent="0.3">
      <c r="A11" s="170">
        <v>43975</v>
      </c>
      <c r="B11" s="171" t="s">
        <v>104</v>
      </c>
      <c r="C11" s="157"/>
      <c r="D11" s="158"/>
      <c r="E11" s="158"/>
      <c r="F11" s="158"/>
      <c r="G11" s="159"/>
      <c r="H11" s="160"/>
      <c r="I11" s="161">
        <v>19</v>
      </c>
      <c r="J11" s="161">
        <v>0</v>
      </c>
      <c r="K11" s="56">
        <f t="shared" si="0"/>
        <v>19</v>
      </c>
      <c r="L11" s="163"/>
      <c r="M11" s="157"/>
      <c r="N11" s="158"/>
      <c r="O11" s="158"/>
      <c r="P11" s="158"/>
      <c r="Q11" s="159"/>
      <c r="R11" s="160"/>
      <c r="S11" s="172">
        <f t="shared" ref="S11:S42" si="1">S12+I11</f>
        <v>25751</v>
      </c>
      <c r="T11" s="172">
        <f t="shared" ref="T11:T42" si="2">T12+J11</f>
        <v>1274</v>
      </c>
      <c r="U11" s="173">
        <f t="shared" ref="U11:U42" si="3">U12+K11</f>
        <v>27025</v>
      </c>
      <c r="DS11" s="168"/>
      <c r="DT11" s="168"/>
      <c r="DU11" s="168"/>
      <c r="DV11" s="168"/>
      <c r="DW11" s="168"/>
      <c r="DX11" s="168"/>
      <c r="DY11" s="168"/>
      <c r="DZ11" s="168"/>
      <c r="EA11" s="168"/>
      <c r="EB11" s="168"/>
      <c r="EC11" s="168"/>
      <c r="ED11" s="168"/>
      <c r="EE11" s="168"/>
      <c r="EF11" s="168"/>
      <c r="EG11" s="168"/>
      <c r="EH11" s="168"/>
      <c r="EI11" s="168"/>
      <c r="EJ11" s="168"/>
      <c r="EK11" s="168"/>
      <c r="EL11" s="168"/>
      <c r="EM11" s="168"/>
      <c r="EN11" s="168"/>
      <c r="EO11" s="168"/>
      <c r="EP11" s="168"/>
      <c r="EQ11" s="168"/>
      <c r="ER11" s="168"/>
      <c r="ES11" s="168"/>
      <c r="ET11" s="168"/>
      <c r="EU11" s="168"/>
      <c r="EV11" s="168"/>
      <c r="EW11" s="168"/>
      <c r="EX11" s="168"/>
      <c r="EY11" s="168"/>
      <c r="EZ11" s="168"/>
      <c r="FA11" s="168"/>
      <c r="FB11" s="168"/>
      <c r="FC11" s="168"/>
      <c r="FD11" s="168"/>
      <c r="FE11" s="168"/>
      <c r="FF11" s="168"/>
      <c r="FG11" s="168"/>
      <c r="FH11" s="168"/>
      <c r="FI11" s="168"/>
      <c r="FJ11" s="168"/>
      <c r="FK11" s="168"/>
      <c r="FL11" s="168"/>
      <c r="FM11" s="168"/>
      <c r="FN11" s="168"/>
      <c r="FO11" s="168"/>
      <c r="FP11" s="168"/>
      <c r="FQ11" s="168"/>
      <c r="FR11" s="168"/>
      <c r="FS11" s="168"/>
      <c r="FT11" s="168"/>
      <c r="FU11" s="168"/>
      <c r="FV11" s="168"/>
      <c r="FW11" s="168"/>
      <c r="FX11" s="168"/>
      <c r="FY11" s="168"/>
      <c r="FZ11" s="168"/>
      <c r="GA11" s="168"/>
      <c r="GB11" s="168"/>
      <c r="GC11" s="168"/>
      <c r="GD11" s="168"/>
      <c r="GE11" s="168"/>
      <c r="GF11" s="168"/>
      <c r="GG11" s="168"/>
      <c r="GH11" s="168"/>
      <c r="GI11" s="168"/>
      <c r="GJ11" s="168"/>
      <c r="GK11" s="168"/>
      <c r="GL11" s="168"/>
      <c r="GM11" s="168"/>
      <c r="GN11" s="168"/>
      <c r="GO11" s="168"/>
      <c r="GP11" s="168"/>
      <c r="GQ11" s="168"/>
      <c r="GR11" s="168"/>
      <c r="GS11" s="168"/>
      <c r="GT11" s="168"/>
      <c r="GU11" s="168"/>
      <c r="GV11" s="168"/>
      <c r="GW11" s="168"/>
      <c r="GX11" s="168"/>
      <c r="GY11" s="168"/>
      <c r="GZ11" s="168"/>
      <c r="HA11" s="168"/>
      <c r="HB11" s="168"/>
      <c r="HC11" s="168"/>
      <c r="HD11" s="168"/>
      <c r="HE11" s="168"/>
      <c r="HF11" s="168"/>
      <c r="YG11" s="169"/>
      <c r="YH11" s="169"/>
      <c r="YI11" s="169"/>
      <c r="YJ11" s="169"/>
      <c r="YK11" s="169"/>
      <c r="YL11" s="169"/>
      <c r="YM11" s="169"/>
      <c r="YN11" s="169"/>
      <c r="YO11" s="169"/>
      <c r="YP11" s="169"/>
      <c r="YQ11" s="169"/>
      <c r="YR11" s="169"/>
      <c r="YS11" s="169"/>
      <c r="YT11" s="169"/>
      <c r="YU11" s="169"/>
      <c r="YV11" s="169"/>
      <c r="YW11" s="169"/>
      <c r="YX11" s="169"/>
      <c r="YY11" s="169"/>
      <c r="YZ11" s="169"/>
      <c r="ZA11" s="169"/>
      <c r="ZB11" s="169"/>
      <c r="ZC11" s="169"/>
      <c r="ZD11" s="169"/>
      <c r="ZE11" s="169"/>
      <c r="ZF11" s="169"/>
      <c r="ZG11" s="169"/>
      <c r="ZH11" s="169"/>
      <c r="ZI11" s="169"/>
      <c r="ZJ11" s="169"/>
      <c r="ZK11" s="169"/>
      <c r="ZL11" s="169"/>
      <c r="ZM11" s="169"/>
      <c r="ZN11" s="169"/>
      <c r="ZO11" s="169"/>
      <c r="ZP11" s="169"/>
      <c r="ZQ11" s="169"/>
      <c r="ZR11" s="169"/>
      <c r="ZS11" s="169"/>
      <c r="ZT11" s="169"/>
      <c r="ZU11" s="169"/>
      <c r="ZV11" s="169"/>
      <c r="ZW11" s="169"/>
      <c r="ZX11" s="169"/>
      <c r="ZY11" s="169"/>
      <c r="ZZ11" s="169"/>
      <c r="AAA11" s="169"/>
      <c r="AAB11" s="169"/>
      <c r="AAC11" s="169"/>
      <c r="AAD11" s="169"/>
      <c r="AAE11" s="169"/>
      <c r="AAF11" s="169"/>
      <c r="AAG11" s="169"/>
      <c r="AAH11" s="169"/>
      <c r="AAI11" s="169"/>
      <c r="AAJ11" s="169"/>
      <c r="AAK11" s="169"/>
      <c r="AAL11" s="169"/>
      <c r="AAM11" s="169"/>
      <c r="AAN11" s="169"/>
      <c r="AAO11" s="169"/>
      <c r="AAP11" s="169"/>
      <c r="AAQ11" s="169"/>
      <c r="AAR11" s="169"/>
      <c r="AAS11" s="169"/>
      <c r="AAT11" s="169"/>
      <c r="AAU11" s="169"/>
      <c r="AAV11" s="169"/>
      <c r="AAW11" s="169"/>
      <c r="AAX11" s="169"/>
      <c r="AAY11" s="169"/>
      <c r="AAZ11" s="169"/>
      <c r="ABA11" s="169"/>
      <c r="ABB11" s="169"/>
      <c r="ABC11" s="169"/>
      <c r="ABD11" s="169"/>
      <c r="ABE11" s="169"/>
      <c r="ABF11" s="169"/>
      <c r="ABG11" s="169"/>
      <c r="ABH11" s="169"/>
      <c r="ABI11" s="169"/>
      <c r="ABJ11" s="169"/>
      <c r="ABK11" s="169"/>
      <c r="ABL11" s="169"/>
      <c r="ABM11" s="169"/>
      <c r="ABN11" s="169"/>
      <c r="ABO11" s="169"/>
      <c r="ABP11" s="169"/>
      <c r="ABQ11" s="169"/>
      <c r="ABR11" s="169"/>
      <c r="ABS11" s="169"/>
      <c r="ABT11" s="169"/>
      <c r="ABU11" s="169"/>
      <c r="ABV11" s="169"/>
      <c r="ABW11" s="169"/>
      <c r="ABX11" s="169"/>
      <c r="ABY11" s="169"/>
      <c r="ABZ11" s="169"/>
      <c r="ACA11" s="169"/>
      <c r="ACB11" s="169"/>
      <c r="ACC11" s="169"/>
      <c r="ACD11" s="169"/>
      <c r="ACE11" s="169"/>
      <c r="ACF11" s="169"/>
      <c r="ACG11" s="169"/>
      <c r="ACH11" s="169"/>
      <c r="ACI11" s="169"/>
      <c r="ACJ11" s="169"/>
      <c r="ACK11" s="169"/>
      <c r="ACL11" s="169"/>
      <c r="ACM11" s="169"/>
      <c r="ACN11" s="169"/>
      <c r="ACO11" s="169"/>
      <c r="ACP11" s="169"/>
      <c r="ACQ11" s="169"/>
      <c r="ACR11" s="169"/>
      <c r="ACS11" s="169"/>
      <c r="ACT11" s="169"/>
      <c r="ACU11" s="169"/>
      <c r="ACV11" s="169"/>
      <c r="ACW11" s="169"/>
      <c r="ACX11" s="169"/>
      <c r="ACY11" s="169"/>
      <c r="ACZ11" s="169"/>
      <c r="ADA11" s="169"/>
      <c r="ADB11" s="169"/>
      <c r="ADC11" s="169"/>
      <c r="ADD11" s="169"/>
      <c r="ADE11" s="169"/>
      <c r="ADF11" s="169"/>
      <c r="ADG11" s="169"/>
      <c r="ADH11" s="169"/>
      <c r="ADI11" s="169"/>
      <c r="ADJ11" s="169"/>
      <c r="ADK11" s="169"/>
      <c r="ADL11" s="169"/>
      <c r="ADM11" s="169"/>
      <c r="ADN11" s="169"/>
      <c r="ADO11" s="169"/>
      <c r="ADP11" s="169"/>
      <c r="ADQ11" s="169"/>
      <c r="ADR11" s="169"/>
      <c r="ADS11" s="169"/>
      <c r="ADT11" s="169"/>
      <c r="ADU11" s="169"/>
      <c r="ADV11" s="169"/>
      <c r="ADW11" s="169"/>
      <c r="ADX11" s="169"/>
      <c r="ADY11" s="169"/>
      <c r="ADZ11" s="169"/>
      <c r="AEA11" s="169"/>
      <c r="AEB11" s="169"/>
      <c r="AEC11" s="169"/>
      <c r="AED11" s="169"/>
      <c r="AEE11" s="169"/>
      <c r="AEF11" s="169"/>
      <c r="AEG11" s="169"/>
      <c r="AEH11" s="169"/>
      <c r="AEI11" s="169"/>
      <c r="AEJ11" s="169"/>
      <c r="AEK11" s="169"/>
      <c r="AEL11" s="169"/>
      <c r="AEM11" s="169"/>
      <c r="AEN11" s="169"/>
      <c r="AEO11" s="169"/>
      <c r="AEP11" s="169"/>
      <c r="AEQ11" s="169"/>
      <c r="AER11" s="169"/>
      <c r="AES11" s="169"/>
      <c r="AET11" s="169"/>
      <c r="AEU11" s="169"/>
      <c r="AEV11" s="169"/>
      <c r="AEW11" s="169"/>
      <c r="AEX11" s="169"/>
      <c r="AEY11" s="169"/>
      <c r="AEZ11" s="169"/>
      <c r="AFA11" s="169"/>
      <c r="AFB11" s="169"/>
      <c r="AFC11" s="169"/>
      <c r="AFD11" s="169"/>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67" customFormat="1" ht="13" customHeight="1" x14ac:dyDescent="0.3">
      <c r="A12" s="170">
        <v>43974</v>
      </c>
      <c r="B12" s="171" t="s">
        <v>104</v>
      </c>
      <c r="C12" s="157"/>
      <c r="D12" s="158"/>
      <c r="E12" s="158"/>
      <c r="F12" s="158"/>
      <c r="G12" s="159"/>
      <c r="H12" s="160"/>
      <c r="I12" s="161">
        <v>56</v>
      </c>
      <c r="J12" s="161">
        <v>4</v>
      </c>
      <c r="K12" s="56">
        <f t="shared" si="0"/>
        <v>60</v>
      </c>
      <c r="L12" s="163"/>
      <c r="M12" s="157"/>
      <c r="N12" s="158"/>
      <c r="O12" s="158"/>
      <c r="P12" s="158"/>
      <c r="Q12" s="159"/>
      <c r="R12" s="160"/>
      <c r="S12" s="172">
        <f t="shared" si="1"/>
        <v>25732</v>
      </c>
      <c r="T12" s="172">
        <f t="shared" si="2"/>
        <v>1274</v>
      </c>
      <c r="U12" s="173">
        <f t="shared" si="3"/>
        <v>27006</v>
      </c>
      <c r="DS12" s="168"/>
      <c r="DT12" s="168"/>
      <c r="DU12" s="168"/>
      <c r="DV12" s="168"/>
      <c r="DW12" s="168"/>
      <c r="DX12" s="168"/>
      <c r="DY12" s="168"/>
      <c r="DZ12" s="168"/>
      <c r="EA12" s="168"/>
      <c r="EB12" s="168"/>
      <c r="EC12" s="168"/>
      <c r="ED12" s="168"/>
      <c r="EE12" s="168"/>
      <c r="EF12" s="168"/>
      <c r="EG12" s="168"/>
      <c r="EH12" s="168"/>
      <c r="EI12" s="168"/>
      <c r="EJ12" s="168"/>
      <c r="EK12" s="168"/>
      <c r="EL12" s="168"/>
      <c r="EM12" s="168"/>
      <c r="EN12" s="168"/>
      <c r="EO12" s="168"/>
      <c r="EP12" s="168"/>
      <c r="EQ12" s="168"/>
      <c r="ER12" s="168"/>
      <c r="ES12" s="168"/>
      <c r="ET12" s="168"/>
      <c r="EU12" s="168"/>
      <c r="EV12" s="168"/>
      <c r="EW12" s="168"/>
      <c r="EX12" s="168"/>
      <c r="EY12" s="168"/>
      <c r="EZ12" s="168"/>
      <c r="FA12" s="168"/>
      <c r="FB12" s="168"/>
      <c r="FC12" s="168"/>
      <c r="FD12" s="168"/>
      <c r="FE12" s="168"/>
      <c r="FF12" s="168"/>
      <c r="FG12" s="168"/>
      <c r="FH12" s="168"/>
      <c r="FI12" s="168"/>
      <c r="FJ12" s="168"/>
      <c r="FK12" s="168"/>
      <c r="FL12" s="168"/>
      <c r="FM12" s="168"/>
      <c r="FN12" s="168"/>
      <c r="FO12" s="168"/>
      <c r="FP12" s="168"/>
      <c r="FQ12" s="168"/>
      <c r="FR12" s="168"/>
      <c r="FS12" s="168"/>
      <c r="FT12" s="168"/>
      <c r="FU12" s="168"/>
      <c r="FV12" s="168"/>
      <c r="FW12" s="168"/>
      <c r="FX12" s="168"/>
      <c r="FY12" s="168"/>
      <c r="FZ12" s="168"/>
      <c r="GA12" s="168"/>
      <c r="GB12" s="168"/>
      <c r="GC12" s="168"/>
      <c r="GD12" s="168"/>
      <c r="GE12" s="168"/>
      <c r="GF12" s="168"/>
      <c r="GG12" s="168"/>
      <c r="GH12" s="168"/>
      <c r="GI12" s="168"/>
      <c r="GJ12" s="168"/>
      <c r="GK12" s="168"/>
      <c r="GL12" s="168"/>
      <c r="GM12" s="168"/>
      <c r="GN12" s="168"/>
      <c r="GO12" s="168"/>
      <c r="GP12" s="168"/>
      <c r="GQ12" s="168"/>
      <c r="GR12" s="168"/>
      <c r="GS12" s="168"/>
      <c r="GT12" s="168"/>
      <c r="GU12" s="168"/>
      <c r="GV12" s="168"/>
      <c r="GW12" s="168"/>
      <c r="GX12" s="168"/>
      <c r="GY12" s="168"/>
      <c r="GZ12" s="168"/>
      <c r="HA12" s="168"/>
      <c r="HB12" s="168"/>
      <c r="HC12" s="168"/>
      <c r="HD12" s="168"/>
      <c r="HE12" s="168"/>
      <c r="HF12" s="168"/>
      <c r="YG12" s="169"/>
      <c r="YH12" s="169"/>
      <c r="YI12" s="169"/>
      <c r="YJ12" s="169"/>
      <c r="YK12" s="169"/>
      <c r="YL12" s="169"/>
      <c r="YM12" s="169"/>
      <c r="YN12" s="169"/>
      <c r="YO12" s="169"/>
      <c r="YP12" s="169"/>
      <c r="YQ12" s="169"/>
      <c r="YR12" s="169"/>
      <c r="YS12" s="169"/>
      <c r="YT12" s="169"/>
      <c r="YU12" s="169"/>
      <c r="YV12" s="169"/>
      <c r="YW12" s="169"/>
      <c r="YX12" s="169"/>
      <c r="YY12" s="169"/>
      <c r="YZ12" s="169"/>
      <c r="ZA12" s="169"/>
      <c r="ZB12" s="169"/>
      <c r="ZC12" s="169"/>
      <c r="ZD12" s="169"/>
      <c r="ZE12" s="169"/>
      <c r="ZF12" s="169"/>
      <c r="ZG12" s="169"/>
      <c r="ZH12" s="169"/>
      <c r="ZI12" s="169"/>
      <c r="ZJ12" s="169"/>
      <c r="ZK12" s="169"/>
      <c r="ZL12" s="169"/>
      <c r="ZM12" s="169"/>
      <c r="ZN12" s="169"/>
      <c r="ZO12" s="169"/>
      <c r="ZP12" s="169"/>
      <c r="ZQ12" s="169"/>
      <c r="ZR12" s="169"/>
      <c r="ZS12" s="169"/>
      <c r="ZT12" s="169"/>
      <c r="ZU12" s="169"/>
      <c r="ZV12" s="169"/>
      <c r="ZW12" s="169"/>
      <c r="ZX12" s="169"/>
      <c r="ZY12" s="169"/>
      <c r="ZZ12" s="169"/>
      <c r="AAA12" s="169"/>
      <c r="AAB12" s="169"/>
      <c r="AAC12" s="169"/>
      <c r="AAD12" s="169"/>
      <c r="AAE12" s="169"/>
      <c r="AAF12" s="169"/>
      <c r="AAG12" s="169"/>
      <c r="AAH12" s="169"/>
      <c r="AAI12" s="169"/>
      <c r="AAJ12" s="169"/>
      <c r="AAK12" s="169"/>
      <c r="AAL12" s="169"/>
      <c r="AAM12" s="169"/>
      <c r="AAN12" s="169"/>
      <c r="AAO12" s="169"/>
      <c r="AAP12" s="169"/>
      <c r="AAQ12" s="169"/>
      <c r="AAR12" s="169"/>
      <c r="AAS12" s="169"/>
      <c r="AAT12" s="169"/>
      <c r="AAU12" s="169"/>
      <c r="AAV12" s="169"/>
      <c r="AAW12" s="169"/>
      <c r="AAX12" s="169"/>
      <c r="AAY12" s="169"/>
      <c r="AAZ12" s="169"/>
      <c r="ABA12" s="169"/>
      <c r="ABB12" s="169"/>
      <c r="ABC12" s="169"/>
      <c r="ABD12" s="169"/>
      <c r="ABE12" s="169"/>
      <c r="ABF12" s="169"/>
      <c r="ABG12" s="169"/>
      <c r="ABH12" s="169"/>
      <c r="ABI12" s="169"/>
      <c r="ABJ12" s="169"/>
      <c r="ABK12" s="169"/>
      <c r="ABL12" s="169"/>
      <c r="ABM12" s="169"/>
      <c r="ABN12" s="169"/>
      <c r="ABO12" s="169"/>
      <c r="ABP12" s="169"/>
      <c r="ABQ12" s="169"/>
      <c r="ABR12" s="169"/>
      <c r="ABS12" s="169"/>
      <c r="ABT12" s="169"/>
      <c r="ABU12" s="169"/>
      <c r="ABV12" s="169"/>
      <c r="ABW12" s="169"/>
      <c r="ABX12" s="169"/>
      <c r="ABY12" s="169"/>
      <c r="ABZ12" s="169"/>
      <c r="ACA12" s="169"/>
      <c r="ACB12" s="169"/>
      <c r="ACC12" s="169"/>
      <c r="ACD12" s="169"/>
      <c r="ACE12" s="169"/>
      <c r="ACF12" s="169"/>
      <c r="ACG12" s="169"/>
      <c r="ACH12" s="169"/>
      <c r="ACI12" s="169"/>
      <c r="ACJ12" s="169"/>
      <c r="ACK12" s="169"/>
      <c r="ACL12" s="169"/>
      <c r="ACM12" s="169"/>
      <c r="ACN12" s="169"/>
      <c r="ACO12" s="169"/>
      <c r="ACP12" s="169"/>
      <c r="ACQ12" s="169"/>
      <c r="ACR12" s="169"/>
      <c r="ACS12" s="169"/>
      <c r="ACT12" s="169"/>
      <c r="ACU12" s="169"/>
      <c r="ACV12" s="169"/>
      <c r="ACW12" s="169"/>
      <c r="ACX12" s="169"/>
      <c r="ACY12" s="169"/>
      <c r="ACZ12" s="169"/>
      <c r="ADA12" s="169"/>
      <c r="ADB12" s="169"/>
      <c r="ADC12" s="169"/>
      <c r="ADD12" s="169"/>
      <c r="ADE12" s="169"/>
      <c r="ADF12" s="169"/>
      <c r="ADG12" s="169"/>
      <c r="ADH12" s="169"/>
      <c r="ADI12" s="169"/>
      <c r="ADJ12" s="169"/>
      <c r="ADK12" s="169"/>
      <c r="ADL12" s="169"/>
      <c r="ADM12" s="169"/>
      <c r="ADN12" s="169"/>
      <c r="ADO12" s="169"/>
      <c r="ADP12" s="169"/>
      <c r="ADQ12" s="169"/>
      <c r="ADR12" s="169"/>
      <c r="ADS12" s="169"/>
      <c r="ADT12" s="169"/>
      <c r="ADU12" s="169"/>
      <c r="ADV12" s="169"/>
      <c r="ADW12" s="169"/>
      <c r="ADX12" s="169"/>
      <c r="ADY12" s="169"/>
      <c r="ADZ12" s="169"/>
      <c r="AEA12" s="169"/>
      <c r="AEB12" s="169"/>
      <c r="AEC12" s="169"/>
      <c r="AED12" s="169"/>
      <c r="AEE12" s="169"/>
      <c r="AEF12" s="169"/>
      <c r="AEG12" s="169"/>
      <c r="AEH12" s="169"/>
      <c r="AEI12" s="169"/>
      <c r="AEJ12" s="169"/>
      <c r="AEK12" s="169"/>
      <c r="AEL12" s="169"/>
      <c r="AEM12" s="169"/>
      <c r="AEN12" s="169"/>
      <c r="AEO12" s="169"/>
      <c r="AEP12" s="169"/>
      <c r="AEQ12" s="169"/>
      <c r="AER12" s="169"/>
      <c r="AES12" s="169"/>
      <c r="AET12" s="169"/>
      <c r="AEU12" s="169"/>
      <c r="AEV12" s="169"/>
      <c r="AEW12" s="169"/>
      <c r="AEX12" s="169"/>
      <c r="AEY12" s="169"/>
      <c r="AEZ12" s="169"/>
      <c r="AFA12" s="169"/>
      <c r="AFB12" s="169"/>
      <c r="AFC12" s="169"/>
      <c r="AFD12" s="169"/>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67" customFormat="1" ht="13.15" customHeight="1" x14ac:dyDescent="0.3">
      <c r="A13" s="170">
        <v>43973</v>
      </c>
      <c r="B13" s="171" t="s">
        <v>104</v>
      </c>
      <c r="C13" s="174"/>
      <c r="D13" s="175"/>
      <c r="E13" s="175"/>
      <c r="F13" s="175"/>
      <c r="G13" s="176"/>
      <c r="H13" s="177"/>
      <c r="I13" s="178">
        <v>75</v>
      </c>
      <c r="J13" s="178">
        <v>8</v>
      </c>
      <c r="K13" s="56">
        <f t="shared" si="0"/>
        <v>83</v>
      </c>
      <c r="L13" s="179"/>
      <c r="M13" s="174"/>
      <c r="N13" s="175"/>
      <c r="O13" s="175"/>
      <c r="P13" s="175"/>
      <c r="Q13" s="176"/>
      <c r="R13" s="177"/>
      <c r="S13" s="172">
        <f t="shared" si="1"/>
        <v>25676</v>
      </c>
      <c r="T13" s="172">
        <f t="shared" si="2"/>
        <v>1270</v>
      </c>
      <c r="U13" s="173">
        <f t="shared" si="3"/>
        <v>26946</v>
      </c>
      <c r="DS13" s="168"/>
      <c r="DT13" s="168"/>
      <c r="DU13" s="168"/>
      <c r="DV13" s="168"/>
      <c r="DW13" s="168"/>
      <c r="DX13" s="168"/>
      <c r="DY13" s="168"/>
      <c r="DZ13" s="168"/>
      <c r="EA13" s="168"/>
      <c r="EB13" s="168"/>
      <c r="EC13" s="168"/>
      <c r="ED13" s="168"/>
      <c r="EE13" s="168"/>
      <c r="EF13" s="168"/>
      <c r="EG13" s="168"/>
      <c r="EH13" s="168"/>
      <c r="EI13" s="168"/>
      <c r="EJ13" s="168"/>
      <c r="EK13" s="168"/>
      <c r="EL13" s="168"/>
      <c r="EM13" s="168"/>
      <c r="EN13" s="168"/>
      <c r="EO13" s="168"/>
      <c r="EP13" s="168"/>
      <c r="EQ13" s="168"/>
      <c r="ER13" s="168"/>
      <c r="ES13" s="168"/>
      <c r="ET13" s="168"/>
      <c r="EU13" s="168"/>
      <c r="EV13" s="168"/>
      <c r="EW13" s="168"/>
      <c r="EX13" s="168"/>
      <c r="EY13" s="168"/>
      <c r="EZ13" s="168"/>
      <c r="FA13" s="168"/>
      <c r="FB13" s="168"/>
      <c r="FC13" s="168"/>
      <c r="FD13" s="168"/>
      <c r="FE13" s="168"/>
      <c r="FF13" s="168"/>
      <c r="FG13" s="168"/>
      <c r="FH13" s="168"/>
      <c r="FI13" s="168"/>
      <c r="FJ13" s="168"/>
      <c r="FK13" s="168"/>
      <c r="FL13" s="168"/>
      <c r="FM13" s="168"/>
      <c r="FN13" s="168"/>
      <c r="FO13" s="168"/>
      <c r="FP13" s="168"/>
      <c r="FQ13" s="168"/>
      <c r="FR13" s="168"/>
      <c r="FS13" s="168"/>
      <c r="FT13" s="168"/>
      <c r="FU13" s="168"/>
      <c r="FV13" s="168"/>
      <c r="FW13" s="168"/>
      <c r="FX13" s="168"/>
      <c r="FY13" s="168"/>
      <c r="FZ13" s="168"/>
      <c r="GA13" s="168"/>
      <c r="GB13" s="168"/>
      <c r="GC13" s="168"/>
      <c r="GD13" s="168"/>
      <c r="GE13" s="168"/>
      <c r="GF13" s="168"/>
      <c r="GG13" s="168"/>
      <c r="GH13" s="168"/>
      <c r="GI13" s="168"/>
      <c r="GJ13" s="168"/>
      <c r="GK13" s="168"/>
      <c r="GL13" s="168"/>
      <c r="GM13" s="168"/>
      <c r="GN13" s="168"/>
      <c r="GO13" s="168"/>
      <c r="GP13" s="168"/>
      <c r="GQ13" s="168"/>
      <c r="GR13" s="168"/>
      <c r="GS13" s="168"/>
      <c r="GT13" s="168"/>
      <c r="GU13" s="168"/>
      <c r="GV13" s="168"/>
      <c r="GW13" s="168"/>
      <c r="GX13" s="168"/>
      <c r="GY13" s="168"/>
      <c r="GZ13" s="168"/>
      <c r="HA13" s="168"/>
      <c r="HB13" s="168"/>
      <c r="HC13" s="168"/>
      <c r="HD13" s="168"/>
      <c r="HE13" s="168"/>
      <c r="HF13" s="168"/>
      <c r="YG13" s="169"/>
      <c r="YH13" s="169"/>
      <c r="YI13" s="169"/>
      <c r="YJ13" s="169"/>
      <c r="YK13" s="169"/>
      <c r="YL13" s="169"/>
      <c r="YM13" s="169"/>
      <c r="YN13" s="169"/>
      <c r="YO13" s="169"/>
      <c r="YP13" s="169"/>
      <c r="YQ13" s="169"/>
      <c r="YR13" s="169"/>
      <c r="YS13" s="169"/>
      <c r="YT13" s="169"/>
      <c r="YU13" s="169"/>
      <c r="YV13" s="169"/>
      <c r="YW13" s="169"/>
      <c r="YX13" s="169"/>
      <c r="YY13" s="169"/>
      <c r="YZ13" s="169"/>
      <c r="ZA13" s="169"/>
      <c r="ZB13" s="169"/>
      <c r="ZC13" s="169"/>
      <c r="ZD13" s="169"/>
      <c r="ZE13" s="169"/>
      <c r="ZF13" s="169"/>
      <c r="ZG13" s="169"/>
      <c r="ZH13" s="169"/>
      <c r="ZI13" s="169"/>
      <c r="ZJ13" s="169"/>
      <c r="ZK13" s="169"/>
      <c r="ZL13" s="169"/>
      <c r="ZM13" s="169"/>
      <c r="ZN13" s="169"/>
      <c r="ZO13" s="169"/>
      <c r="ZP13" s="169"/>
      <c r="ZQ13" s="169"/>
      <c r="ZR13" s="169"/>
      <c r="ZS13" s="169"/>
      <c r="ZT13" s="169"/>
      <c r="ZU13" s="169"/>
      <c r="ZV13" s="169"/>
      <c r="ZW13" s="169"/>
      <c r="ZX13" s="169"/>
      <c r="ZY13" s="169"/>
      <c r="ZZ13" s="169"/>
      <c r="AAA13" s="169"/>
      <c r="AAB13" s="169"/>
      <c r="AAC13" s="169"/>
      <c r="AAD13" s="169"/>
      <c r="AAE13" s="169"/>
      <c r="AAF13" s="169"/>
      <c r="AAG13" s="169"/>
      <c r="AAH13" s="169"/>
      <c r="AAI13" s="169"/>
      <c r="AAJ13" s="169"/>
      <c r="AAK13" s="169"/>
      <c r="AAL13" s="169"/>
      <c r="AAM13" s="169"/>
      <c r="AAN13" s="169"/>
      <c r="AAO13" s="169"/>
      <c r="AAP13" s="169"/>
      <c r="AAQ13" s="169"/>
      <c r="AAR13" s="169"/>
      <c r="AAS13" s="169"/>
      <c r="AAT13" s="169"/>
      <c r="AAU13" s="169"/>
      <c r="AAV13" s="169"/>
      <c r="AAW13" s="169"/>
      <c r="AAX13" s="169"/>
      <c r="AAY13" s="169"/>
      <c r="AAZ13" s="169"/>
      <c r="ABA13" s="169"/>
      <c r="ABB13" s="169"/>
      <c r="ABC13" s="169"/>
      <c r="ABD13" s="169"/>
      <c r="ABE13" s="169"/>
      <c r="ABF13" s="169"/>
      <c r="ABG13" s="169"/>
      <c r="ABH13" s="169"/>
      <c r="ABI13" s="169"/>
      <c r="ABJ13" s="169"/>
      <c r="ABK13" s="169"/>
      <c r="ABL13" s="169"/>
      <c r="ABM13" s="169"/>
      <c r="ABN13" s="169"/>
      <c r="ABO13" s="169"/>
      <c r="ABP13" s="169"/>
      <c r="ABQ13" s="169"/>
      <c r="ABR13" s="169"/>
      <c r="ABS13" s="169"/>
      <c r="ABT13" s="169"/>
      <c r="ABU13" s="169"/>
      <c r="ABV13" s="169"/>
      <c r="ABW13" s="169"/>
      <c r="ABX13" s="169"/>
      <c r="ABY13" s="169"/>
      <c r="ABZ13" s="169"/>
      <c r="ACA13" s="169"/>
      <c r="ACB13" s="169"/>
      <c r="ACC13" s="169"/>
      <c r="ACD13" s="169"/>
      <c r="ACE13" s="169"/>
      <c r="ACF13" s="169"/>
      <c r="ACG13" s="169"/>
      <c r="ACH13" s="169"/>
      <c r="ACI13" s="169"/>
      <c r="ACJ13" s="169"/>
      <c r="ACK13" s="169"/>
      <c r="ACL13" s="169"/>
      <c r="ACM13" s="169"/>
      <c r="ACN13" s="169"/>
      <c r="ACO13" s="169"/>
      <c r="ACP13" s="169"/>
      <c r="ACQ13" s="169"/>
      <c r="ACR13" s="169"/>
      <c r="ACS13" s="169"/>
      <c r="ACT13" s="169"/>
      <c r="ACU13" s="169"/>
      <c r="ACV13" s="169"/>
      <c r="ACW13" s="169"/>
      <c r="ACX13" s="169"/>
      <c r="ACY13" s="169"/>
      <c r="ACZ13" s="169"/>
      <c r="ADA13" s="169"/>
      <c r="ADB13" s="169"/>
      <c r="ADC13" s="169"/>
      <c r="ADD13" s="169"/>
      <c r="ADE13" s="169"/>
      <c r="ADF13" s="169"/>
      <c r="ADG13" s="169"/>
      <c r="ADH13" s="169"/>
      <c r="ADI13" s="169"/>
      <c r="ADJ13" s="169"/>
      <c r="ADK13" s="169"/>
      <c r="ADL13" s="169"/>
      <c r="ADM13" s="169"/>
      <c r="ADN13" s="169"/>
      <c r="ADO13" s="169"/>
      <c r="ADP13" s="169"/>
      <c r="ADQ13" s="169"/>
      <c r="ADR13" s="169"/>
      <c r="ADS13" s="169"/>
      <c r="ADT13" s="169"/>
      <c r="ADU13" s="169"/>
      <c r="ADV13" s="169"/>
      <c r="ADW13" s="169"/>
      <c r="ADX13" s="169"/>
      <c r="ADY13" s="169"/>
      <c r="ADZ13" s="169"/>
      <c r="AEA13" s="169"/>
      <c r="AEB13" s="169"/>
      <c r="AEC13" s="169"/>
      <c r="AED13" s="169"/>
      <c r="AEE13" s="169"/>
      <c r="AEF13" s="169"/>
      <c r="AEG13" s="169"/>
      <c r="AEH13" s="169"/>
      <c r="AEI13" s="169"/>
      <c r="AEJ13" s="169"/>
      <c r="AEK13" s="169"/>
      <c r="AEL13" s="169"/>
      <c r="AEM13" s="169"/>
      <c r="AEN13" s="169"/>
      <c r="AEO13" s="169"/>
      <c r="AEP13" s="169"/>
      <c r="AEQ13" s="169"/>
      <c r="AER13" s="169"/>
      <c r="AES13" s="169"/>
      <c r="AET13" s="169"/>
      <c r="AEU13" s="169"/>
      <c r="AEV13" s="169"/>
      <c r="AEW13" s="169"/>
      <c r="AEX13" s="169"/>
      <c r="AEY13" s="169"/>
      <c r="AEZ13" s="169"/>
      <c r="AFA13" s="169"/>
      <c r="AFB13" s="169"/>
      <c r="AFC13" s="169"/>
      <c r="AFD13" s="169"/>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67" customFormat="1" ht="13.15" customHeight="1" x14ac:dyDescent="0.3">
      <c r="A14" s="170">
        <v>43972</v>
      </c>
      <c r="B14" s="171" t="s">
        <v>104</v>
      </c>
      <c r="C14" s="174"/>
      <c r="D14" s="175"/>
      <c r="E14" s="175"/>
      <c r="F14" s="175"/>
      <c r="G14" s="176"/>
      <c r="H14" s="177"/>
      <c r="I14" s="178">
        <v>123</v>
      </c>
      <c r="J14" s="178">
        <v>6</v>
      </c>
      <c r="K14" s="56">
        <f t="shared" si="0"/>
        <v>129</v>
      </c>
      <c r="L14" s="179"/>
      <c r="M14" s="174"/>
      <c r="N14" s="175"/>
      <c r="O14" s="175"/>
      <c r="P14" s="175"/>
      <c r="Q14" s="176"/>
      <c r="R14" s="177"/>
      <c r="S14" s="172">
        <f t="shared" si="1"/>
        <v>25601</v>
      </c>
      <c r="T14" s="172">
        <f t="shared" si="2"/>
        <v>1262</v>
      </c>
      <c r="U14" s="173">
        <f t="shared" si="3"/>
        <v>26863</v>
      </c>
      <c r="DS14" s="168"/>
      <c r="DT14" s="168"/>
      <c r="DU14" s="168"/>
      <c r="DV14" s="168"/>
      <c r="DW14" s="168"/>
      <c r="DX14" s="168"/>
      <c r="DY14" s="168"/>
      <c r="DZ14" s="168"/>
      <c r="EA14" s="168"/>
      <c r="EB14" s="168"/>
      <c r="EC14" s="168"/>
      <c r="ED14" s="168"/>
      <c r="EE14" s="168"/>
      <c r="EF14" s="168"/>
      <c r="EG14" s="168"/>
      <c r="EH14" s="168"/>
      <c r="EI14" s="168"/>
      <c r="EJ14" s="168"/>
      <c r="EK14" s="168"/>
      <c r="EL14" s="168"/>
      <c r="EM14" s="168"/>
      <c r="EN14" s="168"/>
      <c r="EO14" s="168"/>
      <c r="EP14" s="168"/>
      <c r="EQ14" s="168"/>
      <c r="ER14" s="168"/>
      <c r="ES14" s="168"/>
      <c r="ET14" s="168"/>
      <c r="EU14" s="168"/>
      <c r="EV14" s="168"/>
      <c r="EW14" s="168"/>
      <c r="EX14" s="168"/>
      <c r="EY14" s="168"/>
      <c r="EZ14" s="168"/>
      <c r="FA14" s="168"/>
      <c r="FB14" s="168"/>
      <c r="FC14" s="168"/>
      <c r="FD14" s="168"/>
      <c r="FE14" s="168"/>
      <c r="FF14" s="168"/>
      <c r="FG14" s="168"/>
      <c r="FH14" s="168"/>
      <c r="FI14" s="168"/>
      <c r="FJ14" s="168"/>
      <c r="FK14" s="168"/>
      <c r="FL14" s="168"/>
      <c r="FM14" s="168"/>
      <c r="FN14" s="168"/>
      <c r="FO14" s="168"/>
      <c r="FP14" s="168"/>
      <c r="FQ14" s="168"/>
      <c r="FR14" s="168"/>
      <c r="FS14" s="168"/>
      <c r="FT14" s="168"/>
      <c r="FU14" s="168"/>
      <c r="FV14" s="168"/>
      <c r="FW14" s="168"/>
      <c r="FX14" s="168"/>
      <c r="FY14" s="168"/>
      <c r="FZ14" s="168"/>
      <c r="GA14" s="168"/>
      <c r="GB14" s="168"/>
      <c r="GC14" s="168"/>
      <c r="GD14" s="168"/>
      <c r="GE14" s="168"/>
      <c r="GF14" s="168"/>
      <c r="GG14" s="168"/>
      <c r="GH14" s="168"/>
      <c r="GI14" s="168"/>
      <c r="GJ14" s="168"/>
      <c r="GK14" s="168"/>
      <c r="GL14" s="168"/>
      <c r="GM14" s="168"/>
      <c r="GN14" s="168"/>
      <c r="GO14" s="168"/>
      <c r="GP14" s="168"/>
      <c r="GQ14" s="168"/>
      <c r="GR14" s="168"/>
      <c r="GS14" s="168"/>
      <c r="GT14" s="168"/>
      <c r="GU14" s="168"/>
      <c r="GV14" s="168"/>
      <c r="GW14" s="168"/>
      <c r="GX14" s="168"/>
      <c r="GY14" s="168"/>
      <c r="GZ14" s="168"/>
      <c r="HA14" s="168"/>
      <c r="HB14" s="168"/>
      <c r="HC14" s="168"/>
      <c r="HD14" s="168"/>
      <c r="HE14" s="168"/>
      <c r="HF14" s="168"/>
      <c r="YG14" s="169"/>
      <c r="YH14" s="169"/>
      <c r="YI14" s="169"/>
      <c r="YJ14" s="169"/>
      <c r="YK14" s="169"/>
      <c r="YL14" s="169"/>
      <c r="YM14" s="169"/>
      <c r="YN14" s="169"/>
      <c r="YO14" s="169"/>
      <c r="YP14" s="169"/>
      <c r="YQ14" s="169"/>
      <c r="YR14" s="169"/>
      <c r="YS14" s="169"/>
      <c r="YT14" s="169"/>
      <c r="YU14" s="169"/>
      <c r="YV14" s="169"/>
      <c r="YW14" s="169"/>
      <c r="YX14" s="169"/>
      <c r="YY14" s="169"/>
      <c r="YZ14" s="169"/>
      <c r="ZA14" s="169"/>
      <c r="ZB14" s="169"/>
      <c r="ZC14" s="169"/>
      <c r="ZD14" s="169"/>
      <c r="ZE14" s="169"/>
      <c r="ZF14" s="169"/>
      <c r="ZG14" s="169"/>
      <c r="ZH14" s="169"/>
      <c r="ZI14" s="169"/>
      <c r="ZJ14" s="169"/>
      <c r="ZK14" s="169"/>
      <c r="ZL14" s="169"/>
      <c r="ZM14" s="169"/>
      <c r="ZN14" s="169"/>
      <c r="ZO14" s="169"/>
      <c r="ZP14" s="169"/>
      <c r="ZQ14" s="169"/>
      <c r="ZR14" s="169"/>
      <c r="ZS14" s="169"/>
      <c r="ZT14" s="169"/>
      <c r="ZU14" s="169"/>
      <c r="ZV14" s="169"/>
      <c r="ZW14" s="169"/>
      <c r="ZX14" s="169"/>
      <c r="ZY14" s="169"/>
      <c r="ZZ14" s="169"/>
      <c r="AAA14" s="169"/>
      <c r="AAB14" s="169"/>
      <c r="AAC14" s="169"/>
      <c r="AAD14" s="169"/>
      <c r="AAE14" s="169"/>
      <c r="AAF14" s="169"/>
      <c r="AAG14" s="169"/>
      <c r="AAH14" s="169"/>
      <c r="AAI14" s="169"/>
      <c r="AAJ14" s="169"/>
      <c r="AAK14" s="169"/>
      <c r="AAL14" s="169"/>
      <c r="AAM14" s="169"/>
      <c r="AAN14" s="169"/>
      <c r="AAO14" s="169"/>
      <c r="AAP14" s="169"/>
      <c r="AAQ14" s="169"/>
      <c r="AAR14" s="169"/>
      <c r="AAS14" s="169"/>
      <c r="AAT14" s="169"/>
      <c r="AAU14" s="169"/>
      <c r="AAV14" s="169"/>
      <c r="AAW14" s="169"/>
      <c r="AAX14" s="169"/>
      <c r="AAY14" s="169"/>
      <c r="AAZ14" s="169"/>
      <c r="ABA14" s="169"/>
      <c r="ABB14" s="169"/>
      <c r="ABC14" s="169"/>
      <c r="ABD14" s="169"/>
      <c r="ABE14" s="169"/>
      <c r="ABF14" s="169"/>
      <c r="ABG14" s="169"/>
      <c r="ABH14" s="169"/>
      <c r="ABI14" s="169"/>
      <c r="ABJ14" s="169"/>
      <c r="ABK14" s="169"/>
      <c r="ABL14" s="169"/>
      <c r="ABM14" s="169"/>
      <c r="ABN14" s="169"/>
      <c r="ABO14" s="169"/>
      <c r="ABP14" s="169"/>
      <c r="ABQ14" s="169"/>
      <c r="ABR14" s="169"/>
      <c r="ABS14" s="169"/>
      <c r="ABT14" s="169"/>
      <c r="ABU14" s="169"/>
      <c r="ABV14" s="169"/>
      <c r="ABW14" s="169"/>
      <c r="ABX14" s="169"/>
      <c r="ABY14" s="169"/>
      <c r="ABZ14" s="169"/>
      <c r="ACA14" s="169"/>
      <c r="ACB14" s="169"/>
      <c r="ACC14" s="169"/>
      <c r="ACD14" s="169"/>
      <c r="ACE14" s="169"/>
      <c r="ACF14" s="169"/>
      <c r="ACG14" s="169"/>
      <c r="ACH14" s="169"/>
      <c r="ACI14" s="169"/>
      <c r="ACJ14" s="169"/>
      <c r="ACK14" s="169"/>
      <c r="ACL14" s="169"/>
      <c r="ACM14" s="169"/>
      <c r="ACN14" s="169"/>
      <c r="ACO14" s="169"/>
      <c r="ACP14" s="169"/>
      <c r="ACQ14" s="169"/>
      <c r="ACR14" s="169"/>
      <c r="ACS14" s="169"/>
      <c r="ACT14" s="169"/>
      <c r="ACU14" s="169"/>
      <c r="ACV14" s="169"/>
      <c r="ACW14" s="169"/>
      <c r="ACX14" s="169"/>
      <c r="ACY14" s="169"/>
      <c r="ACZ14" s="169"/>
      <c r="ADA14" s="169"/>
      <c r="ADB14" s="169"/>
      <c r="ADC14" s="169"/>
      <c r="ADD14" s="169"/>
      <c r="ADE14" s="169"/>
      <c r="ADF14" s="169"/>
      <c r="ADG14" s="169"/>
      <c r="ADH14" s="169"/>
      <c r="ADI14" s="169"/>
      <c r="ADJ14" s="169"/>
      <c r="ADK14" s="169"/>
      <c r="ADL14" s="169"/>
      <c r="ADM14" s="169"/>
      <c r="ADN14" s="169"/>
      <c r="ADO14" s="169"/>
      <c r="ADP14" s="169"/>
      <c r="ADQ14" s="169"/>
      <c r="ADR14" s="169"/>
      <c r="ADS14" s="169"/>
      <c r="ADT14" s="169"/>
      <c r="ADU14" s="169"/>
      <c r="ADV14" s="169"/>
      <c r="ADW14" s="169"/>
      <c r="ADX14" s="169"/>
      <c r="ADY14" s="169"/>
      <c r="ADZ14" s="169"/>
      <c r="AEA14" s="169"/>
      <c r="AEB14" s="169"/>
      <c r="AEC14" s="169"/>
      <c r="AED14" s="169"/>
      <c r="AEE14" s="169"/>
      <c r="AEF14" s="169"/>
      <c r="AEG14" s="169"/>
      <c r="AEH14" s="169"/>
      <c r="AEI14" s="169"/>
      <c r="AEJ14" s="169"/>
      <c r="AEK14" s="169"/>
      <c r="AEL14" s="169"/>
      <c r="AEM14" s="169"/>
      <c r="AEN14" s="169"/>
      <c r="AEO14" s="169"/>
      <c r="AEP14" s="169"/>
      <c r="AEQ14" s="169"/>
      <c r="AER14" s="169"/>
      <c r="AES14" s="169"/>
      <c r="AET14" s="169"/>
      <c r="AEU14" s="169"/>
      <c r="AEV14" s="169"/>
      <c r="AEW14" s="169"/>
      <c r="AEX14" s="169"/>
      <c r="AEY14" s="169"/>
      <c r="AEZ14" s="169"/>
      <c r="AFA14" s="169"/>
      <c r="AFB14" s="169"/>
      <c r="AFC14" s="169"/>
      <c r="AFD14" s="169"/>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67" customFormat="1" ht="13.15" customHeight="1" x14ac:dyDescent="0.3">
      <c r="A15" s="170">
        <v>43971</v>
      </c>
      <c r="B15" s="171" t="s">
        <v>104</v>
      </c>
      <c r="C15" s="174"/>
      <c r="D15" s="175"/>
      <c r="E15" s="175"/>
      <c r="F15" s="175"/>
      <c r="G15" s="176"/>
      <c r="H15" s="177"/>
      <c r="I15" s="178">
        <v>137</v>
      </c>
      <c r="J15" s="178">
        <v>6</v>
      </c>
      <c r="K15" s="56">
        <f t="shared" si="0"/>
        <v>143</v>
      </c>
      <c r="L15" s="179"/>
      <c r="M15" s="174"/>
      <c r="N15" s="175"/>
      <c r="O15" s="175"/>
      <c r="P15" s="175"/>
      <c r="Q15" s="176"/>
      <c r="R15" s="177"/>
      <c r="S15" s="172">
        <f t="shared" si="1"/>
        <v>25478</v>
      </c>
      <c r="T15" s="172">
        <f t="shared" si="2"/>
        <v>1256</v>
      </c>
      <c r="U15" s="173">
        <f t="shared" si="3"/>
        <v>26734</v>
      </c>
      <c r="DS15" s="168"/>
      <c r="DT15" s="168"/>
      <c r="DU15" s="168"/>
      <c r="DV15" s="168"/>
      <c r="DW15" s="168"/>
      <c r="DX15" s="168"/>
      <c r="DY15" s="168"/>
      <c r="DZ15" s="168"/>
      <c r="EA15" s="168"/>
      <c r="EB15" s="168"/>
      <c r="EC15" s="168"/>
      <c r="ED15" s="168"/>
      <c r="EE15" s="168"/>
      <c r="EF15" s="168"/>
      <c r="EG15" s="168"/>
      <c r="EH15" s="168"/>
      <c r="EI15" s="168"/>
      <c r="EJ15" s="168"/>
      <c r="EK15" s="168"/>
      <c r="EL15" s="168"/>
      <c r="EM15" s="168"/>
      <c r="EN15" s="168"/>
      <c r="EO15" s="168"/>
      <c r="EP15" s="168"/>
      <c r="EQ15" s="168"/>
      <c r="ER15" s="168"/>
      <c r="ES15" s="168"/>
      <c r="ET15" s="168"/>
      <c r="EU15" s="168"/>
      <c r="EV15" s="168"/>
      <c r="EW15" s="168"/>
      <c r="EX15" s="168"/>
      <c r="EY15" s="168"/>
      <c r="EZ15" s="168"/>
      <c r="FA15" s="168"/>
      <c r="FB15" s="168"/>
      <c r="FC15" s="168"/>
      <c r="FD15" s="168"/>
      <c r="FE15" s="168"/>
      <c r="FF15" s="168"/>
      <c r="FG15" s="168"/>
      <c r="FH15" s="168"/>
      <c r="FI15" s="168"/>
      <c r="FJ15" s="168"/>
      <c r="FK15" s="168"/>
      <c r="FL15" s="168"/>
      <c r="FM15" s="168"/>
      <c r="FN15" s="168"/>
      <c r="FO15" s="168"/>
      <c r="FP15" s="168"/>
      <c r="FQ15" s="168"/>
      <c r="FR15" s="168"/>
      <c r="FS15" s="168"/>
      <c r="FT15" s="168"/>
      <c r="FU15" s="168"/>
      <c r="FV15" s="168"/>
      <c r="FW15" s="168"/>
      <c r="FX15" s="168"/>
      <c r="FY15" s="168"/>
      <c r="FZ15" s="168"/>
      <c r="GA15" s="168"/>
      <c r="GB15" s="168"/>
      <c r="GC15" s="168"/>
      <c r="GD15" s="168"/>
      <c r="GE15" s="168"/>
      <c r="GF15" s="168"/>
      <c r="GG15" s="168"/>
      <c r="GH15" s="168"/>
      <c r="GI15" s="168"/>
      <c r="GJ15" s="168"/>
      <c r="GK15" s="168"/>
      <c r="GL15" s="168"/>
      <c r="GM15" s="168"/>
      <c r="GN15" s="168"/>
      <c r="GO15" s="168"/>
      <c r="GP15" s="168"/>
      <c r="GQ15" s="168"/>
      <c r="GR15" s="168"/>
      <c r="GS15" s="168"/>
      <c r="GT15" s="168"/>
      <c r="GU15" s="168"/>
      <c r="GV15" s="168"/>
      <c r="GW15" s="168"/>
      <c r="GX15" s="168"/>
      <c r="GY15" s="168"/>
      <c r="GZ15" s="168"/>
      <c r="HA15" s="168"/>
      <c r="HB15" s="168"/>
      <c r="HC15" s="168"/>
      <c r="HD15" s="168"/>
      <c r="HE15" s="168"/>
      <c r="HF15" s="168"/>
      <c r="YG15" s="169"/>
      <c r="YH15" s="169"/>
      <c r="YI15" s="169"/>
      <c r="YJ15" s="169"/>
      <c r="YK15" s="169"/>
      <c r="YL15" s="169"/>
      <c r="YM15" s="169"/>
      <c r="YN15" s="169"/>
      <c r="YO15" s="169"/>
      <c r="YP15" s="169"/>
      <c r="YQ15" s="169"/>
      <c r="YR15" s="169"/>
      <c r="YS15" s="169"/>
      <c r="YT15" s="169"/>
      <c r="YU15" s="169"/>
      <c r="YV15" s="169"/>
      <c r="YW15" s="169"/>
      <c r="YX15" s="169"/>
      <c r="YY15" s="169"/>
      <c r="YZ15" s="169"/>
      <c r="ZA15" s="169"/>
      <c r="ZB15" s="169"/>
      <c r="ZC15" s="169"/>
      <c r="ZD15" s="169"/>
      <c r="ZE15" s="169"/>
      <c r="ZF15" s="169"/>
      <c r="ZG15" s="169"/>
      <c r="ZH15" s="169"/>
      <c r="ZI15" s="169"/>
      <c r="ZJ15" s="169"/>
      <c r="ZK15" s="169"/>
      <c r="ZL15" s="169"/>
      <c r="ZM15" s="169"/>
      <c r="ZN15" s="169"/>
      <c r="ZO15" s="169"/>
      <c r="ZP15" s="169"/>
      <c r="ZQ15" s="169"/>
      <c r="ZR15" s="169"/>
      <c r="ZS15" s="169"/>
      <c r="ZT15" s="169"/>
      <c r="ZU15" s="169"/>
      <c r="ZV15" s="169"/>
      <c r="ZW15" s="169"/>
      <c r="ZX15" s="169"/>
      <c r="ZY15" s="169"/>
      <c r="ZZ15" s="169"/>
      <c r="AAA15" s="169"/>
      <c r="AAB15" s="169"/>
      <c r="AAC15" s="169"/>
      <c r="AAD15" s="169"/>
      <c r="AAE15" s="169"/>
      <c r="AAF15" s="169"/>
      <c r="AAG15" s="169"/>
      <c r="AAH15" s="169"/>
      <c r="AAI15" s="169"/>
      <c r="AAJ15" s="169"/>
      <c r="AAK15" s="169"/>
      <c r="AAL15" s="169"/>
      <c r="AAM15" s="169"/>
      <c r="AAN15" s="169"/>
      <c r="AAO15" s="169"/>
      <c r="AAP15" s="169"/>
      <c r="AAQ15" s="169"/>
      <c r="AAR15" s="169"/>
      <c r="AAS15" s="169"/>
      <c r="AAT15" s="169"/>
      <c r="AAU15" s="169"/>
      <c r="AAV15" s="169"/>
      <c r="AAW15" s="169"/>
      <c r="AAX15" s="169"/>
      <c r="AAY15" s="169"/>
      <c r="AAZ15" s="169"/>
      <c r="ABA15" s="169"/>
      <c r="ABB15" s="169"/>
      <c r="ABC15" s="169"/>
      <c r="ABD15" s="169"/>
      <c r="ABE15" s="169"/>
      <c r="ABF15" s="169"/>
      <c r="ABG15" s="169"/>
      <c r="ABH15" s="169"/>
      <c r="ABI15" s="169"/>
      <c r="ABJ15" s="169"/>
      <c r="ABK15" s="169"/>
      <c r="ABL15" s="169"/>
      <c r="ABM15" s="169"/>
      <c r="ABN15" s="169"/>
      <c r="ABO15" s="169"/>
      <c r="ABP15" s="169"/>
      <c r="ABQ15" s="169"/>
      <c r="ABR15" s="169"/>
      <c r="ABS15" s="169"/>
      <c r="ABT15" s="169"/>
      <c r="ABU15" s="169"/>
      <c r="ABV15" s="169"/>
      <c r="ABW15" s="169"/>
      <c r="ABX15" s="169"/>
      <c r="ABY15" s="169"/>
      <c r="ABZ15" s="169"/>
      <c r="ACA15" s="169"/>
      <c r="ACB15" s="169"/>
      <c r="ACC15" s="169"/>
      <c r="ACD15" s="169"/>
      <c r="ACE15" s="169"/>
      <c r="ACF15" s="169"/>
      <c r="ACG15" s="169"/>
      <c r="ACH15" s="169"/>
      <c r="ACI15" s="169"/>
      <c r="ACJ15" s="169"/>
      <c r="ACK15" s="169"/>
      <c r="ACL15" s="169"/>
      <c r="ACM15" s="169"/>
      <c r="ACN15" s="169"/>
      <c r="ACO15" s="169"/>
      <c r="ACP15" s="169"/>
      <c r="ACQ15" s="169"/>
      <c r="ACR15" s="169"/>
      <c r="ACS15" s="169"/>
      <c r="ACT15" s="169"/>
      <c r="ACU15" s="169"/>
      <c r="ACV15" s="169"/>
      <c r="ACW15" s="169"/>
      <c r="ACX15" s="169"/>
      <c r="ACY15" s="169"/>
      <c r="ACZ15" s="169"/>
      <c r="ADA15" s="169"/>
      <c r="ADB15" s="169"/>
      <c r="ADC15" s="169"/>
      <c r="ADD15" s="169"/>
      <c r="ADE15" s="169"/>
      <c r="ADF15" s="169"/>
      <c r="ADG15" s="169"/>
      <c r="ADH15" s="169"/>
      <c r="ADI15" s="169"/>
      <c r="ADJ15" s="169"/>
      <c r="ADK15" s="169"/>
      <c r="ADL15" s="169"/>
      <c r="ADM15" s="169"/>
      <c r="ADN15" s="169"/>
      <c r="ADO15" s="169"/>
      <c r="ADP15" s="169"/>
      <c r="ADQ15" s="169"/>
      <c r="ADR15" s="169"/>
      <c r="ADS15" s="169"/>
      <c r="ADT15" s="169"/>
      <c r="ADU15" s="169"/>
      <c r="ADV15" s="169"/>
      <c r="ADW15" s="169"/>
      <c r="ADX15" s="169"/>
      <c r="ADY15" s="169"/>
      <c r="ADZ15" s="169"/>
      <c r="AEA15" s="169"/>
      <c r="AEB15" s="169"/>
      <c r="AEC15" s="169"/>
      <c r="AED15" s="169"/>
      <c r="AEE15" s="169"/>
      <c r="AEF15" s="169"/>
      <c r="AEG15" s="169"/>
      <c r="AEH15" s="169"/>
      <c r="AEI15" s="169"/>
      <c r="AEJ15" s="169"/>
      <c r="AEK15" s="169"/>
      <c r="AEL15" s="169"/>
      <c r="AEM15" s="169"/>
      <c r="AEN15" s="169"/>
      <c r="AEO15" s="169"/>
      <c r="AEP15" s="169"/>
      <c r="AEQ15" s="169"/>
      <c r="AER15" s="169"/>
      <c r="AES15" s="169"/>
      <c r="AET15" s="169"/>
      <c r="AEU15" s="169"/>
      <c r="AEV15" s="169"/>
      <c r="AEW15" s="169"/>
      <c r="AEX15" s="169"/>
      <c r="AEY15" s="169"/>
      <c r="AEZ15" s="169"/>
      <c r="AFA15" s="169"/>
      <c r="AFB15" s="169"/>
      <c r="AFC15" s="169"/>
      <c r="AFD15" s="169"/>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51" customFormat="1" ht="13.15" customHeight="1" x14ac:dyDescent="0.3">
      <c r="A16" s="170">
        <v>43970</v>
      </c>
      <c r="B16" s="171" t="s">
        <v>104</v>
      </c>
      <c r="C16" s="174"/>
      <c r="D16" s="175"/>
      <c r="E16" s="175"/>
      <c r="F16" s="175"/>
      <c r="G16" s="176"/>
      <c r="H16" s="177"/>
      <c r="I16" s="178">
        <v>133</v>
      </c>
      <c r="J16" s="178">
        <v>10</v>
      </c>
      <c r="K16" s="56">
        <f t="shared" si="0"/>
        <v>143</v>
      </c>
      <c r="L16" s="179"/>
      <c r="M16" s="174"/>
      <c r="N16" s="175"/>
      <c r="O16" s="175"/>
      <c r="P16" s="175"/>
      <c r="Q16" s="176"/>
      <c r="R16" s="177"/>
      <c r="S16" s="172">
        <f t="shared" si="1"/>
        <v>25341</v>
      </c>
      <c r="T16" s="172">
        <f t="shared" si="2"/>
        <v>1250</v>
      </c>
      <c r="U16" s="173">
        <f t="shared" si="3"/>
        <v>26591</v>
      </c>
      <c r="DS16" s="20"/>
      <c r="DT16" s="20"/>
      <c r="DU16" s="20"/>
      <c r="DV16" s="20"/>
      <c r="DW16" s="20"/>
      <c r="DX16" s="20"/>
      <c r="DY16" s="20"/>
      <c r="DZ16" s="20"/>
      <c r="EA16" s="20"/>
      <c r="EB16" s="20"/>
      <c r="EC16" s="20"/>
      <c r="ED16" s="20"/>
      <c r="EE16" s="20"/>
      <c r="EF16" s="20"/>
      <c r="EG16" s="20"/>
      <c r="EH16" s="20"/>
      <c r="EI16" s="20"/>
      <c r="EJ16" s="20"/>
      <c r="EK16" s="20"/>
      <c r="EL16" s="20"/>
      <c r="EM16" s="20"/>
      <c r="EN16" s="20"/>
      <c r="EO16" s="20"/>
      <c r="EP16" s="20"/>
      <c r="EQ16" s="20"/>
      <c r="ER16" s="20"/>
      <c r="ES16" s="20"/>
      <c r="ET16" s="20"/>
      <c r="EU16" s="20"/>
      <c r="EV16" s="20"/>
      <c r="EW16" s="20"/>
      <c r="EX16" s="20"/>
      <c r="EY16" s="20"/>
      <c r="EZ16" s="20"/>
      <c r="FA16" s="20"/>
      <c r="FB16" s="20"/>
      <c r="FC16" s="20"/>
      <c r="FD16" s="20"/>
      <c r="FE16" s="20"/>
      <c r="FF16" s="20"/>
      <c r="FG16" s="20"/>
      <c r="FH16" s="20"/>
      <c r="FI16" s="20"/>
      <c r="FJ16" s="20"/>
      <c r="FK16" s="20"/>
      <c r="FL16" s="20"/>
      <c r="FM16" s="20"/>
      <c r="FN16" s="20"/>
      <c r="FO16" s="20"/>
      <c r="FP16" s="20"/>
      <c r="FQ16" s="20"/>
      <c r="FR16" s="20"/>
      <c r="FS16" s="20"/>
      <c r="FT16" s="20"/>
      <c r="FU16" s="20"/>
      <c r="FV16" s="20"/>
      <c r="FW16" s="20"/>
      <c r="FX16" s="20"/>
      <c r="FY16" s="20"/>
      <c r="FZ16" s="20"/>
      <c r="GA16" s="20"/>
      <c r="GB16" s="20"/>
      <c r="GC16" s="20"/>
      <c r="GD16" s="20"/>
      <c r="GE16" s="20"/>
      <c r="GF16" s="20"/>
      <c r="GG16" s="20"/>
      <c r="GH16" s="20"/>
      <c r="GI16" s="20"/>
      <c r="GJ16" s="20"/>
      <c r="GK16" s="20"/>
      <c r="GL16" s="20"/>
      <c r="GM16" s="20"/>
      <c r="GN16" s="20"/>
      <c r="GO16" s="20"/>
      <c r="GP16" s="20"/>
      <c r="GQ16" s="20"/>
      <c r="GR16" s="20"/>
      <c r="GS16" s="20"/>
      <c r="GT16" s="20"/>
      <c r="GU16" s="20"/>
      <c r="GV16" s="20"/>
      <c r="GW16" s="20"/>
      <c r="GX16" s="20"/>
      <c r="GY16" s="20"/>
      <c r="GZ16" s="20"/>
      <c r="HA16" s="20"/>
      <c r="HB16" s="20"/>
      <c r="HC16" s="20"/>
      <c r="HD16" s="20"/>
      <c r="HE16" s="20"/>
      <c r="HF16" s="20"/>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51" customFormat="1" ht="13.15" customHeight="1" x14ac:dyDescent="0.3">
      <c r="A17" s="170">
        <v>43969</v>
      </c>
      <c r="B17" s="171" t="s">
        <v>104</v>
      </c>
      <c r="C17" s="174"/>
      <c r="D17" s="175"/>
      <c r="E17" s="175"/>
      <c r="F17" s="175"/>
      <c r="G17" s="176"/>
      <c r="H17" s="177"/>
      <c r="I17" s="178">
        <v>131</v>
      </c>
      <c r="J17" s="178">
        <v>10</v>
      </c>
      <c r="K17" s="56">
        <f t="shared" si="0"/>
        <v>141</v>
      </c>
      <c r="L17" s="179"/>
      <c r="M17" s="174"/>
      <c r="N17" s="175"/>
      <c r="O17" s="175"/>
      <c r="P17" s="175"/>
      <c r="Q17" s="176"/>
      <c r="R17" s="177"/>
      <c r="S17" s="172">
        <f t="shared" si="1"/>
        <v>25208</v>
      </c>
      <c r="T17" s="172">
        <f t="shared" si="2"/>
        <v>1240</v>
      </c>
      <c r="U17" s="173">
        <f t="shared" si="3"/>
        <v>26448</v>
      </c>
      <c r="DS17" s="20"/>
      <c r="DT17" s="20"/>
      <c r="DU17" s="20"/>
      <c r="DV17" s="20"/>
      <c r="DW17" s="20"/>
      <c r="DX17" s="20"/>
      <c r="DY17" s="20"/>
      <c r="DZ17" s="20"/>
      <c r="EA17" s="20"/>
      <c r="EB17" s="20"/>
      <c r="EC17" s="20"/>
      <c r="ED17" s="20"/>
      <c r="EE17" s="20"/>
      <c r="EF17" s="20"/>
      <c r="EG17" s="20"/>
      <c r="EH17" s="20"/>
      <c r="EI17" s="20"/>
      <c r="EJ17" s="20"/>
      <c r="EK17" s="20"/>
      <c r="EL17" s="20"/>
      <c r="EM17" s="20"/>
      <c r="EN17" s="20"/>
      <c r="EO17" s="20"/>
      <c r="EP17" s="20"/>
      <c r="EQ17" s="20"/>
      <c r="ER17" s="20"/>
      <c r="ES17" s="20"/>
      <c r="ET17" s="20"/>
      <c r="EU17" s="20"/>
      <c r="EV17" s="20"/>
      <c r="EW17" s="20"/>
      <c r="EX17" s="20"/>
      <c r="EY17" s="20"/>
      <c r="EZ17" s="20"/>
      <c r="FA17" s="20"/>
      <c r="FB17" s="20"/>
      <c r="FC17" s="20"/>
      <c r="FD17" s="20"/>
      <c r="FE17" s="20"/>
      <c r="FF17" s="20"/>
      <c r="FG17" s="20"/>
      <c r="FH17" s="20"/>
      <c r="FI17" s="20"/>
      <c r="FJ17" s="20"/>
      <c r="FK17" s="20"/>
      <c r="FL17" s="20"/>
      <c r="FM17" s="20"/>
      <c r="FN17" s="20"/>
      <c r="FO17" s="20"/>
      <c r="FP17" s="20"/>
      <c r="FQ17" s="20"/>
      <c r="FR17" s="20"/>
      <c r="FS17" s="20"/>
      <c r="FT17" s="20"/>
      <c r="FU17" s="20"/>
      <c r="FV17" s="20"/>
      <c r="FW17" s="20"/>
      <c r="FX17" s="20"/>
      <c r="FY17" s="20"/>
      <c r="FZ17" s="20"/>
      <c r="GA17" s="20"/>
      <c r="GB17" s="20"/>
      <c r="GC17" s="20"/>
      <c r="GD17" s="20"/>
      <c r="GE17" s="20"/>
      <c r="GF17" s="20"/>
      <c r="GG17" s="20"/>
      <c r="GH17" s="20"/>
      <c r="GI17" s="20"/>
      <c r="GJ17" s="20"/>
      <c r="GK17" s="20"/>
      <c r="GL17" s="20"/>
      <c r="GM17" s="20"/>
      <c r="GN17" s="20"/>
      <c r="GO17" s="20"/>
      <c r="GP17" s="20"/>
      <c r="GQ17" s="20"/>
      <c r="GR17" s="20"/>
      <c r="GS17" s="20"/>
      <c r="GT17" s="20"/>
      <c r="GU17" s="20"/>
      <c r="GV17" s="20"/>
      <c r="GW17" s="20"/>
      <c r="GX17" s="20"/>
      <c r="GY17" s="20"/>
      <c r="GZ17" s="20"/>
      <c r="HA17" s="20"/>
      <c r="HB17" s="20"/>
      <c r="HC17" s="20"/>
      <c r="HD17" s="20"/>
      <c r="HE17" s="20"/>
      <c r="HF17" s="20"/>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51" customFormat="1" ht="13.15" customHeight="1" x14ac:dyDescent="0.3">
      <c r="A18" s="170">
        <v>43968</v>
      </c>
      <c r="B18" s="171" t="s">
        <v>104</v>
      </c>
      <c r="C18" s="174"/>
      <c r="D18" s="175"/>
      <c r="E18" s="175"/>
      <c r="F18" s="175"/>
      <c r="G18" s="176"/>
      <c r="H18" s="177"/>
      <c r="I18" s="178">
        <v>131</v>
      </c>
      <c r="J18" s="178">
        <v>10</v>
      </c>
      <c r="K18" s="56">
        <f t="shared" si="0"/>
        <v>141</v>
      </c>
      <c r="L18" s="179"/>
      <c r="M18" s="174"/>
      <c r="N18" s="175"/>
      <c r="O18" s="175"/>
      <c r="P18" s="175"/>
      <c r="Q18" s="176"/>
      <c r="R18" s="177"/>
      <c r="S18" s="172">
        <f t="shared" si="1"/>
        <v>25077</v>
      </c>
      <c r="T18" s="172">
        <f t="shared" si="2"/>
        <v>1230</v>
      </c>
      <c r="U18" s="173">
        <f t="shared" si="3"/>
        <v>26307</v>
      </c>
      <c r="DS18" s="20"/>
      <c r="DT18" s="20"/>
      <c r="DU18" s="20"/>
      <c r="DV18" s="20"/>
      <c r="DW18" s="20"/>
      <c r="DX18" s="20"/>
      <c r="DY18" s="20"/>
      <c r="DZ18" s="20"/>
      <c r="EA18" s="20"/>
      <c r="EB18" s="20"/>
      <c r="EC18" s="20"/>
      <c r="ED18" s="20"/>
      <c r="EE18" s="20"/>
      <c r="EF18" s="20"/>
      <c r="EG18" s="20"/>
      <c r="EH18" s="20"/>
      <c r="EI18" s="20"/>
      <c r="EJ18" s="20"/>
      <c r="EK18" s="20"/>
      <c r="EL18" s="20"/>
      <c r="EM18" s="20"/>
      <c r="EN18" s="20"/>
      <c r="EO18" s="20"/>
      <c r="EP18" s="20"/>
      <c r="EQ18" s="20"/>
      <c r="ER18" s="20"/>
      <c r="ES18" s="20"/>
      <c r="ET18" s="20"/>
      <c r="EU18" s="20"/>
      <c r="EV18" s="20"/>
      <c r="EW18" s="20"/>
      <c r="EX18" s="20"/>
      <c r="EY18" s="20"/>
      <c r="EZ18" s="20"/>
      <c r="FA18" s="20"/>
      <c r="FB18" s="20"/>
      <c r="FC18" s="20"/>
      <c r="FD18" s="20"/>
      <c r="FE18" s="20"/>
      <c r="FF18" s="20"/>
      <c r="FG18" s="20"/>
      <c r="FH18" s="20"/>
      <c r="FI18" s="20"/>
      <c r="FJ18" s="20"/>
      <c r="FK18" s="20"/>
      <c r="FL18" s="20"/>
      <c r="FM18" s="20"/>
      <c r="FN18" s="20"/>
      <c r="FO18" s="20"/>
      <c r="FP18" s="20"/>
      <c r="FQ18" s="20"/>
      <c r="FR18" s="20"/>
      <c r="FS18" s="20"/>
      <c r="FT18" s="20"/>
      <c r="FU18" s="20"/>
      <c r="FV18" s="20"/>
      <c r="FW18" s="20"/>
      <c r="FX18" s="20"/>
      <c r="FY18" s="20"/>
      <c r="FZ18" s="20"/>
      <c r="GA18" s="20"/>
      <c r="GB18" s="20"/>
      <c r="GC18" s="20"/>
      <c r="GD18" s="20"/>
      <c r="GE18" s="20"/>
      <c r="GF18" s="20"/>
      <c r="GG18" s="20"/>
      <c r="GH18" s="20"/>
      <c r="GI18" s="20"/>
      <c r="GJ18" s="20"/>
      <c r="GK18" s="20"/>
      <c r="GL18" s="20"/>
      <c r="GM18" s="20"/>
      <c r="GN18" s="20"/>
      <c r="GO18" s="20"/>
      <c r="GP18" s="20"/>
      <c r="GQ18" s="20"/>
      <c r="GR18" s="20"/>
      <c r="GS18" s="20"/>
      <c r="GT18" s="20"/>
      <c r="GU18" s="20"/>
      <c r="GV18" s="20"/>
      <c r="GW18" s="20"/>
      <c r="GX18" s="20"/>
      <c r="GY18" s="20"/>
      <c r="GZ18" s="20"/>
      <c r="HA18" s="20"/>
      <c r="HB18" s="20"/>
      <c r="HC18" s="20"/>
      <c r="HD18" s="20"/>
      <c r="HE18" s="20"/>
      <c r="HF18" s="20"/>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51" customFormat="1" ht="13.15" customHeight="1" x14ac:dyDescent="0.3">
      <c r="A19" s="170">
        <v>43967</v>
      </c>
      <c r="B19" s="171" t="s">
        <v>104</v>
      </c>
      <c r="C19" s="174"/>
      <c r="D19" s="175"/>
      <c r="E19" s="175"/>
      <c r="F19" s="175"/>
      <c r="G19" s="176"/>
      <c r="H19" s="177"/>
      <c r="I19" s="178">
        <v>159</v>
      </c>
      <c r="J19" s="178">
        <v>13</v>
      </c>
      <c r="K19" s="56">
        <f t="shared" si="0"/>
        <v>172</v>
      </c>
      <c r="L19" s="179"/>
      <c r="M19" s="174"/>
      <c r="N19" s="175"/>
      <c r="O19" s="175"/>
      <c r="P19" s="175"/>
      <c r="Q19" s="176"/>
      <c r="R19" s="177"/>
      <c r="S19" s="172">
        <f t="shared" si="1"/>
        <v>24946</v>
      </c>
      <c r="T19" s="172">
        <f t="shared" si="2"/>
        <v>1220</v>
      </c>
      <c r="U19" s="173">
        <f t="shared" si="3"/>
        <v>26166</v>
      </c>
      <c r="DS19" s="20"/>
      <c r="DT19" s="20"/>
      <c r="DU19" s="20"/>
      <c r="DV19" s="20"/>
      <c r="DW19" s="20"/>
      <c r="DX19" s="20"/>
      <c r="DY19" s="20"/>
      <c r="DZ19" s="20"/>
      <c r="EA19" s="20"/>
      <c r="EB19" s="20"/>
      <c r="EC19" s="20"/>
      <c r="ED19" s="20"/>
      <c r="EE19" s="20"/>
      <c r="EF19" s="20"/>
      <c r="EG19" s="20"/>
      <c r="EH19" s="20"/>
      <c r="EI19" s="20"/>
      <c r="EJ19" s="20"/>
      <c r="EK19" s="20"/>
      <c r="EL19" s="20"/>
      <c r="EM19" s="20"/>
      <c r="EN19" s="20"/>
      <c r="EO19" s="20"/>
      <c r="EP19" s="20"/>
      <c r="EQ19" s="20"/>
      <c r="ER19" s="20"/>
      <c r="ES19" s="20"/>
      <c r="ET19" s="20"/>
      <c r="EU19" s="20"/>
      <c r="EV19" s="20"/>
      <c r="EW19" s="20"/>
      <c r="EX19" s="20"/>
      <c r="EY19" s="20"/>
      <c r="EZ19" s="20"/>
      <c r="FA19" s="20"/>
      <c r="FB19" s="20"/>
      <c r="FC19" s="20"/>
      <c r="FD19" s="20"/>
      <c r="FE19" s="20"/>
      <c r="FF19" s="20"/>
      <c r="FG19" s="20"/>
      <c r="FH19" s="20"/>
      <c r="FI19" s="20"/>
      <c r="FJ19" s="20"/>
      <c r="FK19" s="20"/>
      <c r="FL19" s="20"/>
      <c r="FM19" s="20"/>
      <c r="FN19" s="20"/>
      <c r="FO19" s="20"/>
      <c r="FP19" s="20"/>
      <c r="FQ19" s="20"/>
      <c r="FR19" s="20"/>
      <c r="FS19" s="20"/>
      <c r="FT19" s="20"/>
      <c r="FU19" s="20"/>
      <c r="FV19" s="20"/>
      <c r="FW19" s="20"/>
      <c r="FX19" s="20"/>
      <c r="FY19" s="20"/>
      <c r="FZ19" s="20"/>
      <c r="GA19" s="20"/>
      <c r="GB19" s="20"/>
      <c r="GC19" s="20"/>
      <c r="GD19" s="20"/>
      <c r="GE19" s="20"/>
      <c r="GF19" s="20"/>
      <c r="GG19" s="20"/>
      <c r="GH19" s="20"/>
      <c r="GI19" s="20"/>
      <c r="GJ19" s="20"/>
      <c r="GK19" s="20"/>
      <c r="GL19" s="20"/>
      <c r="GM19" s="20"/>
      <c r="GN19" s="20"/>
      <c r="GO19" s="20"/>
      <c r="GP19" s="20"/>
      <c r="GQ19" s="20"/>
      <c r="GR19" s="20"/>
      <c r="GS19" s="20"/>
      <c r="GT19" s="20"/>
      <c r="GU19" s="20"/>
      <c r="GV19" s="20"/>
      <c r="GW19" s="20"/>
      <c r="GX19" s="20"/>
      <c r="GY19" s="20"/>
      <c r="GZ19" s="20"/>
      <c r="HA19" s="20"/>
      <c r="HB19" s="20"/>
      <c r="HC19" s="20"/>
      <c r="HD19" s="20"/>
      <c r="HE19" s="20"/>
      <c r="HF19" s="20"/>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51" customFormat="1" ht="13.15" customHeight="1" x14ac:dyDescent="0.3">
      <c r="A20" s="170">
        <v>43966</v>
      </c>
      <c r="B20" s="171" t="s">
        <v>104</v>
      </c>
      <c r="C20" s="174"/>
      <c r="D20" s="175"/>
      <c r="E20" s="175"/>
      <c r="F20" s="175"/>
      <c r="G20" s="176"/>
      <c r="H20" s="177"/>
      <c r="I20" s="178">
        <v>162</v>
      </c>
      <c r="J20" s="178">
        <v>15</v>
      </c>
      <c r="K20" s="56">
        <f t="shared" si="0"/>
        <v>177</v>
      </c>
      <c r="L20" s="179"/>
      <c r="M20" s="174"/>
      <c r="N20" s="175"/>
      <c r="O20" s="175"/>
      <c r="P20" s="175"/>
      <c r="Q20" s="176"/>
      <c r="R20" s="177"/>
      <c r="S20" s="172">
        <f t="shared" si="1"/>
        <v>24787</v>
      </c>
      <c r="T20" s="172">
        <f t="shared" si="2"/>
        <v>1207</v>
      </c>
      <c r="U20" s="173">
        <f t="shared" si="3"/>
        <v>25994</v>
      </c>
      <c r="DS20" s="20"/>
      <c r="DT20" s="20"/>
      <c r="DU20" s="20"/>
      <c r="DV20" s="20"/>
      <c r="DW20" s="20"/>
      <c r="DX20" s="20"/>
      <c r="DY20" s="20"/>
      <c r="DZ20" s="20"/>
      <c r="EA20" s="20"/>
      <c r="EB20" s="20"/>
      <c r="EC20" s="20"/>
      <c r="ED20" s="20"/>
      <c r="EE20" s="20"/>
      <c r="EF20" s="20"/>
      <c r="EG20" s="20"/>
      <c r="EH20" s="20"/>
      <c r="EI20" s="20"/>
      <c r="EJ20" s="20"/>
      <c r="EK20" s="20"/>
      <c r="EL20" s="20"/>
      <c r="EM20" s="20"/>
      <c r="EN20" s="20"/>
      <c r="EO20" s="20"/>
      <c r="EP20" s="20"/>
      <c r="EQ20" s="20"/>
      <c r="ER20" s="20"/>
      <c r="ES20" s="20"/>
      <c r="ET20" s="20"/>
      <c r="EU20" s="20"/>
      <c r="EV20" s="20"/>
      <c r="EW20" s="20"/>
      <c r="EX20" s="20"/>
      <c r="EY20" s="20"/>
      <c r="EZ20" s="20"/>
      <c r="FA20" s="20"/>
      <c r="FB20" s="20"/>
      <c r="FC20" s="20"/>
      <c r="FD20" s="20"/>
      <c r="FE20" s="20"/>
      <c r="FF20" s="20"/>
      <c r="FG20" s="20"/>
      <c r="FH20" s="20"/>
      <c r="FI20" s="20"/>
      <c r="FJ20" s="20"/>
      <c r="FK20" s="20"/>
      <c r="FL20" s="20"/>
      <c r="FM20" s="20"/>
      <c r="FN20" s="20"/>
      <c r="FO20" s="20"/>
      <c r="FP20" s="20"/>
      <c r="FQ20" s="20"/>
      <c r="FR20" s="20"/>
      <c r="FS20" s="20"/>
      <c r="FT20" s="20"/>
      <c r="FU20" s="20"/>
      <c r="FV20" s="20"/>
      <c r="FW20" s="20"/>
      <c r="FX20" s="20"/>
      <c r="FY20" s="20"/>
      <c r="FZ20" s="20"/>
      <c r="GA20" s="20"/>
      <c r="GB20" s="20"/>
      <c r="GC20" s="20"/>
      <c r="GD20" s="20"/>
      <c r="GE20" s="20"/>
      <c r="GF20" s="20"/>
      <c r="GG20" s="20"/>
      <c r="GH20" s="20"/>
      <c r="GI20" s="20"/>
      <c r="GJ20" s="20"/>
      <c r="GK20" s="20"/>
      <c r="GL20" s="20"/>
      <c r="GM20" s="20"/>
      <c r="GN20" s="20"/>
      <c r="GO20" s="20"/>
      <c r="GP20" s="20"/>
      <c r="GQ20" s="20"/>
      <c r="GR20" s="20"/>
      <c r="GS20" s="20"/>
      <c r="GT20" s="20"/>
      <c r="GU20" s="20"/>
      <c r="GV20" s="20"/>
      <c r="GW20" s="20"/>
      <c r="GX20" s="20"/>
      <c r="GY20" s="20"/>
      <c r="GZ20" s="20"/>
      <c r="HA20" s="20"/>
      <c r="HB20" s="20"/>
      <c r="HC20" s="20"/>
      <c r="HD20" s="20"/>
      <c r="HE20" s="20"/>
      <c r="HF20" s="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51" customFormat="1" ht="13.15" customHeight="1" x14ac:dyDescent="0.3">
      <c r="A21" s="170">
        <v>43965</v>
      </c>
      <c r="B21" s="171" t="s">
        <v>104</v>
      </c>
      <c r="C21" s="174"/>
      <c r="D21" s="175"/>
      <c r="E21" s="175"/>
      <c r="F21" s="175"/>
      <c r="G21" s="176"/>
      <c r="H21" s="177"/>
      <c r="I21" s="178">
        <v>168</v>
      </c>
      <c r="J21" s="178">
        <v>12</v>
      </c>
      <c r="K21" s="56">
        <f t="shared" si="0"/>
        <v>180</v>
      </c>
      <c r="L21" s="179"/>
      <c r="M21" s="174"/>
      <c r="N21" s="175"/>
      <c r="O21" s="175"/>
      <c r="P21" s="175"/>
      <c r="Q21" s="176"/>
      <c r="R21" s="177"/>
      <c r="S21" s="180">
        <f t="shared" si="1"/>
        <v>24625</v>
      </c>
      <c r="T21" s="172">
        <f t="shared" si="2"/>
        <v>1192</v>
      </c>
      <c r="U21" s="173">
        <f t="shared" si="3"/>
        <v>25817</v>
      </c>
      <c r="DS21" s="20"/>
      <c r="DT21" s="20"/>
      <c r="DU21" s="20"/>
      <c r="DV21" s="20"/>
      <c r="DW21" s="20"/>
      <c r="DX21" s="20"/>
      <c r="DY21" s="20"/>
      <c r="DZ21" s="20"/>
      <c r="EA21" s="20"/>
      <c r="EB21" s="20"/>
      <c r="EC21" s="20"/>
      <c r="ED21" s="20"/>
      <c r="EE21" s="20"/>
      <c r="EF21" s="20"/>
      <c r="EG21" s="20"/>
      <c r="EH21" s="20"/>
      <c r="EI21" s="20"/>
      <c r="EJ21" s="20"/>
      <c r="EK21" s="20"/>
      <c r="EL21" s="20"/>
      <c r="EM21" s="20"/>
      <c r="EN21" s="20"/>
      <c r="EO21" s="20"/>
      <c r="EP21" s="20"/>
      <c r="EQ21" s="20"/>
      <c r="ER21" s="20"/>
      <c r="ES21" s="20"/>
      <c r="ET21" s="20"/>
      <c r="EU21" s="20"/>
      <c r="EV21" s="20"/>
      <c r="EW21" s="20"/>
      <c r="EX21" s="20"/>
      <c r="EY21" s="20"/>
      <c r="EZ21" s="20"/>
      <c r="FA21" s="20"/>
      <c r="FB21" s="20"/>
      <c r="FC21" s="20"/>
      <c r="FD21" s="20"/>
      <c r="FE21" s="20"/>
      <c r="FF21" s="20"/>
      <c r="FG21" s="20"/>
      <c r="FH21" s="20"/>
      <c r="FI21" s="20"/>
      <c r="FJ21" s="20"/>
      <c r="FK21" s="20"/>
      <c r="FL21" s="20"/>
      <c r="FM21" s="20"/>
      <c r="FN21" s="20"/>
      <c r="FO21" s="20"/>
      <c r="FP21" s="20"/>
      <c r="FQ21" s="20"/>
      <c r="FR21" s="20"/>
      <c r="FS21" s="20"/>
      <c r="FT21" s="20"/>
      <c r="FU21" s="20"/>
      <c r="FV21" s="20"/>
      <c r="FW21" s="20"/>
      <c r="FX21" s="20"/>
      <c r="FY21" s="20"/>
      <c r="FZ21" s="20"/>
      <c r="GA21" s="20"/>
      <c r="GB21" s="20"/>
      <c r="GC21" s="20"/>
      <c r="GD21" s="20"/>
      <c r="GE21" s="20"/>
      <c r="GF21" s="20"/>
      <c r="GG21" s="20"/>
      <c r="GH21" s="20"/>
      <c r="GI21" s="20"/>
      <c r="GJ21" s="20"/>
      <c r="GK21" s="20"/>
      <c r="GL21" s="20"/>
      <c r="GM21" s="20"/>
      <c r="GN21" s="20"/>
      <c r="GO21" s="20"/>
      <c r="GP21" s="20"/>
      <c r="GQ21" s="20"/>
      <c r="GR21" s="20"/>
      <c r="GS21" s="20"/>
      <c r="GT21" s="20"/>
      <c r="GU21" s="20"/>
      <c r="GV21" s="20"/>
      <c r="GW21" s="20"/>
      <c r="GX21" s="20"/>
      <c r="GY21" s="20"/>
      <c r="GZ21" s="20"/>
      <c r="HA21" s="20"/>
      <c r="HB21" s="20"/>
      <c r="HC21" s="20"/>
      <c r="HD21" s="20"/>
      <c r="HE21" s="20"/>
      <c r="HF21" s="20"/>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51" customFormat="1" ht="13.15" customHeight="1" x14ac:dyDescent="0.3">
      <c r="A22" s="170">
        <v>43964</v>
      </c>
      <c r="B22" s="171" t="s">
        <v>104</v>
      </c>
      <c r="C22" s="174"/>
      <c r="D22" s="175"/>
      <c r="E22" s="175"/>
      <c r="F22" s="175"/>
      <c r="G22" s="176"/>
      <c r="H22" s="177"/>
      <c r="I22" s="178">
        <v>156</v>
      </c>
      <c r="J22" s="178">
        <v>15</v>
      </c>
      <c r="K22" s="56">
        <f t="shared" si="0"/>
        <v>171</v>
      </c>
      <c r="L22" s="179"/>
      <c r="M22" s="174"/>
      <c r="N22" s="175"/>
      <c r="O22" s="175"/>
      <c r="P22" s="175"/>
      <c r="Q22" s="176"/>
      <c r="R22" s="177"/>
      <c r="S22" s="180">
        <f t="shared" si="1"/>
        <v>24457</v>
      </c>
      <c r="T22" s="172">
        <f t="shared" si="2"/>
        <v>1180</v>
      </c>
      <c r="U22" s="173">
        <f t="shared" si="3"/>
        <v>25637</v>
      </c>
      <c r="DS22" s="20"/>
      <c r="DT22" s="20"/>
      <c r="DU22" s="20"/>
      <c r="DV22" s="20"/>
      <c r="DW22" s="20"/>
      <c r="DX22" s="20"/>
      <c r="DY22" s="20"/>
      <c r="DZ22" s="20"/>
      <c r="EA22" s="20"/>
      <c r="EB22" s="20"/>
      <c r="EC22" s="20"/>
      <c r="ED22" s="20"/>
      <c r="EE22" s="20"/>
      <c r="EF22" s="20"/>
      <c r="EG22" s="20"/>
      <c r="EH22" s="20"/>
      <c r="EI22" s="20"/>
      <c r="EJ22" s="20"/>
      <c r="EK22" s="20"/>
      <c r="EL22" s="20"/>
      <c r="EM22" s="20"/>
      <c r="EN22" s="20"/>
      <c r="EO22" s="20"/>
      <c r="EP22" s="20"/>
      <c r="EQ22" s="20"/>
      <c r="ER22" s="20"/>
      <c r="ES22" s="20"/>
      <c r="ET22" s="20"/>
      <c r="EU22" s="20"/>
      <c r="EV22" s="20"/>
      <c r="EW22" s="20"/>
      <c r="EX22" s="20"/>
      <c r="EY22" s="20"/>
      <c r="EZ22" s="20"/>
      <c r="FA22" s="20"/>
      <c r="FB22" s="20"/>
      <c r="FC22" s="20"/>
      <c r="FD22" s="20"/>
      <c r="FE22" s="20"/>
      <c r="FF22" s="20"/>
      <c r="FG22" s="20"/>
      <c r="FH22" s="20"/>
      <c r="FI22" s="20"/>
      <c r="FJ22" s="20"/>
      <c r="FK22" s="20"/>
      <c r="FL22" s="20"/>
      <c r="FM22" s="20"/>
      <c r="FN22" s="20"/>
      <c r="FO22" s="20"/>
      <c r="FP22" s="20"/>
      <c r="FQ22" s="20"/>
      <c r="FR22" s="20"/>
      <c r="FS22" s="20"/>
      <c r="FT22" s="20"/>
      <c r="FU22" s="20"/>
      <c r="FV22" s="20"/>
      <c r="FW22" s="20"/>
      <c r="FX22" s="20"/>
      <c r="FY22" s="20"/>
      <c r="FZ22" s="20"/>
      <c r="GA22" s="20"/>
      <c r="GB22" s="20"/>
      <c r="GC22" s="20"/>
      <c r="GD22" s="20"/>
      <c r="GE22" s="20"/>
      <c r="GF22" s="20"/>
      <c r="GG22" s="20"/>
      <c r="GH22" s="20"/>
      <c r="GI22" s="20"/>
      <c r="GJ22" s="20"/>
      <c r="GK22" s="20"/>
      <c r="GL22" s="20"/>
      <c r="GM22" s="20"/>
      <c r="GN22" s="20"/>
      <c r="GO22" s="20"/>
      <c r="GP22" s="20"/>
      <c r="GQ22" s="20"/>
      <c r="GR22" s="20"/>
      <c r="GS22" s="20"/>
      <c r="GT22" s="20"/>
      <c r="GU22" s="20"/>
      <c r="GV22" s="20"/>
      <c r="GW22" s="20"/>
      <c r="GX22" s="20"/>
      <c r="GY22" s="20"/>
      <c r="GZ22" s="20"/>
      <c r="HA22" s="20"/>
      <c r="HB22" s="20"/>
      <c r="HC22" s="20"/>
      <c r="HD22" s="20"/>
      <c r="HE22" s="20"/>
      <c r="HF22" s="20"/>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51" customFormat="1" ht="13.15" customHeight="1" x14ac:dyDescent="0.3">
      <c r="A23" s="170">
        <v>43963</v>
      </c>
      <c r="B23" s="171" t="s">
        <v>104</v>
      </c>
      <c r="C23" s="174"/>
      <c r="D23" s="175"/>
      <c r="E23" s="175"/>
      <c r="F23" s="175"/>
      <c r="G23" s="176"/>
      <c r="H23" s="177"/>
      <c r="I23" s="178">
        <v>175</v>
      </c>
      <c r="J23" s="178">
        <v>11</v>
      </c>
      <c r="K23" s="56">
        <f t="shared" si="0"/>
        <v>186</v>
      </c>
      <c r="L23" s="179"/>
      <c r="M23" s="174"/>
      <c r="N23" s="175"/>
      <c r="O23" s="175"/>
      <c r="P23" s="175"/>
      <c r="Q23" s="176"/>
      <c r="R23" s="177"/>
      <c r="S23" s="180">
        <f t="shared" si="1"/>
        <v>24301</v>
      </c>
      <c r="T23" s="172">
        <f t="shared" si="2"/>
        <v>1165</v>
      </c>
      <c r="U23" s="173">
        <f t="shared" si="3"/>
        <v>25466</v>
      </c>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c r="ER23" s="20"/>
      <c r="ES23" s="20"/>
      <c r="ET23" s="20"/>
      <c r="EU23" s="20"/>
      <c r="EV23" s="20"/>
      <c r="EW23" s="20"/>
      <c r="EX23" s="20"/>
      <c r="EY23" s="20"/>
      <c r="EZ23" s="20"/>
      <c r="FA23" s="20"/>
      <c r="FB23" s="20"/>
      <c r="FC23" s="20"/>
      <c r="FD23" s="20"/>
      <c r="FE23" s="20"/>
      <c r="FF23" s="20"/>
      <c r="FG23" s="20"/>
      <c r="FH23" s="20"/>
      <c r="FI23" s="20"/>
      <c r="FJ23" s="20"/>
      <c r="FK23" s="20"/>
      <c r="FL23" s="20"/>
      <c r="FM23" s="20"/>
      <c r="FN23" s="20"/>
      <c r="FO23" s="20"/>
      <c r="FP23" s="20"/>
      <c r="FQ23" s="20"/>
      <c r="FR23" s="20"/>
      <c r="FS23" s="20"/>
      <c r="FT23" s="20"/>
      <c r="FU23" s="20"/>
      <c r="FV23" s="20"/>
      <c r="FW23" s="20"/>
      <c r="FX23" s="20"/>
      <c r="FY23" s="20"/>
      <c r="FZ23" s="20"/>
      <c r="GA23" s="20"/>
      <c r="GB23" s="20"/>
      <c r="GC23" s="20"/>
      <c r="GD23" s="20"/>
      <c r="GE23" s="20"/>
      <c r="GF23" s="20"/>
      <c r="GG23" s="20"/>
      <c r="GH23" s="20"/>
      <c r="GI23" s="20"/>
      <c r="GJ23" s="20"/>
      <c r="GK23" s="20"/>
      <c r="GL23" s="20"/>
      <c r="GM23" s="20"/>
      <c r="GN23" s="20"/>
      <c r="GO23" s="20"/>
      <c r="GP23" s="20"/>
      <c r="GQ23" s="20"/>
      <c r="GR23" s="20"/>
      <c r="GS23" s="20"/>
      <c r="GT23" s="20"/>
      <c r="GU23" s="20"/>
      <c r="GV23" s="20"/>
      <c r="GW23" s="20"/>
      <c r="GX23" s="20"/>
      <c r="GY23" s="20"/>
      <c r="GZ23" s="20"/>
      <c r="HA23" s="20"/>
      <c r="HB23" s="20"/>
      <c r="HC23" s="20"/>
      <c r="HD23" s="20"/>
      <c r="HE23" s="20"/>
      <c r="HF23" s="20"/>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51" customFormat="1" ht="13.15" customHeight="1" x14ac:dyDescent="0.3">
      <c r="A24" s="170">
        <v>43962</v>
      </c>
      <c r="B24" s="171" t="s">
        <v>104</v>
      </c>
      <c r="C24" s="174"/>
      <c r="D24" s="175"/>
      <c r="E24" s="175"/>
      <c r="F24" s="175"/>
      <c r="G24" s="176"/>
      <c r="H24" s="177"/>
      <c r="I24" s="178">
        <v>156</v>
      </c>
      <c r="J24" s="178">
        <v>15</v>
      </c>
      <c r="K24" s="56">
        <f t="shared" si="0"/>
        <v>171</v>
      </c>
      <c r="L24" s="179"/>
      <c r="M24" s="174"/>
      <c r="N24" s="175"/>
      <c r="O24" s="175"/>
      <c r="P24" s="175"/>
      <c r="Q24" s="176"/>
      <c r="R24" s="177"/>
      <c r="S24" s="180">
        <f t="shared" si="1"/>
        <v>24126</v>
      </c>
      <c r="T24" s="172">
        <f t="shared" si="2"/>
        <v>1154</v>
      </c>
      <c r="U24" s="173">
        <f t="shared" si="3"/>
        <v>25280</v>
      </c>
      <c r="DS24" s="20"/>
      <c r="DT24" s="20"/>
      <c r="DU24" s="20"/>
      <c r="DV24" s="20"/>
      <c r="DW24" s="20"/>
      <c r="DX24" s="20"/>
      <c r="DY24" s="20"/>
      <c r="DZ24" s="20"/>
      <c r="EA24" s="20"/>
      <c r="EB24" s="20"/>
      <c r="EC24" s="20"/>
      <c r="ED24" s="20"/>
      <c r="EE24" s="20"/>
      <c r="EF24" s="20"/>
      <c r="EG24" s="20"/>
      <c r="EH24" s="20"/>
      <c r="EI24" s="20"/>
      <c r="EJ24" s="20"/>
      <c r="EK24" s="20"/>
      <c r="EL24" s="20"/>
      <c r="EM24" s="20"/>
      <c r="EN24" s="20"/>
      <c r="EO24" s="20"/>
      <c r="EP24" s="20"/>
      <c r="EQ24" s="20"/>
      <c r="ER24" s="20"/>
      <c r="ES24" s="20"/>
      <c r="ET24" s="20"/>
      <c r="EU24" s="20"/>
      <c r="EV24" s="20"/>
      <c r="EW24" s="20"/>
      <c r="EX24" s="20"/>
      <c r="EY24" s="20"/>
      <c r="EZ24" s="20"/>
      <c r="FA24" s="20"/>
      <c r="FB24" s="20"/>
      <c r="FC24" s="20"/>
      <c r="FD24" s="20"/>
      <c r="FE24" s="20"/>
      <c r="FF24" s="20"/>
      <c r="FG24" s="20"/>
      <c r="FH24" s="20"/>
      <c r="FI24" s="20"/>
      <c r="FJ24" s="20"/>
      <c r="FK24" s="20"/>
      <c r="FL24" s="20"/>
      <c r="FM24" s="20"/>
      <c r="FN24" s="20"/>
      <c r="FO24" s="20"/>
      <c r="FP24" s="20"/>
      <c r="FQ24" s="20"/>
      <c r="FR24" s="20"/>
      <c r="FS24" s="20"/>
      <c r="FT24" s="20"/>
      <c r="FU24" s="20"/>
      <c r="FV24" s="20"/>
      <c r="FW24" s="20"/>
      <c r="FX24" s="20"/>
      <c r="FY24" s="20"/>
      <c r="FZ24" s="20"/>
      <c r="GA24" s="20"/>
      <c r="GB24" s="20"/>
      <c r="GC24" s="20"/>
      <c r="GD24" s="20"/>
      <c r="GE24" s="20"/>
      <c r="GF24" s="20"/>
      <c r="GG24" s="20"/>
      <c r="GH24" s="20"/>
      <c r="GI24" s="20"/>
      <c r="GJ24" s="20"/>
      <c r="GK24" s="20"/>
      <c r="GL24" s="20"/>
      <c r="GM24" s="20"/>
      <c r="GN24" s="20"/>
      <c r="GO24" s="20"/>
      <c r="GP24" s="20"/>
      <c r="GQ24" s="20"/>
      <c r="GR24" s="20"/>
      <c r="GS24" s="20"/>
      <c r="GT24" s="20"/>
      <c r="GU24" s="20"/>
      <c r="GV24" s="20"/>
      <c r="GW24" s="20"/>
      <c r="GX24" s="20"/>
      <c r="GY24" s="20"/>
      <c r="GZ24" s="20"/>
      <c r="HA24" s="20"/>
      <c r="HB24" s="20"/>
      <c r="HC24" s="20"/>
      <c r="HD24" s="20"/>
      <c r="HE24" s="20"/>
      <c r="HF24" s="20"/>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51" customFormat="1" ht="13.15" customHeight="1" x14ac:dyDescent="0.3">
      <c r="A25" s="170">
        <v>43961</v>
      </c>
      <c r="B25" s="171" t="s">
        <v>104</v>
      </c>
      <c r="C25" s="174"/>
      <c r="D25" s="175"/>
      <c r="E25" s="175"/>
      <c r="F25" s="175"/>
      <c r="G25" s="176"/>
      <c r="H25" s="177"/>
      <c r="I25" s="178">
        <v>188</v>
      </c>
      <c r="J25" s="178">
        <v>10</v>
      </c>
      <c r="K25" s="56">
        <f t="shared" si="0"/>
        <v>198</v>
      </c>
      <c r="L25" s="179"/>
      <c r="M25" s="174"/>
      <c r="N25" s="175"/>
      <c r="O25" s="175"/>
      <c r="P25" s="175"/>
      <c r="Q25" s="176"/>
      <c r="R25" s="177"/>
      <c r="S25" s="180">
        <f t="shared" si="1"/>
        <v>23970</v>
      </c>
      <c r="T25" s="172">
        <f t="shared" si="2"/>
        <v>1139</v>
      </c>
      <c r="U25" s="173">
        <f t="shared" si="3"/>
        <v>25109</v>
      </c>
      <c r="DS25" s="20"/>
      <c r="DT25" s="20"/>
      <c r="DU25" s="20"/>
      <c r="DV25" s="20"/>
      <c r="DW25" s="20"/>
      <c r="DX25" s="20"/>
      <c r="DY25" s="20"/>
      <c r="DZ25" s="20"/>
      <c r="EA25" s="20"/>
      <c r="EB25" s="20"/>
      <c r="EC25" s="20"/>
      <c r="ED25" s="20"/>
      <c r="EE25" s="20"/>
      <c r="EF25" s="20"/>
      <c r="EG25" s="20"/>
      <c r="EH25" s="20"/>
      <c r="EI25" s="20"/>
      <c r="EJ25" s="20"/>
      <c r="EK25" s="20"/>
      <c r="EL25" s="20"/>
      <c r="EM25" s="20"/>
      <c r="EN25" s="20"/>
      <c r="EO25" s="20"/>
      <c r="EP25" s="20"/>
      <c r="EQ25" s="20"/>
      <c r="ER25" s="20"/>
      <c r="ES25" s="20"/>
      <c r="ET25" s="20"/>
      <c r="EU25" s="20"/>
      <c r="EV25" s="20"/>
      <c r="EW25" s="20"/>
      <c r="EX25" s="20"/>
      <c r="EY25" s="20"/>
      <c r="EZ25" s="20"/>
      <c r="FA25" s="20"/>
      <c r="FB25" s="20"/>
      <c r="FC25" s="20"/>
      <c r="FD25" s="20"/>
      <c r="FE25" s="20"/>
      <c r="FF25" s="20"/>
      <c r="FG25" s="20"/>
      <c r="FH25" s="20"/>
      <c r="FI25" s="20"/>
      <c r="FJ25" s="20"/>
      <c r="FK25" s="20"/>
      <c r="FL25" s="20"/>
      <c r="FM25" s="20"/>
      <c r="FN25" s="20"/>
      <c r="FO25" s="20"/>
      <c r="FP25" s="20"/>
      <c r="FQ25" s="20"/>
      <c r="FR25" s="20"/>
      <c r="FS25" s="20"/>
      <c r="FT25" s="20"/>
      <c r="FU25" s="20"/>
      <c r="FV25" s="20"/>
      <c r="FW25" s="20"/>
      <c r="FX25" s="20"/>
      <c r="FY25" s="20"/>
      <c r="FZ25" s="20"/>
      <c r="GA25" s="20"/>
      <c r="GB25" s="20"/>
      <c r="GC25" s="20"/>
      <c r="GD25" s="20"/>
      <c r="GE25" s="20"/>
      <c r="GF25" s="20"/>
      <c r="GG25" s="20"/>
      <c r="GH25" s="20"/>
      <c r="GI25" s="20"/>
      <c r="GJ25" s="20"/>
      <c r="GK25" s="20"/>
      <c r="GL25" s="20"/>
      <c r="GM25" s="20"/>
      <c r="GN25" s="20"/>
      <c r="GO25" s="20"/>
      <c r="GP25" s="20"/>
      <c r="GQ25" s="20"/>
      <c r="GR25" s="20"/>
      <c r="GS25" s="20"/>
      <c r="GT25" s="20"/>
      <c r="GU25" s="20"/>
      <c r="GV25" s="20"/>
      <c r="GW25" s="20"/>
      <c r="GX25" s="20"/>
      <c r="GY25" s="20"/>
      <c r="GZ25" s="20"/>
      <c r="HA25" s="20"/>
      <c r="HB25" s="20"/>
      <c r="HC25" s="20"/>
      <c r="HD25" s="20"/>
      <c r="HE25" s="20"/>
      <c r="HF25" s="20"/>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51" customFormat="1" ht="13.15" customHeight="1" x14ac:dyDescent="0.3">
      <c r="A26" s="170">
        <v>43960</v>
      </c>
      <c r="B26" s="171" t="s">
        <v>104</v>
      </c>
      <c r="C26" s="181"/>
      <c r="D26" s="175"/>
      <c r="E26" s="175"/>
      <c r="F26" s="175"/>
      <c r="G26" s="176"/>
      <c r="H26" s="177"/>
      <c r="I26" s="178">
        <v>194</v>
      </c>
      <c r="J26" s="178">
        <v>7</v>
      </c>
      <c r="K26" s="56">
        <f t="shared" si="0"/>
        <v>201</v>
      </c>
      <c r="L26" s="179"/>
      <c r="M26" s="174"/>
      <c r="N26" s="175"/>
      <c r="O26" s="175"/>
      <c r="P26" s="175"/>
      <c r="Q26" s="176"/>
      <c r="R26" s="177"/>
      <c r="S26" s="180">
        <f t="shared" si="1"/>
        <v>23782</v>
      </c>
      <c r="T26" s="172">
        <f t="shared" si="2"/>
        <v>1129</v>
      </c>
      <c r="U26" s="173">
        <f t="shared" si="3"/>
        <v>24911</v>
      </c>
      <c r="DS26" s="20"/>
      <c r="DT26" s="20"/>
      <c r="DU26" s="20"/>
      <c r="DV26" s="20"/>
      <c r="DW26" s="20"/>
      <c r="DX26" s="20"/>
      <c r="DY26" s="20"/>
      <c r="DZ26" s="20"/>
      <c r="EA26" s="20"/>
      <c r="EB26" s="20"/>
      <c r="EC26" s="20"/>
      <c r="ED26" s="20"/>
      <c r="EE26" s="20"/>
      <c r="EF26" s="20"/>
      <c r="EG26" s="20"/>
      <c r="EH26" s="20"/>
      <c r="EI26" s="20"/>
      <c r="EJ26" s="20"/>
      <c r="EK26" s="20"/>
      <c r="EL26" s="20"/>
      <c r="EM26" s="20"/>
      <c r="EN26" s="20"/>
      <c r="EO26" s="20"/>
      <c r="EP26" s="20"/>
      <c r="EQ26" s="20"/>
      <c r="ER26" s="20"/>
      <c r="ES26" s="20"/>
      <c r="ET26" s="20"/>
      <c r="EU26" s="20"/>
      <c r="EV26" s="20"/>
      <c r="EW26" s="20"/>
      <c r="EX26" s="20"/>
      <c r="EY26" s="20"/>
      <c r="EZ26" s="20"/>
      <c r="FA26" s="20"/>
      <c r="FB26" s="20"/>
      <c r="FC26" s="20"/>
      <c r="FD26" s="20"/>
      <c r="FE26" s="20"/>
      <c r="FF26" s="20"/>
      <c r="FG26" s="20"/>
      <c r="FH26" s="20"/>
      <c r="FI26" s="20"/>
      <c r="FJ26" s="20"/>
      <c r="FK26" s="20"/>
      <c r="FL26" s="20"/>
      <c r="FM26" s="20"/>
      <c r="FN26" s="20"/>
      <c r="FO26" s="20"/>
      <c r="FP26" s="20"/>
      <c r="FQ26" s="20"/>
      <c r="FR26" s="20"/>
      <c r="FS26" s="20"/>
      <c r="FT26" s="20"/>
      <c r="FU26" s="20"/>
      <c r="FV26" s="20"/>
      <c r="FW26" s="20"/>
      <c r="FX26" s="20"/>
      <c r="FY26" s="20"/>
      <c r="FZ26" s="20"/>
      <c r="GA26" s="20"/>
      <c r="GB26" s="20"/>
      <c r="GC26" s="20"/>
      <c r="GD26" s="20"/>
      <c r="GE26" s="20"/>
      <c r="GF26" s="20"/>
      <c r="GG26" s="20"/>
      <c r="GH26" s="20"/>
      <c r="GI26" s="20"/>
      <c r="GJ26" s="20"/>
      <c r="GK26" s="20"/>
      <c r="GL26" s="20"/>
      <c r="GM26" s="20"/>
      <c r="GN26" s="20"/>
      <c r="GO26" s="20"/>
      <c r="GP26" s="20"/>
      <c r="GQ26" s="20"/>
      <c r="GR26" s="20"/>
      <c r="GS26" s="20"/>
      <c r="GT26" s="20"/>
      <c r="GU26" s="20"/>
      <c r="GV26" s="20"/>
      <c r="GW26" s="20"/>
      <c r="GX26" s="20"/>
      <c r="GY26" s="20"/>
      <c r="GZ26" s="20"/>
      <c r="HA26" s="20"/>
      <c r="HB26" s="20"/>
      <c r="HC26" s="20"/>
      <c r="HD26" s="20"/>
      <c r="HE26" s="20"/>
      <c r="HF26" s="20"/>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51" customFormat="1" ht="13.15" customHeight="1" x14ac:dyDescent="0.3">
      <c r="A27" s="170">
        <v>43959</v>
      </c>
      <c r="B27" s="171" t="s">
        <v>104</v>
      </c>
      <c r="C27" s="182">
        <v>156</v>
      </c>
      <c r="D27" s="183">
        <v>1986</v>
      </c>
      <c r="E27" s="183">
        <v>1766</v>
      </c>
      <c r="F27" s="183">
        <v>22</v>
      </c>
      <c r="G27" s="184">
        <f>ONS_WeeklyRegistratedDeaths!M33-ONS_WeeklyRegistratedDeaths!T33</f>
        <v>3930</v>
      </c>
      <c r="H27" s="183">
        <f>ONS_WeeklyOccurrenceDeaths!M33-ONS_WeeklyOccurrenceDeaths!T33</f>
        <v>3574</v>
      </c>
      <c r="I27" s="178">
        <v>201</v>
      </c>
      <c r="J27" s="178">
        <v>13</v>
      </c>
      <c r="K27" s="56">
        <f t="shared" si="0"/>
        <v>214</v>
      </c>
      <c r="L27" s="185">
        <f>SUM(K27:K33)</f>
        <v>1823</v>
      </c>
      <c r="M27" s="186">
        <f t="shared" ref="M27:R27" si="4">M34+C27</f>
        <v>1715</v>
      </c>
      <c r="N27" s="186">
        <f t="shared" si="4"/>
        <v>24821</v>
      </c>
      <c r="O27" s="186">
        <f t="shared" si="4"/>
        <v>10604</v>
      </c>
      <c r="P27" s="186">
        <f t="shared" si="4"/>
        <v>155</v>
      </c>
      <c r="Q27" s="186">
        <f t="shared" si="4"/>
        <v>37295</v>
      </c>
      <c r="R27" s="183">
        <f t="shared" si="4"/>
        <v>39071</v>
      </c>
      <c r="S27" s="180">
        <f t="shared" si="1"/>
        <v>23588</v>
      </c>
      <c r="T27" s="172">
        <f t="shared" si="2"/>
        <v>1122</v>
      </c>
      <c r="U27" s="173">
        <f t="shared" si="3"/>
        <v>24710</v>
      </c>
      <c r="DS27" s="20"/>
      <c r="DT27" s="20"/>
      <c r="DU27" s="20"/>
      <c r="DV27" s="20"/>
      <c r="DW27" s="20"/>
      <c r="DX27" s="20"/>
      <c r="DY27" s="20"/>
      <c r="DZ27" s="20"/>
      <c r="EA27" s="20"/>
      <c r="EB27" s="20"/>
      <c r="EC27" s="20"/>
      <c r="ED27" s="20"/>
      <c r="EE27" s="20"/>
      <c r="EF27" s="20"/>
      <c r="EG27" s="20"/>
      <c r="EH27" s="20"/>
      <c r="EI27" s="20"/>
      <c r="EJ27" s="20"/>
      <c r="EK27" s="20"/>
      <c r="EL27" s="20"/>
      <c r="EM27" s="20"/>
      <c r="EN27" s="20"/>
      <c r="EO27" s="20"/>
      <c r="EP27" s="20"/>
      <c r="EQ27" s="20"/>
      <c r="ER27" s="20"/>
      <c r="ES27" s="20"/>
      <c r="ET27" s="20"/>
      <c r="EU27" s="20"/>
      <c r="EV27" s="20"/>
      <c r="EW27" s="20"/>
      <c r="EX27" s="20"/>
      <c r="EY27" s="20"/>
      <c r="EZ27" s="20"/>
      <c r="FA27" s="20"/>
      <c r="FB27" s="20"/>
      <c r="FC27" s="20"/>
      <c r="FD27" s="20"/>
      <c r="FE27" s="20"/>
      <c r="FF27" s="20"/>
      <c r="FG27" s="20"/>
      <c r="FH27" s="20"/>
      <c r="FI27" s="20"/>
      <c r="FJ27" s="20"/>
      <c r="FK27" s="20"/>
      <c r="FL27" s="20"/>
      <c r="FM27" s="20"/>
      <c r="FN27" s="20"/>
      <c r="FO27" s="20"/>
      <c r="FP27" s="20"/>
      <c r="FQ27" s="20"/>
      <c r="FR27" s="20"/>
      <c r="FS27" s="20"/>
      <c r="FT27" s="20"/>
      <c r="FU27" s="20"/>
      <c r="FV27" s="20"/>
      <c r="FW27" s="20"/>
      <c r="FX27" s="20"/>
      <c r="FY27" s="20"/>
      <c r="FZ27" s="20"/>
      <c r="GA27" s="20"/>
      <c r="GB27" s="20"/>
      <c r="GC27" s="20"/>
      <c r="GD27" s="20"/>
      <c r="GE27" s="20"/>
      <c r="GF27" s="20"/>
      <c r="GG27" s="20"/>
      <c r="GH27" s="20"/>
      <c r="GI27" s="20"/>
      <c r="GJ27" s="20"/>
      <c r="GK27" s="20"/>
      <c r="GL27" s="20"/>
      <c r="GM27" s="20"/>
      <c r="GN27" s="20"/>
      <c r="GO27" s="20"/>
      <c r="GP27" s="20"/>
      <c r="GQ27" s="20"/>
      <c r="GR27" s="20"/>
      <c r="GS27" s="20"/>
      <c r="GT27" s="20"/>
      <c r="GU27" s="20"/>
      <c r="GV27" s="20"/>
      <c r="GW27" s="20"/>
      <c r="GX27" s="20"/>
      <c r="GY27" s="20"/>
      <c r="GZ27" s="20"/>
      <c r="HA27" s="20"/>
      <c r="HB27" s="20"/>
      <c r="HC27" s="20"/>
      <c r="HD27" s="20"/>
      <c r="HE27" s="20"/>
      <c r="HF27" s="20"/>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51" customFormat="1" ht="13.15" customHeight="1" x14ac:dyDescent="0.3">
      <c r="A28" s="170">
        <v>43958</v>
      </c>
      <c r="B28" s="171" t="s">
        <v>104</v>
      </c>
      <c r="C28" s="181"/>
      <c r="D28" s="175"/>
      <c r="E28" s="175"/>
      <c r="F28" s="175"/>
      <c r="G28" s="176"/>
      <c r="H28" s="177"/>
      <c r="I28" s="178">
        <v>242</v>
      </c>
      <c r="J28" s="178">
        <v>19</v>
      </c>
      <c r="K28" s="56">
        <f t="shared" si="0"/>
        <v>261</v>
      </c>
      <c r="L28" s="179"/>
      <c r="M28" s="174"/>
      <c r="N28" s="175"/>
      <c r="O28" s="175"/>
      <c r="P28" s="175"/>
      <c r="Q28" s="176"/>
      <c r="R28" s="177"/>
      <c r="S28" s="180">
        <f t="shared" si="1"/>
        <v>23387</v>
      </c>
      <c r="T28" s="172">
        <f t="shared" si="2"/>
        <v>1109</v>
      </c>
      <c r="U28" s="173">
        <f t="shared" si="3"/>
        <v>24496</v>
      </c>
      <c r="DS28" s="20"/>
      <c r="DT28" s="20"/>
      <c r="DU28" s="20"/>
      <c r="DV28" s="20"/>
      <c r="DW28" s="20"/>
      <c r="DX28" s="20"/>
      <c r="DY28" s="20"/>
      <c r="DZ28" s="20"/>
      <c r="EA28" s="20"/>
      <c r="EB28" s="20"/>
      <c r="EC28" s="20"/>
      <c r="ED28" s="20"/>
      <c r="EE28" s="20"/>
      <c r="EF28" s="20"/>
      <c r="EG28" s="20"/>
      <c r="EH28" s="20"/>
      <c r="EI28" s="20"/>
      <c r="EJ28" s="20"/>
      <c r="EK28" s="20"/>
      <c r="EL28" s="20"/>
      <c r="EM28" s="20"/>
      <c r="EN28" s="20"/>
      <c r="EO28" s="20"/>
      <c r="EP28" s="20"/>
      <c r="EQ28" s="20"/>
      <c r="ER28" s="20"/>
      <c r="ES28" s="20"/>
      <c r="ET28" s="20"/>
      <c r="EU28" s="20"/>
      <c r="EV28" s="20"/>
      <c r="EW28" s="20"/>
      <c r="EX28" s="20"/>
      <c r="EY28" s="20"/>
      <c r="EZ28" s="20"/>
      <c r="FA28" s="20"/>
      <c r="FB28" s="20"/>
      <c r="FC28" s="20"/>
      <c r="FD28" s="20"/>
      <c r="FE28" s="20"/>
      <c r="FF28" s="20"/>
      <c r="FG28" s="20"/>
      <c r="FH28" s="20"/>
      <c r="FI28" s="20"/>
      <c r="FJ28" s="20"/>
      <c r="FK28" s="20"/>
      <c r="FL28" s="20"/>
      <c r="FM28" s="20"/>
      <c r="FN28" s="20"/>
      <c r="FO28" s="20"/>
      <c r="FP28" s="20"/>
      <c r="FQ28" s="20"/>
      <c r="FR28" s="20"/>
      <c r="FS28" s="20"/>
      <c r="FT28" s="20"/>
      <c r="FU28" s="20"/>
      <c r="FV28" s="20"/>
      <c r="FW28" s="20"/>
      <c r="FX28" s="20"/>
      <c r="FY28" s="20"/>
      <c r="FZ28" s="20"/>
      <c r="GA28" s="20"/>
      <c r="GB28" s="20"/>
      <c r="GC28" s="20"/>
      <c r="GD28" s="20"/>
      <c r="GE28" s="20"/>
      <c r="GF28" s="20"/>
      <c r="GG28" s="20"/>
      <c r="GH28" s="20"/>
      <c r="GI28" s="20"/>
      <c r="GJ28" s="20"/>
      <c r="GK28" s="20"/>
      <c r="GL28" s="20"/>
      <c r="GM28" s="20"/>
      <c r="GN28" s="20"/>
      <c r="GO28" s="20"/>
      <c r="GP28" s="20"/>
      <c r="GQ28" s="20"/>
      <c r="GR28" s="20"/>
      <c r="GS28" s="20"/>
      <c r="GT28" s="20"/>
      <c r="GU28" s="20"/>
      <c r="GV28" s="20"/>
      <c r="GW28" s="20"/>
      <c r="GX28" s="20"/>
      <c r="GY28" s="20"/>
      <c r="GZ28" s="20"/>
      <c r="HA28" s="20"/>
      <c r="HB28" s="20"/>
      <c r="HC28" s="20"/>
      <c r="HD28" s="20"/>
      <c r="HE28" s="20"/>
      <c r="HF28" s="20"/>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51" customFormat="1" ht="13.15" customHeight="1" x14ac:dyDescent="0.3">
      <c r="A29" s="170">
        <v>43957</v>
      </c>
      <c r="B29" s="171" t="s">
        <v>104</v>
      </c>
      <c r="C29" s="181"/>
      <c r="D29" s="175"/>
      <c r="E29" s="175"/>
      <c r="F29" s="175"/>
      <c r="G29" s="176"/>
      <c r="H29" s="177"/>
      <c r="I29" s="178">
        <v>249</v>
      </c>
      <c r="J29" s="178">
        <v>23</v>
      </c>
      <c r="K29" s="56">
        <f t="shared" si="0"/>
        <v>272</v>
      </c>
      <c r="L29" s="179"/>
      <c r="M29" s="174"/>
      <c r="N29" s="175"/>
      <c r="O29" s="175"/>
      <c r="P29" s="175"/>
      <c r="Q29" s="176"/>
      <c r="R29" s="177"/>
      <c r="S29" s="180">
        <f t="shared" si="1"/>
        <v>23145</v>
      </c>
      <c r="T29" s="172">
        <f t="shared" si="2"/>
        <v>1090</v>
      </c>
      <c r="U29" s="173">
        <f t="shared" si="3"/>
        <v>24235</v>
      </c>
      <c r="DS29" s="20"/>
      <c r="DT29" s="20"/>
      <c r="DU29" s="20"/>
      <c r="DV29" s="20"/>
      <c r="DW29" s="20"/>
      <c r="DX29" s="20"/>
      <c r="DY29" s="20"/>
      <c r="DZ29" s="20"/>
      <c r="EA29" s="20"/>
      <c r="EB29" s="20"/>
      <c r="EC29" s="20"/>
      <c r="ED29" s="20"/>
      <c r="EE29" s="20"/>
      <c r="EF29" s="20"/>
      <c r="EG29" s="20"/>
      <c r="EH29" s="20"/>
      <c r="EI29" s="20"/>
      <c r="EJ29" s="20"/>
      <c r="EK29" s="20"/>
      <c r="EL29" s="20"/>
      <c r="EM29" s="20"/>
      <c r="EN29" s="20"/>
      <c r="EO29" s="20"/>
      <c r="EP29" s="20"/>
      <c r="EQ29" s="20"/>
      <c r="ER29" s="20"/>
      <c r="ES29" s="20"/>
      <c r="ET29" s="20"/>
      <c r="EU29" s="20"/>
      <c r="EV29" s="20"/>
      <c r="EW29" s="20"/>
      <c r="EX29" s="20"/>
      <c r="EY29" s="20"/>
      <c r="EZ29" s="20"/>
      <c r="FA29" s="20"/>
      <c r="FB29" s="20"/>
      <c r="FC29" s="20"/>
      <c r="FD29" s="20"/>
      <c r="FE29" s="20"/>
      <c r="FF29" s="20"/>
      <c r="FG29" s="20"/>
      <c r="FH29" s="20"/>
      <c r="FI29" s="20"/>
      <c r="FJ29" s="20"/>
      <c r="FK29" s="20"/>
      <c r="FL29" s="20"/>
      <c r="FM29" s="20"/>
      <c r="FN29" s="20"/>
      <c r="FO29" s="20"/>
      <c r="FP29" s="20"/>
      <c r="FQ29" s="20"/>
      <c r="FR29" s="20"/>
      <c r="FS29" s="20"/>
      <c r="FT29" s="20"/>
      <c r="FU29" s="20"/>
      <c r="FV29" s="20"/>
      <c r="FW29" s="20"/>
      <c r="FX29" s="20"/>
      <c r="FY29" s="20"/>
      <c r="FZ29" s="20"/>
      <c r="GA29" s="20"/>
      <c r="GB29" s="20"/>
      <c r="GC29" s="20"/>
      <c r="GD29" s="20"/>
      <c r="GE29" s="20"/>
      <c r="GF29" s="20"/>
      <c r="GG29" s="20"/>
      <c r="GH29" s="20"/>
      <c r="GI29" s="20"/>
      <c r="GJ29" s="20"/>
      <c r="GK29" s="20"/>
      <c r="GL29" s="20"/>
      <c r="GM29" s="20"/>
      <c r="GN29" s="20"/>
      <c r="GO29" s="20"/>
      <c r="GP29" s="20"/>
      <c r="GQ29" s="20"/>
      <c r="GR29" s="20"/>
      <c r="GS29" s="20"/>
      <c r="GT29" s="20"/>
      <c r="GU29" s="20"/>
      <c r="GV29" s="20"/>
      <c r="GW29" s="20"/>
      <c r="GX29" s="20"/>
      <c r="GY29" s="20"/>
      <c r="GZ29" s="20"/>
      <c r="HA29" s="20"/>
      <c r="HB29" s="20"/>
      <c r="HC29" s="20"/>
      <c r="HD29" s="20"/>
      <c r="HE29" s="20"/>
      <c r="HF29" s="20"/>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51" customFormat="1" ht="13.15" customHeight="1" x14ac:dyDescent="0.3">
      <c r="A30" s="170">
        <v>43956</v>
      </c>
      <c r="B30" s="171" t="s">
        <v>104</v>
      </c>
      <c r="C30" s="181"/>
      <c r="D30" s="175"/>
      <c r="E30" s="175"/>
      <c r="F30" s="175"/>
      <c r="G30" s="176"/>
      <c r="H30" s="177"/>
      <c r="I30" s="178">
        <v>247</v>
      </c>
      <c r="J30" s="178">
        <v>17</v>
      </c>
      <c r="K30" s="56">
        <f t="shared" si="0"/>
        <v>264</v>
      </c>
      <c r="L30" s="179"/>
      <c r="M30" s="174"/>
      <c r="N30" s="175"/>
      <c r="O30" s="175"/>
      <c r="P30" s="175"/>
      <c r="Q30" s="176"/>
      <c r="R30" s="177"/>
      <c r="S30" s="180">
        <f t="shared" si="1"/>
        <v>22896</v>
      </c>
      <c r="T30" s="172">
        <f t="shared" si="2"/>
        <v>1067</v>
      </c>
      <c r="U30" s="173">
        <f t="shared" si="3"/>
        <v>23963</v>
      </c>
      <c r="DS30" s="20"/>
      <c r="DT30" s="20"/>
      <c r="DU30" s="20"/>
      <c r="DV30" s="20"/>
      <c r="DW30" s="20"/>
      <c r="DX30" s="20"/>
      <c r="DY30" s="20"/>
      <c r="DZ30" s="20"/>
      <c r="EA30" s="20"/>
      <c r="EB30" s="20"/>
      <c r="EC30" s="20"/>
      <c r="ED30" s="20"/>
      <c r="EE30" s="20"/>
      <c r="EF30" s="20"/>
      <c r="EG30" s="20"/>
      <c r="EH30" s="20"/>
      <c r="EI30" s="20"/>
      <c r="EJ30" s="20"/>
      <c r="EK30" s="20"/>
      <c r="EL30" s="20"/>
      <c r="EM30" s="20"/>
      <c r="EN30" s="20"/>
      <c r="EO30" s="20"/>
      <c r="EP30" s="20"/>
      <c r="EQ30" s="20"/>
      <c r="ER30" s="20"/>
      <c r="ES30" s="20"/>
      <c r="ET30" s="20"/>
      <c r="EU30" s="20"/>
      <c r="EV30" s="20"/>
      <c r="EW30" s="20"/>
      <c r="EX30" s="20"/>
      <c r="EY30" s="20"/>
      <c r="EZ30" s="20"/>
      <c r="FA30" s="20"/>
      <c r="FB30" s="20"/>
      <c r="FC30" s="20"/>
      <c r="FD30" s="20"/>
      <c r="FE30" s="20"/>
      <c r="FF30" s="20"/>
      <c r="FG30" s="20"/>
      <c r="FH30" s="20"/>
      <c r="FI30" s="20"/>
      <c r="FJ30" s="20"/>
      <c r="FK30" s="20"/>
      <c r="FL30" s="20"/>
      <c r="FM30" s="20"/>
      <c r="FN30" s="20"/>
      <c r="FO30" s="20"/>
      <c r="FP30" s="20"/>
      <c r="FQ30" s="20"/>
      <c r="FR30" s="20"/>
      <c r="FS30" s="20"/>
      <c r="FT30" s="20"/>
      <c r="FU30" s="20"/>
      <c r="FV30" s="20"/>
      <c r="FW30" s="20"/>
      <c r="FX30" s="20"/>
      <c r="FY30" s="20"/>
      <c r="FZ30" s="20"/>
      <c r="GA30" s="20"/>
      <c r="GB30" s="20"/>
      <c r="GC30" s="20"/>
      <c r="GD30" s="20"/>
      <c r="GE30" s="20"/>
      <c r="GF30" s="20"/>
      <c r="GG30" s="20"/>
      <c r="GH30" s="20"/>
      <c r="GI30" s="20"/>
      <c r="GJ30" s="20"/>
      <c r="GK30" s="20"/>
      <c r="GL30" s="20"/>
      <c r="GM30" s="20"/>
      <c r="GN30" s="20"/>
      <c r="GO30" s="20"/>
      <c r="GP30" s="20"/>
      <c r="GQ30" s="20"/>
      <c r="GR30" s="20"/>
      <c r="GS30" s="20"/>
      <c r="GT30" s="20"/>
      <c r="GU30" s="20"/>
      <c r="GV30" s="20"/>
      <c r="GW30" s="20"/>
      <c r="GX30" s="20"/>
      <c r="GY30" s="20"/>
      <c r="GZ30" s="20"/>
      <c r="HA30" s="20"/>
      <c r="HB30" s="20"/>
      <c r="HC30" s="20"/>
      <c r="HD30" s="20"/>
      <c r="HE30" s="20"/>
      <c r="HF30" s="2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51" customFormat="1" ht="13.15" customHeight="1" x14ac:dyDescent="0.3">
      <c r="A31" s="170">
        <v>43955</v>
      </c>
      <c r="B31" s="171" t="s">
        <v>104</v>
      </c>
      <c r="C31" s="187"/>
      <c r="D31" s="188"/>
      <c r="E31" s="175"/>
      <c r="F31" s="175"/>
      <c r="G31" s="176"/>
      <c r="H31" s="177"/>
      <c r="I31" s="178">
        <v>251</v>
      </c>
      <c r="J31" s="178">
        <v>23</v>
      </c>
      <c r="K31" s="56">
        <f t="shared" si="0"/>
        <v>274</v>
      </c>
      <c r="L31" s="179"/>
      <c r="M31" s="174"/>
      <c r="N31" s="175"/>
      <c r="O31" s="175"/>
      <c r="P31" s="175"/>
      <c r="Q31" s="176"/>
      <c r="R31" s="177"/>
      <c r="S31" s="180">
        <f t="shared" si="1"/>
        <v>22649</v>
      </c>
      <c r="T31" s="172">
        <f t="shared" si="2"/>
        <v>1050</v>
      </c>
      <c r="U31" s="173">
        <f t="shared" si="3"/>
        <v>23699</v>
      </c>
      <c r="DS31" s="20"/>
      <c r="DT31" s="20"/>
      <c r="DU31" s="20"/>
      <c r="DV31" s="20"/>
      <c r="DW31" s="20"/>
      <c r="DX31" s="20"/>
      <c r="DY31" s="20"/>
      <c r="DZ31" s="20"/>
      <c r="EA31" s="20"/>
      <c r="EB31" s="20"/>
      <c r="EC31" s="20"/>
      <c r="ED31" s="20"/>
      <c r="EE31" s="20"/>
      <c r="EF31" s="20"/>
      <c r="EG31" s="20"/>
      <c r="EH31" s="20"/>
      <c r="EI31" s="20"/>
      <c r="EJ31" s="20"/>
      <c r="EK31" s="20"/>
      <c r="EL31" s="20"/>
      <c r="EM31" s="20"/>
      <c r="EN31" s="20"/>
      <c r="EO31" s="20"/>
      <c r="EP31" s="20"/>
      <c r="EQ31" s="20"/>
      <c r="ER31" s="20"/>
      <c r="ES31" s="20"/>
      <c r="ET31" s="20"/>
      <c r="EU31" s="20"/>
      <c r="EV31" s="20"/>
      <c r="EW31" s="20"/>
      <c r="EX31" s="20"/>
      <c r="EY31" s="20"/>
      <c r="EZ31" s="20"/>
      <c r="FA31" s="20"/>
      <c r="FB31" s="20"/>
      <c r="FC31" s="20"/>
      <c r="FD31" s="20"/>
      <c r="FE31" s="20"/>
      <c r="FF31" s="20"/>
      <c r="FG31" s="20"/>
      <c r="FH31" s="20"/>
      <c r="FI31" s="20"/>
      <c r="FJ31" s="20"/>
      <c r="FK31" s="20"/>
      <c r="FL31" s="20"/>
      <c r="FM31" s="20"/>
      <c r="FN31" s="20"/>
      <c r="FO31" s="20"/>
      <c r="FP31" s="20"/>
      <c r="FQ31" s="20"/>
      <c r="FR31" s="20"/>
      <c r="FS31" s="20"/>
      <c r="FT31" s="20"/>
      <c r="FU31" s="20"/>
      <c r="FV31" s="20"/>
      <c r="FW31" s="20"/>
      <c r="FX31" s="20"/>
      <c r="FY31" s="20"/>
      <c r="FZ31" s="20"/>
      <c r="GA31" s="20"/>
      <c r="GB31" s="20"/>
      <c r="GC31" s="20"/>
      <c r="GD31" s="20"/>
      <c r="GE31" s="20"/>
      <c r="GF31" s="20"/>
      <c r="GG31" s="20"/>
      <c r="GH31" s="20"/>
      <c r="GI31" s="20"/>
      <c r="GJ31" s="20"/>
      <c r="GK31" s="20"/>
      <c r="GL31" s="20"/>
      <c r="GM31" s="20"/>
      <c r="GN31" s="20"/>
      <c r="GO31" s="20"/>
      <c r="GP31" s="20"/>
      <c r="GQ31" s="20"/>
      <c r="GR31" s="20"/>
      <c r="GS31" s="20"/>
      <c r="GT31" s="20"/>
      <c r="GU31" s="20"/>
      <c r="GV31" s="20"/>
      <c r="GW31" s="20"/>
      <c r="GX31" s="20"/>
      <c r="GY31" s="20"/>
      <c r="GZ31" s="20"/>
      <c r="HA31" s="20"/>
      <c r="HB31" s="20"/>
      <c r="HC31" s="20"/>
      <c r="HD31" s="20"/>
      <c r="HE31" s="20"/>
      <c r="HF31" s="20"/>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51" customFormat="1" ht="13.15" customHeight="1" x14ac:dyDescent="0.3">
      <c r="A32" s="189">
        <v>43954</v>
      </c>
      <c r="B32" s="171" t="s">
        <v>104</v>
      </c>
      <c r="C32" s="174"/>
      <c r="D32" s="175"/>
      <c r="E32" s="175"/>
      <c r="F32" s="175"/>
      <c r="G32" s="176"/>
      <c r="H32" s="177"/>
      <c r="I32" s="172">
        <v>246</v>
      </c>
      <c r="J32" s="178">
        <v>14</v>
      </c>
      <c r="K32" s="56">
        <f t="shared" si="0"/>
        <v>260</v>
      </c>
      <c r="L32" s="179"/>
      <c r="M32" s="174"/>
      <c r="N32" s="175"/>
      <c r="O32" s="175"/>
      <c r="P32" s="175"/>
      <c r="Q32" s="176"/>
      <c r="R32" s="177"/>
      <c r="S32" s="180">
        <f t="shared" si="1"/>
        <v>22398</v>
      </c>
      <c r="T32" s="172">
        <f t="shared" si="2"/>
        <v>1027</v>
      </c>
      <c r="U32" s="173">
        <f t="shared" si="3"/>
        <v>23425</v>
      </c>
      <c r="DS32" s="20"/>
      <c r="DT32" s="20"/>
      <c r="DU32" s="20"/>
      <c r="DV32" s="20"/>
      <c r="DW32" s="20"/>
      <c r="DX32" s="20"/>
      <c r="DY32" s="20"/>
      <c r="DZ32" s="20"/>
      <c r="EA32" s="20"/>
      <c r="EB32" s="20"/>
      <c r="EC32" s="20"/>
      <c r="ED32" s="20"/>
      <c r="EE32" s="20"/>
      <c r="EF32" s="20"/>
      <c r="EG32" s="20"/>
      <c r="EH32" s="20"/>
      <c r="EI32" s="20"/>
      <c r="EJ32" s="20"/>
      <c r="EK32" s="20"/>
      <c r="EL32" s="20"/>
      <c r="EM32" s="20"/>
      <c r="EN32" s="20"/>
      <c r="EO32" s="20"/>
      <c r="EP32" s="20"/>
      <c r="EQ32" s="20"/>
      <c r="ER32" s="20"/>
      <c r="ES32" s="20"/>
      <c r="ET32" s="20"/>
      <c r="EU32" s="20"/>
      <c r="EV32" s="20"/>
      <c r="EW32" s="20"/>
      <c r="EX32" s="20"/>
      <c r="EY32" s="20"/>
      <c r="EZ32" s="20"/>
      <c r="FA32" s="20"/>
      <c r="FB32" s="20"/>
      <c r="FC32" s="20"/>
      <c r="FD32" s="20"/>
      <c r="FE32" s="20"/>
      <c r="FF32" s="20"/>
      <c r="FG32" s="20"/>
      <c r="FH32" s="20"/>
      <c r="FI32" s="20"/>
      <c r="FJ32" s="20"/>
      <c r="FK32" s="20"/>
      <c r="FL32" s="20"/>
      <c r="FM32" s="20"/>
      <c r="FN32" s="20"/>
      <c r="FO32" s="20"/>
      <c r="FP32" s="20"/>
      <c r="FQ32" s="20"/>
      <c r="FR32" s="20"/>
      <c r="FS32" s="20"/>
      <c r="FT32" s="20"/>
      <c r="FU32" s="20"/>
      <c r="FV32" s="20"/>
      <c r="FW32" s="20"/>
      <c r="FX32" s="20"/>
      <c r="FY32" s="20"/>
      <c r="FZ32" s="20"/>
      <c r="GA32" s="20"/>
      <c r="GB32" s="20"/>
      <c r="GC32" s="20"/>
      <c r="GD32" s="20"/>
      <c r="GE32" s="20"/>
      <c r="GF32" s="20"/>
      <c r="GG32" s="20"/>
      <c r="GH32" s="20"/>
      <c r="GI32" s="20"/>
      <c r="GJ32" s="20"/>
      <c r="GK32" s="20"/>
      <c r="GL32" s="20"/>
      <c r="GM32" s="20"/>
      <c r="GN32" s="20"/>
      <c r="GO32" s="20"/>
      <c r="GP32" s="20"/>
      <c r="GQ32" s="20"/>
      <c r="GR32" s="20"/>
      <c r="GS32" s="20"/>
      <c r="GT32" s="20"/>
      <c r="GU32" s="20"/>
      <c r="GV32" s="20"/>
      <c r="GW32" s="20"/>
      <c r="GX32" s="20"/>
      <c r="GY32" s="20"/>
      <c r="GZ32" s="20"/>
      <c r="HA32" s="20"/>
      <c r="HB32" s="20"/>
      <c r="HC32" s="20"/>
      <c r="HD32" s="20"/>
      <c r="HE32" s="20"/>
      <c r="HF32" s="20"/>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51" customFormat="1" ht="13.15" customHeight="1" x14ac:dyDescent="0.3">
      <c r="A33" s="189">
        <v>43953</v>
      </c>
      <c r="B33" s="171" t="s">
        <v>104</v>
      </c>
      <c r="C33" s="190"/>
      <c r="D33" s="191"/>
      <c r="E33" s="192"/>
      <c r="F33" s="192"/>
      <c r="G33" s="176"/>
      <c r="H33" s="177"/>
      <c r="I33" s="172">
        <v>264</v>
      </c>
      <c r="J33" s="193">
        <v>14</v>
      </c>
      <c r="K33" s="56">
        <f t="shared" si="0"/>
        <v>278</v>
      </c>
      <c r="L33" s="179"/>
      <c r="M33" s="174"/>
      <c r="N33" s="175"/>
      <c r="O33" s="175"/>
      <c r="P33" s="175"/>
      <c r="Q33" s="176"/>
      <c r="R33" s="177"/>
      <c r="S33" s="180">
        <f t="shared" si="1"/>
        <v>22152</v>
      </c>
      <c r="T33" s="172">
        <f t="shared" si="2"/>
        <v>1013</v>
      </c>
      <c r="U33" s="173">
        <f t="shared" si="3"/>
        <v>23165</v>
      </c>
      <c r="DS33" s="20"/>
      <c r="DT33" s="20"/>
      <c r="DU33" s="20"/>
      <c r="DV33" s="20"/>
      <c r="DW33" s="20"/>
      <c r="DX33" s="20"/>
      <c r="DY33" s="20"/>
      <c r="DZ33" s="20"/>
      <c r="EA33" s="20"/>
      <c r="EB33" s="20"/>
      <c r="EC33" s="20"/>
      <c r="ED33" s="20"/>
      <c r="EE33" s="20"/>
      <c r="EF33" s="20"/>
      <c r="EG33" s="20"/>
      <c r="EH33" s="20"/>
      <c r="EI33" s="20"/>
      <c r="EJ33" s="20"/>
      <c r="EK33" s="20"/>
      <c r="EL33" s="20"/>
      <c r="EM33" s="20"/>
      <c r="EN33" s="20"/>
      <c r="EO33" s="20"/>
      <c r="EP33" s="20"/>
      <c r="EQ33" s="20"/>
      <c r="ER33" s="20"/>
      <c r="ES33" s="20"/>
      <c r="ET33" s="20"/>
      <c r="EU33" s="20"/>
      <c r="EV33" s="20"/>
      <c r="EW33" s="20"/>
      <c r="EX33" s="20"/>
      <c r="EY33" s="20"/>
      <c r="EZ33" s="20"/>
      <c r="FA33" s="20"/>
      <c r="FB33" s="20"/>
      <c r="FC33" s="20"/>
      <c r="FD33" s="20"/>
      <c r="FE33" s="20"/>
      <c r="FF33" s="20"/>
      <c r="FG33" s="20"/>
      <c r="FH33" s="20"/>
      <c r="FI33" s="20"/>
      <c r="FJ33" s="20"/>
      <c r="FK33" s="20"/>
      <c r="FL33" s="20"/>
      <c r="FM33" s="20"/>
      <c r="FN33" s="20"/>
      <c r="FO33" s="20"/>
      <c r="FP33" s="20"/>
      <c r="FQ33" s="20"/>
      <c r="FR33" s="20"/>
      <c r="FS33" s="20"/>
      <c r="FT33" s="20"/>
      <c r="FU33" s="20"/>
      <c r="FV33" s="20"/>
      <c r="FW33" s="20"/>
      <c r="FX33" s="20"/>
      <c r="FY33" s="20"/>
      <c r="FZ33" s="20"/>
      <c r="GA33" s="20"/>
      <c r="GB33" s="20"/>
      <c r="GC33" s="20"/>
      <c r="GD33" s="20"/>
      <c r="GE33" s="20"/>
      <c r="GF33" s="20"/>
      <c r="GG33" s="20"/>
      <c r="GH33" s="20"/>
      <c r="GI33" s="20"/>
      <c r="GJ33" s="20"/>
      <c r="GK33" s="20"/>
      <c r="GL33" s="20"/>
      <c r="GM33" s="20"/>
      <c r="GN33" s="20"/>
      <c r="GO33" s="20"/>
      <c r="GP33" s="20"/>
      <c r="GQ33" s="20"/>
      <c r="GR33" s="20"/>
      <c r="GS33" s="20"/>
      <c r="GT33" s="20"/>
      <c r="GU33" s="20"/>
      <c r="GV33" s="20"/>
      <c r="GW33" s="20"/>
      <c r="GX33" s="20"/>
      <c r="GY33" s="20"/>
      <c r="GZ33" s="20"/>
      <c r="HA33" s="20"/>
      <c r="HB33" s="20"/>
      <c r="HC33" s="20"/>
      <c r="HD33" s="20"/>
      <c r="HE33" s="20"/>
      <c r="HF33" s="20"/>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51" customFormat="1" ht="13.15" customHeight="1" x14ac:dyDescent="0.3">
      <c r="A34" s="189">
        <v>43952</v>
      </c>
      <c r="B34" s="171" t="s">
        <v>104</v>
      </c>
      <c r="C34" s="182">
        <v>254</v>
      </c>
      <c r="D34" s="183">
        <v>3214</v>
      </c>
      <c r="E34" s="183">
        <v>2545</v>
      </c>
      <c r="F34" s="183">
        <v>22</v>
      </c>
      <c r="G34" s="184">
        <f>ONS_WeeklyRegistratedDeaths!T33-ONS_WeeklyRegistratedDeaths!AA33</f>
        <v>6035</v>
      </c>
      <c r="H34" s="183">
        <f>ONS_WeeklyOccurrenceDeaths!T33-ONS_WeeklyOccurrenceDeaths!AA33</f>
        <v>5048</v>
      </c>
      <c r="I34" s="172">
        <v>304</v>
      </c>
      <c r="J34" s="193">
        <v>29</v>
      </c>
      <c r="K34" s="56">
        <f t="shared" si="0"/>
        <v>333</v>
      </c>
      <c r="L34" s="185">
        <f>SUM(K34:K40)</f>
        <v>2512</v>
      </c>
      <c r="M34" s="186">
        <f t="shared" ref="M34:R34" si="5">M41+C34</f>
        <v>1559</v>
      </c>
      <c r="N34" s="186">
        <f t="shared" si="5"/>
        <v>22835</v>
      </c>
      <c r="O34" s="186">
        <f t="shared" si="5"/>
        <v>8838</v>
      </c>
      <c r="P34" s="186">
        <f t="shared" si="5"/>
        <v>133</v>
      </c>
      <c r="Q34" s="186">
        <f t="shared" si="5"/>
        <v>33365</v>
      </c>
      <c r="R34" s="183">
        <f t="shared" si="5"/>
        <v>35497</v>
      </c>
      <c r="S34" s="180">
        <f t="shared" si="1"/>
        <v>21888</v>
      </c>
      <c r="T34" s="172">
        <f t="shared" si="2"/>
        <v>999</v>
      </c>
      <c r="U34" s="173">
        <f t="shared" si="3"/>
        <v>22887</v>
      </c>
      <c r="DS34" s="20"/>
      <c r="DT34" s="20"/>
      <c r="DU34" s="20"/>
      <c r="DV34" s="20"/>
      <c r="DW34" s="20"/>
      <c r="DX34" s="20"/>
      <c r="DY34" s="20"/>
      <c r="DZ34" s="20"/>
      <c r="EA34" s="20"/>
      <c r="EB34" s="20"/>
      <c r="EC34" s="20"/>
      <c r="ED34" s="20"/>
      <c r="EE34" s="20"/>
      <c r="EF34" s="20"/>
      <c r="EG34" s="20"/>
      <c r="EH34" s="20"/>
      <c r="EI34" s="20"/>
      <c r="EJ34" s="20"/>
      <c r="EK34" s="20"/>
      <c r="EL34" s="20"/>
      <c r="EM34" s="20"/>
      <c r="EN34" s="20"/>
      <c r="EO34" s="20"/>
      <c r="EP34" s="20"/>
      <c r="EQ34" s="20"/>
      <c r="ER34" s="20"/>
      <c r="ES34" s="20"/>
      <c r="ET34" s="20"/>
      <c r="EU34" s="20"/>
      <c r="EV34" s="20"/>
      <c r="EW34" s="20"/>
      <c r="EX34" s="20"/>
      <c r="EY34" s="20"/>
      <c r="EZ34" s="20"/>
      <c r="FA34" s="20"/>
      <c r="FB34" s="20"/>
      <c r="FC34" s="20"/>
      <c r="FD34" s="20"/>
      <c r="FE34" s="20"/>
      <c r="FF34" s="20"/>
      <c r="FG34" s="20"/>
      <c r="FH34" s="20"/>
      <c r="FI34" s="20"/>
      <c r="FJ34" s="20"/>
      <c r="FK34" s="20"/>
      <c r="FL34" s="20"/>
      <c r="FM34" s="20"/>
      <c r="FN34" s="20"/>
      <c r="FO34" s="20"/>
      <c r="FP34" s="20"/>
      <c r="FQ34" s="20"/>
      <c r="FR34" s="20"/>
      <c r="FS34" s="20"/>
      <c r="FT34" s="20"/>
      <c r="FU34" s="20"/>
      <c r="FV34" s="20"/>
      <c r="FW34" s="20"/>
      <c r="FX34" s="20"/>
      <c r="FY34" s="20"/>
      <c r="FZ34" s="20"/>
      <c r="GA34" s="20"/>
      <c r="GB34" s="20"/>
      <c r="GC34" s="20"/>
      <c r="GD34" s="20"/>
      <c r="GE34" s="20"/>
      <c r="GF34" s="20"/>
      <c r="GG34" s="20"/>
      <c r="GH34" s="20"/>
      <c r="GI34" s="20"/>
      <c r="GJ34" s="20"/>
      <c r="GK34" s="20"/>
      <c r="GL34" s="20"/>
      <c r="GM34" s="20"/>
      <c r="GN34" s="20"/>
      <c r="GO34" s="20"/>
      <c r="GP34" s="20"/>
      <c r="GQ34" s="20"/>
      <c r="GR34" s="20"/>
      <c r="GS34" s="20"/>
      <c r="GT34" s="20"/>
      <c r="GU34" s="20"/>
      <c r="GV34" s="20"/>
      <c r="GW34" s="20"/>
      <c r="GX34" s="20"/>
      <c r="GY34" s="20"/>
      <c r="GZ34" s="20"/>
      <c r="HA34" s="20"/>
      <c r="HB34" s="20"/>
      <c r="HC34" s="20"/>
      <c r="HD34" s="20"/>
      <c r="HE34" s="20"/>
      <c r="HF34" s="20"/>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51" customFormat="1" ht="13.15" customHeight="1" x14ac:dyDescent="0.3">
      <c r="A35" s="189">
        <v>43951</v>
      </c>
      <c r="B35" s="171" t="s">
        <v>104</v>
      </c>
      <c r="C35" s="174"/>
      <c r="D35" s="187"/>
      <c r="E35" s="175"/>
      <c r="F35" s="175"/>
      <c r="G35" s="176"/>
      <c r="H35" s="177"/>
      <c r="I35" s="172">
        <v>302</v>
      </c>
      <c r="J35" s="193">
        <v>16</v>
      </c>
      <c r="K35" s="56">
        <f t="shared" si="0"/>
        <v>318</v>
      </c>
      <c r="L35" s="179"/>
      <c r="M35" s="174"/>
      <c r="N35" s="175"/>
      <c r="O35" s="175"/>
      <c r="P35" s="175"/>
      <c r="Q35" s="176"/>
      <c r="R35" s="177"/>
      <c r="S35" s="180">
        <f t="shared" si="1"/>
        <v>21584</v>
      </c>
      <c r="T35" s="172">
        <f t="shared" si="2"/>
        <v>970</v>
      </c>
      <c r="U35" s="173">
        <f t="shared" si="3"/>
        <v>22554</v>
      </c>
      <c r="DS35" s="20"/>
      <c r="DT35" s="20"/>
      <c r="DU35" s="20"/>
      <c r="DV35" s="20"/>
      <c r="DW35" s="20"/>
      <c r="DX35" s="20"/>
      <c r="DY35" s="20"/>
      <c r="DZ35" s="20"/>
      <c r="EA35" s="20"/>
      <c r="EB35" s="20"/>
      <c r="EC35" s="20"/>
      <c r="ED35" s="20"/>
      <c r="EE35" s="20"/>
      <c r="EF35" s="20"/>
      <c r="EG35" s="20"/>
      <c r="EH35" s="20"/>
      <c r="EI35" s="20"/>
      <c r="EJ35" s="20"/>
      <c r="EK35" s="20"/>
      <c r="EL35" s="20"/>
      <c r="EM35" s="20"/>
      <c r="EN35" s="20"/>
      <c r="EO35" s="20"/>
      <c r="EP35" s="20"/>
      <c r="EQ35" s="20"/>
      <c r="ER35" s="20"/>
      <c r="ES35" s="20"/>
      <c r="ET35" s="20"/>
      <c r="EU35" s="20"/>
      <c r="EV35" s="20"/>
      <c r="EW35" s="20"/>
      <c r="EX35" s="20"/>
      <c r="EY35" s="20"/>
      <c r="EZ35" s="20"/>
      <c r="FA35" s="20"/>
      <c r="FB35" s="20"/>
      <c r="FC35" s="20"/>
      <c r="FD35" s="20"/>
      <c r="FE35" s="20"/>
      <c r="FF35" s="20"/>
      <c r="FG35" s="20"/>
      <c r="FH35" s="20"/>
      <c r="FI35" s="20"/>
      <c r="FJ35" s="20"/>
      <c r="FK35" s="20"/>
      <c r="FL35" s="20"/>
      <c r="FM35" s="20"/>
      <c r="FN35" s="20"/>
      <c r="FO35" s="20"/>
      <c r="FP35" s="20"/>
      <c r="FQ35" s="20"/>
      <c r="FR35" s="20"/>
      <c r="FS35" s="20"/>
      <c r="FT35" s="20"/>
      <c r="FU35" s="20"/>
      <c r="FV35" s="20"/>
      <c r="FW35" s="20"/>
      <c r="FX35" s="20"/>
      <c r="FY35" s="20"/>
      <c r="FZ35" s="20"/>
      <c r="GA35" s="20"/>
      <c r="GB35" s="20"/>
      <c r="GC35" s="20"/>
      <c r="GD35" s="20"/>
      <c r="GE35" s="20"/>
      <c r="GF35" s="20"/>
      <c r="GG35" s="20"/>
      <c r="GH35" s="20"/>
      <c r="GI35" s="20"/>
      <c r="GJ35" s="20"/>
      <c r="GK35" s="20"/>
      <c r="GL35" s="20"/>
      <c r="GM35" s="20"/>
      <c r="GN35" s="20"/>
      <c r="GO35" s="20"/>
      <c r="GP35" s="20"/>
      <c r="GQ35" s="20"/>
      <c r="GR35" s="20"/>
      <c r="GS35" s="20"/>
      <c r="GT35" s="20"/>
      <c r="GU35" s="20"/>
      <c r="GV35" s="20"/>
      <c r="GW35" s="20"/>
      <c r="GX35" s="20"/>
      <c r="GY35" s="20"/>
      <c r="GZ35" s="20"/>
      <c r="HA35" s="20"/>
      <c r="HB35" s="20"/>
      <c r="HC35" s="20"/>
      <c r="HD35" s="20"/>
      <c r="HE35" s="20"/>
      <c r="HF35" s="20"/>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51" customFormat="1" ht="13.15" customHeight="1" x14ac:dyDescent="0.3">
      <c r="A36" s="170">
        <v>43950</v>
      </c>
      <c r="B36" s="171" t="s">
        <v>104</v>
      </c>
      <c r="C36" s="174"/>
      <c r="D36" s="187"/>
      <c r="E36" s="194"/>
      <c r="F36" s="194"/>
      <c r="G36" s="195"/>
      <c r="H36" s="177"/>
      <c r="I36" s="172">
        <v>319</v>
      </c>
      <c r="J36" s="193">
        <v>26</v>
      </c>
      <c r="K36" s="196">
        <f t="shared" si="0"/>
        <v>345</v>
      </c>
      <c r="L36" s="179"/>
      <c r="M36" s="174"/>
      <c r="N36" s="194"/>
      <c r="O36" s="194"/>
      <c r="P36" s="194"/>
      <c r="Q36" s="197"/>
      <c r="R36" s="198"/>
      <c r="S36" s="180">
        <f t="shared" si="1"/>
        <v>21282</v>
      </c>
      <c r="T36" s="172">
        <f t="shared" si="2"/>
        <v>954</v>
      </c>
      <c r="U36" s="173">
        <f t="shared" si="3"/>
        <v>22236</v>
      </c>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20"/>
      <c r="GQ36" s="20"/>
      <c r="GR36" s="20"/>
      <c r="GS36" s="20"/>
      <c r="GT36" s="20"/>
      <c r="GU36" s="20"/>
      <c r="GV36" s="20"/>
      <c r="GW36" s="20"/>
      <c r="GX36" s="20"/>
      <c r="GY36" s="20"/>
      <c r="GZ36" s="20"/>
      <c r="HA36" s="20"/>
      <c r="HB36" s="20"/>
      <c r="HC36" s="20"/>
      <c r="HD36" s="20"/>
      <c r="HE36" s="20"/>
      <c r="HF36" s="20"/>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51" customFormat="1" ht="13.15" customHeight="1" x14ac:dyDescent="0.3">
      <c r="A37" s="199">
        <v>43949</v>
      </c>
      <c r="B37" s="171" t="s">
        <v>104</v>
      </c>
      <c r="C37" s="174"/>
      <c r="D37" s="187"/>
      <c r="E37" s="194"/>
      <c r="F37" s="194"/>
      <c r="G37" s="44"/>
      <c r="H37" s="183"/>
      <c r="I37" s="172">
        <v>339</v>
      </c>
      <c r="J37" s="193">
        <v>15</v>
      </c>
      <c r="K37" s="56">
        <f t="shared" si="0"/>
        <v>354</v>
      </c>
      <c r="L37" s="185"/>
      <c r="M37" s="174"/>
      <c r="N37" s="175"/>
      <c r="O37" s="175"/>
      <c r="P37" s="175"/>
      <c r="Q37" s="184"/>
      <c r="R37" s="183"/>
      <c r="S37" s="180">
        <f t="shared" si="1"/>
        <v>20963</v>
      </c>
      <c r="T37" s="172">
        <f t="shared" si="2"/>
        <v>928</v>
      </c>
      <c r="U37" s="173">
        <f t="shared" si="3"/>
        <v>21891</v>
      </c>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20"/>
      <c r="GQ37" s="20"/>
      <c r="GR37" s="20"/>
      <c r="GS37" s="20"/>
      <c r="GT37" s="20"/>
      <c r="GU37" s="20"/>
      <c r="GV37" s="20"/>
      <c r="GW37" s="20"/>
      <c r="GX37" s="20"/>
      <c r="GY37" s="20"/>
      <c r="GZ37" s="20"/>
      <c r="HA37" s="20"/>
      <c r="HB37" s="20"/>
      <c r="HC37" s="20"/>
      <c r="HD37" s="20"/>
      <c r="HE37" s="20"/>
      <c r="HF37" s="20"/>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51" customFormat="1" ht="13.15" customHeight="1" x14ac:dyDescent="0.3">
      <c r="A38" s="199">
        <v>43948</v>
      </c>
      <c r="B38" s="171" t="s">
        <v>104</v>
      </c>
      <c r="C38" s="174"/>
      <c r="D38" s="181"/>
      <c r="E38" s="175"/>
      <c r="F38" s="175"/>
      <c r="G38" s="184"/>
      <c r="H38" s="183"/>
      <c r="I38" s="172">
        <v>343</v>
      </c>
      <c r="J38" s="193">
        <v>16</v>
      </c>
      <c r="K38" s="56">
        <f t="shared" si="0"/>
        <v>359</v>
      </c>
      <c r="L38" s="185"/>
      <c r="M38" s="174"/>
      <c r="N38" s="175"/>
      <c r="O38" s="175"/>
      <c r="P38" s="175"/>
      <c r="Q38" s="184"/>
      <c r="R38" s="183"/>
      <c r="S38" s="180">
        <f t="shared" si="1"/>
        <v>20624</v>
      </c>
      <c r="T38" s="172">
        <f t="shared" si="2"/>
        <v>913</v>
      </c>
      <c r="U38" s="173">
        <f t="shared" si="3"/>
        <v>21537</v>
      </c>
      <c r="DS38" s="20"/>
      <c r="DT38" s="20"/>
      <c r="DU38" s="20"/>
      <c r="DV38" s="20"/>
      <c r="DW38" s="20"/>
      <c r="DX38" s="20"/>
      <c r="DY38" s="20"/>
      <c r="DZ38" s="20"/>
      <c r="EA38" s="20"/>
      <c r="EB38" s="20"/>
      <c r="EC38" s="20"/>
      <c r="ED38" s="20"/>
      <c r="EE38" s="20"/>
      <c r="EF38" s="20"/>
      <c r="EG38" s="20"/>
      <c r="EH38" s="20"/>
      <c r="EI38" s="20"/>
      <c r="EJ38" s="20"/>
      <c r="EK38" s="20"/>
      <c r="EL38" s="20"/>
      <c r="EM38" s="20"/>
      <c r="EN38" s="20"/>
      <c r="EO38" s="20"/>
      <c r="EP38" s="20"/>
      <c r="EQ38" s="20"/>
      <c r="ER38" s="20"/>
      <c r="ES38" s="20"/>
      <c r="ET38" s="20"/>
      <c r="EU38" s="20"/>
      <c r="EV38" s="20"/>
      <c r="EW38" s="20"/>
      <c r="EX38" s="20"/>
      <c r="EY38" s="20"/>
      <c r="EZ38" s="20"/>
      <c r="FA38" s="20"/>
      <c r="FB38" s="20"/>
      <c r="FC38" s="20"/>
      <c r="FD38" s="20"/>
      <c r="FE38" s="20"/>
      <c r="FF38" s="20"/>
      <c r="FG38" s="20"/>
      <c r="FH38" s="20"/>
      <c r="FI38" s="20"/>
      <c r="FJ38" s="20"/>
      <c r="FK38" s="20"/>
      <c r="FL38" s="20"/>
      <c r="FM38" s="20"/>
      <c r="FN38" s="20"/>
      <c r="FO38" s="20"/>
      <c r="FP38" s="20"/>
      <c r="FQ38" s="20"/>
      <c r="FR38" s="20"/>
      <c r="FS38" s="20"/>
      <c r="FT38" s="20"/>
      <c r="FU38" s="20"/>
      <c r="FV38" s="20"/>
      <c r="FW38" s="20"/>
      <c r="FX38" s="20"/>
      <c r="FY38" s="20"/>
      <c r="FZ38" s="20"/>
      <c r="GA38" s="20"/>
      <c r="GB38" s="20"/>
      <c r="GC38" s="20"/>
      <c r="GD38" s="20"/>
      <c r="GE38" s="20"/>
      <c r="GF38" s="20"/>
      <c r="GG38" s="20"/>
      <c r="GH38" s="20"/>
      <c r="GI38" s="20"/>
      <c r="GJ38" s="20"/>
      <c r="GK38" s="20"/>
      <c r="GL38" s="20"/>
      <c r="GM38" s="20"/>
      <c r="GN38" s="20"/>
      <c r="GO38" s="20"/>
      <c r="GP38" s="20"/>
      <c r="GQ38" s="20"/>
      <c r="GR38" s="20"/>
      <c r="GS38" s="20"/>
      <c r="GT38" s="20"/>
      <c r="GU38" s="20"/>
      <c r="GV38" s="20"/>
      <c r="GW38" s="20"/>
      <c r="GX38" s="20"/>
      <c r="GY38" s="20"/>
      <c r="GZ38" s="20"/>
      <c r="HA38" s="20"/>
      <c r="HB38" s="20"/>
      <c r="HC38" s="20"/>
      <c r="HD38" s="20"/>
      <c r="HE38" s="20"/>
      <c r="HF38" s="20"/>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51" customFormat="1" ht="13.15" customHeight="1" x14ac:dyDescent="0.3">
      <c r="A39" s="199">
        <v>43947</v>
      </c>
      <c r="B39" s="171" t="s">
        <v>104</v>
      </c>
      <c r="C39" s="174"/>
      <c r="D39" s="175"/>
      <c r="E39" s="175"/>
      <c r="F39" s="175"/>
      <c r="G39" s="184"/>
      <c r="H39" s="183"/>
      <c r="I39" s="200">
        <v>377</v>
      </c>
      <c r="J39" s="193">
        <v>16</v>
      </c>
      <c r="K39" s="56">
        <f t="shared" si="0"/>
        <v>393</v>
      </c>
      <c r="L39" s="185"/>
      <c r="M39" s="174"/>
      <c r="N39" s="175"/>
      <c r="O39" s="175"/>
      <c r="P39" s="175"/>
      <c r="Q39" s="184"/>
      <c r="R39" s="183"/>
      <c r="S39" s="180">
        <f t="shared" si="1"/>
        <v>20281</v>
      </c>
      <c r="T39" s="172">
        <f t="shared" si="2"/>
        <v>897</v>
      </c>
      <c r="U39" s="173">
        <f t="shared" si="3"/>
        <v>21178</v>
      </c>
      <c r="V39" s="201"/>
      <c r="DS39" s="20"/>
      <c r="DT39" s="20"/>
      <c r="DU39" s="20"/>
      <c r="DV39" s="20"/>
      <c r="DW39" s="20"/>
      <c r="DX39" s="20"/>
      <c r="DY39" s="20"/>
      <c r="DZ39" s="20"/>
      <c r="EA39" s="20"/>
      <c r="EB39" s="20"/>
      <c r="EC39" s="20"/>
      <c r="ED39" s="20"/>
      <c r="EE39" s="20"/>
      <c r="EF39" s="20"/>
      <c r="EG39" s="20"/>
      <c r="EH39" s="20"/>
      <c r="EI39" s="20"/>
      <c r="EJ39" s="20"/>
      <c r="EK39" s="20"/>
      <c r="EL39" s="20"/>
      <c r="EM39" s="20"/>
      <c r="EN39" s="20"/>
      <c r="EO39" s="20"/>
      <c r="EP39" s="20"/>
      <c r="EQ39" s="20"/>
      <c r="ER39" s="20"/>
      <c r="ES39" s="20"/>
      <c r="ET39" s="20"/>
      <c r="EU39" s="20"/>
      <c r="EV39" s="20"/>
      <c r="EW39" s="20"/>
      <c r="EX39" s="20"/>
      <c r="EY39" s="20"/>
      <c r="EZ39" s="20"/>
      <c r="FA39" s="20"/>
      <c r="FB39" s="20"/>
      <c r="FC39" s="20"/>
      <c r="FD39" s="20"/>
      <c r="FE39" s="20"/>
      <c r="FF39" s="20"/>
      <c r="FG39" s="20"/>
      <c r="FH39" s="20"/>
      <c r="FI39" s="20"/>
      <c r="FJ39" s="20"/>
      <c r="FK39" s="20"/>
      <c r="FL39" s="20"/>
      <c r="FM39" s="20"/>
      <c r="FN39" s="20"/>
      <c r="FO39" s="20"/>
      <c r="FP39" s="20"/>
      <c r="FQ39" s="20"/>
      <c r="FR39" s="20"/>
      <c r="FS39" s="20"/>
      <c r="FT39" s="20"/>
      <c r="FU39" s="20"/>
      <c r="FV39" s="20"/>
      <c r="FW39" s="20"/>
      <c r="FX39" s="20"/>
      <c r="FY39" s="20"/>
      <c r="FZ39" s="20"/>
      <c r="GA39" s="20"/>
      <c r="GB39" s="20"/>
      <c r="GC39" s="20"/>
      <c r="GD39" s="20"/>
      <c r="GE39" s="20"/>
      <c r="GF39" s="20"/>
      <c r="GG39" s="20"/>
      <c r="GH39" s="20"/>
      <c r="GI39" s="20"/>
      <c r="GJ39" s="20"/>
      <c r="GK39" s="20"/>
      <c r="GL39" s="20"/>
      <c r="GM39" s="20"/>
      <c r="GN39" s="20"/>
      <c r="GO39" s="20"/>
      <c r="GP39" s="20"/>
      <c r="GQ39" s="20"/>
      <c r="GR39" s="20"/>
      <c r="GS39" s="20"/>
      <c r="GT39" s="20"/>
      <c r="GU39" s="20"/>
      <c r="GV39" s="20"/>
      <c r="GW39" s="20"/>
      <c r="GX39" s="20"/>
      <c r="GY39" s="20"/>
      <c r="GZ39" s="20"/>
      <c r="HA39" s="20"/>
      <c r="HB39" s="20"/>
      <c r="HC39" s="20"/>
      <c r="HD39" s="20"/>
      <c r="HE39" s="20"/>
      <c r="HF39" s="20"/>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51" customFormat="1" ht="13.15" customHeight="1" x14ac:dyDescent="0.3">
      <c r="A40" s="199">
        <v>43946</v>
      </c>
      <c r="B40" s="171" t="s">
        <v>104</v>
      </c>
      <c r="C40" s="174"/>
      <c r="D40" s="175"/>
      <c r="E40" s="175"/>
      <c r="F40" s="175"/>
      <c r="G40" s="184"/>
      <c r="H40" s="183"/>
      <c r="I40" s="200">
        <v>381</v>
      </c>
      <c r="J40" s="193">
        <v>29</v>
      </c>
      <c r="K40" s="56">
        <f t="shared" si="0"/>
        <v>410</v>
      </c>
      <c r="L40" s="185"/>
      <c r="M40" s="194"/>
      <c r="N40" s="175"/>
      <c r="O40" s="175"/>
      <c r="P40" s="175"/>
      <c r="Q40" s="184"/>
      <c r="R40" s="183"/>
      <c r="S40" s="180">
        <f t="shared" si="1"/>
        <v>19904</v>
      </c>
      <c r="T40" s="172">
        <f t="shared" si="2"/>
        <v>881</v>
      </c>
      <c r="U40" s="173">
        <f t="shared" si="3"/>
        <v>20785</v>
      </c>
      <c r="V40" s="201"/>
      <c r="DS40" s="20"/>
      <c r="DT40" s="20"/>
      <c r="DU40" s="20"/>
      <c r="DV40" s="20"/>
      <c r="DW40" s="20"/>
      <c r="DX40" s="20"/>
      <c r="DY40" s="20"/>
      <c r="DZ40" s="20"/>
      <c r="EA40" s="20"/>
      <c r="EB40" s="20"/>
      <c r="EC40" s="20"/>
      <c r="ED40" s="20"/>
      <c r="EE40" s="20"/>
      <c r="EF40" s="20"/>
      <c r="EG40" s="20"/>
      <c r="EH40" s="20"/>
      <c r="EI40" s="20"/>
      <c r="EJ40" s="20"/>
      <c r="EK40" s="20"/>
      <c r="EL40" s="20"/>
      <c r="EM40" s="20"/>
      <c r="EN40" s="20"/>
      <c r="EO40" s="20"/>
      <c r="EP40" s="20"/>
      <c r="EQ40" s="20"/>
      <c r="ER40" s="20"/>
      <c r="ES40" s="20"/>
      <c r="ET40" s="20"/>
      <c r="EU40" s="20"/>
      <c r="EV40" s="20"/>
      <c r="EW40" s="20"/>
      <c r="EX40" s="20"/>
      <c r="EY40" s="20"/>
      <c r="EZ40" s="20"/>
      <c r="FA40" s="20"/>
      <c r="FB40" s="20"/>
      <c r="FC40" s="20"/>
      <c r="FD40" s="20"/>
      <c r="FE40" s="20"/>
      <c r="FF40" s="20"/>
      <c r="FG40" s="20"/>
      <c r="FH40" s="20"/>
      <c r="FI40" s="20"/>
      <c r="FJ40" s="20"/>
      <c r="FK40" s="20"/>
      <c r="FL40" s="20"/>
      <c r="FM40" s="20"/>
      <c r="FN40" s="20"/>
      <c r="FO40" s="20"/>
      <c r="FP40" s="20"/>
      <c r="FQ40" s="20"/>
      <c r="FR40" s="20"/>
      <c r="FS40" s="20"/>
      <c r="FT40" s="20"/>
      <c r="FU40" s="20"/>
      <c r="FV40" s="20"/>
      <c r="FW40" s="20"/>
      <c r="FX40" s="20"/>
      <c r="FY40" s="20"/>
      <c r="FZ40" s="20"/>
      <c r="GA40" s="20"/>
      <c r="GB40" s="20"/>
      <c r="GC40" s="20"/>
      <c r="GD40" s="20"/>
      <c r="GE40" s="20"/>
      <c r="GF40" s="20"/>
      <c r="GG40" s="20"/>
      <c r="GH40" s="20"/>
      <c r="GI40" s="20"/>
      <c r="GJ40" s="20"/>
      <c r="GK40" s="20"/>
      <c r="GL40" s="20"/>
      <c r="GM40" s="20"/>
      <c r="GN40" s="20"/>
      <c r="GO40" s="20"/>
      <c r="GP40" s="20"/>
      <c r="GQ40" s="20"/>
      <c r="GR40" s="20"/>
      <c r="GS40" s="20"/>
      <c r="GT40" s="20"/>
      <c r="GU40" s="20"/>
      <c r="GV40" s="20"/>
      <c r="GW40" s="20"/>
      <c r="GX40" s="20"/>
      <c r="GY40" s="20"/>
      <c r="GZ40" s="20"/>
      <c r="HA40" s="20"/>
      <c r="HB40" s="20"/>
      <c r="HC40" s="20"/>
      <c r="HD40" s="20"/>
      <c r="HE40" s="20"/>
      <c r="HF40" s="2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51" customFormat="1" ht="13.15" customHeight="1" x14ac:dyDescent="0.3">
      <c r="A41" s="199">
        <v>43945</v>
      </c>
      <c r="B41" s="171" t="s">
        <v>104</v>
      </c>
      <c r="C41" s="182">
        <v>423</v>
      </c>
      <c r="D41" s="183">
        <v>4841</v>
      </c>
      <c r="E41" s="183">
        <v>2948</v>
      </c>
      <c r="F41" s="183">
        <v>25</v>
      </c>
      <c r="G41" s="184">
        <f>ONS_WeeklyRegistratedDeaths!AA33-ONS_WeeklyRegistratedDeaths!AH33</f>
        <v>8237</v>
      </c>
      <c r="H41" s="183">
        <f>ONS_WeeklyOccurrenceDeaths!AA33-ONS_WeeklyOccurrenceDeaths!AH33</f>
        <v>6790</v>
      </c>
      <c r="I41" s="200">
        <v>432</v>
      </c>
      <c r="J41" s="193">
        <v>30</v>
      </c>
      <c r="K41" s="56">
        <f t="shared" si="0"/>
        <v>462</v>
      </c>
      <c r="L41" s="185">
        <f>SUM(K41:K47)</f>
        <v>3676</v>
      </c>
      <c r="M41" s="186">
        <f t="shared" ref="M41:R41" si="6">M48+C41</f>
        <v>1305</v>
      </c>
      <c r="N41" s="186">
        <f t="shared" si="6"/>
        <v>19621</v>
      </c>
      <c r="O41" s="186">
        <f t="shared" si="6"/>
        <v>6293</v>
      </c>
      <c r="P41" s="186">
        <f t="shared" si="6"/>
        <v>111</v>
      </c>
      <c r="Q41" s="186">
        <f t="shared" si="6"/>
        <v>27330</v>
      </c>
      <c r="R41" s="183">
        <f t="shared" si="6"/>
        <v>30449</v>
      </c>
      <c r="S41" s="180">
        <f t="shared" si="1"/>
        <v>19523</v>
      </c>
      <c r="T41" s="172">
        <f t="shared" si="2"/>
        <v>852</v>
      </c>
      <c r="U41" s="173">
        <f t="shared" si="3"/>
        <v>20375</v>
      </c>
      <c r="V41" s="201"/>
      <c r="DS41" s="20"/>
      <c r="DT41" s="20"/>
      <c r="DU41" s="20"/>
      <c r="DV41" s="20"/>
      <c r="DW41" s="20"/>
      <c r="DX41" s="20"/>
      <c r="DY41" s="20"/>
      <c r="DZ41" s="20"/>
      <c r="EA41" s="20"/>
      <c r="EB41" s="20"/>
      <c r="EC41" s="20"/>
      <c r="ED41" s="20"/>
      <c r="EE41" s="20"/>
      <c r="EF41" s="20"/>
      <c r="EG41" s="20"/>
      <c r="EH41" s="20"/>
      <c r="EI41" s="20"/>
      <c r="EJ41" s="20"/>
      <c r="EK41" s="20"/>
      <c r="EL41" s="20"/>
      <c r="EM41" s="20"/>
      <c r="EN41" s="20"/>
      <c r="EO41" s="20"/>
      <c r="EP41" s="20"/>
      <c r="EQ41" s="20"/>
      <c r="ER41" s="20"/>
      <c r="ES41" s="20"/>
      <c r="ET41" s="20"/>
      <c r="EU41" s="20"/>
      <c r="EV41" s="20"/>
      <c r="EW41" s="20"/>
      <c r="EX41" s="20"/>
      <c r="EY41" s="20"/>
      <c r="EZ41" s="20"/>
      <c r="FA41" s="20"/>
      <c r="FB41" s="20"/>
      <c r="FC41" s="20"/>
      <c r="FD41" s="20"/>
      <c r="FE41" s="20"/>
      <c r="FF41" s="20"/>
      <c r="FG41" s="20"/>
      <c r="FH41" s="20"/>
      <c r="FI41" s="20"/>
      <c r="FJ41" s="20"/>
      <c r="FK41" s="20"/>
      <c r="FL41" s="20"/>
      <c r="FM41" s="20"/>
      <c r="FN41" s="20"/>
      <c r="FO41" s="20"/>
      <c r="FP41" s="20"/>
      <c r="FQ41" s="20"/>
      <c r="FR41" s="20"/>
      <c r="FS41" s="20"/>
      <c r="FT41" s="20"/>
      <c r="FU41" s="20"/>
      <c r="FV41" s="20"/>
      <c r="FW41" s="20"/>
      <c r="FX41" s="20"/>
      <c r="FY41" s="20"/>
      <c r="FZ41" s="20"/>
      <c r="GA41" s="20"/>
      <c r="GB41" s="20"/>
      <c r="GC41" s="20"/>
      <c r="GD41" s="20"/>
      <c r="GE41" s="20"/>
      <c r="GF41" s="20"/>
      <c r="GG41" s="20"/>
      <c r="GH41" s="20"/>
      <c r="GI41" s="20"/>
      <c r="GJ41" s="20"/>
      <c r="GK41" s="20"/>
      <c r="GL41" s="20"/>
      <c r="GM41" s="20"/>
      <c r="GN41" s="20"/>
      <c r="GO41" s="20"/>
      <c r="GP41" s="20"/>
      <c r="GQ41" s="20"/>
      <c r="GR41" s="20"/>
      <c r="GS41" s="20"/>
      <c r="GT41" s="20"/>
      <c r="GU41" s="20"/>
      <c r="GV41" s="20"/>
      <c r="GW41" s="20"/>
      <c r="GX41" s="20"/>
      <c r="GY41" s="20"/>
      <c r="GZ41" s="20"/>
      <c r="HA41" s="20"/>
      <c r="HB41" s="20"/>
      <c r="HC41" s="20"/>
      <c r="HD41" s="20"/>
      <c r="HE41" s="20"/>
      <c r="HF41" s="20"/>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51" customFormat="1" ht="13.15" customHeight="1" x14ac:dyDescent="0.3">
      <c r="A42" s="199">
        <v>43944</v>
      </c>
      <c r="B42" s="171" t="s">
        <v>104</v>
      </c>
      <c r="C42" s="174"/>
      <c r="D42" s="175"/>
      <c r="E42" s="181"/>
      <c r="F42" s="175"/>
      <c r="G42" s="184"/>
      <c r="H42" s="183"/>
      <c r="I42" s="200">
        <v>449</v>
      </c>
      <c r="J42" s="193">
        <v>18</v>
      </c>
      <c r="K42" s="56">
        <f t="shared" ref="K42:K73" si="7">I42+J42</f>
        <v>467</v>
      </c>
      <c r="L42" s="185"/>
      <c r="M42" s="194"/>
      <c r="N42" s="175"/>
      <c r="O42" s="175"/>
      <c r="P42" s="175"/>
      <c r="Q42" s="184"/>
      <c r="R42" s="183"/>
      <c r="S42" s="180">
        <f t="shared" si="1"/>
        <v>19091</v>
      </c>
      <c r="T42" s="172">
        <f t="shared" si="2"/>
        <v>822</v>
      </c>
      <c r="U42" s="173">
        <f t="shared" si="3"/>
        <v>19913</v>
      </c>
      <c r="V42" s="201"/>
      <c r="DS42" s="20"/>
      <c r="DT42" s="20"/>
      <c r="DU42" s="20"/>
      <c r="DV42" s="20"/>
      <c r="DW42" s="20"/>
      <c r="DX42" s="20"/>
      <c r="DY42" s="20"/>
      <c r="DZ42" s="20"/>
      <c r="EA42" s="20"/>
      <c r="EB42" s="20"/>
      <c r="EC42" s="20"/>
      <c r="ED42" s="20"/>
      <c r="EE42" s="20"/>
      <c r="EF42" s="20"/>
      <c r="EG42" s="20"/>
      <c r="EH42" s="20"/>
      <c r="EI42" s="20"/>
      <c r="EJ42" s="20"/>
      <c r="EK42" s="20"/>
      <c r="EL42" s="20"/>
      <c r="EM42" s="20"/>
      <c r="EN42" s="20"/>
      <c r="EO42" s="20"/>
      <c r="EP42" s="20"/>
      <c r="EQ42" s="20"/>
      <c r="ER42" s="20"/>
      <c r="ES42" s="20"/>
      <c r="ET42" s="20"/>
      <c r="EU42" s="20"/>
      <c r="EV42" s="20"/>
      <c r="EW42" s="20"/>
      <c r="EX42" s="20"/>
      <c r="EY42" s="20"/>
      <c r="EZ42" s="20"/>
      <c r="FA42" s="20"/>
      <c r="FB42" s="20"/>
      <c r="FC42" s="20"/>
      <c r="FD42" s="20"/>
      <c r="FE42" s="20"/>
      <c r="FF42" s="20"/>
      <c r="FG42" s="20"/>
      <c r="FH42" s="20"/>
      <c r="FI42" s="20"/>
      <c r="FJ42" s="20"/>
      <c r="FK42" s="20"/>
      <c r="FL42" s="20"/>
      <c r="FM42" s="20"/>
      <c r="FN42" s="20"/>
      <c r="FO42" s="20"/>
      <c r="FP42" s="20"/>
      <c r="FQ42" s="20"/>
      <c r="FR42" s="20"/>
      <c r="FS42" s="20"/>
      <c r="FT42" s="20"/>
      <c r="FU42" s="20"/>
      <c r="FV42" s="20"/>
      <c r="FW42" s="20"/>
      <c r="FX42" s="20"/>
      <c r="FY42" s="20"/>
      <c r="FZ42" s="20"/>
      <c r="GA42" s="20"/>
      <c r="GB42" s="20"/>
      <c r="GC42" s="20"/>
      <c r="GD42" s="20"/>
      <c r="GE42" s="20"/>
      <c r="GF42" s="20"/>
      <c r="GG42" s="20"/>
      <c r="GH42" s="20"/>
      <c r="GI42" s="20"/>
      <c r="GJ42" s="20"/>
      <c r="GK42" s="20"/>
      <c r="GL42" s="20"/>
      <c r="GM42" s="20"/>
      <c r="GN42" s="20"/>
      <c r="GO42" s="20"/>
      <c r="GP42" s="20"/>
      <c r="GQ42" s="20"/>
      <c r="GR42" s="20"/>
      <c r="GS42" s="20"/>
      <c r="GT42" s="20"/>
      <c r="GU42" s="20"/>
      <c r="GV42" s="20"/>
      <c r="GW42" s="20"/>
      <c r="GX42" s="20"/>
      <c r="GY42" s="20"/>
      <c r="GZ42" s="20"/>
      <c r="HA42" s="20"/>
      <c r="HB42" s="20"/>
      <c r="HC42" s="20"/>
      <c r="HD42" s="20"/>
      <c r="HE42" s="20"/>
      <c r="HF42" s="20"/>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s="151" customFormat="1" ht="13.15" customHeight="1" x14ac:dyDescent="0.3">
      <c r="A43" s="199">
        <v>43943</v>
      </c>
      <c r="B43" s="171" t="s">
        <v>104</v>
      </c>
      <c r="C43" s="174"/>
      <c r="D43" s="175"/>
      <c r="E43" s="181"/>
      <c r="F43" s="175"/>
      <c r="G43" s="184"/>
      <c r="H43" s="183"/>
      <c r="I43" s="202">
        <v>490</v>
      </c>
      <c r="J43" s="193">
        <v>23</v>
      </c>
      <c r="K43" s="56">
        <f t="shared" si="7"/>
        <v>513</v>
      </c>
      <c r="L43" s="185"/>
      <c r="M43" s="194"/>
      <c r="N43" s="175"/>
      <c r="O43" s="175"/>
      <c r="P43" s="175"/>
      <c r="Q43" s="184"/>
      <c r="R43" s="183"/>
      <c r="S43" s="180">
        <f t="shared" ref="S43:S74" si="8">S44+I43</f>
        <v>18642</v>
      </c>
      <c r="T43" s="172">
        <f t="shared" ref="T43:T74" si="9">T44+J43</f>
        <v>804</v>
      </c>
      <c r="U43" s="173">
        <f t="shared" ref="U43:U74" si="10">U44+K43</f>
        <v>19446</v>
      </c>
      <c r="V43" s="201"/>
      <c r="DS43" s="20"/>
      <c r="DT43" s="20"/>
      <c r="DU43" s="20"/>
      <c r="DV43" s="20"/>
      <c r="DW43" s="20"/>
      <c r="DX43" s="20"/>
      <c r="DY43" s="20"/>
      <c r="DZ43" s="20"/>
      <c r="EA43" s="20"/>
      <c r="EB43" s="20"/>
      <c r="EC43" s="20"/>
      <c r="ED43" s="20"/>
      <c r="EE43" s="20"/>
      <c r="EF43" s="20"/>
      <c r="EG43" s="20"/>
      <c r="EH43" s="20"/>
      <c r="EI43" s="20"/>
      <c r="EJ43" s="20"/>
      <c r="EK43" s="20"/>
      <c r="EL43" s="20"/>
      <c r="EM43" s="20"/>
      <c r="EN43" s="20"/>
      <c r="EO43" s="20"/>
      <c r="EP43" s="20"/>
      <c r="EQ43" s="20"/>
      <c r="ER43" s="20"/>
      <c r="ES43" s="20"/>
      <c r="ET43" s="20"/>
      <c r="EU43" s="20"/>
      <c r="EV43" s="20"/>
      <c r="EW43" s="20"/>
      <c r="EX43" s="20"/>
      <c r="EY43" s="20"/>
      <c r="EZ43" s="20"/>
      <c r="FA43" s="20"/>
      <c r="FB43" s="20"/>
      <c r="FC43" s="20"/>
      <c r="FD43" s="20"/>
      <c r="FE43" s="20"/>
      <c r="FF43" s="20"/>
      <c r="FG43" s="20"/>
      <c r="FH43" s="20"/>
      <c r="FI43" s="20"/>
      <c r="FJ43" s="20"/>
      <c r="FK43" s="20"/>
      <c r="FL43" s="20"/>
      <c r="FM43" s="20"/>
      <c r="FN43" s="20"/>
      <c r="FO43" s="20"/>
      <c r="FP43" s="20"/>
      <c r="FQ43" s="20"/>
      <c r="FR43" s="20"/>
      <c r="FS43" s="20"/>
      <c r="FT43" s="20"/>
      <c r="FU43" s="20"/>
      <c r="FV43" s="20"/>
      <c r="FW43" s="20"/>
      <c r="FX43" s="20"/>
      <c r="FY43" s="20"/>
      <c r="FZ43" s="20"/>
      <c r="GA43" s="20"/>
      <c r="GB43" s="20"/>
      <c r="GC43" s="20"/>
      <c r="GD43" s="20"/>
      <c r="GE43" s="20"/>
      <c r="GF43" s="20"/>
      <c r="GG43" s="20"/>
      <c r="GH43" s="20"/>
      <c r="GI43" s="20"/>
      <c r="GJ43" s="20"/>
      <c r="GK43" s="20"/>
      <c r="GL43" s="20"/>
      <c r="GM43" s="20"/>
      <c r="GN43" s="20"/>
      <c r="GO43" s="20"/>
      <c r="GP43" s="20"/>
      <c r="GQ43" s="20"/>
      <c r="GR43" s="20"/>
      <c r="GS43" s="20"/>
      <c r="GT43" s="20"/>
      <c r="GU43" s="20"/>
      <c r="GV43" s="20"/>
      <c r="GW43" s="20"/>
      <c r="GX43" s="20"/>
      <c r="GY43" s="20"/>
      <c r="GZ43" s="20"/>
      <c r="HA43" s="20"/>
      <c r="HB43" s="20"/>
      <c r="HC43" s="20"/>
      <c r="HD43" s="20"/>
      <c r="HE43" s="20"/>
      <c r="HF43" s="20"/>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s="151" customFormat="1" ht="13.15" customHeight="1" x14ac:dyDescent="0.3">
      <c r="A44" s="199">
        <v>43942</v>
      </c>
      <c r="B44" s="171" t="s">
        <v>104</v>
      </c>
      <c r="C44" s="174"/>
      <c r="D44" s="175"/>
      <c r="E44" s="181"/>
      <c r="F44" s="175"/>
      <c r="G44" s="184"/>
      <c r="H44" s="183"/>
      <c r="I44" s="202">
        <v>479</v>
      </c>
      <c r="J44" s="193">
        <v>30</v>
      </c>
      <c r="K44" s="56">
        <f t="shared" si="7"/>
        <v>509</v>
      </c>
      <c r="L44" s="185"/>
      <c r="M44" s="194"/>
      <c r="N44" s="175"/>
      <c r="O44" s="175"/>
      <c r="P44" s="175"/>
      <c r="Q44" s="184"/>
      <c r="R44" s="183"/>
      <c r="S44" s="180">
        <f t="shared" si="8"/>
        <v>18152</v>
      </c>
      <c r="T44" s="172">
        <f t="shared" si="9"/>
        <v>781</v>
      </c>
      <c r="U44" s="173">
        <f t="shared" si="10"/>
        <v>18933</v>
      </c>
      <c r="V44" s="201"/>
      <c r="DS44" s="20"/>
      <c r="DT44" s="20"/>
      <c r="DU44" s="20"/>
      <c r="DV44" s="20"/>
      <c r="DW44" s="20"/>
      <c r="DX44" s="20"/>
      <c r="DY44" s="20"/>
      <c r="DZ44" s="20"/>
      <c r="EA44" s="20"/>
      <c r="EB44" s="20"/>
      <c r="EC44" s="20"/>
      <c r="ED44" s="20"/>
      <c r="EE44" s="20"/>
      <c r="EF44" s="20"/>
      <c r="EG44" s="20"/>
      <c r="EH44" s="20"/>
      <c r="EI44" s="20"/>
      <c r="EJ44" s="20"/>
      <c r="EK44" s="20"/>
      <c r="EL44" s="20"/>
      <c r="EM44" s="20"/>
      <c r="EN44" s="20"/>
      <c r="EO44" s="20"/>
      <c r="EP44" s="20"/>
      <c r="EQ44" s="20"/>
      <c r="ER44" s="20"/>
      <c r="ES44" s="20"/>
      <c r="ET44" s="20"/>
      <c r="EU44" s="20"/>
      <c r="EV44" s="20"/>
      <c r="EW44" s="20"/>
      <c r="EX44" s="20"/>
      <c r="EY44" s="20"/>
      <c r="EZ44" s="20"/>
      <c r="FA44" s="20"/>
      <c r="FB44" s="20"/>
      <c r="FC44" s="20"/>
      <c r="FD44" s="20"/>
      <c r="FE44" s="20"/>
      <c r="FF44" s="20"/>
      <c r="FG44" s="20"/>
      <c r="FH44" s="20"/>
      <c r="FI44" s="20"/>
      <c r="FJ44" s="20"/>
      <c r="FK44" s="20"/>
      <c r="FL44" s="20"/>
      <c r="FM44" s="20"/>
      <c r="FN44" s="20"/>
      <c r="FO44" s="20"/>
      <c r="FP44" s="20"/>
      <c r="FQ44" s="20"/>
      <c r="FR44" s="20"/>
      <c r="FS44" s="20"/>
      <c r="FT44" s="20"/>
      <c r="FU44" s="20"/>
      <c r="FV44" s="20"/>
      <c r="FW44" s="20"/>
      <c r="FX44" s="20"/>
      <c r="FY44" s="20"/>
      <c r="FZ44" s="20"/>
      <c r="GA44" s="20"/>
      <c r="GB44" s="20"/>
      <c r="GC44" s="20"/>
      <c r="GD44" s="20"/>
      <c r="GE44" s="20"/>
      <c r="GF44" s="20"/>
      <c r="GG44" s="20"/>
      <c r="GH44" s="20"/>
      <c r="GI44" s="20"/>
      <c r="GJ44" s="20"/>
      <c r="GK44" s="20"/>
      <c r="GL44" s="20"/>
      <c r="GM44" s="20"/>
      <c r="GN44" s="20"/>
      <c r="GO44" s="20"/>
      <c r="GP44" s="20"/>
      <c r="GQ44" s="20"/>
      <c r="GR44" s="20"/>
      <c r="GS44" s="20"/>
      <c r="GT44" s="20"/>
      <c r="GU44" s="20"/>
      <c r="GV44" s="20"/>
      <c r="GW44" s="20"/>
      <c r="GX44" s="20"/>
      <c r="GY44" s="20"/>
      <c r="GZ44" s="20"/>
      <c r="HA44" s="20"/>
      <c r="HB44" s="20"/>
      <c r="HC44" s="20"/>
      <c r="HD44" s="20"/>
      <c r="HE44" s="20"/>
      <c r="HF44" s="20"/>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s="151" customFormat="1" ht="13.15" customHeight="1" x14ac:dyDescent="0.3">
      <c r="A45" s="199">
        <v>43941</v>
      </c>
      <c r="B45" s="171" t="s">
        <v>104</v>
      </c>
      <c r="C45" s="174"/>
      <c r="D45" s="175"/>
      <c r="E45" s="181"/>
      <c r="F45" s="175"/>
      <c r="G45" s="184"/>
      <c r="H45" s="183"/>
      <c r="I45" s="202">
        <v>558</v>
      </c>
      <c r="J45" s="193">
        <v>25</v>
      </c>
      <c r="K45" s="56">
        <f t="shared" si="7"/>
        <v>583</v>
      </c>
      <c r="L45" s="185"/>
      <c r="M45" s="194"/>
      <c r="N45" s="175"/>
      <c r="O45" s="175"/>
      <c r="P45" s="175"/>
      <c r="Q45" s="184"/>
      <c r="R45" s="183"/>
      <c r="S45" s="180">
        <f t="shared" si="8"/>
        <v>17673</v>
      </c>
      <c r="T45" s="172">
        <f t="shared" si="9"/>
        <v>751</v>
      </c>
      <c r="U45" s="173">
        <f t="shared" si="10"/>
        <v>18424</v>
      </c>
      <c r="V45" s="201"/>
      <c r="DS45" s="20"/>
      <c r="DT45" s="20"/>
      <c r="DU45" s="20"/>
      <c r="DV45" s="20"/>
      <c r="DW45" s="20"/>
      <c r="DX45" s="20"/>
      <c r="DY45" s="20"/>
      <c r="DZ45" s="20"/>
      <c r="EA45" s="20"/>
      <c r="EB45" s="20"/>
      <c r="EC45" s="20"/>
      <c r="ED45" s="20"/>
      <c r="EE45" s="20"/>
      <c r="EF45" s="20"/>
      <c r="EG45" s="20"/>
      <c r="EH45" s="20"/>
      <c r="EI45" s="20"/>
      <c r="EJ45" s="20"/>
      <c r="EK45" s="20"/>
      <c r="EL45" s="20"/>
      <c r="EM45" s="20"/>
      <c r="EN45" s="20"/>
      <c r="EO45" s="20"/>
      <c r="EP45" s="20"/>
      <c r="EQ45" s="20"/>
      <c r="ER45" s="20"/>
      <c r="ES45" s="20"/>
      <c r="ET45" s="20"/>
      <c r="EU45" s="20"/>
      <c r="EV45" s="20"/>
      <c r="EW45" s="20"/>
      <c r="EX45" s="20"/>
      <c r="EY45" s="20"/>
      <c r="EZ45" s="20"/>
      <c r="FA45" s="20"/>
      <c r="FB45" s="20"/>
      <c r="FC45" s="20"/>
      <c r="FD45" s="20"/>
      <c r="FE45" s="20"/>
      <c r="FF45" s="20"/>
      <c r="FG45" s="20"/>
      <c r="FH45" s="20"/>
      <c r="FI45" s="20"/>
      <c r="FJ45" s="20"/>
      <c r="FK45" s="20"/>
      <c r="FL45" s="20"/>
      <c r="FM45" s="20"/>
      <c r="FN45" s="20"/>
      <c r="FO45" s="20"/>
      <c r="FP45" s="20"/>
      <c r="FQ45" s="20"/>
      <c r="FR45" s="20"/>
      <c r="FS45" s="20"/>
      <c r="FT45" s="20"/>
      <c r="FU45" s="20"/>
      <c r="FV45" s="20"/>
      <c r="FW45" s="20"/>
      <c r="FX45" s="20"/>
      <c r="FY45" s="20"/>
      <c r="FZ45" s="20"/>
      <c r="GA45" s="20"/>
      <c r="GB45" s="20"/>
      <c r="GC45" s="20"/>
      <c r="GD45" s="20"/>
      <c r="GE45" s="20"/>
      <c r="GF45" s="20"/>
      <c r="GG45" s="20"/>
      <c r="GH45" s="20"/>
      <c r="GI45" s="20"/>
      <c r="GJ45" s="20"/>
      <c r="GK45" s="20"/>
      <c r="GL45" s="20"/>
      <c r="GM45" s="20"/>
      <c r="GN45" s="20"/>
      <c r="GO45" s="20"/>
      <c r="GP45" s="20"/>
      <c r="GQ45" s="20"/>
      <c r="GR45" s="20"/>
      <c r="GS45" s="20"/>
      <c r="GT45" s="20"/>
      <c r="GU45" s="20"/>
      <c r="GV45" s="20"/>
      <c r="GW45" s="20"/>
      <c r="GX45" s="20"/>
      <c r="GY45" s="20"/>
      <c r="GZ45" s="20"/>
      <c r="HA45" s="20"/>
      <c r="HB45" s="20"/>
      <c r="HC45" s="20"/>
      <c r="HD45" s="20"/>
      <c r="HE45" s="20"/>
      <c r="HF45" s="20"/>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s="151" customFormat="1" ht="13.15" customHeight="1" x14ac:dyDescent="0.3">
      <c r="A46" s="199">
        <v>43940</v>
      </c>
      <c r="B46" s="171" t="s">
        <v>104</v>
      </c>
      <c r="C46" s="174"/>
      <c r="D46" s="175"/>
      <c r="E46" s="181"/>
      <c r="F46" s="175"/>
      <c r="G46" s="184"/>
      <c r="H46" s="183"/>
      <c r="I46" s="202">
        <v>516</v>
      </c>
      <c r="J46" s="193">
        <v>26</v>
      </c>
      <c r="K46" s="56">
        <f t="shared" si="7"/>
        <v>542</v>
      </c>
      <c r="L46" s="185"/>
      <c r="M46" s="194"/>
      <c r="N46" s="175"/>
      <c r="O46" s="175"/>
      <c r="P46" s="175"/>
      <c r="Q46" s="184"/>
      <c r="R46" s="183"/>
      <c r="S46" s="180">
        <f t="shared" si="8"/>
        <v>17115</v>
      </c>
      <c r="T46" s="172">
        <f t="shared" si="9"/>
        <v>726</v>
      </c>
      <c r="U46" s="173">
        <f t="shared" si="10"/>
        <v>17841</v>
      </c>
      <c r="V46" s="201"/>
      <c r="DS46" s="20"/>
      <c r="DT46" s="20"/>
      <c r="DU46" s="20"/>
      <c r="DV46" s="20"/>
      <c r="DW46" s="20"/>
      <c r="DX46" s="20"/>
      <c r="DY46" s="20"/>
      <c r="DZ46" s="20"/>
      <c r="EA46" s="20"/>
      <c r="EB46" s="20"/>
      <c r="EC46" s="20"/>
      <c r="ED46" s="20"/>
      <c r="EE46" s="20"/>
      <c r="EF46" s="20"/>
      <c r="EG46" s="20"/>
      <c r="EH46" s="20"/>
      <c r="EI46" s="20"/>
      <c r="EJ46" s="20"/>
      <c r="EK46" s="20"/>
      <c r="EL46" s="20"/>
      <c r="EM46" s="20"/>
      <c r="EN46" s="20"/>
      <c r="EO46" s="20"/>
      <c r="EP46" s="20"/>
      <c r="EQ46" s="20"/>
      <c r="ER46" s="20"/>
      <c r="ES46" s="20"/>
      <c r="ET46" s="20"/>
      <c r="EU46" s="20"/>
      <c r="EV46" s="20"/>
      <c r="EW46" s="20"/>
      <c r="EX46" s="20"/>
      <c r="EY46" s="20"/>
      <c r="EZ46" s="20"/>
      <c r="FA46" s="20"/>
      <c r="FB46" s="20"/>
      <c r="FC46" s="20"/>
      <c r="FD46" s="20"/>
      <c r="FE46" s="20"/>
      <c r="FF46" s="20"/>
      <c r="FG46" s="20"/>
      <c r="FH46" s="20"/>
      <c r="FI46" s="20"/>
      <c r="FJ46" s="20"/>
      <c r="FK46" s="20"/>
      <c r="FL46" s="20"/>
      <c r="FM46" s="20"/>
      <c r="FN46" s="20"/>
      <c r="FO46" s="20"/>
      <c r="FP46" s="20"/>
      <c r="FQ46" s="20"/>
      <c r="FR46" s="20"/>
      <c r="FS46" s="20"/>
      <c r="FT46" s="20"/>
      <c r="FU46" s="20"/>
      <c r="FV46" s="20"/>
      <c r="FW46" s="20"/>
      <c r="FX46" s="20"/>
      <c r="FY46" s="20"/>
      <c r="FZ46" s="20"/>
      <c r="GA46" s="20"/>
      <c r="GB46" s="20"/>
      <c r="GC46" s="20"/>
      <c r="GD46" s="20"/>
      <c r="GE46" s="20"/>
      <c r="GF46" s="20"/>
      <c r="GG46" s="20"/>
      <c r="GH46" s="20"/>
      <c r="GI46" s="20"/>
      <c r="GJ46" s="20"/>
      <c r="GK46" s="20"/>
      <c r="GL46" s="20"/>
      <c r="GM46" s="20"/>
      <c r="GN46" s="20"/>
      <c r="GO46" s="20"/>
      <c r="GP46" s="20"/>
      <c r="GQ46" s="20"/>
      <c r="GR46" s="20"/>
      <c r="GS46" s="20"/>
      <c r="GT46" s="20"/>
      <c r="GU46" s="20"/>
      <c r="GV46" s="20"/>
      <c r="GW46" s="20"/>
      <c r="GX46" s="20"/>
      <c r="GY46" s="20"/>
      <c r="GZ46" s="20"/>
      <c r="HA46" s="20"/>
      <c r="HB46" s="20"/>
      <c r="HC46" s="20"/>
      <c r="HD46" s="20"/>
      <c r="HE46" s="20"/>
      <c r="HF46" s="20"/>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s="151" customFormat="1" ht="13.15" customHeight="1" x14ac:dyDescent="0.3">
      <c r="A47" s="199">
        <v>43939</v>
      </c>
      <c r="B47" s="171" t="s">
        <v>104</v>
      </c>
      <c r="C47" s="174"/>
      <c r="D47" s="175"/>
      <c r="E47" s="181"/>
      <c r="F47" s="175"/>
      <c r="G47" s="184"/>
      <c r="H47" s="183"/>
      <c r="I47" s="202">
        <v>568</v>
      </c>
      <c r="J47" s="193">
        <v>32</v>
      </c>
      <c r="K47" s="56">
        <f t="shared" si="7"/>
        <v>600</v>
      </c>
      <c r="L47" s="185"/>
      <c r="M47" s="194"/>
      <c r="N47" s="175"/>
      <c r="O47" s="175"/>
      <c r="P47" s="175"/>
      <c r="Q47" s="184"/>
      <c r="R47" s="183"/>
      <c r="S47" s="180">
        <f t="shared" si="8"/>
        <v>16599</v>
      </c>
      <c r="T47" s="172">
        <f t="shared" si="9"/>
        <v>700</v>
      </c>
      <c r="U47" s="173">
        <f t="shared" si="10"/>
        <v>17299</v>
      </c>
      <c r="V47" s="201"/>
      <c r="DS47" s="20"/>
      <c r="DT47" s="20"/>
      <c r="DU47" s="20"/>
      <c r="DV47" s="20"/>
      <c r="DW47" s="20"/>
      <c r="DX47" s="20"/>
      <c r="DY47" s="20"/>
      <c r="DZ47" s="20"/>
      <c r="EA47" s="20"/>
      <c r="EB47" s="20"/>
      <c r="EC47" s="20"/>
      <c r="ED47" s="20"/>
      <c r="EE47" s="20"/>
      <c r="EF47" s="20"/>
      <c r="EG47" s="20"/>
      <c r="EH47" s="20"/>
      <c r="EI47" s="20"/>
      <c r="EJ47" s="20"/>
      <c r="EK47" s="20"/>
      <c r="EL47" s="20"/>
      <c r="EM47" s="20"/>
      <c r="EN47" s="20"/>
      <c r="EO47" s="20"/>
      <c r="EP47" s="20"/>
      <c r="EQ47" s="20"/>
      <c r="ER47" s="20"/>
      <c r="ES47" s="20"/>
      <c r="ET47" s="20"/>
      <c r="EU47" s="20"/>
      <c r="EV47" s="20"/>
      <c r="EW47" s="20"/>
      <c r="EX47" s="20"/>
      <c r="EY47" s="20"/>
      <c r="EZ47" s="20"/>
      <c r="FA47" s="20"/>
      <c r="FB47" s="20"/>
      <c r="FC47" s="20"/>
      <c r="FD47" s="20"/>
      <c r="FE47" s="20"/>
      <c r="FF47" s="20"/>
      <c r="FG47" s="20"/>
      <c r="FH47" s="20"/>
      <c r="FI47" s="20"/>
      <c r="FJ47" s="20"/>
      <c r="FK47" s="20"/>
      <c r="FL47" s="20"/>
      <c r="FM47" s="20"/>
      <c r="FN47" s="20"/>
      <c r="FO47" s="20"/>
      <c r="FP47" s="20"/>
      <c r="FQ47" s="20"/>
      <c r="FR47" s="20"/>
      <c r="FS47" s="20"/>
      <c r="FT47" s="20"/>
      <c r="FU47" s="20"/>
      <c r="FV47" s="20"/>
      <c r="FW47" s="20"/>
      <c r="FX47" s="20"/>
      <c r="FY47" s="20"/>
      <c r="FZ47" s="20"/>
      <c r="GA47" s="20"/>
      <c r="GB47" s="20"/>
      <c r="GC47" s="20"/>
      <c r="GD47" s="20"/>
      <c r="GE47" s="20"/>
      <c r="GF47" s="20"/>
      <c r="GG47" s="20"/>
      <c r="GH47" s="20"/>
      <c r="GI47" s="20"/>
      <c r="GJ47" s="20"/>
      <c r="GK47" s="20"/>
      <c r="GL47" s="20"/>
      <c r="GM47" s="20"/>
      <c r="GN47" s="20"/>
      <c r="GO47" s="20"/>
      <c r="GP47" s="20"/>
      <c r="GQ47" s="20"/>
      <c r="GR47" s="20"/>
      <c r="GS47" s="20"/>
      <c r="GT47" s="20"/>
      <c r="GU47" s="20"/>
      <c r="GV47" s="20"/>
      <c r="GW47" s="20"/>
      <c r="GX47" s="20"/>
      <c r="GY47" s="20"/>
      <c r="GZ47" s="20"/>
      <c r="HA47" s="20"/>
      <c r="HB47" s="20"/>
      <c r="HC47" s="20"/>
      <c r="HD47" s="20"/>
      <c r="HE47" s="20"/>
      <c r="HF47" s="20"/>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ht="13.15" customHeight="1" x14ac:dyDescent="0.3">
      <c r="A48" s="199">
        <v>43938</v>
      </c>
      <c r="B48" s="171" t="s">
        <v>104</v>
      </c>
      <c r="C48" s="182">
        <v>416</v>
      </c>
      <c r="D48" s="183">
        <v>6107</v>
      </c>
      <c r="E48" s="183">
        <v>2194</v>
      </c>
      <c r="F48" s="183">
        <v>41</v>
      </c>
      <c r="G48" s="184">
        <f>ONS_WeeklyRegistratedDeaths!AH33-ONS_WeeklyRegistratedDeaths!AO33</f>
        <v>8758</v>
      </c>
      <c r="H48" s="183">
        <f>ONS_WeeklyOccurrenceDeaths!AH33-ONS_WeeklyOccurrenceDeaths!AO33</f>
        <v>8152</v>
      </c>
      <c r="I48" s="202">
        <v>604</v>
      </c>
      <c r="J48" s="193">
        <v>29</v>
      </c>
      <c r="K48" s="56">
        <f t="shared" si="7"/>
        <v>633</v>
      </c>
      <c r="L48" s="185">
        <f>SUM(K48:K54)</f>
        <v>4981</v>
      </c>
      <c r="M48" s="186">
        <f t="shared" ref="M48:R48" si="11">M55+C48</f>
        <v>882</v>
      </c>
      <c r="N48" s="183">
        <f t="shared" si="11"/>
        <v>14780</v>
      </c>
      <c r="O48" s="183">
        <f t="shared" si="11"/>
        <v>3345</v>
      </c>
      <c r="P48" s="183">
        <f t="shared" si="11"/>
        <v>86</v>
      </c>
      <c r="Q48" s="183">
        <f t="shared" si="11"/>
        <v>19093</v>
      </c>
      <c r="R48" s="183">
        <f t="shared" si="11"/>
        <v>23659</v>
      </c>
      <c r="S48" s="180">
        <f t="shared" si="8"/>
        <v>16031</v>
      </c>
      <c r="T48" s="172">
        <f t="shared" si="9"/>
        <v>668</v>
      </c>
      <c r="U48" s="173">
        <f t="shared" si="10"/>
        <v>16699</v>
      </c>
      <c r="V48" s="203"/>
    </row>
    <row r="49" spans="1:22" ht="13.15" customHeight="1" x14ac:dyDescent="0.3">
      <c r="A49" s="199">
        <v>43937</v>
      </c>
      <c r="B49" s="171" t="s">
        <v>104</v>
      </c>
      <c r="C49" s="174"/>
      <c r="D49" s="175"/>
      <c r="E49" s="175"/>
      <c r="F49" s="175"/>
      <c r="G49" s="184"/>
      <c r="H49" s="183"/>
      <c r="I49" s="202">
        <v>634</v>
      </c>
      <c r="J49" s="193">
        <v>35</v>
      </c>
      <c r="K49" s="56">
        <f t="shared" si="7"/>
        <v>669</v>
      </c>
      <c r="L49" s="185"/>
      <c r="M49" s="194"/>
      <c r="N49" s="175"/>
      <c r="O49" s="175"/>
      <c r="P49" s="175"/>
      <c r="Q49" s="184"/>
      <c r="R49" s="183"/>
      <c r="S49" s="180">
        <f t="shared" si="8"/>
        <v>15427</v>
      </c>
      <c r="T49" s="172">
        <f t="shared" si="9"/>
        <v>639</v>
      </c>
      <c r="U49" s="173">
        <f t="shared" si="10"/>
        <v>16066</v>
      </c>
      <c r="V49" s="203"/>
    </row>
    <row r="50" spans="1:22" ht="13.15" customHeight="1" x14ac:dyDescent="0.3">
      <c r="A50" s="199">
        <v>43936</v>
      </c>
      <c r="B50" s="171" t="s">
        <v>104</v>
      </c>
      <c r="C50" s="174"/>
      <c r="D50" s="175"/>
      <c r="E50" s="175"/>
      <c r="F50" s="175"/>
      <c r="G50" s="184"/>
      <c r="H50" s="204"/>
      <c r="I50" s="202">
        <v>683</v>
      </c>
      <c r="J50" s="193">
        <v>38</v>
      </c>
      <c r="K50" s="56">
        <f t="shared" si="7"/>
        <v>721</v>
      </c>
      <c r="L50" s="205"/>
      <c r="M50" s="194"/>
      <c r="N50" s="175"/>
      <c r="O50" s="175"/>
      <c r="P50" s="175"/>
      <c r="Q50" s="184"/>
      <c r="R50" s="204"/>
      <c r="S50" s="180">
        <f t="shared" si="8"/>
        <v>14793</v>
      </c>
      <c r="T50" s="172">
        <f t="shared" si="9"/>
        <v>604</v>
      </c>
      <c r="U50" s="173">
        <f t="shared" si="10"/>
        <v>15397</v>
      </c>
      <c r="V50" s="203"/>
    </row>
    <row r="51" spans="1:22" ht="13.15" customHeight="1" x14ac:dyDescent="0.3">
      <c r="A51" s="199">
        <v>43935</v>
      </c>
      <c r="B51" s="171" t="s">
        <v>104</v>
      </c>
      <c r="C51" s="174"/>
      <c r="D51" s="175"/>
      <c r="E51" s="175"/>
      <c r="F51" s="175"/>
      <c r="G51" s="184"/>
      <c r="H51" s="183"/>
      <c r="I51" s="202">
        <v>644</v>
      </c>
      <c r="J51" s="193">
        <v>26</v>
      </c>
      <c r="K51" s="56">
        <f t="shared" si="7"/>
        <v>670</v>
      </c>
      <c r="L51" s="185"/>
      <c r="M51" s="194"/>
      <c r="N51" s="175"/>
      <c r="O51" s="175"/>
      <c r="P51" s="175"/>
      <c r="Q51" s="184"/>
      <c r="R51" s="183"/>
      <c r="S51" s="180">
        <f t="shared" si="8"/>
        <v>14110</v>
      </c>
      <c r="T51" s="172">
        <f t="shared" si="9"/>
        <v>566</v>
      </c>
      <c r="U51" s="173">
        <f t="shared" si="10"/>
        <v>14676</v>
      </c>
      <c r="V51" s="203"/>
    </row>
    <row r="52" spans="1:22" ht="13.15" customHeight="1" x14ac:dyDescent="0.3">
      <c r="A52" s="199">
        <v>43934</v>
      </c>
      <c r="B52" s="171" t="s">
        <v>104</v>
      </c>
      <c r="C52" s="174"/>
      <c r="D52" s="175"/>
      <c r="E52" s="175"/>
      <c r="F52" s="175"/>
      <c r="G52" s="184"/>
      <c r="H52" s="183"/>
      <c r="I52" s="202">
        <v>690</v>
      </c>
      <c r="J52" s="193">
        <v>43</v>
      </c>
      <c r="K52" s="56">
        <f t="shared" si="7"/>
        <v>733</v>
      </c>
      <c r="L52" s="185"/>
      <c r="M52" s="194"/>
      <c r="N52" s="175"/>
      <c r="O52" s="175"/>
      <c r="P52" s="175"/>
      <c r="Q52" s="184"/>
      <c r="R52" s="183"/>
      <c r="S52" s="180">
        <f t="shared" si="8"/>
        <v>13466</v>
      </c>
      <c r="T52" s="172">
        <f t="shared" si="9"/>
        <v>540</v>
      </c>
      <c r="U52" s="173">
        <f t="shared" si="10"/>
        <v>14006</v>
      </c>
      <c r="V52" s="203"/>
    </row>
    <row r="53" spans="1:22" ht="13.15" customHeight="1" x14ac:dyDescent="0.3">
      <c r="A53" s="199">
        <v>43933</v>
      </c>
      <c r="B53" s="171" t="s">
        <v>104</v>
      </c>
      <c r="C53" s="174"/>
      <c r="D53" s="175"/>
      <c r="E53" s="175"/>
      <c r="F53" s="175"/>
      <c r="G53" s="184"/>
      <c r="H53" s="183"/>
      <c r="I53" s="202">
        <v>716</v>
      </c>
      <c r="J53" s="193">
        <v>37</v>
      </c>
      <c r="K53" s="56">
        <f t="shared" si="7"/>
        <v>753</v>
      </c>
      <c r="L53" s="185"/>
      <c r="M53" s="194"/>
      <c r="N53" s="175"/>
      <c r="O53" s="175"/>
      <c r="P53" s="175"/>
      <c r="Q53" s="184"/>
      <c r="R53" s="183"/>
      <c r="S53" s="180">
        <f t="shared" si="8"/>
        <v>12776</v>
      </c>
      <c r="T53" s="172">
        <f t="shared" si="9"/>
        <v>497</v>
      </c>
      <c r="U53" s="173">
        <f t="shared" si="10"/>
        <v>13273</v>
      </c>
      <c r="V53" s="203"/>
    </row>
    <row r="54" spans="1:22" ht="13.15" customHeight="1" x14ac:dyDescent="0.3">
      <c r="A54" s="199">
        <v>43932</v>
      </c>
      <c r="B54" s="171" t="s">
        <v>104</v>
      </c>
      <c r="C54" s="174"/>
      <c r="D54" s="175"/>
      <c r="E54" s="175"/>
      <c r="F54" s="175"/>
      <c r="G54" s="184"/>
      <c r="H54" s="183"/>
      <c r="I54" s="202">
        <v>771</v>
      </c>
      <c r="J54" s="193">
        <v>31</v>
      </c>
      <c r="K54" s="56">
        <f t="shared" si="7"/>
        <v>802</v>
      </c>
      <c r="L54" s="185"/>
      <c r="M54" s="194"/>
      <c r="N54" s="175"/>
      <c r="O54" s="175"/>
      <c r="P54" s="175"/>
      <c r="Q54" s="184"/>
      <c r="R54" s="183"/>
      <c r="S54" s="180">
        <f t="shared" si="8"/>
        <v>12060</v>
      </c>
      <c r="T54" s="172">
        <f t="shared" si="9"/>
        <v>460</v>
      </c>
      <c r="U54" s="173">
        <f t="shared" si="10"/>
        <v>12520</v>
      </c>
      <c r="V54" s="203"/>
    </row>
    <row r="55" spans="1:22" ht="13.15" customHeight="1" x14ac:dyDescent="0.3">
      <c r="A55" s="199">
        <v>43931</v>
      </c>
      <c r="B55" s="171" t="s">
        <v>104</v>
      </c>
      <c r="C55" s="182">
        <v>330</v>
      </c>
      <c r="D55" s="183">
        <v>4957</v>
      </c>
      <c r="E55" s="183">
        <v>898</v>
      </c>
      <c r="F55" s="183">
        <v>28</v>
      </c>
      <c r="G55" s="183">
        <f>ONS_WeeklyRegistratedDeaths!AO33-ONS_WeeklyRegistratedDeaths!AV33</f>
        <v>6213</v>
      </c>
      <c r="H55" s="183">
        <f>ONS_WeeklyOccurrenceDeaths!AO33-ONS_WeeklyOccurrenceDeaths!AV33</f>
        <v>8104</v>
      </c>
      <c r="I55" s="202">
        <v>735</v>
      </c>
      <c r="J55" s="193">
        <v>25</v>
      </c>
      <c r="K55" s="56">
        <f t="shared" si="7"/>
        <v>760</v>
      </c>
      <c r="L55" s="185">
        <f>SUM(K55:K61)</f>
        <v>5680</v>
      </c>
      <c r="M55" s="186">
        <f t="shared" ref="M55:R55" si="12">M62+C55</f>
        <v>466</v>
      </c>
      <c r="N55" s="183">
        <f t="shared" si="12"/>
        <v>8673</v>
      </c>
      <c r="O55" s="183">
        <f t="shared" si="12"/>
        <v>1151</v>
      </c>
      <c r="P55" s="183">
        <f t="shared" si="12"/>
        <v>45</v>
      </c>
      <c r="Q55" s="183">
        <f t="shared" si="12"/>
        <v>10335</v>
      </c>
      <c r="R55" s="183">
        <f t="shared" si="12"/>
        <v>15507</v>
      </c>
      <c r="S55" s="180">
        <f t="shared" si="8"/>
        <v>11289</v>
      </c>
      <c r="T55" s="172">
        <f t="shared" si="9"/>
        <v>429</v>
      </c>
      <c r="U55" s="173">
        <f t="shared" si="10"/>
        <v>11718</v>
      </c>
      <c r="V55" s="203"/>
    </row>
    <row r="56" spans="1:22" ht="13.15" customHeight="1" x14ac:dyDescent="0.3">
      <c r="A56" s="199">
        <v>43930</v>
      </c>
      <c r="B56" s="171" t="s">
        <v>104</v>
      </c>
      <c r="C56" s="174"/>
      <c r="D56" s="175"/>
      <c r="E56" s="175"/>
      <c r="F56" s="175"/>
      <c r="G56" s="184"/>
      <c r="H56" s="183"/>
      <c r="I56" s="202">
        <v>784</v>
      </c>
      <c r="J56" s="193">
        <v>43</v>
      </c>
      <c r="K56" s="56">
        <f t="shared" si="7"/>
        <v>827</v>
      </c>
      <c r="L56" s="185"/>
      <c r="M56" s="194"/>
      <c r="N56" s="175"/>
      <c r="O56" s="175"/>
      <c r="P56" s="175"/>
      <c r="Q56" s="184"/>
      <c r="R56" s="183"/>
      <c r="S56" s="180">
        <f t="shared" si="8"/>
        <v>10554</v>
      </c>
      <c r="T56" s="172">
        <f t="shared" si="9"/>
        <v>404</v>
      </c>
      <c r="U56" s="173">
        <f t="shared" si="10"/>
        <v>10958</v>
      </c>
      <c r="V56" s="203"/>
    </row>
    <row r="57" spans="1:22" ht="13.15" customHeight="1" x14ac:dyDescent="0.3">
      <c r="A57" s="199">
        <v>43929</v>
      </c>
      <c r="B57" s="171" t="s">
        <v>104</v>
      </c>
      <c r="C57" s="174"/>
      <c r="D57" s="175"/>
      <c r="E57" s="175"/>
      <c r="F57" s="175"/>
      <c r="G57" s="184"/>
      <c r="H57" s="183"/>
      <c r="I57" s="202">
        <v>891</v>
      </c>
      <c r="J57" s="193">
        <v>42</v>
      </c>
      <c r="K57" s="56">
        <f t="shared" si="7"/>
        <v>933</v>
      </c>
      <c r="L57" s="185"/>
      <c r="M57" s="194"/>
      <c r="N57" s="175"/>
      <c r="O57" s="175"/>
      <c r="P57" s="175"/>
      <c r="Q57" s="184"/>
      <c r="R57" s="183"/>
      <c r="S57" s="180">
        <f t="shared" si="8"/>
        <v>9770</v>
      </c>
      <c r="T57" s="172">
        <f t="shared" si="9"/>
        <v>361</v>
      </c>
      <c r="U57" s="173">
        <f t="shared" si="10"/>
        <v>10131</v>
      </c>
      <c r="V57" s="203"/>
    </row>
    <row r="58" spans="1:22" ht="13.15" customHeight="1" x14ac:dyDescent="0.3">
      <c r="A58" s="199">
        <v>43928</v>
      </c>
      <c r="B58" s="171" t="s">
        <v>104</v>
      </c>
      <c r="C58" s="174"/>
      <c r="D58" s="175"/>
      <c r="E58" s="175"/>
      <c r="F58" s="175"/>
      <c r="G58" s="184"/>
      <c r="H58" s="183"/>
      <c r="I58" s="202">
        <v>807</v>
      </c>
      <c r="J58" s="193">
        <v>32</v>
      </c>
      <c r="K58" s="56">
        <f t="shared" si="7"/>
        <v>839</v>
      </c>
      <c r="L58" s="185"/>
      <c r="M58" s="194"/>
      <c r="N58" s="175"/>
      <c r="O58" s="175"/>
      <c r="P58" s="175"/>
      <c r="Q58" s="184"/>
      <c r="R58" s="183"/>
      <c r="S58" s="180">
        <f t="shared" si="8"/>
        <v>8879</v>
      </c>
      <c r="T58" s="172">
        <f t="shared" si="9"/>
        <v>319</v>
      </c>
      <c r="U58" s="173">
        <f t="shared" si="10"/>
        <v>9198</v>
      </c>
      <c r="V58" s="203"/>
    </row>
    <row r="59" spans="1:22" ht="13.15" customHeight="1" x14ac:dyDescent="0.3">
      <c r="A59" s="199">
        <v>43927</v>
      </c>
      <c r="B59" s="171" t="s">
        <v>104</v>
      </c>
      <c r="C59" s="174"/>
      <c r="D59" s="175"/>
      <c r="E59" s="175"/>
      <c r="F59" s="175"/>
      <c r="G59" s="184"/>
      <c r="H59" s="183"/>
      <c r="I59" s="202">
        <v>725</v>
      </c>
      <c r="J59" s="193">
        <v>20</v>
      </c>
      <c r="K59" s="56">
        <f t="shared" si="7"/>
        <v>745</v>
      </c>
      <c r="L59" s="185"/>
      <c r="M59" s="194"/>
      <c r="N59" s="175"/>
      <c r="O59" s="175"/>
      <c r="P59" s="175"/>
      <c r="Q59" s="184"/>
      <c r="R59" s="183"/>
      <c r="S59" s="180">
        <f t="shared" si="8"/>
        <v>8072</v>
      </c>
      <c r="T59" s="172">
        <f t="shared" si="9"/>
        <v>287</v>
      </c>
      <c r="U59" s="173">
        <f t="shared" si="10"/>
        <v>8359</v>
      </c>
      <c r="V59" s="203"/>
    </row>
    <row r="60" spans="1:22" ht="13.15" customHeight="1" x14ac:dyDescent="0.3">
      <c r="A60" s="199">
        <v>43926</v>
      </c>
      <c r="B60" s="171" t="s">
        <v>104</v>
      </c>
      <c r="C60" s="174"/>
      <c r="D60" s="175"/>
      <c r="E60" s="175"/>
      <c r="F60" s="175"/>
      <c r="G60" s="184"/>
      <c r="H60" s="183"/>
      <c r="I60" s="202">
        <v>741</v>
      </c>
      <c r="J60" s="193">
        <v>30</v>
      </c>
      <c r="K60" s="56">
        <f t="shared" si="7"/>
        <v>771</v>
      </c>
      <c r="L60" s="185"/>
      <c r="M60" s="194"/>
      <c r="N60" s="175"/>
      <c r="O60" s="175"/>
      <c r="P60" s="175"/>
      <c r="Q60" s="184"/>
      <c r="R60" s="183"/>
      <c r="S60" s="180">
        <f t="shared" si="8"/>
        <v>7347</v>
      </c>
      <c r="T60" s="172">
        <f t="shared" si="9"/>
        <v>267</v>
      </c>
      <c r="U60" s="173">
        <f t="shared" si="10"/>
        <v>7614</v>
      </c>
      <c r="V60" s="203"/>
    </row>
    <row r="61" spans="1:22" ht="13.15" customHeight="1" x14ac:dyDescent="0.3">
      <c r="A61" s="199">
        <v>43925</v>
      </c>
      <c r="B61" s="171" t="s">
        <v>104</v>
      </c>
      <c r="C61" s="174"/>
      <c r="D61" s="175"/>
      <c r="E61" s="175"/>
      <c r="F61" s="175"/>
      <c r="G61" s="184"/>
      <c r="H61" s="183"/>
      <c r="I61" s="202">
        <v>774</v>
      </c>
      <c r="J61" s="193">
        <v>31</v>
      </c>
      <c r="K61" s="56">
        <f t="shared" si="7"/>
        <v>805</v>
      </c>
      <c r="L61" s="185"/>
      <c r="M61" s="194"/>
      <c r="N61" s="175"/>
      <c r="O61" s="175"/>
      <c r="P61" s="175"/>
      <c r="Q61" s="184"/>
      <c r="R61" s="183"/>
      <c r="S61" s="180">
        <f t="shared" si="8"/>
        <v>6606</v>
      </c>
      <c r="T61" s="172">
        <f t="shared" si="9"/>
        <v>237</v>
      </c>
      <c r="U61" s="173">
        <f t="shared" si="10"/>
        <v>6843</v>
      </c>
      <c r="V61" s="203"/>
    </row>
    <row r="62" spans="1:22" ht="13.15" customHeight="1" x14ac:dyDescent="0.3">
      <c r="A62" s="199">
        <v>43924</v>
      </c>
      <c r="B62" s="171" t="s">
        <v>104</v>
      </c>
      <c r="C62" s="182">
        <v>120</v>
      </c>
      <c r="D62" s="183">
        <v>3110</v>
      </c>
      <c r="E62" s="183">
        <v>229</v>
      </c>
      <c r="F62" s="183">
        <v>16</v>
      </c>
      <c r="G62" s="183">
        <f>ONS_WeeklyRegistratedDeaths!AV33-ONS_WeeklyRegistratedDeaths!BC33</f>
        <v>3475</v>
      </c>
      <c r="H62" s="183">
        <f>ONS_WeeklyOccurrenceDeaths!AV33-ONS_WeeklyOccurrenceDeaths!BC33</f>
        <v>5109</v>
      </c>
      <c r="I62" s="202">
        <v>695</v>
      </c>
      <c r="J62" s="193">
        <v>29</v>
      </c>
      <c r="K62" s="56">
        <f t="shared" si="7"/>
        <v>724</v>
      </c>
      <c r="L62" s="185">
        <f>SUM(K62:K68)</f>
        <v>3982</v>
      </c>
      <c r="M62" s="186">
        <f t="shared" ref="M62:R62" si="13">M69+C62</f>
        <v>136</v>
      </c>
      <c r="N62" s="183">
        <f t="shared" si="13"/>
        <v>3716</v>
      </c>
      <c r="O62" s="183">
        <f t="shared" si="13"/>
        <v>253</v>
      </c>
      <c r="P62" s="183">
        <f t="shared" si="13"/>
        <v>17</v>
      </c>
      <c r="Q62" s="183">
        <f t="shared" si="13"/>
        <v>4122</v>
      </c>
      <c r="R62" s="183">
        <f t="shared" si="13"/>
        <v>7403</v>
      </c>
      <c r="S62" s="180">
        <f t="shared" si="8"/>
        <v>5832</v>
      </c>
      <c r="T62" s="172">
        <f t="shared" si="9"/>
        <v>206</v>
      </c>
      <c r="U62" s="173">
        <f t="shared" si="10"/>
        <v>6038</v>
      </c>
      <c r="V62" s="203"/>
    </row>
    <row r="63" spans="1:22" ht="13.15" customHeight="1" x14ac:dyDescent="0.3">
      <c r="A63" s="199">
        <v>43923</v>
      </c>
      <c r="B63" s="171" t="s">
        <v>104</v>
      </c>
      <c r="C63" s="174"/>
      <c r="D63" s="175"/>
      <c r="E63" s="175"/>
      <c r="F63" s="175"/>
      <c r="G63" s="184"/>
      <c r="H63" s="183"/>
      <c r="I63" s="202">
        <v>642</v>
      </c>
      <c r="J63" s="193">
        <v>28</v>
      </c>
      <c r="K63" s="56">
        <f t="shared" si="7"/>
        <v>670</v>
      </c>
      <c r="L63" s="185"/>
      <c r="M63" s="194"/>
      <c r="N63" s="175"/>
      <c r="O63" s="175"/>
      <c r="P63" s="175"/>
      <c r="Q63" s="184"/>
      <c r="R63" s="183"/>
      <c r="S63" s="180">
        <f t="shared" si="8"/>
        <v>5137</v>
      </c>
      <c r="T63" s="172">
        <f t="shared" si="9"/>
        <v>177</v>
      </c>
      <c r="U63" s="173">
        <f t="shared" si="10"/>
        <v>5314</v>
      </c>
      <c r="V63" s="203"/>
    </row>
    <row r="64" spans="1:22" ht="13.15" customHeight="1" x14ac:dyDescent="0.3">
      <c r="A64" s="199">
        <v>43922</v>
      </c>
      <c r="B64" s="171" t="s">
        <v>104</v>
      </c>
      <c r="C64" s="174"/>
      <c r="D64" s="175"/>
      <c r="E64" s="175"/>
      <c r="F64" s="175"/>
      <c r="G64" s="184"/>
      <c r="H64" s="183"/>
      <c r="I64" s="202">
        <v>641</v>
      </c>
      <c r="J64" s="193">
        <v>21</v>
      </c>
      <c r="K64" s="56">
        <f t="shared" si="7"/>
        <v>662</v>
      </c>
      <c r="L64" s="185"/>
      <c r="M64" s="194"/>
      <c r="N64" s="175"/>
      <c r="O64" s="175"/>
      <c r="P64" s="175"/>
      <c r="Q64" s="184"/>
      <c r="R64" s="183"/>
      <c r="S64" s="180">
        <f t="shared" si="8"/>
        <v>4495</v>
      </c>
      <c r="T64" s="172">
        <f t="shared" si="9"/>
        <v>149</v>
      </c>
      <c r="U64" s="173">
        <f t="shared" si="10"/>
        <v>4644</v>
      </c>
      <c r="V64" s="203"/>
    </row>
    <row r="65" spans="1:22" ht="13.15" customHeight="1" x14ac:dyDescent="0.3">
      <c r="A65" s="199">
        <v>43921</v>
      </c>
      <c r="B65" s="171" t="s">
        <v>104</v>
      </c>
      <c r="C65" s="174"/>
      <c r="D65" s="175"/>
      <c r="E65" s="175"/>
      <c r="F65" s="175"/>
      <c r="G65" s="184"/>
      <c r="H65" s="183"/>
      <c r="I65" s="202">
        <v>573</v>
      </c>
      <c r="J65" s="193">
        <v>15</v>
      </c>
      <c r="K65" s="56">
        <f t="shared" si="7"/>
        <v>588</v>
      </c>
      <c r="L65" s="185"/>
      <c r="M65" s="194"/>
      <c r="N65" s="175"/>
      <c r="O65" s="175"/>
      <c r="P65" s="175"/>
      <c r="Q65" s="184"/>
      <c r="R65" s="183"/>
      <c r="S65" s="180">
        <f t="shared" si="8"/>
        <v>3854</v>
      </c>
      <c r="T65" s="172">
        <f t="shared" si="9"/>
        <v>128</v>
      </c>
      <c r="U65" s="173">
        <f t="shared" si="10"/>
        <v>3982</v>
      </c>
      <c r="V65" s="203"/>
    </row>
    <row r="66" spans="1:22" ht="13.15" customHeight="1" x14ac:dyDescent="0.3">
      <c r="A66" s="199">
        <v>43920</v>
      </c>
      <c r="B66" s="171" t="s">
        <v>104</v>
      </c>
      <c r="C66" s="174"/>
      <c r="D66" s="175"/>
      <c r="E66" s="175"/>
      <c r="F66" s="175"/>
      <c r="G66" s="184"/>
      <c r="H66" s="183"/>
      <c r="I66" s="202">
        <v>494</v>
      </c>
      <c r="J66" s="193">
        <v>16</v>
      </c>
      <c r="K66" s="56">
        <f t="shared" si="7"/>
        <v>510</v>
      </c>
      <c r="L66" s="185"/>
      <c r="M66" s="194"/>
      <c r="N66" s="175"/>
      <c r="O66" s="175"/>
      <c r="P66" s="175"/>
      <c r="Q66" s="184"/>
      <c r="R66" s="183"/>
      <c r="S66" s="180">
        <f t="shared" si="8"/>
        <v>3281</v>
      </c>
      <c r="T66" s="172">
        <f t="shared" si="9"/>
        <v>113</v>
      </c>
      <c r="U66" s="173">
        <f t="shared" si="10"/>
        <v>3394</v>
      </c>
      <c r="V66" s="203"/>
    </row>
    <row r="67" spans="1:22" ht="13.15" customHeight="1" x14ac:dyDescent="0.3">
      <c r="A67" s="199">
        <v>43919</v>
      </c>
      <c r="B67" s="171" t="s">
        <v>104</v>
      </c>
      <c r="C67" s="174"/>
      <c r="D67" s="175"/>
      <c r="E67" s="175"/>
      <c r="F67" s="175"/>
      <c r="G67" s="184"/>
      <c r="H67" s="183"/>
      <c r="I67" s="202">
        <v>437</v>
      </c>
      <c r="J67" s="193">
        <v>18</v>
      </c>
      <c r="K67" s="56">
        <f t="shared" si="7"/>
        <v>455</v>
      </c>
      <c r="L67" s="185"/>
      <c r="M67" s="194"/>
      <c r="N67" s="175"/>
      <c r="O67" s="175"/>
      <c r="P67" s="175"/>
      <c r="Q67" s="184"/>
      <c r="R67" s="183"/>
      <c r="S67" s="180">
        <f t="shared" si="8"/>
        <v>2787</v>
      </c>
      <c r="T67" s="172">
        <f t="shared" si="9"/>
        <v>97</v>
      </c>
      <c r="U67" s="173">
        <f t="shared" si="10"/>
        <v>2884</v>
      </c>
      <c r="V67" s="203"/>
    </row>
    <row r="68" spans="1:22" ht="13.15" customHeight="1" x14ac:dyDescent="0.3">
      <c r="A68" s="199">
        <v>43918</v>
      </c>
      <c r="B68" s="171" t="s">
        <v>104</v>
      </c>
      <c r="C68" s="174"/>
      <c r="D68" s="175"/>
      <c r="E68" s="175"/>
      <c r="F68" s="175"/>
      <c r="G68" s="184"/>
      <c r="H68" s="183"/>
      <c r="I68" s="202">
        <v>358</v>
      </c>
      <c r="J68" s="193">
        <v>15</v>
      </c>
      <c r="K68" s="56">
        <f t="shared" si="7"/>
        <v>373</v>
      </c>
      <c r="L68" s="185"/>
      <c r="M68" s="194"/>
      <c r="N68" s="175"/>
      <c r="O68" s="175"/>
      <c r="P68" s="175"/>
      <c r="Q68" s="184"/>
      <c r="R68" s="183"/>
      <c r="S68" s="180">
        <f t="shared" si="8"/>
        <v>2350</v>
      </c>
      <c r="T68" s="172">
        <f t="shared" si="9"/>
        <v>79</v>
      </c>
      <c r="U68" s="173">
        <f t="shared" si="10"/>
        <v>2429</v>
      </c>
      <c r="V68" s="203"/>
    </row>
    <row r="69" spans="1:22" ht="13.15" customHeight="1" x14ac:dyDescent="0.3">
      <c r="A69" s="199">
        <v>43917</v>
      </c>
      <c r="B69" s="171" t="s">
        <v>104</v>
      </c>
      <c r="C69" s="206">
        <v>15</v>
      </c>
      <c r="D69" s="204">
        <v>501</v>
      </c>
      <c r="E69" s="204">
        <v>22</v>
      </c>
      <c r="F69" s="204">
        <v>1</v>
      </c>
      <c r="G69" s="183">
        <f>ONS_WeeklyRegistratedDeaths!BC33-ONS_WeeklyRegistratedDeaths!BJ33</f>
        <v>539</v>
      </c>
      <c r="H69" s="207">
        <f>ONS_WeeklyOccurrenceDeaths!BC33-ONS_WeeklyOccurrenceDeaths!BJ33</f>
        <v>1851</v>
      </c>
      <c r="I69" s="202">
        <v>349</v>
      </c>
      <c r="J69" s="193">
        <v>10</v>
      </c>
      <c r="K69" s="56">
        <f t="shared" si="7"/>
        <v>359</v>
      </c>
      <c r="L69" s="185">
        <f>SUM(K69:K75)</f>
        <v>1607</v>
      </c>
      <c r="M69" s="200">
        <f t="shared" ref="M69:R69" si="14">M76+C69</f>
        <v>16</v>
      </c>
      <c r="N69" s="204">
        <f t="shared" si="14"/>
        <v>606</v>
      </c>
      <c r="O69" s="204">
        <f t="shared" si="14"/>
        <v>24</v>
      </c>
      <c r="P69" s="204">
        <f t="shared" si="14"/>
        <v>1</v>
      </c>
      <c r="Q69" s="204">
        <f t="shared" si="14"/>
        <v>647</v>
      </c>
      <c r="R69" s="204">
        <f t="shared" si="14"/>
        <v>2294</v>
      </c>
      <c r="S69" s="180">
        <f t="shared" si="8"/>
        <v>1992</v>
      </c>
      <c r="T69" s="172">
        <f t="shared" si="9"/>
        <v>64</v>
      </c>
      <c r="U69" s="173">
        <f t="shared" si="10"/>
        <v>2056</v>
      </c>
      <c r="V69" s="203"/>
    </row>
    <row r="70" spans="1:22" ht="13.15" customHeight="1" x14ac:dyDescent="0.3">
      <c r="A70" s="199">
        <v>43916</v>
      </c>
      <c r="B70" s="171" t="s">
        <v>104</v>
      </c>
      <c r="C70" s="174"/>
      <c r="D70" s="175"/>
      <c r="E70" s="175"/>
      <c r="F70" s="175"/>
      <c r="G70" s="184"/>
      <c r="H70" s="183"/>
      <c r="I70" s="202">
        <v>325</v>
      </c>
      <c r="J70" s="193">
        <v>11</v>
      </c>
      <c r="K70" s="56">
        <f t="shared" si="7"/>
        <v>336</v>
      </c>
      <c r="L70" s="185"/>
      <c r="M70" s="194"/>
      <c r="N70" s="175"/>
      <c r="O70" s="175"/>
      <c r="P70" s="175"/>
      <c r="Q70" s="184"/>
      <c r="R70" s="183"/>
      <c r="S70" s="180">
        <f t="shared" si="8"/>
        <v>1643</v>
      </c>
      <c r="T70" s="172">
        <f t="shared" si="9"/>
        <v>54</v>
      </c>
      <c r="U70" s="173">
        <f t="shared" si="10"/>
        <v>1697</v>
      </c>
      <c r="V70" s="203"/>
    </row>
    <row r="71" spans="1:22" ht="13.15" customHeight="1" x14ac:dyDescent="0.3">
      <c r="A71" s="199">
        <v>43915</v>
      </c>
      <c r="B71" s="171" t="s">
        <v>104</v>
      </c>
      <c r="C71" s="174"/>
      <c r="D71" s="175"/>
      <c r="E71" s="175"/>
      <c r="F71" s="175"/>
      <c r="G71" s="184"/>
      <c r="H71" s="183"/>
      <c r="I71" s="202">
        <v>261</v>
      </c>
      <c r="J71" s="193">
        <v>10</v>
      </c>
      <c r="K71" s="56">
        <f t="shared" si="7"/>
        <v>271</v>
      </c>
      <c r="L71" s="185"/>
      <c r="M71" s="194"/>
      <c r="N71" s="175"/>
      <c r="O71" s="175"/>
      <c r="P71" s="175"/>
      <c r="Q71" s="184"/>
      <c r="R71" s="183"/>
      <c r="S71" s="180">
        <f t="shared" si="8"/>
        <v>1318</v>
      </c>
      <c r="T71" s="172">
        <f t="shared" si="9"/>
        <v>43</v>
      </c>
      <c r="U71" s="173">
        <f t="shared" si="10"/>
        <v>1361</v>
      </c>
      <c r="V71" s="203"/>
    </row>
    <row r="72" spans="1:22" ht="13.15" customHeight="1" x14ac:dyDescent="0.3">
      <c r="A72" s="199">
        <v>43914</v>
      </c>
      <c r="B72" s="171" t="s">
        <v>104</v>
      </c>
      <c r="C72" s="174"/>
      <c r="D72" s="175"/>
      <c r="E72" s="175"/>
      <c r="F72" s="175"/>
      <c r="G72" s="184"/>
      <c r="H72" s="183"/>
      <c r="I72" s="202">
        <v>203</v>
      </c>
      <c r="J72" s="193">
        <v>9</v>
      </c>
      <c r="K72" s="56">
        <f t="shared" si="7"/>
        <v>212</v>
      </c>
      <c r="L72" s="185"/>
      <c r="M72" s="194"/>
      <c r="N72" s="175"/>
      <c r="O72" s="175"/>
      <c r="P72" s="175"/>
      <c r="Q72" s="184"/>
      <c r="R72" s="183"/>
      <c r="S72" s="180">
        <f t="shared" si="8"/>
        <v>1057</v>
      </c>
      <c r="T72" s="172">
        <f t="shared" si="9"/>
        <v>33</v>
      </c>
      <c r="U72" s="173">
        <f t="shared" si="10"/>
        <v>1090</v>
      </c>
      <c r="V72" s="203"/>
    </row>
    <row r="73" spans="1:22" ht="13.15" customHeight="1" x14ac:dyDescent="0.3">
      <c r="A73" s="199">
        <v>43913</v>
      </c>
      <c r="B73" s="171" t="s">
        <v>104</v>
      </c>
      <c r="C73" s="174"/>
      <c r="D73" s="175"/>
      <c r="E73" s="175"/>
      <c r="F73" s="175"/>
      <c r="G73" s="184"/>
      <c r="H73" s="183"/>
      <c r="I73" s="202">
        <v>160</v>
      </c>
      <c r="J73" s="193">
        <v>4</v>
      </c>
      <c r="K73" s="56">
        <f t="shared" si="7"/>
        <v>164</v>
      </c>
      <c r="L73" s="185"/>
      <c r="M73" s="194"/>
      <c r="N73" s="175"/>
      <c r="O73" s="175"/>
      <c r="P73" s="175"/>
      <c r="Q73" s="184"/>
      <c r="R73" s="183"/>
      <c r="S73" s="180">
        <f t="shared" si="8"/>
        <v>854</v>
      </c>
      <c r="T73" s="172">
        <f t="shared" si="9"/>
        <v>24</v>
      </c>
      <c r="U73" s="173">
        <f t="shared" si="10"/>
        <v>878</v>
      </c>
      <c r="V73" s="203"/>
    </row>
    <row r="74" spans="1:22" ht="13.15" customHeight="1" x14ac:dyDescent="0.3">
      <c r="A74" s="199">
        <v>43912</v>
      </c>
      <c r="B74" s="171" t="s">
        <v>104</v>
      </c>
      <c r="C74" s="174"/>
      <c r="D74" s="175"/>
      <c r="E74" s="175"/>
      <c r="F74" s="175"/>
      <c r="G74" s="184"/>
      <c r="H74" s="184"/>
      <c r="I74" s="202">
        <v>150</v>
      </c>
      <c r="J74" s="193">
        <v>5</v>
      </c>
      <c r="K74" s="56">
        <f t="shared" ref="K74:K105" si="15">I74+J74</f>
        <v>155</v>
      </c>
      <c r="L74" s="208"/>
      <c r="M74" s="194"/>
      <c r="N74" s="175"/>
      <c r="O74" s="175"/>
      <c r="P74" s="175"/>
      <c r="Q74" s="184"/>
      <c r="R74" s="184"/>
      <c r="S74" s="180">
        <f t="shared" si="8"/>
        <v>694</v>
      </c>
      <c r="T74" s="172">
        <f t="shared" si="9"/>
        <v>20</v>
      </c>
      <c r="U74" s="173">
        <f t="shared" si="10"/>
        <v>714</v>
      </c>
      <c r="V74" s="203"/>
    </row>
    <row r="75" spans="1:22" ht="13.15" customHeight="1" x14ac:dyDescent="0.3">
      <c r="A75" s="199">
        <v>43911</v>
      </c>
      <c r="B75" s="171" t="s">
        <v>104</v>
      </c>
      <c r="C75" s="174"/>
      <c r="D75" s="175"/>
      <c r="E75" s="175"/>
      <c r="F75" s="175"/>
      <c r="G75" s="184"/>
      <c r="H75" s="184"/>
      <c r="I75" s="202">
        <v>103</v>
      </c>
      <c r="J75" s="193">
        <v>7</v>
      </c>
      <c r="K75" s="56">
        <f t="shared" si="15"/>
        <v>110</v>
      </c>
      <c r="L75" s="208"/>
      <c r="M75" s="194"/>
      <c r="N75" s="175"/>
      <c r="O75" s="175"/>
      <c r="P75" s="175"/>
      <c r="Q75" s="184"/>
      <c r="R75" s="184"/>
      <c r="S75" s="180">
        <f t="shared" ref="S75:S94" si="16">S76+I75</f>
        <v>544</v>
      </c>
      <c r="T75" s="172">
        <f t="shared" ref="T75:T94" si="17">T76+J75</f>
        <v>15</v>
      </c>
      <c r="U75" s="173">
        <f t="shared" ref="U75:U94" si="18">U76+K75</f>
        <v>559</v>
      </c>
      <c r="V75" s="203"/>
    </row>
    <row r="76" spans="1:22" ht="13.15" customHeight="1" x14ac:dyDescent="0.3">
      <c r="A76" s="199">
        <v>43910</v>
      </c>
      <c r="B76" s="171" t="s">
        <v>104</v>
      </c>
      <c r="C76" s="206">
        <v>1</v>
      </c>
      <c r="D76" s="204">
        <v>100</v>
      </c>
      <c r="E76" s="204">
        <v>2</v>
      </c>
      <c r="F76" s="204">
        <v>0</v>
      </c>
      <c r="G76" s="183">
        <f>ONS_WeeklyRegistratedDeaths!BJ33-ONS_WeeklyRegistratedDeaths!BQ33</f>
        <v>103</v>
      </c>
      <c r="H76" s="183">
        <f>ONS_WeeklyOccurrenceDeaths!BJ33-ONS_WeeklyOccurrenceDeaths!BQ33</f>
        <v>397</v>
      </c>
      <c r="I76" s="202">
        <v>106</v>
      </c>
      <c r="J76" s="193">
        <v>2</v>
      </c>
      <c r="K76" s="56">
        <f t="shared" si="15"/>
        <v>108</v>
      </c>
      <c r="L76" s="185">
        <f>SUM(K76:K82)</f>
        <v>386</v>
      </c>
      <c r="M76" s="200">
        <f t="shared" ref="M76:R76" si="19">M83+C76</f>
        <v>1</v>
      </c>
      <c r="N76" s="204">
        <f t="shared" si="19"/>
        <v>105</v>
      </c>
      <c r="O76" s="204">
        <f t="shared" si="19"/>
        <v>2</v>
      </c>
      <c r="P76" s="204">
        <f t="shared" si="19"/>
        <v>0</v>
      </c>
      <c r="Q76" s="204">
        <f t="shared" si="19"/>
        <v>108</v>
      </c>
      <c r="R76" s="204">
        <f t="shared" si="19"/>
        <v>443</v>
      </c>
      <c r="S76" s="180">
        <f t="shared" si="16"/>
        <v>441</v>
      </c>
      <c r="T76" s="172">
        <f t="shared" si="17"/>
        <v>8</v>
      </c>
      <c r="U76" s="173">
        <f t="shared" si="18"/>
        <v>449</v>
      </c>
      <c r="V76" s="203"/>
    </row>
    <row r="77" spans="1:22" ht="13.15" customHeight="1" x14ac:dyDescent="0.3">
      <c r="A77" s="199">
        <v>43909</v>
      </c>
      <c r="B77" s="171" t="s">
        <v>104</v>
      </c>
      <c r="C77" s="174"/>
      <c r="D77" s="175"/>
      <c r="E77" s="175"/>
      <c r="F77" s="175"/>
      <c r="G77" s="184"/>
      <c r="H77" s="184"/>
      <c r="I77" s="202">
        <v>62</v>
      </c>
      <c r="J77" s="193">
        <v>3</v>
      </c>
      <c r="K77" s="56">
        <f t="shared" si="15"/>
        <v>65</v>
      </c>
      <c r="L77" s="208"/>
      <c r="M77" s="194"/>
      <c r="N77" s="175"/>
      <c r="O77" s="175"/>
      <c r="P77" s="175"/>
      <c r="Q77" s="184"/>
      <c r="R77" s="184"/>
      <c r="S77" s="180">
        <f t="shared" si="16"/>
        <v>335</v>
      </c>
      <c r="T77" s="172">
        <f t="shared" si="17"/>
        <v>6</v>
      </c>
      <c r="U77" s="173">
        <f t="shared" si="18"/>
        <v>341</v>
      </c>
      <c r="V77" s="203"/>
    </row>
    <row r="78" spans="1:22" ht="13.15" customHeight="1" x14ac:dyDescent="0.3">
      <c r="A78" s="199">
        <v>43908</v>
      </c>
      <c r="B78" s="171" t="s">
        <v>104</v>
      </c>
      <c r="C78" s="174"/>
      <c r="D78" s="175"/>
      <c r="E78" s="175"/>
      <c r="F78" s="175"/>
      <c r="G78" s="184"/>
      <c r="H78" s="184"/>
      <c r="I78" s="202">
        <v>69</v>
      </c>
      <c r="J78" s="193">
        <v>0</v>
      </c>
      <c r="K78" s="56">
        <f t="shared" si="15"/>
        <v>69</v>
      </c>
      <c r="L78" s="208"/>
      <c r="M78" s="194"/>
      <c r="N78" s="175"/>
      <c r="O78" s="175"/>
      <c r="P78" s="175"/>
      <c r="Q78" s="184"/>
      <c r="R78" s="184"/>
      <c r="S78" s="180">
        <f t="shared" si="16"/>
        <v>273</v>
      </c>
      <c r="T78" s="172">
        <f t="shared" si="17"/>
        <v>3</v>
      </c>
      <c r="U78" s="173">
        <f t="shared" si="18"/>
        <v>276</v>
      </c>
      <c r="V78" s="203"/>
    </row>
    <row r="79" spans="1:22" ht="13.15" customHeight="1" x14ac:dyDescent="0.3">
      <c r="A79" s="199">
        <v>43907</v>
      </c>
      <c r="B79" s="171" t="s">
        <v>104</v>
      </c>
      <c r="C79" s="174"/>
      <c r="D79" s="175"/>
      <c r="E79" s="175"/>
      <c r="F79" s="175"/>
      <c r="G79" s="184"/>
      <c r="H79" s="184"/>
      <c r="I79" s="202">
        <v>48</v>
      </c>
      <c r="J79" s="193">
        <v>0</v>
      </c>
      <c r="K79" s="56">
        <f t="shared" si="15"/>
        <v>48</v>
      </c>
      <c r="L79" s="208"/>
      <c r="M79" s="194"/>
      <c r="N79" s="175"/>
      <c r="O79" s="175"/>
      <c r="P79" s="175"/>
      <c r="Q79" s="184"/>
      <c r="R79" s="184"/>
      <c r="S79" s="180">
        <f t="shared" si="16"/>
        <v>204</v>
      </c>
      <c r="T79" s="172">
        <f t="shared" si="17"/>
        <v>3</v>
      </c>
      <c r="U79" s="173">
        <f t="shared" si="18"/>
        <v>207</v>
      </c>
      <c r="V79" s="203"/>
    </row>
    <row r="80" spans="1:22" ht="13.15" customHeight="1" x14ac:dyDescent="0.3">
      <c r="A80" s="199">
        <v>43906</v>
      </c>
      <c r="B80" s="171" t="s">
        <v>104</v>
      </c>
      <c r="C80" s="174"/>
      <c r="D80" s="175"/>
      <c r="E80" s="175"/>
      <c r="F80" s="175"/>
      <c r="G80" s="184"/>
      <c r="H80" s="184"/>
      <c r="I80" s="202">
        <v>42</v>
      </c>
      <c r="J80" s="193">
        <v>3</v>
      </c>
      <c r="K80" s="56">
        <f t="shared" si="15"/>
        <v>45</v>
      </c>
      <c r="L80" s="208"/>
      <c r="M80" s="194"/>
      <c r="N80" s="175"/>
      <c r="O80" s="175"/>
      <c r="P80" s="175"/>
      <c r="Q80" s="184"/>
      <c r="R80" s="184"/>
      <c r="S80" s="180">
        <f t="shared" si="16"/>
        <v>156</v>
      </c>
      <c r="T80" s="172">
        <f t="shared" si="17"/>
        <v>3</v>
      </c>
      <c r="U80" s="173">
        <f t="shared" si="18"/>
        <v>159</v>
      </c>
      <c r="V80" s="203"/>
    </row>
    <row r="81" spans="1:22" ht="13.15" customHeight="1" x14ac:dyDescent="0.3">
      <c r="A81" s="199">
        <v>43905</v>
      </c>
      <c r="B81" s="171" t="s">
        <v>104</v>
      </c>
      <c r="C81" s="174"/>
      <c r="D81" s="175"/>
      <c r="E81" s="175"/>
      <c r="F81" s="175"/>
      <c r="G81" s="184"/>
      <c r="H81" s="184"/>
      <c r="I81" s="202">
        <v>28</v>
      </c>
      <c r="J81" s="193">
        <v>0</v>
      </c>
      <c r="K81" s="56">
        <f t="shared" si="15"/>
        <v>28</v>
      </c>
      <c r="L81" s="208"/>
      <c r="M81" s="194"/>
      <c r="N81" s="175"/>
      <c r="O81" s="175"/>
      <c r="P81" s="175"/>
      <c r="Q81" s="184"/>
      <c r="R81" s="184"/>
      <c r="S81" s="180">
        <f t="shared" si="16"/>
        <v>114</v>
      </c>
      <c r="T81" s="172">
        <f t="shared" si="17"/>
        <v>0</v>
      </c>
      <c r="U81" s="173">
        <f t="shared" si="18"/>
        <v>114</v>
      </c>
      <c r="V81" s="203"/>
    </row>
    <row r="82" spans="1:22" ht="13.15" customHeight="1" x14ac:dyDescent="0.3">
      <c r="A82" s="199">
        <v>43904</v>
      </c>
      <c r="B82" s="171" t="s">
        <v>104</v>
      </c>
      <c r="C82" s="174"/>
      <c r="D82" s="175"/>
      <c r="E82" s="175"/>
      <c r="F82" s="175"/>
      <c r="G82" s="184"/>
      <c r="H82" s="184"/>
      <c r="I82" s="202">
        <v>23</v>
      </c>
      <c r="J82" s="193"/>
      <c r="K82" s="56">
        <f t="shared" si="15"/>
        <v>23</v>
      </c>
      <c r="L82" s="208"/>
      <c r="M82" s="194"/>
      <c r="N82" s="175"/>
      <c r="O82" s="175"/>
      <c r="P82" s="175"/>
      <c r="Q82" s="184"/>
      <c r="R82" s="184"/>
      <c r="S82" s="180">
        <f t="shared" si="16"/>
        <v>86</v>
      </c>
      <c r="T82" s="172">
        <f t="shared" si="17"/>
        <v>0</v>
      </c>
      <c r="U82" s="173">
        <f t="shared" si="18"/>
        <v>86</v>
      </c>
      <c r="V82" s="203"/>
    </row>
    <row r="83" spans="1:22" ht="13.15" customHeight="1" x14ac:dyDescent="0.3">
      <c r="A83" s="199">
        <v>43903</v>
      </c>
      <c r="B83" s="171" t="s">
        <v>104</v>
      </c>
      <c r="C83" s="206">
        <v>0</v>
      </c>
      <c r="D83" s="204">
        <v>5</v>
      </c>
      <c r="E83" s="204">
        <v>0</v>
      </c>
      <c r="F83" s="204">
        <v>0</v>
      </c>
      <c r="G83" s="183">
        <f>ONS_WeeklyRegistratedDeaths!BQ33-ONS_WeeklyRegistratedDeaths!BX33</f>
        <v>5</v>
      </c>
      <c r="H83" s="183">
        <f>ONS_WeeklyOccurrenceDeaths!BQ33-ONS_WeeklyOccurrenceDeaths!BX33</f>
        <v>41</v>
      </c>
      <c r="I83" s="202">
        <v>20</v>
      </c>
      <c r="J83" s="209"/>
      <c r="K83" s="56">
        <f t="shared" si="15"/>
        <v>20</v>
      </c>
      <c r="L83" s="185">
        <f>SUM(K83:K89)</f>
        <v>56</v>
      </c>
      <c r="M83" s="200">
        <f t="shared" ref="M83:R83" si="20">M90+C83</f>
        <v>0</v>
      </c>
      <c r="N83" s="204">
        <f t="shared" si="20"/>
        <v>5</v>
      </c>
      <c r="O83" s="204">
        <f t="shared" si="20"/>
        <v>0</v>
      </c>
      <c r="P83" s="204">
        <f t="shared" si="20"/>
        <v>0</v>
      </c>
      <c r="Q83" s="204">
        <f t="shared" si="20"/>
        <v>5</v>
      </c>
      <c r="R83" s="204">
        <f t="shared" si="20"/>
        <v>46</v>
      </c>
      <c r="S83" s="180">
        <f t="shared" si="16"/>
        <v>63</v>
      </c>
      <c r="T83" s="172">
        <f t="shared" si="17"/>
        <v>0</v>
      </c>
      <c r="U83" s="173">
        <f t="shared" si="18"/>
        <v>63</v>
      </c>
      <c r="V83" s="203"/>
    </row>
    <row r="84" spans="1:22" ht="13.15" customHeight="1" x14ac:dyDescent="0.3">
      <c r="A84" s="199">
        <v>43902</v>
      </c>
      <c r="B84" s="171" t="s">
        <v>104</v>
      </c>
      <c r="C84" s="174"/>
      <c r="D84" s="175"/>
      <c r="E84" s="175"/>
      <c r="F84" s="175"/>
      <c r="G84" s="184"/>
      <c r="H84" s="184"/>
      <c r="I84" s="202">
        <v>14</v>
      </c>
      <c r="J84" s="209"/>
      <c r="K84" s="56">
        <f t="shared" si="15"/>
        <v>14</v>
      </c>
      <c r="L84" s="208"/>
      <c r="M84" s="194"/>
      <c r="N84" s="175"/>
      <c r="O84" s="175"/>
      <c r="P84" s="175"/>
      <c r="Q84" s="184"/>
      <c r="R84" s="184"/>
      <c r="S84" s="180">
        <f t="shared" si="16"/>
        <v>43</v>
      </c>
      <c r="T84" s="172">
        <f t="shared" si="17"/>
        <v>0</v>
      </c>
      <c r="U84" s="173">
        <f t="shared" si="18"/>
        <v>43</v>
      </c>
      <c r="V84" s="203"/>
    </row>
    <row r="85" spans="1:22" ht="13.15" customHeight="1" x14ac:dyDescent="0.3">
      <c r="A85" s="199">
        <v>43901</v>
      </c>
      <c r="B85" s="171" t="s">
        <v>104</v>
      </c>
      <c r="C85" s="174"/>
      <c r="D85" s="175"/>
      <c r="E85" s="175"/>
      <c r="F85" s="175"/>
      <c r="G85" s="184"/>
      <c r="H85" s="184"/>
      <c r="I85" s="202">
        <v>11</v>
      </c>
      <c r="J85" s="209"/>
      <c r="K85" s="56">
        <f t="shared" si="15"/>
        <v>11</v>
      </c>
      <c r="L85" s="208"/>
      <c r="M85" s="194"/>
      <c r="N85" s="175"/>
      <c r="O85" s="175"/>
      <c r="P85" s="175"/>
      <c r="Q85" s="184"/>
      <c r="R85" s="184"/>
      <c r="S85" s="180">
        <f t="shared" si="16"/>
        <v>29</v>
      </c>
      <c r="T85" s="172">
        <f t="shared" si="17"/>
        <v>0</v>
      </c>
      <c r="U85" s="173">
        <f t="shared" si="18"/>
        <v>29</v>
      </c>
      <c r="V85" s="203"/>
    </row>
    <row r="86" spans="1:22" ht="13.15" customHeight="1" x14ac:dyDescent="0.3">
      <c r="A86" s="199">
        <v>43900</v>
      </c>
      <c r="B86" s="171" t="s">
        <v>104</v>
      </c>
      <c r="C86" s="174"/>
      <c r="D86" s="175"/>
      <c r="E86" s="175"/>
      <c r="F86" s="175"/>
      <c r="G86" s="184"/>
      <c r="H86" s="184"/>
      <c r="I86" s="202">
        <v>1</v>
      </c>
      <c r="J86" s="209"/>
      <c r="K86" s="56">
        <f t="shared" si="15"/>
        <v>1</v>
      </c>
      <c r="L86" s="208"/>
      <c r="M86" s="194"/>
      <c r="N86" s="175"/>
      <c r="O86" s="175"/>
      <c r="P86" s="175"/>
      <c r="Q86" s="184"/>
      <c r="R86" s="184"/>
      <c r="S86" s="180">
        <f t="shared" si="16"/>
        <v>18</v>
      </c>
      <c r="T86" s="172">
        <f t="shared" si="17"/>
        <v>0</v>
      </c>
      <c r="U86" s="173">
        <f t="shared" si="18"/>
        <v>18</v>
      </c>
      <c r="V86" s="203"/>
    </row>
    <row r="87" spans="1:22" ht="13.15" customHeight="1" x14ac:dyDescent="0.3">
      <c r="A87" s="199">
        <v>43899</v>
      </c>
      <c r="B87" s="171" t="s">
        <v>104</v>
      </c>
      <c r="C87" s="174"/>
      <c r="D87" s="175"/>
      <c r="E87" s="175"/>
      <c r="F87" s="175"/>
      <c r="G87" s="184"/>
      <c r="H87" s="184"/>
      <c r="I87" s="202">
        <v>4</v>
      </c>
      <c r="J87" s="209"/>
      <c r="K87" s="56">
        <f t="shared" si="15"/>
        <v>4</v>
      </c>
      <c r="L87" s="208"/>
      <c r="M87" s="194"/>
      <c r="N87" s="175"/>
      <c r="O87" s="175"/>
      <c r="P87" s="175"/>
      <c r="Q87" s="184"/>
      <c r="R87" s="184"/>
      <c r="S87" s="180">
        <f t="shared" si="16"/>
        <v>17</v>
      </c>
      <c r="T87" s="172">
        <f t="shared" si="17"/>
        <v>0</v>
      </c>
      <c r="U87" s="173">
        <f t="shared" si="18"/>
        <v>17</v>
      </c>
      <c r="V87" s="203"/>
    </row>
    <row r="88" spans="1:22" ht="13.15" customHeight="1" x14ac:dyDescent="0.3">
      <c r="A88" s="199">
        <v>43898</v>
      </c>
      <c r="B88" s="171" t="s">
        <v>104</v>
      </c>
      <c r="C88" s="174"/>
      <c r="D88" s="175"/>
      <c r="E88" s="175"/>
      <c r="F88" s="175"/>
      <c r="G88" s="184"/>
      <c r="H88" s="184"/>
      <c r="I88" s="202">
        <v>5</v>
      </c>
      <c r="J88" s="209"/>
      <c r="K88" s="56">
        <f t="shared" si="15"/>
        <v>5</v>
      </c>
      <c r="L88" s="208"/>
      <c r="M88" s="194"/>
      <c r="N88" s="175"/>
      <c r="O88" s="175"/>
      <c r="P88" s="175"/>
      <c r="Q88" s="184"/>
      <c r="R88" s="184"/>
      <c r="S88" s="180">
        <f t="shared" si="16"/>
        <v>13</v>
      </c>
      <c r="T88" s="172">
        <f t="shared" si="17"/>
        <v>0</v>
      </c>
      <c r="U88" s="173">
        <f t="shared" si="18"/>
        <v>13</v>
      </c>
      <c r="V88" s="203"/>
    </row>
    <row r="89" spans="1:22" ht="13.15" customHeight="1" x14ac:dyDescent="0.3">
      <c r="A89" s="199">
        <v>43897</v>
      </c>
      <c r="B89" s="171" t="s">
        <v>104</v>
      </c>
      <c r="C89" s="174"/>
      <c r="D89" s="175"/>
      <c r="E89" s="175"/>
      <c r="F89" s="175"/>
      <c r="G89" s="184"/>
      <c r="H89" s="184"/>
      <c r="I89" s="202">
        <v>1</v>
      </c>
      <c r="J89" s="209"/>
      <c r="K89" s="56">
        <f t="shared" si="15"/>
        <v>1</v>
      </c>
      <c r="L89" s="208"/>
      <c r="M89" s="194"/>
      <c r="N89" s="175"/>
      <c r="O89" s="175"/>
      <c r="P89" s="175"/>
      <c r="Q89" s="184"/>
      <c r="R89" s="184"/>
      <c r="S89" s="180">
        <f t="shared" si="16"/>
        <v>8</v>
      </c>
      <c r="T89" s="172">
        <f t="shared" si="17"/>
        <v>0</v>
      </c>
      <c r="U89" s="173">
        <f t="shared" si="18"/>
        <v>8</v>
      </c>
      <c r="V89" s="203"/>
    </row>
    <row r="90" spans="1:22" ht="13.15" customHeight="1" x14ac:dyDescent="0.3">
      <c r="A90" s="199">
        <v>43896</v>
      </c>
      <c r="B90" s="171" t="s">
        <v>104</v>
      </c>
      <c r="C90" s="206">
        <v>0</v>
      </c>
      <c r="D90" s="204">
        <v>0</v>
      </c>
      <c r="E90" s="204">
        <v>0</v>
      </c>
      <c r="F90" s="204">
        <v>0</v>
      </c>
      <c r="G90" s="183">
        <f>ONS_WeeklyRegistratedDeaths!BX33</f>
        <v>0</v>
      </c>
      <c r="H90" s="183">
        <f>ONS_WeeklyOccurrenceDeaths!BX33</f>
        <v>5</v>
      </c>
      <c r="I90" s="202">
        <v>2</v>
      </c>
      <c r="J90" s="209"/>
      <c r="K90" s="56">
        <f t="shared" si="15"/>
        <v>2</v>
      </c>
      <c r="L90" s="185">
        <f>SUM(K90:K96)</f>
        <v>7</v>
      </c>
      <c r="M90" s="200">
        <f>C90</f>
        <v>0</v>
      </c>
      <c r="N90" s="204">
        <v>0</v>
      </c>
      <c r="O90" s="204">
        <f>E90</f>
        <v>0</v>
      </c>
      <c r="P90" s="204">
        <f>F90</f>
        <v>0</v>
      </c>
      <c r="Q90" s="207">
        <f>G90</f>
        <v>0</v>
      </c>
      <c r="R90" s="207">
        <f>H90</f>
        <v>5</v>
      </c>
      <c r="S90" s="180">
        <f t="shared" si="16"/>
        <v>7</v>
      </c>
      <c r="T90" s="172">
        <f t="shared" si="17"/>
        <v>0</v>
      </c>
      <c r="U90" s="173">
        <f t="shared" si="18"/>
        <v>7</v>
      </c>
      <c r="V90" s="203"/>
    </row>
    <row r="91" spans="1:22" ht="13.15" customHeight="1" x14ac:dyDescent="0.3">
      <c r="A91" s="199">
        <v>43895</v>
      </c>
      <c r="B91" s="171" t="s">
        <v>104</v>
      </c>
      <c r="C91" s="174"/>
      <c r="D91" s="175"/>
      <c r="E91" s="175"/>
      <c r="F91" s="175"/>
      <c r="G91" s="184"/>
      <c r="H91" s="184"/>
      <c r="I91" s="202">
        <v>2</v>
      </c>
      <c r="J91" s="209"/>
      <c r="K91" s="56">
        <f t="shared" si="15"/>
        <v>2</v>
      </c>
      <c r="L91" s="208"/>
      <c r="M91" s="194"/>
      <c r="N91" s="175"/>
      <c r="O91" s="175"/>
      <c r="P91" s="175"/>
      <c r="Q91" s="184"/>
      <c r="R91" s="184"/>
      <c r="S91" s="180">
        <f t="shared" si="16"/>
        <v>5</v>
      </c>
      <c r="T91" s="172">
        <f t="shared" si="17"/>
        <v>0</v>
      </c>
      <c r="U91" s="173">
        <f t="shared" si="18"/>
        <v>5</v>
      </c>
      <c r="V91" s="203"/>
    </row>
    <row r="92" spans="1:22" ht="13.15" customHeight="1" x14ac:dyDescent="0.3">
      <c r="A92" s="199">
        <v>43894</v>
      </c>
      <c r="B92" s="171" t="s">
        <v>104</v>
      </c>
      <c r="C92" s="174"/>
      <c r="D92" s="175"/>
      <c r="E92" s="175"/>
      <c r="F92" s="175"/>
      <c r="G92" s="184"/>
      <c r="H92" s="184"/>
      <c r="I92" s="202">
        <v>0</v>
      </c>
      <c r="J92" s="209"/>
      <c r="K92" s="56">
        <f t="shared" si="15"/>
        <v>0</v>
      </c>
      <c r="L92" s="208"/>
      <c r="M92" s="194"/>
      <c r="N92" s="175"/>
      <c r="O92" s="175"/>
      <c r="P92" s="175"/>
      <c r="Q92" s="184"/>
      <c r="R92" s="184"/>
      <c r="S92" s="180">
        <f t="shared" si="16"/>
        <v>3</v>
      </c>
      <c r="T92" s="172">
        <f t="shared" si="17"/>
        <v>0</v>
      </c>
      <c r="U92" s="173">
        <f t="shared" si="18"/>
        <v>3</v>
      </c>
      <c r="V92" s="203"/>
    </row>
    <row r="93" spans="1:22" ht="13.15" customHeight="1" x14ac:dyDescent="0.3">
      <c r="A93" s="199">
        <v>43893</v>
      </c>
      <c r="B93" s="171" t="s">
        <v>104</v>
      </c>
      <c r="C93" s="174"/>
      <c r="D93" s="175"/>
      <c r="E93" s="175"/>
      <c r="F93" s="175"/>
      <c r="G93" s="184"/>
      <c r="H93" s="184"/>
      <c r="I93" s="202">
        <v>2</v>
      </c>
      <c r="J93" s="209"/>
      <c r="K93" s="56">
        <f t="shared" si="15"/>
        <v>2</v>
      </c>
      <c r="L93" s="208"/>
      <c r="M93" s="194"/>
      <c r="N93" s="175"/>
      <c r="O93" s="175"/>
      <c r="P93" s="175"/>
      <c r="Q93" s="184"/>
      <c r="R93" s="184"/>
      <c r="S93" s="180">
        <f t="shared" si="16"/>
        <v>3</v>
      </c>
      <c r="T93" s="172">
        <f t="shared" si="17"/>
        <v>0</v>
      </c>
      <c r="U93" s="173">
        <f t="shared" si="18"/>
        <v>3</v>
      </c>
      <c r="V93" s="203"/>
    </row>
    <row r="94" spans="1:22" ht="13.15" customHeight="1" x14ac:dyDescent="0.3">
      <c r="A94" s="199">
        <v>43892</v>
      </c>
      <c r="B94" s="171" t="s">
        <v>104</v>
      </c>
      <c r="C94" s="174"/>
      <c r="D94" s="175"/>
      <c r="E94" s="175"/>
      <c r="F94" s="175"/>
      <c r="G94" s="184"/>
      <c r="H94" s="184"/>
      <c r="I94" s="202">
        <v>1</v>
      </c>
      <c r="J94" s="209"/>
      <c r="K94" s="56">
        <f t="shared" si="15"/>
        <v>1</v>
      </c>
      <c r="L94" s="208"/>
      <c r="M94" s="194"/>
      <c r="N94" s="175"/>
      <c r="O94" s="175"/>
      <c r="P94" s="175"/>
      <c r="Q94" s="184"/>
      <c r="R94" s="184"/>
      <c r="S94" s="180">
        <f t="shared" si="16"/>
        <v>1</v>
      </c>
      <c r="T94" s="172">
        <f t="shared" si="17"/>
        <v>0</v>
      </c>
      <c r="U94" s="173">
        <f t="shared" si="18"/>
        <v>1</v>
      </c>
      <c r="V94" s="203"/>
    </row>
    <row r="95" spans="1:22" ht="13.15" customHeight="1" x14ac:dyDescent="0.3">
      <c r="A95" s="210">
        <v>43891</v>
      </c>
      <c r="B95" s="211" t="s">
        <v>104</v>
      </c>
      <c r="C95" s="212"/>
      <c r="D95" s="213"/>
      <c r="E95" s="213"/>
      <c r="F95" s="213"/>
      <c r="G95" s="214"/>
      <c r="H95" s="214"/>
      <c r="I95" s="215">
        <v>0</v>
      </c>
      <c r="J95" s="216"/>
      <c r="K95" s="217">
        <f t="shared" si="15"/>
        <v>0</v>
      </c>
      <c r="L95" s="218"/>
      <c r="M95" s="219"/>
      <c r="N95" s="213"/>
      <c r="O95" s="213"/>
      <c r="P95" s="213"/>
      <c r="Q95" s="214"/>
      <c r="R95" s="214"/>
      <c r="S95" s="220">
        <f>I95</f>
        <v>0</v>
      </c>
      <c r="T95" s="221">
        <f>J95</f>
        <v>0</v>
      </c>
      <c r="U95" s="222">
        <f>K95</f>
        <v>0</v>
      </c>
      <c r="V95" s="203"/>
    </row>
    <row r="96" spans="1:22" x14ac:dyDescent="0.3">
      <c r="A96" s="223"/>
      <c r="B96" s="224"/>
      <c r="C96" s="224"/>
      <c r="D96" s="224"/>
      <c r="E96" s="224"/>
      <c r="F96" s="224"/>
      <c r="G96" s="225"/>
      <c r="H96" s="223"/>
      <c r="I96" s="223"/>
      <c r="J96" s="223"/>
      <c r="K96" s="223"/>
      <c r="L96" s="223"/>
      <c r="T96" s="203"/>
      <c r="U96" s="203"/>
      <c r="V96" s="203"/>
    </row>
    <row r="97" spans="1:1024" x14ac:dyDescent="0.3">
      <c r="A97" s="223"/>
      <c r="B97" s="224"/>
      <c r="C97" s="224"/>
      <c r="D97" s="224"/>
      <c r="E97" s="224"/>
      <c r="F97" s="224"/>
      <c r="G97" s="225"/>
      <c r="H97" s="223"/>
      <c r="I97" s="223"/>
      <c r="J97" s="223"/>
      <c r="K97" s="223"/>
      <c r="L97" s="223"/>
      <c r="T97" s="203"/>
      <c r="U97" s="203"/>
      <c r="V97" s="203"/>
    </row>
    <row r="98" spans="1:1024" x14ac:dyDescent="0.3">
      <c r="A98" s="226" t="s">
        <v>105</v>
      </c>
      <c r="B98" s="224"/>
      <c r="C98" s="224"/>
      <c r="D98" s="224"/>
      <c r="E98" s="224"/>
      <c r="F98" s="224"/>
      <c r="G98" s="225"/>
      <c r="H98" s="223"/>
      <c r="I98" s="223"/>
      <c r="J98" s="223"/>
      <c r="K98" s="223"/>
      <c r="L98" s="223"/>
      <c r="T98" s="203"/>
      <c r="U98" s="203"/>
      <c r="V98" s="203"/>
    </row>
    <row r="99" spans="1:1024" s="22" customFormat="1" x14ac:dyDescent="0.3">
      <c r="A99" s="22" t="s">
        <v>106</v>
      </c>
      <c r="C99" s="148"/>
      <c r="D99" s="148"/>
      <c r="E99" s="148"/>
      <c r="F99" s="148"/>
      <c r="G99" s="148"/>
      <c r="H99" s="148"/>
      <c r="I99" s="148"/>
      <c r="J99" s="148"/>
      <c r="K99" s="148"/>
      <c r="L99" s="148"/>
      <c r="T99" s="203"/>
      <c r="U99" s="203"/>
      <c r="V99" s="203"/>
      <c r="DS99" s="20"/>
      <c r="DT99" s="20"/>
      <c r="DU99" s="20"/>
      <c r="DV99" s="20"/>
      <c r="DW99" s="20"/>
      <c r="DX99" s="20"/>
      <c r="DY99" s="20"/>
      <c r="DZ99" s="20"/>
      <c r="EA99" s="20"/>
      <c r="EB99" s="20"/>
      <c r="EC99" s="20"/>
      <c r="ED99" s="20"/>
      <c r="EE99" s="20"/>
      <c r="EF99" s="20"/>
      <c r="EG99" s="20"/>
      <c r="EH99" s="20"/>
      <c r="EI99" s="20"/>
      <c r="EJ99" s="20"/>
      <c r="EK99" s="20"/>
      <c r="EL99" s="20"/>
      <c r="EM99" s="20"/>
      <c r="EN99" s="20"/>
      <c r="EO99" s="20"/>
      <c r="EP99" s="20"/>
      <c r="EQ99" s="20"/>
      <c r="ER99" s="20"/>
      <c r="ES99" s="20"/>
      <c r="ET99" s="20"/>
      <c r="EU99" s="20"/>
      <c r="EV99" s="20"/>
      <c r="EW99" s="20"/>
      <c r="EX99" s="20"/>
      <c r="EY99" s="20"/>
      <c r="EZ99" s="20"/>
      <c r="FA99" s="20"/>
      <c r="FB99" s="20"/>
      <c r="FC99" s="20"/>
      <c r="FD99" s="20"/>
      <c r="FE99" s="20"/>
      <c r="FF99" s="20"/>
      <c r="FG99" s="20"/>
      <c r="FH99" s="20"/>
      <c r="FI99" s="20"/>
      <c r="FJ99" s="20"/>
      <c r="FK99" s="20"/>
      <c r="FL99" s="20"/>
      <c r="FM99" s="20"/>
      <c r="FN99" s="20"/>
      <c r="FO99" s="20"/>
      <c r="FP99" s="20"/>
      <c r="FQ99" s="20"/>
      <c r="FR99" s="20"/>
      <c r="FS99" s="20"/>
      <c r="FT99" s="20"/>
      <c r="FU99" s="20"/>
      <c r="FV99" s="20"/>
      <c r="FW99" s="20"/>
      <c r="FX99" s="20"/>
      <c r="FY99" s="20"/>
      <c r="FZ99" s="20"/>
      <c r="GA99" s="20"/>
      <c r="GB99" s="20"/>
      <c r="GC99" s="20"/>
      <c r="GD99" s="20"/>
      <c r="GE99" s="20"/>
      <c r="GF99" s="20"/>
      <c r="GG99" s="20"/>
      <c r="GH99" s="20"/>
      <c r="GI99" s="20"/>
      <c r="GJ99" s="20"/>
      <c r="GK99" s="20"/>
      <c r="GL99" s="20"/>
      <c r="GM99" s="20"/>
      <c r="GN99" s="20"/>
      <c r="GO99" s="20"/>
      <c r="GP99" s="20"/>
      <c r="GQ99" s="20"/>
      <c r="GR99" s="20"/>
      <c r="GS99" s="20"/>
      <c r="GT99" s="20"/>
      <c r="GU99" s="20"/>
      <c r="GV99" s="20"/>
      <c r="GW99" s="20"/>
      <c r="GX99" s="20"/>
      <c r="GY99" s="20"/>
      <c r="GZ99" s="20"/>
      <c r="HA99" s="20"/>
      <c r="HB99" s="20"/>
      <c r="HC99" s="20"/>
      <c r="HD99" s="20"/>
      <c r="HE99" s="20"/>
      <c r="HF99" s="20"/>
      <c r="AFE99"/>
      <c r="AFF99"/>
      <c r="AFG99"/>
      <c r="AFH99"/>
      <c r="AFI99"/>
      <c r="AFJ99"/>
      <c r="AFK99"/>
      <c r="AFL99"/>
      <c r="AFM99"/>
      <c r="AFN99"/>
      <c r="AFO99"/>
      <c r="AFP99"/>
      <c r="AFQ99"/>
      <c r="AFR99"/>
      <c r="AFS99"/>
      <c r="AFT99"/>
      <c r="AFU99"/>
      <c r="AFV99"/>
      <c r="AFW99"/>
      <c r="AFX99"/>
      <c r="AFY99"/>
      <c r="AFZ99"/>
      <c r="AGA99"/>
      <c r="AGB99"/>
      <c r="AGC99"/>
      <c r="AGD99"/>
      <c r="AGE99"/>
      <c r="AGF99"/>
      <c r="AGG99"/>
      <c r="AGH99"/>
      <c r="AGI99"/>
      <c r="AGJ99"/>
      <c r="AGK99"/>
      <c r="AGL99"/>
      <c r="AGM99"/>
      <c r="AGN99"/>
      <c r="AGO99"/>
      <c r="AGP99"/>
      <c r="AGQ99"/>
      <c r="AGR99"/>
      <c r="AGS99"/>
      <c r="AGT99"/>
      <c r="AGU99"/>
      <c r="AGV99"/>
      <c r="AGW99"/>
      <c r="AGX99"/>
      <c r="AGY99"/>
      <c r="AGZ99"/>
      <c r="AHA99"/>
      <c r="AHB99"/>
      <c r="AHC99"/>
      <c r="AHD99"/>
      <c r="AHE99"/>
      <c r="AHF99"/>
      <c r="AHG99"/>
      <c r="AHH99"/>
      <c r="AHI99"/>
      <c r="AHJ99"/>
      <c r="AHK99"/>
      <c r="AHL99"/>
      <c r="AHM99"/>
      <c r="AHN99"/>
      <c r="AHO99"/>
      <c r="AHP99"/>
      <c r="AHQ99"/>
      <c r="AHR99"/>
      <c r="AHS99"/>
      <c r="AHT99"/>
      <c r="AHU99"/>
      <c r="AHV99"/>
      <c r="AHW99"/>
      <c r="AHX99"/>
      <c r="AHY99"/>
      <c r="AHZ99"/>
      <c r="AIA99"/>
      <c r="AIB99"/>
      <c r="AIC99"/>
      <c r="AID99"/>
      <c r="AIE99"/>
      <c r="AIF99"/>
      <c r="AIG99"/>
      <c r="AIH99"/>
      <c r="AII99"/>
      <c r="AIJ99"/>
      <c r="AIK99"/>
      <c r="AIL99"/>
      <c r="AIM99"/>
      <c r="AIN99"/>
      <c r="AIO99"/>
      <c r="AIP99"/>
      <c r="AIQ99"/>
      <c r="AIR99"/>
      <c r="AIS99"/>
      <c r="AIT99"/>
      <c r="AIU99"/>
      <c r="AIV99"/>
      <c r="AIW99"/>
      <c r="AIX99"/>
      <c r="AIY99"/>
      <c r="AIZ99"/>
      <c r="AJA99"/>
      <c r="AJB99"/>
      <c r="AJC99"/>
      <c r="AJD99"/>
      <c r="AJE99"/>
      <c r="AJF99"/>
      <c r="AJG99"/>
      <c r="AJH99"/>
      <c r="AJI99"/>
      <c r="AJJ99"/>
      <c r="AJK99"/>
      <c r="AJL99"/>
      <c r="AJM99"/>
      <c r="AJN99"/>
      <c r="AJO99"/>
      <c r="AJP99"/>
      <c r="AJQ99"/>
      <c r="AJR99"/>
      <c r="AJS99"/>
      <c r="AJT99"/>
      <c r="AJU99"/>
      <c r="AJV99"/>
      <c r="AJW99"/>
      <c r="AJX99"/>
      <c r="AJY99"/>
      <c r="AJZ99"/>
      <c r="AKA99"/>
      <c r="AKB99"/>
      <c r="AKC99"/>
      <c r="AKD99"/>
      <c r="AKE99"/>
      <c r="AKF99"/>
      <c r="AKG99"/>
      <c r="AKH99"/>
      <c r="AKI99"/>
      <c r="AKJ99"/>
      <c r="AKK99"/>
      <c r="AKL99"/>
      <c r="AKM99"/>
      <c r="AKN99"/>
      <c r="AKO99"/>
      <c r="AKP99"/>
      <c r="AKQ99"/>
      <c r="AKR99"/>
      <c r="AKS99"/>
      <c r="AKT99"/>
      <c r="AKU99"/>
      <c r="AKV99"/>
      <c r="AKW99"/>
      <c r="AKX99"/>
      <c r="AKY99"/>
      <c r="AKZ99"/>
      <c r="ALA99"/>
      <c r="ALB99"/>
      <c r="ALC99"/>
      <c r="ALD99"/>
      <c r="ALE99"/>
      <c r="ALF99"/>
      <c r="ALG99"/>
      <c r="ALH99"/>
      <c r="ALI99"/>
      <c r="ALJ99"/>
      <c r="ALK99"/>
      <c r="ALL99"/>
      <c r="ALM99"/>
      <c r="ALN99"/>
      <c r="ALO99"/>
      <c r="ALP99"/>
      <c r="ALQ99"/>
      <c r="ALR99"/>
      <c r="ALS99"/>
      <c r="ALT99"/>
      <c r="ALU99"/>
      <c r="ALV99"/>
      <c r="ALW99"/>
      <c r="ALX99"/>
      <c r="ALY99"/>
      <c r="ALZ99"/>
      <c r="AMA99"/>
      <c r="AMB99"/>
      <c r="AMC99"/>
      <c r="AMD99"/>
      <c r="AME99"/>
      <c r="AMF99"/>
      <c r="AMG99"/>
      <c r="AMH99"/>
      <c r="AMI99"/>
      <c r="AMJ99"/>
    </row>
    <row r="100" spans="1:1024" s="22" customFormat="1" x14ac:dyDescent="0.3">
      <c r="A100" s="202" t="s">
        <v>62</v>
      </c>
      <c r="B100" s="22" t="s">
        <v>107</v>
      </c>
      <c r="T100" s="203"/>
      <c r="U100" s="203"/>
      <c r="V100" s="203"/>
      <c r="DS100" s="20"/>
      <c r="DT100" s="20"/>
      <c r="DU100" s="20"/>
      <c r="DV100" s="20"/>
      <c r="DW100" s="20"/>
      <c r="DX100" s="20"/>
      <c r="DY100" s="20"/>
      <c r="DZ100" s="20"/>
      <c r="EA100" s="20"/>
      <c r="EB100" s="20"/>
      <c r="EC100" s="20"/>
      <c r="ED100" s="20"/>
      <c r="EE100" s="20"/>
      <c r="EF100" s="20"/>
      <c r="EG100" s="20"/>
      <c r="EH100" s="20"/>
      <c r="EI100" s="20"/>
      <c r="EJ100" s="20"/>
      <c r="EK100" s="20"/>
      <c r="EL100" s="20"/>
      <c r="EM100" s="20"/>
      <c r="EN100" s="20"/>
      <c r="EO100" s="20"/>
      <c r="EP100" s="20"/>
      <c r="EQ100" s="20"/>
      <c r="ER100" s="20"/>
      <c r="ES100" s="20"/>
      <c r="ET100" s="20"/>
      <c r="EU100" s="20"/>
      <c r="EV100" s="20"/>
      <c r="EW100" s="20"/>
      <c r="EX100" s="20"/>
      <c r="EY100" s="20"/>
      <c r="EZ100" s="20"/>
      <c r="FA100" s="20"/>
      <c r="FB100" s="20"/>
      <c r="FC100" s="20"/>
      <c r="FD100" s="20"/>
      <c r="FE100" s="20"/>
      <c r="FF100" s="20"/>
      <c r="FG100" s="20"/>
      <c r="FH100" s="20"/>
      <c r="FI100" s="20"/>
      <c r="FJ100" s="20"/>
      <c r="FK100" s="20"/>
      <c r="FL100" s="20"/>
      <c r="FM100" s="20"/>
      <c r="FN100" s="20"/>
      <c r="FO100" s="20"/>
      <c r="FP100" s="20"/>
      <c r="FQ100" s="20"/>
      <c r="FR100" s="20"/>
      <c r="FS100" s="20"/>
      <c r="FT100" s="20"/>
      <c r="FU100" s="20"/>
      <c r="FV100" s="20"/>
      <c r="FW100" s="20"/>
      <c r="FX100" s="20"/>
      <c r="FY100" s="20"/>
      <c r="FZ100" s="20"/>
      <c r="GA100" s="20"/>
      <c r="GB100" s="20"/>
      <c r="GC100" s="20"/>
      <c r="GD100" s="20"/>
      <c r="GE100" s="20"/>
      <c r="GF100" s="20"/>
      <c r="GG100" s="20"/>
      <c r="GH100" s="20"/>
      <c r="GI100" s="20"/>
      <c r="GJ100" s="20"/>
      <c r="GK100" s="20"/>
      <c r="GL100" s="20"/>
      <c r="GM100" s="20"/>
      <c r="GN100" s="20"/>
      <c r="GO100" s="20"/>
      <c r="GP100" s="20"/>
      <c r="GQ100" s="20"/>
      <c r="GR100" s="20"/>
      <c r="GS100" s="20"/>
      <c r="GT100" s="20"/>
      <c r="GU100" s="20"/>
      <c r="GV100" s="20"/>
      <c r="GW100" s="20"/>
      <c r="GX100" s="20"/>
      <c r="GY100" s="20"/>
      <c r="GZ100" s="20"/>
      <c r="HA100" s="20"/>
      <c r="HB100" s="20"/>
      <c r="HC100" s="20"/>
      <c r="HD100" s="20"/>
      <c r="HE100" s="20"/>
      <c r="HF100" s="20"/>
      <c r="AFE100"/>
      <c r="AFF100"/>
      <c r="AFG100"/>
      <c r="AFH100"/>
      <c r="AFI100"/>
      <c r="AFJ100"/>
      <c r="AFK100"/>
      <c r="AFL100"/>
      <c r="AFM100"/>
      <c r="AFN100"/>
      <c r="AFO100"/>
      <c r="AFP100"/>
      <c r="AFQ100"/>
      <c r="AFR100"/>
      <c r="AFS100"/>
      <c r="AFT100"/>
      <c r="AFU100"/>
      <c r="AFV100"/>
      <c r="AFW100"/>
      <c r="AFX100"/>
      <c r="AFY100"/>
      <c r="AFZ100"/>
      <c r="AGA100"/>
      <c r="AGB100"/>
      <c r="AGC100"/>
      <c r="AGD100"/>
      <c r="AGE100"/>
      <c r="AGF100"/>
      <c r="AGG100"/>
      <c r="AGH100"/>
      <c r="AGI100"/>
      <c r="AGJ100"/>
      <c r="AGK100"/>
      <c r="AGL100"/>
      <c r="AGM100"/>
      <c r="AGN100"/>
      <c r="AGO100"/>
      <c r="AGP100"/>
      <c r="AGQ100"/>
      <c r="AGR100"/>
      <c r="AGS100"/>
      <c r="AGT100"/>
      <c r="AGU100"/>
      <c r="AGV100"/>
      <c r="AGW100"/>
      <c r="AGX100"/>
      <c r="AGY100"/>
      <c r="AGZ100"/>
      <c r="AHA100"/>
      <c r="AHB100"/>
      <c r="AHC100"/>
      <c r="AHD100"/>
      <c r="AHE100"/>
      <c r="AHF100"/>
      <c r="AHG100"/>
      <c r="AHH100"/>
      <c r="AHI100"/>
      <c r="AHJ100"/>
      <c r="AHK100"/>
      <c r="AHL100"/>
      <c r="AHM100"/>
      <c r="AHN100"/>
      <c r="AHO100"/>
      <c r="AHP100"/>
      <c r="AHQ100"/>
      <c r="AHR100"/>
      <c r="AHS100"/>
      <c r="AHT100"/>
      <c r="AHU100"/>
      <c r="AHV100"/>
      <c r="AHW100"/>
      <c r="AHX100"/>
      <c r="AHY100"/>
      <c r="AHZ100"/>
      <c r="AIA100"/>
      <c r="AIB100"/>
      <c r="AIC100"/>
      <c r="AID100"/>
      <c r="AIE100"/>
      <c r="AIF100"/>
      <c r="AIG100"/>
      <c r="AIH100"/>
      <c r="AII100"/>
      <c r="AIJ100"/>
      <c r="AIK100"/>
      <c r="AIL100"/>
      <c r="AIM100"/>
      <c r="AIN100"/>
      <c r="AIO100"/>
      <c r="AIP100"/>
      <c r="AIQ100"/>
      <c r="AIR100"/>
      <c r="AIS100"/>
      <c r="AIT100"/>
      <c r="AIU100"/>
      <c r="AIV100"/>
      <c r="AIW100"/>
      <c r="AIX100"/>
      <c r="AIY100"/>
      <c r="AIZ100"/>
      <c r="AJA100"/>
      <c r="AJB100"/>
      <c r="AJC100"/>
      <c r="AJD100"/>
      <c r="AJE100"/>
      <c r="AJF100"/>
      <c r="AJG100"/>
      <c r="AJH100"/>
      <c r="AJI100"/>
      <c r="AJJ100"/>
      <c r="AJK100"/>
      <c r="AJL100"/>
      <c r="AJM100"/>
      <c r="AJN100"/>
      <c r="AJO100"/>
      <c r="AJP100"/>
      <c r="AJQ100"/>
      <c r="AJR100"/>
      <c r="AJS100"/>
      <c r="AJT100"/>
      <c r="AJU100"/>
      <c r="AJV100"/>
      <c r="AJW100"/>
      <c r="AJX100"/>
      <c r="AJY100"/>
      <c r="AJZ100"/>
      <c r="AKA100"/>
      <c r="AKB100"/>
      <c r="AKC100"/>
      <c r="AKD100"/>
      <c r="AKE100"/>
      <c r="AKF100"/>
      <c r="AKG100"/>
      <c r="AKH100"/>
      <c r="AKI100"/>
      <c r="AKJ100"/>
      <c r="AKK100"/>
      <c r="AKL100"/>
      <c r="AKM100"/>
      <c r="AKN100"/>
      <c r="AKO100"/>
      <c r="AKP100"/>
      <c r="AKQ100"/>
      <c r="AKR100"/>
      <c r="AKS100"/>
      <c r="AKT100"/>
      <c r="AKU100"/>
      <c r="AKV100"/>
      <c r="AKW100"/>
      <c r="AKX100"/>
      <c r="AKY100"/>
      <c r="AKZ100"/>
      <c r="ALA100"/>
      <c r="ALB100"/>
      <c r="ALC100"/>
      <c r="ALD100"/>
      <c r="ALE100"/>
      <c r="ALF100"/>
      <c r="ALG100"/>
      <c r="ALH100"/>
      <c r="ALI100"/>
      <c r="ALJ100"/>
      <c r="ALK100"/>
      <c r="ALL100"/>
      <c r="ALM100"/>
      <c r="ALN100"/>
      <c r="ALO100"/>
      <c r="ALP100"/>
      <c r="ALQ100"/>
      <c r="ALR100"/>
      <c r="ALS100"/>
      <c r="ALT100"/>
      <c r="ALU100"/>
      <c r="ALV100"/>
      <c r="ALW100"/>
      <c r="ALX100"/>
      <c r="ALY100"/>
      <c r="ALZ100"/>
      <c r="AMA100"/>
      <c r="AMB100"/>
      <c r="AMC100"/>
      <c r="AMD100"/>
      <c r="AME100"/>
      <c r="AMF100"/>
      <c r="AMG100"/>
      <c r="AMH100"/>
      <c r="AMI100"/>
      <c r="AMJ100"/>
    </row>
    <row r="101" spans="1:1024" s="22" customFormat="1" x14ac:dyDescent="0.3">
      <c r="A101" s="202" t="s">
        <v>61</v>
      </c>
      <c r="B101" s="227" t="s">
        <v>5</v>
      </c>
      <c r="T101" s="203"/>
      <c r="U101" s="203"/>
      <c r="V101" s="203"/>
      <c r="DS101" s="20"/>
      <c r="DT101" s="20"/>
      <c r="DU101" s="20"/>
      <c r="DV101" s="20"/>
      <c r="DW101" s="20"/>
      <c r="DX101" s="20"/>
      <c r="DY101" s="20"/>
      <c r="DZ101" s="20"/>
      <c r="EA101" s="20"/>
      <c r="EB101" s="20"/>
      <c r="EC101" s="20"/>
      <c r="ED101" s="20"/>
      <c r="EE101" s="20"/>
      <c r="EF101" s="20"/>
      <c r="EG101" s="20"/>
      <c r="EH101" s="20"/>
      <c r="EI101" s="20"/>
      <c r="EJ101" s="20"/>
      <c r="EK101" s="20"/>
      <c r="EL101" s="20"/>
      <c r="EM101" s="20"/>
      <c r="EN101" s="20"/>
      <c r="EO101" s="20"/>
      <c r="EP101" s="20"/>
      <c r="EQ101" s="20"/>
      <c r="ER101" s="20"/>
      <c r="ES101" s="20"/>
      <c r="ET101" s="20"/>
      <c r="EU101" s="20"/>
      <c r="EV101" s="20"/>
      <c r="EW101" s="20"/>
      <c r="EX101" s="20"/>
      <c r="EY101" s="20"/>
      <c r="EZ101" s="20"/>
      <c r="FA101" s="20"/>
      <c r="FB101" s="20"/>
      <c r="FC101" s="20"/>
      <c r="FD101" s="20"/>
      <c r="FE101" s="20"/>
      <c r="FF101" s="20"/>
      <c r="FG101" s="20"/>
      <c r="FH101" s="20"/>
      <c r="FI101" s="20"/>
      <c r="FJ101" s="20"/>
      <c r="FK101" s="20"/>
      <c r="FL101" s="20"/>
      <c r="FM101" s="20"/>
      <c r="FN101" s="20"/>
      <c r="FO101" s="20"/>
      <c r="FP101" s="20"/>
      <c r="FQ101" s="20"/>
      <c r="FR101" s="20"/>
      <c r="FS101" s="20"/>
      <c r="FT101" s="20"/>
      <c r="FU101" s="20"/>
      <c r="FV101" s="20"/>
      <c r="FW101" s="20"/>
      <c r="FX101" s="20"/>
      <c r="FY101" s="20"/>
      <c r="FZ101" s="20"/>
      <c r="GA101" s="20"/>
      <c r="GB101" s="20"/>
      <c r="GC101" s="20"/>
      <c r="GD101" s="20"/>
      <c r="GE101" s="20"/>
      <c r="GF101" s="20"/>
      <c r="GG101" s="20"/>
      <c r="GH101" s="20"/>
      <c r="GI101" s="20"/>
      <c r="GJ101" s="20"/>
      <c r="GK101" s="20"/>
      <c r="GL101" s="20"/>
      <c r="GM101" s="20"/>
      <c r="GN101" s="20"/>
      <c r="GO101" s="20"/>
      <c r="GP101" s="20"/>
      <c r="GQ101" s="20"/>
      <c r="GR101" s="20"/>
      <c r="GS101" s="20"/>
      <c r="GT101" s="20"/>
      <c r="GU101" s="20"/>
      <c r="GV101" s="20"/>
      <c r="GW101" s="20"/>
      <c r="GX101" s="20"/>
      <c r="GY101" s="20"/>
      <c r="GZ101" s="20"/>
      <c r="HA101" s="20"/>
      <c r="HB101" s="20"/>
      <c r="HC101" s="20"/>
      <c r="HD101" s="20"/>
      <c r="HE101" s="20"/>
      <c r="HF101" s="20"/>
      <c r="AFE101"/>
      <c r="AFF101"/>
      <c r="AFG101"/>
      <c r="AFH101"/>
      <c r="AFI101"/>
      <c r="AFJ101"/>
      <c r="AFK101"/>
      <c r="AFL101"/>
      <c r="AFM101"/>
      <c r="AFN101"/>
      <c r="AFO101"/>
      <c r="AFP101"/>
      <c r="AFQ101"/>
      <c r="AFR101"/>
      <c r="AFS101"/>
      <c r="AFT101"/>
      <c r="AFU101"/>
      <c r="AFV101"/>
      <c r="AFW101"/>
      <c r="AFX101"/>
      <c r="AFY101"/>
      <c r="AFZ101"/>
      <c r="AGA101"/>
      <c r="AGB101"/>
      <c r="AGC101"/>
      <c r="AGD101"/>
      <c r="AGE101"/>
      <c r="AGF101"/>
      <c r="AGG101"/>
      <c r="AGH101"/>
      <c r="AGI101"/>
      <c r="AGJ101"/>
      <c r="AGK101"/>
      <c r="AGL101"/>
      <c r="AGM101"/>
      <c r="AGN101"/>
      <c r="AGO101"/>
      <c r="AGP101"/>
      <c r="AGQ101"/>
      <c r="AGR101"/>
      <c r="AGS101"/>
      <c r="AGT101"/>
      <c r="AGU101"/>
      <c r="AGV101"/>
      <c r="AGW101"/>
      <c r="AGX101"/>
      <c r="AGY101"/>
      <c r="AGZ101"/>
      <c r="AHA101"/>
      <c r="AHB101"/>
      <c r="AHC101"/>
      <c r="AHD101"/>
      <c r="AHE101"/>
      <c r="AHF101"/>
      <c r="AHG101"/>
      <c r="AHH101"/>
      <c r="AHI101"/>
      <c r="AHJ101"/>
      <c r="AHK101"/>
      <c r="AHL101"/>
      <c r="AHM101"/>
      <c r="AHN101"/>
      <c r="AHO101"/>
      <c r="AHP101"/>
      <c r="AHQ101"/>
      <c r="AHR101"/>
      <c r="AHS101"/>
      <c r="AHT101"/>
      <c r="AHU101"/>
      <c r="AHV101"/>
      <c r="AHW101"/>
      <c r="AHX101"/>
      <c r="AHY101"/>
      <c r="AHZ101"/>
      <c r="AIA101"/>
      <c r="AIB101"/>
      <c r="AIC101"/>
      <c r="AID101"/>
      <c r="AIE101"/>
      <c r="AIF101"/>
      <c r="AIG101"/>
      <c r="AIH101"/>
      <c r="AII101"/>
      <c r="AIJ101"/>
      <c r="AIK101"/>
      <c r="AIL101"/>
      <c r="AIM101"/>
      <c r="AIN101"/>
      <c r="AIO101"/>
      <c r="AIP101"/>
      <c r="AIQ101"/>
      <c r="AIR101"/>
      <c r="AIS101"/>
      <c r="AIT101"/>
      <c r="AIU101"/>
      <c r="AIV101"/>
      <c r="AIW101"/>
      <c r="AIX101"/>
      <c r="AIY101"/>
      <c r="AIZ101"/>
      <c r="AJA101"/>
      <c r="AJB101"/>
      <c r="AJC101"/>
      <c r="AJD101"/>
      <c r="AJE101"/>
      <c r="AJF101"/>
      <c r="AJG101"/>
      <c r="AJH101"/>
      <c r="AJI101"/>
      <c r="AJJ101"/>
      <c r="AJK101"/>
      <c r="AJL101"/>
      <c r="AJM101"/>
      <c r="AJN101"/>
      <c r="AJO101"/>
      <c r="AJP101"/>
      <c r="AJQ101"/>
      <c r="AJR101"/>
      <c r="AJS101"/>
      <c r="AJT101"/>
      <c r="AJU101"/>
      <c r="AJV101"/>
      <c r="AJW101"/>
      <c r="AJX101"/>
      <c r="AJY101"/>
      <c r="AJZ101"/>
      <c r="AKA101"/>
      <c r="AKB101"/>
      <c r="AKC101"/>
      <c r="AKD101"/>
      <c r="AKE101"/>
      <c r="AKF101"/>
      <c r="AKG101"/>
      <c r="AKH101"/>
      <c r="AKI101"/>
      <c r="AKJ101"/>
      <c r="AKK101"/>
      <c r="AKL101"/>
      <c r="AKM101"/>
      <c r="AKN101"/>
      <c r="AKO101"/>
      <c r="AKP101"/>
      <c r="AKQ101"/>
      <c r="AKR101"/>
      <c r="AKS101"/>
      <c r="AKT101"/>
      <c r="AKU101"/>
      <c r="AKV101"/>
      <c r="AKW101"/>
      <c r="AKX101"/>
      <c r="AKY101"/>
      <c r="AKZ101"/>
      <c r="ALA101"/>
      <c r="ALB101"/>
      <c r="ALC101"/>
      <c r="ALD101"/>
      <c r="ALE101"/>
      <c r="ALF101"/>
      <c r="ALG101"/>
      <c r="ALH101"/>
      <c r="ALI101"/>
      <c r="ALJ101"/>
      <c r="ALK101"/>
      <c r="ALL101"/>
      <c r="ALM101"/>
      <c r="ALN101"/>
      <c r="ALO101"/>
      <c r="ALP101"/>
      <c r="ALQ101"/>
      <c r="ALR101"/>
      <c r="ALS101"/>
      <c r="ALT101"/>
      <c r="ALU101"/>
      <c r="ALV101"/>
      <c r="ALW101"/>
      <c r="ALX101"/>
      <c r="ALY101"/>
      <c r="ALZ101"/>
      <c r="AMA101"/>
      <c r="AMB101"/>
      <c r="AMC101"/>
      <c r="AMD101"/>
      <c r="AME101"/>
      <c r="AMF101"/>
      <c r="AMG101"/>
      <c r="AMH101"/>
      <c r="AMI101"/>
      <c r="AMJ101"/>
    </row>
    <row r="102" spans="1:1024" s="22" customFormat="1" x14ac:dyDescent="0.3">
      <c r="A102" s="22" t="s">
        <v>108</v>
      </c>
      <c r="T102" s="203"/>
      <c r="U102" s="203"/>
      <c r="V102" s="203"/>
      <c r="DS102" s="20"/>
      <c r="DT102" s="20"/>
      <c r="DU102" s="20"/>
      <c r="DV102" s="20"/>
      <c r="DW102" s="20"/>
      <c r="DX102" s="20"/>
      <c r="DY102" s="20"/>
      <c r="DZ102" s="20"/>
      <c r="EA102" s="20"/>
      <c r="EB102" s="20"/>
      <c r="EC102" s="20"/>
      <c r="ED102" s="20"/>
      <c r="EE102" s="20"/>
      <c r="EF102" s="20"/>
      <c r="EG102" s="20"/>
      <c r="EH102" s="20"/>
      <c r="EI102" s="20"/>
      <c r="EJ102" s="20"/>
      <c r="EK102" s="20"/>
      <c r="EL102" s="20"/>
      <c r="EM102" s="20"/>
      <c r="EN102" s="20"/>
      <c r="EO102" s="20"/>
      <c r="EP102" s="20"/>
      <c r="EQ102" s="20"/>
      <c r="ER102" s="20"/>
      <c r="ES102" s="20"/>
      <c r="ET102" s="20"/>
      <c r="EU102" s="20"/>
      <c r="EV102" s="20"/>
      <c r="EW102" s="20"/>
      <c r="EX102" s="20"/>
      <c r="EY102" s="20"/>
      <c r="EZ102" s="20"/>
      <c r="FA102" s="20"/>
      <c r="FB102" s="20"/>
      <c r="FC102" s="20"/>
      <c r="FD102" s="20"/>
      <c r="FE102" s="20"/>
      <c r="FF102" s="20"/>
      <c r="FG102" s="20"/>
      <c r="FH102" s="20"/>
      <c r="FI102" s="20"/>
      <c r="FJ102" s="20"/>
      <c r="FK102" s="20"/>
      <c r="FL102" s="20"/>
      <c r="FM102" s="20"/>
      <c r="FN102" s="20"/>
      <c r="FO102" s="20"/>
      <c r="FP102" s="20"/>
      <c r="FQ102" s="20"/>
      <c r="FR102" s="20"/>
      <c r="FS102" s="20"/>
      <c r="FT102" s="20"/>
      <c r="FU102" s="20"/>
      <c r="FV102" s="20"/>
      <c r="FW102" s="20"/>
      <c r="FX102" s="20"/>
      <c r="FY102" s="20"/>
      <c r="FZ102" s="20"/>
      <c r="GA102" s="20"/>
      <c r="GB102" s="20"/>
      <c r="GC102" s="20"/>
      <c r="GD102" s="20"/>
      <c r="GE102" s="20"/>
      <c r="GF102" s="20"/>
      <c r="GG102" s="20"/>
      <c r="GH102" s="20"/>
      <c r="GI102" s="20"/>
      <c r="GJ102" s="20"/>
      <c r="GK102" s="20"/>
      <c r="GL102" s="20"/>
      <c r="GM102" s="20"/>
      <c r="GN102" s="20"/>
      <c r="GO102" s="20"/>
      <c r="GP102" s="20"/>
      <c r="GQ102" s="20"/>
      <c r="GR102" s="20"/>
      <c r="GS102" s="20"/>
      <c r="GT102" s="20"/>
      <c r="GU102" s="20"/>
      <c r="GV102" s="20"/>
      <c r="GW102" s="20"/>
      <c r="GX102" s="20"/>
      <c r="GY102" s="20"/>
      <c r="GZ102" s="20"/>
      <c r="HA102" s="20"/>
      <c r="HB102" s="20"/>
      <c r="HC102" s="20"/>
      <c r="HD102" s="20"/>
      <c r="HE102" s="20"/>
      <c r="HF102" s="20"/>
      <c r="AFE102"/>
      <c r="AFF102"/>
      <c r="AFG102"/>
      <c r="AFH102"/>
      <c r="AFI102"/>
      <c r="AFJ102"/>
      <c r="AFK102"/>
      <c r="AFL102"/>
      <c r="AFM102"/>
      <c r="AFN102"/>
      <c r="AFO102"/>
      <c r="AFP102"/>
      <c r="AFQ102"/>
      <c r="AFR102"/>
      <c r="AFS102"/>
      <c r="AFT102"/>
      <c r="AFU102"/>
      <c r="AFV102"/>
      <c r="AFW102"/>
      <c r="AFX102"/>
      <c r="AFY102"/>
      <c r="AFZ102"/>
      <c r="AGA102"/>
      <c r="AGB102"/>
      <c r="AGC102"/>
      <c r="AGD102"/>
      <c r="AGE102"/>
      <c r="AGF102"/>
      <c r="AGG102"/>
      <c r="AGH102"/>
      <c r="AGI102"/>
      <c r="AGJ102"/>
      <c r="AGK102"/>
      <c r="AGL102"/>
      <c r="AGM102"/>
      <c r="AGN102"/>
      <c r="AGO102"/>
      <c r="AGP102"/>
      <c r="AGQ102"/>
      <c r="AGR102"/>
      <c r="AGS102"/>
      <c r="AGT102"/>
      <c r="AGU102"/>
      <c r="AGV102"/>
      <c r="AGW102"/>
      <c r="AGX102"/>
      <c r="AGY102"/>
      <c r="AGZ102"/>
      <c r="AHA102"/>
      <c r="AHB102"/>
      <c r="AHC102"/>
      <c r="AHD102"/>
      <c r="AHE102"/>
      <c r="AHF102"/>
      <c r="AHG102"/>
      <c r="AHH102"/>
      <c r="AHI102"/>
      <c r="AHJ102"/>
      <c r="AHK102"/>
      <c r="AHL102"/>
      <c r="AHM102"/>
      <c r="AHN102"/>
      <c r="AHO102"/>
      <c r="AHP102"/>
      <c r="AHQ102"/>
      <c r="AHR102"/>
      <c r="AHS102"/>
      <c r="AHT102"/>
      <c r="AHU102"/>
      <c r="AHV102"/>
      <c r="AHW102"/>
      <c r="AHX102"/>
      <c r="AHY102"/>
      <c r="AHZ102"/>
      <c r="AIA102"/>
      <c r="AIB102"/>
      <c r="AIC102"/>
      <c r="AID102"/>
      <c r="AIE102"/>
      <c r="AIF102"/>
      <c r="AIG102"/>
      <c r="AIH102"/>
      <c r="AII102"/>
      <c r="AIJ102"/>
      <c r="AIK102"/>
      <c r="AIL102"/>
      <c r="AIM102"/>
      <c r="AIN102"/>
      <c r="AIO102"/>
      <c r="AIP102"/>
      <c r="AIQ102"/>
      <c r="AIR102"/>
      <c r="AIS102"/>
      <c r="AIT102"/>
      <c r="AIU102"/>
      <c r="AIV102"/>
      <c r="AIW102"/>
      <c r="AIX102"/>
      <c r="AIY102"/>
      <c r="AIZ102"/>
      <c r="AJA102"/>
      <c r="AJB102"/>
      <c r="AJC102"/>
      <c r="AJD102"/>
      <c r="AJE102"/>
      <c r="AJF102"/>
      <c r="AJG102"/>
      <c r="AJH102"/>
      <c r="AJI102"/>
      <c r="AJJ102"/>
      <c r="AJK102"/>
      <c r="AJL102"/>
      <c r="AJM102"/>
      <c r="AJN102"/>
      <c r="AJO102"/>
      <c r="AJP102"/>
      <c r="AJQ102"/>
      <c r="AJR102"/>
      <c r="AJS102"/>
      <c r="AJT102"/>
      <c r="AJU102"/>
      <c r="AJV102"/>
      <c r="AJW102"/>
      <c r="AJX102"/>
      <c r="AJY102"/>
      <c r="AJZ102"/>
      <c r="AKA102"/>
      <c r="AKB102"/>
      <c r="AKC102"/>
      <c r="AKD102"/>
      <c r="AKE102"/>
      <c r="AKF102"/>
      <c r="AKG102"/>
      <c r="AKH102"/>
      <c r="AKI102"/>
      <c r="AKJ102"/>
      <c r="AKK102"/>
      <c r="AKL102"/>
      <c r="AKM102"/>
      <c r="AKN102"/>
      <c r="AKO102"/>
      <c r="AKP102"/>
      <c r="AKQ102"/>
      <c r="AKR102"/>
      <c r="AKS102"/>
      <c r="AKT102"/>
      <c r="AKU102"/>
      <c r="AKV102"/>
      <c r="AKW102"/>
      <c r="AKX102"/>
      <c r="AKY102"/>
      <c r="AKZ102"/>
      <c r="ALA102"/>
      <c r="ALB102"/>
      <c r="ALC102"/>
      <c r="ALD102"/>
      <c r="ALE102"/>
      <c r="ALF102"/>
      <c r="ALG102"/>
      <c r="ALH102"/>
      <c r="ALI102"/>
      <c r="ALJ102"/>
      <c r="ALK102"/>
      <c r="ALL102"/>
      <c r="ALM102"/>
      <c r="ALN102"/>
      <c r="ALO102"/>
      <c r="ALP102"/>
      <c r="ALQ102"/>
      <c r="ALR102"/>
      <c r="ALS102"/>
      <c r="ALT102"/>
      <c r="ALU102"/>
      <c r="ALV102"/>
      <c r="ALW102"/>
      <c r="ALX102"/>
      <c r="ALY102"/>
      <c r="ALZ102"/>
      <c r="AMA102"/>
      <c r="AMB102"/>
      <c r="AMC102"/>
      <c r="AMD102"/>
      <c r="AME102"/>
      <c r="AMF102"/>
      <c r="AMG102"/>
      <c r="AMH102"/>
      <c r="AMI102"/>
      <c r="AMJ102"/>
    </row>
    <row r="103" spans="1:1024" x14ac:dyDescent="0.3">
      <c r="A103" s="33" t="s">
        <v>109</v>
      </c>
      <c r="T103" s="203"/>
      <c r="U103" s="203"/>
      <c r="V103" s="203"/>
    </row>
    <row r="104" spans="1:1024" x14ac:dyDescent="0.3">
      <c r="A104" s="202" t="s">
        <v>62</v>
      </c>
      <c r="B104" s="228" t="s">
        <v>80</v>
      </c>
    </row>
    <row r="105" spans="1:1024" x14ac:dyDescent="0.3">
      <c r="A105" s="202" t="s">
        <v>61</v>
      </c>
      <c r="B105" s="229" t="s">
        <v>5</v>
      </c>
    </row>
    <row r="106" spans="1:1024" x14ac:dyDescent="0.3">
      <c r="A106" s="22" t="s">
        <v>110</v>
      </c>
    </row>
    <row r="107" spans="1:1024" x14ac:dyDescent="0.3">
      <c r="A107" s="202" t="s">
        <v>62</v>
      </c>
      <c r="B107" s="22" t="s">
        <v>111</v>
      </c>
      <c r="F107" s="22" t="s">
        <v>112</v>
      </c>
    </row>
    <row r="108" spans="1:1024" x14ac:dyDescent="0.3">
      <c r="A108" s="202" t="s">
        <v>61</v>
      </c>
      <c r="B108" s="229" t="s">
        <v>113</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01" r:id="rId1"/>
    <hyperlink ref="B105" r:id="rId2"/>
    <hyperlink ref="B108"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2771</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601</cp:revision>
  <dcterms:created xsi:type="dcterms:W3CDTF">2020-03-25T21:26:52Z</dcterms:created>
  <dcterms:modified xsi:type="dcterms:W3CDTF">2020-06-10T07:56:06Z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