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6380" windowHeight="13700" tabRatio="774" activeTab="3"/>
  </bookViews>
  <sheets>
    <sheet name="Metadata" sheetId="1" r:id="rId1"/>
    <sheet name="ONS_WeeklyRegistratedDeaths" sheetId="2" r:id="rId2"/>
    <sheet name="ONS_WeeklyOccurrenceDeaths" sheetId="3" r:id="rId3"/>
    <sheet name="NHS_Daily_Data" sheetId="4" r:id="rId4"/>
    <sheet name="DailyTotal" sheetId="5" r:id="rId5"/>
  </sheets>
  <calcPr calcId="162913" concurrentCalc="0"/>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C27" i="4" l="1"/>
  <c r="C28" i="4"/>
  <c r="C29" i="4"/>
  <c r="C30" i="4"/>
  <c r="C26" i="4"/>
  <c r="K96" i="5"/>
  <c r="U96" i="5"/>
  <c r="T96" i="5"/>
  <c r="S96" i="5"/>
  <c r="K95" i="5"/>
  <c r="U95" i="5"/>
  <c r="T95" i="5"/>
  <c r="S95" i="5"/>
  <c r="K94" i="5"/>
  <c r="U94" i="5"/>
  <c r="T94" i="5"/>
  <c r="S94" i="5"/>
  <c r="K93" i="5"/>
  <c r="U93" i="5"/>
  <c r="T93" i="5"/>
  <c r="S93" i="5"/>
  <c r="K92" i="5"/>
  <c r="U92" i="5"/>
  <c r="T92" i="5"/>
  <c r="S92" i="5"/>
  <c r="K91" i="5"/>
  <c r="U91" i="5"/>
  <c r="T91" i="5"/>
  <c r="S91" i="5"/>
  <c r="CE10" i="3"/>
  <c r="CE11" i="3"/>
  <c r="CE12" i="3"/>
  <c r="CE13" i="3"/>
  <c r="CE14" i="3"/>
  <c r="CE15" i="3"/>
  <c r="CE16" i="3"/>
  <c r="CE17" i="3"/>
  <c r="CE18" i="3"/>
  <c r="CE19" i="3"/>
  <c r="CE20" i="3"/>
  <c r="CE21" i="3"/>
  <c r="CE22" i="3"/>
  <c r="CE23" i="3"/>
  <c r="CE24" i="3"/>
  <c r="CE25" i="3"/>
  <c r="CE26" i="3"/>
  <c r="CE27" i="3"/>
  <c r="CE28" i="3"/>
  <c r="CE30" i="3"/>
  <c r="CE33" i="3"/>
  <c r="H91" i="5"/>
  <c r="R91" i="5"/>
  <c r="CE10" i="2"/>
  <c r="CE11" i="2"/>
  <c r="CE12" i="2"/>
  <c r="CE13" i="2"/>
  <c r="CE14" i="2"/>
  <c r="CE15" i="2"/>
  <c r="CE16" i="2"/>
  <c r="CE17" i="2"/>
  <c r="CE18" i="2"/>
  <c r="CE19" i="2"/>
  <c r="CE20" i="2"/>
  <c r="CE21" i="2"/>
  <c r="CE22" i="2"/>
  <c r="CE23" i="2"/>
  <c r="CE24" i="2"/>
  <c r="CE25" i="2"/>
  <c r="CE26" i="2"/>
  <c r="CE27" i="2"/>
  <c r="CE28" i="2"/>
  <c r="CE30" i="2"/>
  <c r="CE33" i="2"/>
  <c r="G91" i="5"/>
  <c r="Q91" i="5"/>
  <c r="P91" i="5"/>
  <c r="O91" i="5"/>
  <c r="M91" i="5"/>
  <c r="L91" i="5"/>
  <c r="K90" i="5"/>
  <c r="U90" i="5"/>
  <c r="T90" i="5"/>
  <c r="S90" i="5"/>
  <c r="K89" i="5"/>
  <c r="U89" i="5"/>
  <c r="T89" i="5"/>
  <c r="S89" i="5"/>
  <c r="K88" i="5"/>
  <c r="U88" i="5"/>
  <c r="T88" i="5"/>
  <c r="S88" i="5"/>
  <c r="K87" i="5"/>
  <c r="U87" i="5"/>
  <c r="T87" i="5"/>
  <c r="S87" i="5"/>
  <c r="K86" i="5"/>
  <c r="U86" i="5"/>
  <c r="T86" i="5"/>
  <c r="S86" i="5"/>
  <c r="K85" i="5"/>
  <c r="U85" i="5"/>
  <c r="T85" i="5"/>
  <c r="S85" i="5"/>
  <c r="K84" i="5"/>
  <c r="U84" i="5"/>
  <c r="T84" i="5"/>
  <c r="S84" i="5"/>
  <c r="BX10" i="3"/>
  <c r="BX11" i="3"/>
  <c r="BX12" i="3"/>
  <c r="BX13" i="3"/>
  <c r="BX14" i="3"/>
  <c r="BX15" i="3"/>
  <c r="BX16" i="3"/>
  <c r="BX17" i="3"/>
  <c r="BX18" i="3"/>
  <c r="BX19" i="3"/>
  <c r="BX20" i="3"/>
  <c r="BX21" i="3"/>
  <c r="BX22" i="3"/>
  <c r="BX23" i="3"/>
  <c r="BX24" i="3"/>
  <c r="BX25" i="3"/>
  <c r="BX26" i="3"/>
  <c r="BX27" i="3"/>
  <c r="BX28" i="3"/>
  <c r="BX30" i="3"/>
  <c r="BX33" i="3"/>
  <c r="H84" i="5"/>
  <c r="R84" i="5"/>
  <c r="BX10" i="2"/>
  <c r="BX11" i="2"/>
  <c r="BX12" i="2"/>
  <c r="BX13" i="2"/>
  <c r="BX14" i="2"/>
  <c r="BX15" i="2"/>
  <c r="BX16" i="2"/>
  <c r="BX17" i="2"/>
  <c r="BX18" i="2"/>
  <c r="BX19" i="2"/>
  <c r="BX20" i="2"/>
  <c r="BX21" i="2"/>
  <c r="BX22" i="2"/>
  <c r="BX23" i="2"/>
  <c r="BX24" i="2"/>
  <c r="BX25" i="2"/>
  <c r="BX26" i="2"/>
  <c r="BX27" i="2"/>
  <c r="BX28" i="2"/>
  <c r="BX30" i="2"/>
  <c r="BX33" i="2"/>
  <c r="G84" i="5"/>
  <c r="Q84" i="5"/>
  <c r="P84" i="5"/>
  <c r="O84" i="5"/>
  <c r="N84" i="5"/>
  <c r="M84" i="5"/>
  <c r="L84" i="5"/>
  <c r="K83" i="5"/>
  <c r="U83" i="5"/>
  <c r="T83" i="5"/>
  <c r="S83" i="5"/>
  <c r="K82" i="5"/>
  <c r="U82" i="5"/>
  <c r="T82" i="5"/>
  <c r="S82" i="5"/>
  <c r="K81" i="5"/>
  <c r="U81" i="5"/>
  <c r="T81" i="5"/>
  <c r="S81" i="5"/>
  <c r="K80" i="5"/>
  <c r="U80" i="5"/>
  <c r="T80" i="5"/>
  <c r="S80" i="5"/>
  <c r="K79" i="5"/>
  <c r="U79" i="5"/>
  <c r="T79" i="5"/>
  <c r="S79" i="5"/>
  <c r="K78" i="5"/>
  <c r="U78" i="5"/>
  <c r="T78" i="5"/>
  <c r="S78" i="5"/>
  <c r="K77" i="5"/>
  <c r="U77" i="5"/>
  <c r="T77" i="5"/>
  <c r="S77" i="5"/>
  <c r="BQ10" i="3"/>
  <c r="BQ11" i="3"/>
  <c r="BQ12" i="3"/>
  <c r="BQ13" i="3"/>
  <c r="BQ14" i="3"/>
  <c r="BQ15" i="3"/>
  <c r="BQ16" i="3"/>
  <c r="BQ17" i="3"/>
  <c r="BQ18" i="3"/>
  <c r="BQ19" i="3"/>
  <c r="BQ20" i="3"/>
  <c r="BQ21" i="3"/>
  <c r="BQ22" i="3"/>
  <c r="BQ23" i="3"/>
  <c r="BQ24" i="3"/>
  <c r="BQ25" i="3"/>
  <c r="BQ26" i="3"/>
  <c r="BQ27" i="3"/>
  <c r="BQ28" i="3"/>
  <c r="BQ30" i="3"/>
  <c r="BQ33" i="3"/>
  <c r="H77" i="5"/>
  <c r="R77" i="5"/>
  <c r="BQ10" i="2"/>
  <c r="BQ11" i="2"/>
  <c r="BQ12" i="2"/>
  <c r="BQ13" i="2"/>
  <c r="BQ14" i="2"/>
  <c r="BQ15" i="2"/>
  <c r="BQ16" i="2"/>
  <c r="BQ17" i="2"/>
  <c r="BQ18" i="2"/>
  <c r="BQ19" i="2"/>
  <c r="BQ20" i="2"/>
  <c r="BQ21" i="2"/>
  <c r="BQ22" i="2"/>
  <c r="BQ23" i="2"/>
  <c r="BQ24" i="2"/>
  <c r="BQ25" i="2"/>
  <c r="BQ26" i="2"/>
  <c r="BQ27" i="2"/>
  <c r="BQ28" i="2"/>
  <c r="BQ30" i="2"/>
  <c r="BQ33" i="2"/>
  <c r="G77" i="5"/>
  <c r="Q77" i="5"/>
  <c r="P77" i="5"/>
  <c r="O77" i="5"/>
  <c r="N77" i="5"/>
  <c r="M77" i="5"/>
  <c r="L77" i="5"/>
  <c r="K76" i="5"/>
  <c r="U76" i="5"/>
  <c r="T76" i="5"/>
  <c r="S76" i="5"/>
  <c r="K75" i="5"/>
  <c r="U75" i="5"/>
  <c r="T75" i="5"/>
  <c r="S75" i="5"/>
  <c r="K74" i="5"/>
  <c r="U74" i="5"/>
  <c r="T74" i="5"/>
  <c r="S74" i="5"/>
  <c r="K73" i="5"/>
  <c r="U73" i="5"/>
  <c r="T73" i="5"/>
  <c r="S73" i="5"/>
  <c r="K72" i="5"/>
  <c r="U72" i="5"/>
  <c r="T72" i="5"/>
  <c r="S72" i="5"/>
  <c r="K71" i="5"/>
  <c r="U71" i="5"/>
  <c r="T71" i="5"/>
  <c r="S71" i="5"/>
  <c r="K70" i="5"/>
  <c r="U70" i="5"/>
  <c r="T70" i="5"/>
  <c r="S70" i="5"/>
  <c r="BJ10" i="3"/>
  <c r="BJ11" i="3"/>
  <c r="BJ12" i="3"/>
  <c r="BJ13" i="3"/>
  <c r="BJ14" i="3"/>
  <c r="BJ15" i="3"/>
  <c r="BJ16" i="3"/>
  <c r="BJ17" i="3"/>
  <c r="BJ18" i="3"/>
  <c r="BJ19" i="3"/>
  <c r="BJ20" i="3"/>
  <c r="BJ21" i="3"/>
  <c r="BJ22" i="3"/>
  <c r="BJ23" i="3"/>
  <c r="BJ24" i="3"/>
  <c r="BJ25" i="3"/>
  <c r="BJ26" i="3"/>
  <c r="BJ27" i="3"/>
  <c r="BJ28" i="3"/>
  <c r="BJ30" i="3"/>
  <c r="BJ33" i="3"/>
  <c r="H70" i="5"/>
  <c r="R70" i="5"/>
  <c r="BJ10" i="2"/>
  <c r="BJ11" i="2"/>
  <c r="BJ12" i="2"/>
  <c r="BJ13" i="2"/>
  <c r="BJ14" i="2"/>
  <c r="BJ15" i="2"/>
  <c r="BJ16" i="2"/>
  <c r="BJ17" i="2"/>
  <c r="BJ18" i="2"/>
  <c r="BJ19" i="2"/>
  <c r="BJ20" i="2"/>
  <c r="BJ21" i="2"/>
  <c r="BJ22" i="2"/>
  <c r="BJ23" i="2"/>
  <c r="BJ24" i="2"/>
  <c r="BJ25" i="2"/>
  <c r="BJ26" i="2"/>
  <c r="BJ27" i="2"/>
  <c r="BJ28" i="2"/>
  <c r="BJ30" i="2"/>
  <c r="BJ33" i="2"/>
  <c r="G70" i="5"/>
  <c r="Q70" i="5"/>
  <c r="P70" i="5"/>
  <c r="O70" i="5"/>
  <c r="N70" i="5"/>
  <c r="M70" i="5"/>
  <c r="L70" i="5"/>
  <c r="K69" i="5"/>
  <c r="U69" i="5"/>
  <c r="T69" i="5"/>
  <c r="S69" i="5"/>
  <c r="K68" i="5"/>
  <c r="U68" i="5"/>
  <c r="T68" i="5"/>
  <c r="S68" i="5"/>
  <c r="K67" i="5"/>
  <c r="U67" i="5"/>
  <c r="T67" i="5"/>
  <c r="S67" i="5"/>
  <c r="K66" i="5"/>
  <c r="U66" i="5"/>
  <c r="T66" i="5"/>
  <c r="S66" i="5"/>
  <c r="K65" i="5"/>
  <c r="U65" i="5"/>
  <c r="T65" i="5"/>
  <c r="S65" i="5"/>
  <c r="K64" i="5"/>
  <c r="U64" i="5"/>
  <c r="T64" i="5"/>
  <c r="S64" i="5"/>
  <c r="K63" i="5"/>
  <c r="U63" i="5"/>
  <c r="T63" i="5"/>
  <c r="S63" i="5"/>
  <c r="BC10" i="3"/>
  <c r="BC11" i="3"/>
  <c r="BC12" i="3"/>
  <c r="BC13" i="3"/>
  <c r="BC14" i="3"/>
  <c r="BC15" i="3"/>
  <c r="BC16" i="3"/>
  <c r="BC17" i="3"/>
  <c r="BC18" i="3"/>
  <c r="BC19" i="3"/>
  <c r="BC20" i="3"/>
  <c r="BC21" i="3"/>
  <c r="BC22" i="3"/>
  <c r="BC23" i="3"/>
  <c r="BC24" i="3"/>
  <c r="BC25" i="3"/>
  <c r="BC26" i="3"/>
  <c r="BC27" i="3"/>
  <c r="BC28" i="3"/>
  <c r="BC30" i="3"/>
  <c r="BC33" i="3"/>
  <c r="H63" i="5"/>
  <c r="R63" i="5"/>
  <c r="BC10" i="2"/>
  <c r="BC11" i="2"/>
  <c r="BC12" i="2"/>
  <c r="BC13" i="2"/>
  <c r="BC14" i="2"/>
  <c r="BC15" i="2"/>
  <c r="BC16" i="2"/>
  <c r="BC17" i="2"/>
  <c r="BC18" i="2"/>
  <c r="BC19" i="2"/>
  <c r="BC20" i="2"/>
  <c r="BC21" i="2"/>
  <c r="BC22" i="2"/>
  <c r="BC23" i="2"/>
  <c r="BC24" i="2"/>
  <c r="BC25" i="2"/>
  <c r="BC26" i="2"/>
  <c r="BC27" i="2"/>
  <c r="BC28" i="2"/>
  <c r="BC30" i="2"/>
  <c r="BC33" i="2"/>
  <c r="G63" i="5"/>
  <c r="Q63" i="5"/>
  <c r="P63" i="5"/>
  <c r="O63" i="5"/>
  <c r="N63" i="5"/>
  <c r="M63" i="5"/>
  <c r="L63" i="5"/>
  <c r="K62" i="5"/>
  <c r="U62" i="5"/>
  <c r="T62" i="5"/>
  <c r="S62" i="5"/>
  <c r="K61" i="5"/>
  <c r="U61" i="5"/>
  <c r="T61" i="5"/>
  <c r="S61" i="5"/>
  <c r="K60" i="5"/>
  <c r="U60" i="5"/>
  <c r="T60" i="5"/>
  <c r="S60" i="5"/>
  <c r="K59" i="5"/>
  <c r="U59" i="5"/>
  <c r="T59" i="5"/>
  <c r="S59" i="5"/>
  <c r="K58" i="5"/>
  <c r="U58" i="5"/>
  <c r="T58" i="5"/>
  <c r="S58" i="5"/>
  <c r="K57" i="5"/>
  <c r="U57" i="5"/>
  <c r="T57" i="5"/>
  <c r="S57" i="5"/>
  <c r="K56" i="5"/>
  <c r="U56" i="5"/>
  <c r="T56" i="5"/>
  <c r="S56" i="5"/>
  <c r="AV10" i="3"/>
  <c r="AV11" i="3"/>
  <c r="AV12" i="3"/>
  <c r="AV13" i="3"/>
  <c r="AV14" i="3"/>
  <c r="AV15" i="3"/>
  <c r="AV16" i="3"/>
  <c r="AV17" i="3"/>
  <c r="AV18" i="3"/>
  <c r="AV19" i="3"/>
  <c r="AV20" i="3"/>
  <c r="AV21" i="3"/>
  <c r="AV22" i="3"/>
  <c r="AV23" i="3"/>
  <c r="AV24" i="3"/>
  <c r="AV25" i="3"/>
  <c r="AV26" i="3"/>
  <c r="AV27" i="3"/>
  <c r="AV28" i="3"/>
  <c r="AV30" i="3"/>
  <c r="AV33" i="3"/>
  <c r="H56" i="5"/>
  <c r="R56" i="5"/>
  <c r="AV10" i="2"/>
  <c r="AV11" i="2"/>
  <c r="AV12" i="2"/>
  <c r="AV13" i="2"/>
  <c r="AV14" i="2"/>
  <c r="AV15" i="2"/>
  <c r="AV16" i="2"/>
  <c r="AV17" i="2"/>
  <c r="AV18" i="2"/>
  <c r="AV19" i="2"/>
  <c r="AV20" i="2"/>
  <c r="AV21" i="2"/>
  <c r="AV22" i="2"/>
  <c r="AV23" i="2"/>
  <c r="AV24" i="2"/>
  <c r="AV25" i="2"/>
  <c r="AV26" i="2"/>
  <c r="AV27" i="2"/>
  <c r="AV28" i="2"/>
  <c r="AV30" i="2"/>
  <c r="AV33" i="2"/>
  <c r="G56" i="5"/>
  <c r="Q56" i="5"/>
  <c r="P56" i="5"/>
  <c r="O56" i="5"/>
  <c r="N56" i="5"/>
  <c r="M56" i="5"/>
  <c r="L56" i="5"/>
  <c r="K55" i="5"/>
  <c r="U55" i="5"/>
  <c r="T55" i="5"/>
  <c r="S55" i="5"/>
  <c r="K54" i="5"/>
  <c r="U54" i="5"/>
  <c r="T54" i="5"/>
  <c r="S54" i="5"/>
  <c r="K53" i="5"/>
  <c r="U53" i="5"/>
  <c r="T53" i="5"/>
  <c r="S53" i="5"/>
  <c r="K52" i="5"/>
  <c r="U52" i="5"/>
  <c r="T52" i="5"/>
  <c r="S52" i="5"/>
  <c r="K51" i="5"/>
  <c r="U51" i="5"/>
  <c r="T51" i="5"/>
  <c r="S51" i="5"/>
  <c r="K50" i="5"/>
  <c r="U50" i="5"/>
  <c r="T50" i="5"/>
  <c r="S50" i="5"/>
  <c r="K49" i="5"/>
  <c r="U49" i="5"/>
  <c r="T49" i="5"/>
  <c r="S49" i="5"/>
  <c r="AO10" i="3"/>
  <c r="AO11" i="3"/>
  <c r="AO12" i="3"/>
  <c r="AO13" i="3"/>
  <c r="AO14" i="3"/>
  <c r="AO15" i="3"/>
  <c r="AO16" i="3"/>
  <c r="AO17" i="3"/>
  <c r="AO18" i="3"/>
  <c r="AO19" i="3"/>
  <c r="AO20" i="3"/>
  <c r="AO21" i="3"/>
  <c r="AO22" i="3"/>
  <c r="AO23" i="3"/>
  <c r="AO24" i="3"/>
  <c r="AO25" i="3"/>
  <c r="AO26" i="3"/>
  <c r="AO27" i="3"/>
  <c r="AO28" i="3"/>
  <c r="AO30" i="3"/>
  <c r="AO33" i="3"/>
  <c r="H49" i="5"/>
  <c r="R49" i="5"/>
  <c r="AO10" i="2"/>
  <c r="AO11" i="2"/>
  <c r="AO12" i="2"/>
  <c r="AO13" i="2"/>
  <c r="AO14" i="2"/>
  <c r="AO15" i="2"/>
  <c r="AO16" i="2"/>
  <c r="AO17" i="2"/>
  <c r="AO18" i="2"/>
  <c r="AO19" i="2"/>
  <c r="AO20" i="2"/>
  <c r="AO21" i="2"/>
  <c r="AO22" i="2"/>
  <c r="AO23" i="2"/>
  <c r="AO24" i="2"/>
  <c r="AO25" i="2"/>
  <c r="AO26" i="2"/>
  <c r="AO27" i="2"/>
  <c r="AO28" i="2"/>
  <c r="AO30" i="2"/>
  <c r="AO33" i="2"/>
  <c r="G49" i="5"/>
  <c r="Q49" i="5"/>
  <c r="P49" i="5"/>
  <c r="O49" i="5"/>
  <c r="N49" i="5"/>
  <c r="M49" i="5"/>
  <c r="L49" i="5"/>
  <c r="K48" i="5"/>
  <c r="U48" i="5"/>
  <c r="T48" i="5"/>
  <c r="S48" i="5"/>
  <c r="K47" i="5"/>
  <c r="U47" i="5"/>
  <c r="T47" i="5"/>
  <c r="S47" i="5"/>
  <c r="K46" i="5"/>
  <c r="U46" i="5"/>
  <c r="T46" i="5"/>
  <c r="S46" i="5"/>
  <c r="K45" i="5"/>
  <c r="U45" i="5"/>
  <c r="T45" i="5"/>
  <c r="S45" i="5"/>
  <c r="K44" i="5"/>
  <c r="U44" i="5"/>
  <c r="T44" i="5"/>
  <c r="S44" i="5"/>
  <c r="K43" i="5"/>
  <c r="U43" i="5"/>
  <c r="T43" i="5"/>
  <c r="S43" i="5"/>
  <c r="K42" i="5"/>
  <c r="U42" i="5"/>
  <c r="T42" i="5"/>
  <c r="S42" i="5"/>
  <c r="AH10" i="3"/>
  <c r="AH11" i="3"/>
  <c r="AH12" i="3"/>
  <c r="AH13" i="3"/>
  <c r="AH14" i="3"/>
  <c r="AH15" i="3"/>
  <c r="AH16" i="3"/>
  <c r="AH17" i="3"/>
  <c r="AH18" i="3"/>
  <c r="AH19" i="3"/>
  <c r="AH20" i="3"/>
  <c r="AH21" i="3"/>
  <c r="AH22" i="3"/>
  <c r="AH23" i="3"/>
  <c r="AH24" i="3"/>
  <c r="AH25" i="3"/>
  <c r="AH26" i="3"/>
  <c r="AH27" i="3"/>
  <c r="AH28" i="3"/>
  <c r="AH30" i="3"/>
  <c r="AH33" i="3"/>
  <c r="H42" i="5"/>
  <c r="R42" i="5"/>
  <c r="AH10" i="2"/>
  <c r="AH11" i="2"/>
  <c r="AH12" i="2"/>
  <c r="AH13" i="2"/>
  <c r="AH14" i="2"/>
  <c r="AH15" i="2"/>
  <c r="AH16" i="2"/>
  <c r="AH17" i="2"/>
  <c r="AH18" i="2"/>
  <c r="AH19" i="2"/>
  <c r="AH20" i="2"/>
  <c r="AH21" i="2"/>
  <c r="AH22" i="2"/>
  <c r="AH23" i="2"/>
  <c r="AH24" i="2"/>
  <c r="AH25" i="2"/>
  <c r="AH26" i="2"/>
  <c r="AH27" i="2"/>
  <c r="AH28" i="2"/>
  <c r="AH30" i="2"/>
  <c r="AH33" i="2"/>
  <c r="G42" i="5"/>
  <c r="Q42" i="5"/>
  <c r="P42" i="5"/>
  <c r="O42" i="5"/>
  <c r="N42" i="5"/>
  <c r="M42" i="5"/>
  <c r="L42" i="5"/>
  <c r="K41" i="5"/>
  <c r="U41" i="5"/>
  <c r="T41" i="5"/>
  <c r="S41" i="5"/>
  <c r="K40" i="5"/>
  <c r="U40" i="5"/>
  <c r="T40" i="5"/>
  <c r="S40" i="5"/>
  <c r="K39" i="5"/>
  <c r="U39" i="5"/>
  <c r="T39" i="5"/>
  <c r="S39" i="5"/>
  <c r="K38" i="5"/>
  <c r="U38" i="5"/>
  <c r="T38" i="5"/>
  <c r="S38" i="5"/>
  <c r="K37" i="5"/>
  <c r="U37" i="5"/>
  <c r="T37" i="5"/>
  <c r="S37" i="5"/>
  <c r="K36" i="5"/>
  <c r="U36" i="5"/>
  <c r="T36" i="5"/>
  <c r="S36" i="5"/>
  <c r="K35" i="5"/>
  <c r="U35" i="5"/>
  <c r="T35" i="5"/>
  <c r="S35" i="5"/>
  <c r="AA10" i="3"/>
  <c r="AA11" i="3"/>
  <c r="AA12" i="3"/>
  <c r="AA13" i="3"/>
  <c r="AA14" i="3"/>
  <c r="AA15" i="3"/>
  <c r="AA16" i="3"/>
  <c r="AA17" i="3"/>
  <c r="AA18" i="3"/>
  <c r="AA19" i="3"/>
  <c r="AA20" i="3"/>
  <c r="AA21" i="3"/>
  <c r="AA22" i="3"/>
  <c r="AA23" i="3"/>
  <c r="AA24" i="3"/>
  <c r="AA25" i="3"/>
  <c r="AA26" i="3"/>
  <c r="AA27" i="3"/>
  <c r="AA28" i="3"/>
  <c r="AA30" i="3"/>
  <c r="AA33" i="3"/>
  <c r="H35" i="5"/>
  <c r="R35" i="5"/>
  <c r="AA10" i="2"/>
  <c r="AA11" i="2"/>
  <c r="AA12" i="2"/>
  <c r="AA13" i="2"/>
  <c r="AA14" i="2"/>
  <c r="AA15" i="2"/>
  <c r="AA16" i="2"/>
  <c r="AA17" i="2"/>
  <c r="AA18" i="2"/>
  <c r="AA19" i="2"/>
  <c r="AA20" i="2"/>
  <c r="AA21" i="2"/>
  <c r="AA22" i="2"/>
  <c r="AA23" i="2"/>
  <c r="AA24" i="2"/>
  <c r="AA25" i="2"/>
  <c r="AA26" i="2"/>
  <c r="AA27" i="2"/>
  <c r="AA28" i="2"/>
  <c r="AA30" i="2"/>
  <c r="AA33" i="2"/>
  <c r="G35" i="5"/>
  <c r="Q35" i="5"/>
  <c r="P35" i="5"/>
  <c r="O35" i="5"/>
  <c r="N35" i="5"/>
  <c r="M35" i="5"/>
  <c r="L35" i="5"/>
  <c r="K34" i="5"/>
  <c r="U34" i="5"/>
  <c r="T34" i="5"/>
  <c r="S34" i="5"/>
  <c r="K33" i="5"/>
  <c r="U33" i="5"/>
  <c r="T33" i="5"/>
  <c r="S33" i="5"/>
  <c r="K32" i="5"/>
  <c r="U32" i="5"/>
  <c r="T32" i="5"/>
  <c r="S32" i="5"/>
  <c r="K31" i="5"/>
  <c r="U31" i="5"/>
  <c r="T31" i="5"/>
  <c r="S31" i="5"/>
  <c r="K30" i="5"/>
  <c r="U30" i="5"/>
  <c r="T30" i="5"/>
  <c r="S30" i="5"/>
  <c r="K29" i="5"/>
  <c r="U29" i="5"/>
  <c r="T29" i="5"/>
  <c r="S29" i="5"/>
  <c r="K28" i="5"/>
  <c r="U28" i="5"/>
  <c r="T28" i="5"/>
  <c r="S28" i="5"/>
  <c r="T10" i="3"/>
  <c r="T11" i="3"/>
  <c r="T12" i="3"/>
  <c r="T13" i="3"/>
  <c r="T14" i="3"/>
  <c r="T15" i="3"/>
  <c r="T16" i="3"/>
  <c r="T17" i="3"/>
  <c r="T18" i="3"/>
  <c r="T19" i="3"/>
  <c r="T20" i="3"/>
  <c r="T21" i="3"/>
  <c r="T22" i="3"/>
  <c r="T23" i="3"/>
  <c r="T24" i="3"/>
  <c r="T25" i="3"/>
  <c r="T26" i="3"/>
  <c r="T27" i="3"/>
  <c r="T28" i="3"/>
  <c r="T30" i="3"/>
  <c r="T33" i="3"/>
  <c r="H28" i="5"/>
  <c r="R28" i="5"/>
  <c r="T10" i="2"/>
  <c r="T11" i="2"/>
  <c r="T12" i="2"/>
  <c r="T13" i="2"/>
  <c r="T14" i="2"/>
  <c r="T15" i="2"/>
  <c r="T16" i="2"/>
  <c r="T17" i="2"/>
  <c r="T18" i="2"/>
  <c r="T19" i="2"/>
  <c r="T20" i="2"/>
  <c r="T21" i="2"/>
  <c r="T22" i="2"/>
  <c r="T23" i="2"/>
  <c r="T24" i="2"/>
  <c r="T25" i="2"/>
  <c r="T26" i="2"/>
  <c r="T27" i="2"/>
  <c r="T28" i="2"/>
  <c r="T30" i="2"/>
  <c r="T33" i="2"/>
  <c r="G28" i="5"/>
  <c r="Q28" i="5"/>
  <c r="P28" i="5"/>
  <c r="O28" i="5"/>
  <c r="N28" i="5"/>
  <c r="M28" i="5"/>
  <c r="L28" i="5"/>
  <c r="K27" i="5"/>
  <c r="U27" i="5"/>
  <c r="T27" i="5"/>
  <c r="S27" i="5"/>
  <c r="K26" i="5"/>
  <c r="U26" i="5"/>
  <c r="T26" i="5"/>
  <c r="S26" i="5"/>
  <c r="K25" i="5"/>
  <c r="U25" i="5"/>
  <c r="T25" i="5"/>
  <c r="S25" i="5"/>
  <c r="K24" i="5"/>
  <c r="U24" i="5"/>
  <c r="T24" i="5"/>
  <c r="S24" i="5"/>
  <c r="K23" i="5"/>
  <c r="U23" i="5"/>
  <c r="T23" i="5"/>
  <c r="S23" i="5"/>
  <c r="K22" i="5"/>
  <c r="U22" i="5"/>
  <c r="T22" i="5"/>
  <c r="S22" i="5"/>
  <c r="K21" i="5"/>
  <c r="U21" i="5"/>
  <c r="T21" i="5"/>
  <c r="S21" i="5"/>
  <c r="M10" i="3"/>
  <c r="M11" i="3"/>
  <c r="M12" i="3"/>
  <c r="M13" i="3"/>
  <c r="M14" i="3"/>
  <c r="M15" i="3"/>
  <c r="M16" i="3"/>
  <c r="M17" i="3"/>
  <c r="M18" i="3"/>
  <c r="M19" i="3"/>
  <c r="M20" i="3"/>
  <c r="M21" i="3"/>
  <c r="M22" i="3"/>
  <c r="M23" i="3"/>
  <c r="M24" i="3"/>
  <c r="M25" i="3"/>
  <c r="M26" i="3"/>
  <c r="M27" i="3"/>
  <c r="M28" i="3"/>
  <c r="M30" i="3"/>
  <c r="M33" i="3"/>
  <c r="H21" i="5"/>
  <c r="R21" i="5"/>
  <c r="M10" i="2"/>
  <c r="M11" i="2"/>
  <c r="M12" i="2"/>
  <c r="M13" i="2"/>
  <c r="M14" i="2"/>
  <c r="M15" i="2"/>
  <c r="M16" i="2"/>
  <c r="M17" i="2"/>
  <c r="M18" i="2"/>
  <c r="M19" i="2"/>
  <c r="M20" i="2"/>
  <c r="M21" i="2"/>
  <c r="M22" i="2"/>
  <c r="M23" i="2"/>
  <c r="M24" i="2"/>
  <c r="M25" i="2"/>
  <c r="M26" i="2"/>
  <c r="M27" i="2"/>
  <c r="M28" i="2"/>
  <c r="M30" i="2"/>
  <c r="M33" i="2"/>
  <c r="G21" i="5"/>
  <c r="Q21" i="5"/>
  <c r="P21" i="5"/>
  <c r="O21" i="5"/>
  <c r="N21" i="5"/>
  <c r="M21" i="5"/>
  <c r="L21" i="5"/>
  <c r="K20" i="5"/>
  <c r="U20" i="5"/>
  <c r="T20" i="5"/>
  <c r="S20" i="5"/>
  <c r="K19" i="5"/>
  <c r="U19" i="5"/>
  <c r="T19" i="5"/>
  <c r="S19" i="5"/>
  <c r="K18" i="5"/>
  <c r="U18" i="5"/>
  <c r="T18" i="5"/>
  <c r="S18" i="5"/>
  <c r="K17" i="5"/>
  <c r="U17" i="5"/>
  <c r="T17" i="5"/>
  <c r="S17" i="5"/>
  <c r="K16" i="5"/>
  <c r="U16" i="5"/>
  <c r="T16" i="5"/>
  <c r="S16" i="5"/>
  <c r="K15" i="5"/>
  <c r="U15" i="5"/>
  <c r="T15" i="5"/>
  <c r="S15" i="5"/>
  <c r="K14" i="5"/>
  <c r="U14" i="5"/>
  <c r="T14" i="5"/>
  <c r="S14" i="5"/>
  <c r="K13" i="5"/>
  <c r="U13" i="5"/>
  <c r="T13" i="5"/>
  <c r="S13" i="5"/>
  <c r="K12" i="5"/>
  <c r="U12" i="5"/>
  <c r="T12" i="5"/>
  <c r="S12" i="5"/>
  <c r="K11" i="5"/>
  <c r="U11" i="5"/>
  <c r="T11" i="5"/>
  <c r="S11" i="5"/>
  <c r="S10" i="5"/>
  <c r="U10" i="5"/>
  <c r="K10" i="5"/>
  <c r="CL32" i="4"/>
  <c r="CL35" i="4"/>
  <c r="CK32" i="4"/>
  <c r="CK35" i="4"/>
  <c r="CJ32" i="4"/>
  <c r="CJ35" i="4"/>
  <c r="CI32" i="4"/>
  <c r="CI35" i="4"/>
  <c r="CH32" i="4"/>
  <c r="CH35" i="4"/>
  <c r="CG32" i="4"/>
  <c r="CG35" i="4"/>
  <c r="CF32" i="4"/>
  <c r="CF35" i="4"/>
  <c r="CE32" i="4"/>
  <c r="CE35" i="4"/>
  <c r="CD32" i="4"/>
  <c r="CD35" i="4"/>
  <c r="CC32" i="4"/>
  <c r="CC35" i="4"/>
  <c r="CB32" i="4"/>
  <c r="CB35" i="4"/>
  <c r="CA32" i="4"/>
  <c r="CA35" i="4"/>
  <c r="BZ32" i="4"/>
  <c r="BZ35" i="4"/>
  <c r="BY32" i="4"/>
  <c r="BY35" i="4"/>
  <c r="BX32" i="4"/>
  <c r="BX35" i="4"/>
  <c r="BW32" i="4"/>
  <c r="BW35" i="4"/>
  <c r="BV32" i="4"/>
  <c r="BV35" i="4"/>
  <c r="BU32" i="4"/>
  <c r="BU35" i="4"/>
  <c r="BT32" i="4"/>
  <c r="BT35" i="4"/>
  <c r="BS32" i="4"/>
  <c r="BS35" i="4"/>
  <c r="BR32" i="4"/>
  <c r="BR35" i="4"/>
  <c r="BQ32" i="4"/>
  <c r="BQ35" i="4"/>
  <c r="BP32" i="4"/>
  <c r="BP35" i="4"/>
  <c r="BO32" i="4"/>
  <c r="BO35" i="4"/>
  <c r="BN32" i="4"/>
  <c r="BN35" i="4"/>
  <c r="BM32" i="4"/>
  <c r="BM35" i="4"/>
  <c r="BL32" i="4"/>
  <c r="BL35" i="4"/>
  <c r="BK32" i="4"/>
  <c r="BK35" i="4"/>
  <c r="BJ32" i="4"/>
  <c r="BJ35" i="4"/>
  <c r="BI32" i="4"/>
  <c r="BI35" i="4"/>
  <c r="BH32" i="4"/>
  <c r="BH35" i="4"/>
  <c r="BG32" i="4"/>
  <c r="BG35" i="4"/>
  <c r="BF32" i="4"/>
  <c r="BF35" i="4"/>
  <c r="BE32" i="4"/>
  <c r="BE35" i="4"/>
  <c r="BD32" i="4"/>
  <c r="BD35" i="4"/>
  <c r="BC32" i="4"/>
  <c r="BC35" i="4"/>
  <c r="BB32" i="4"/>
  <c r="BB35" i="4"/>
  <c r="BA32" i="4"/>
  <c r="BA35" i="4"/>
  <c r="AZ32" i="4"/>
  <c r="AZ35" i="4"/>
  <c r="AY32" i="4"/>
  <c r="AY35" i="4"/>
  <c r="AX32" i="4"/>
  <c r="AX35" i="4"/>
  <c r="AW32" i="4"/>
  <c r="AW35" i="4"/>
  <c r="AV32" i="4"/>
  <c r="AV35" i="4"/>
  <c r="AU32" i="4"/>
  <c r="AU35" i="4"/>
  <c r="AT32" i="4"/>
  <c r="AT35" i="4"/>
  <c r="AS32" i="4"/>
  <c r="AS35" i="4"/>
  <c r="AR32" i="4"/>
  <c r="AR35" i="4"/>
  <c r="AQ32" i="4"/>
  <c r="AQ35" i="4"/>
  <c r="AP32" i="4"/>
  <c r="AP35" i="4"/>
  <c r="AO32" i="4"/>
  <c r="AO35" i="4"/>
  <c r="AN32" i="4"/>
  <c r="AN35" i="4"/>
  <c r="AM32" i="4"/>
  <c r="AM35" i="4"/>
  <c r="AL32" i="4"/>
  <c r="AL35" i="4"/>
  <c r="AK32" i="4"/>
  <c r="AK35" i="4"/>
  <c r="AJ32" i="4"/>
  <c r="AJ35" i="4"/>
  <c r="AI32" i="4"/>
  <c r="AI35" i="4"/>
  <c r="AH32" i="4"/>
  <c r="AH35" i="4"/>
  <c r="AG32" i="4"/>
  <c r="AG35" i="4"/>
  <c r="AF32" i="4"/>
  <c r="AF35" i="4"/>
  <c r="AE32" i="4"/>
  <c r="AE35" i="4"/>
  <c r="AD32" i="4"/>
  <c r="AD35" i="4"/>
  <c r="AC32" i="4"/>
  <c r="AC35" i="4"/>
  <c r="AB32" i="4"/>
  <c r="AB35" i="4"/>
  <c r="AA32" i="4"/>
  <c r="AA35" i="4"/>
  <c r="Z32" i="4"/>
  <c r="Z35" i="4"/>
  <c r="Y32" i="4"/>
  <c r="Y35" i="4"/>
  <c r="X32" i="4"/>
  <c r="X35" i="4"/>
  <c r="W32" i="4"/>
  <c r="W35" i="4"/>
  <c r="V32" i="4"/>
  <c r="V35" i="4"/>
  <c r="U32" i="4"/>
  <c r="U35" i="4"/>
  <c r="T32" i="4"/>
  <c r="T35" i="4"/>
  <c r="S32" i="4"/>
  <c r="S35" i="4"/>
  <c r="R32" i="4"/>
  <c r="R35" i="4"/>
  <c r="Q32" i="4"/>
  <c r="Q35" i="4"/>
  <c r="P32" i="4"/>
  <c r="P35" i="4"/>
  <c r="O32" i="4"/>
  <c r="O35" i="4"/>
  <c r="N32" i="4"/>
  <c r="N35" i="4"/>
  <c r="M32" i="4"/>
  <c r="M35" i="4"/>
  <c r="L32" i="4"/>
  <c r="L35" i="4"/>
  <c r="K32" i="4"/>
  <c r="K35" i="4"/>
  <c r="J32" i="4"/>
  <c r="J35" i="4"/>
  <c r="I32" i="4"/>
  <c r="I35" i="4"/>
  <c r="H32" i="4"/>
  <c r="H35" i="4"/>
  <c r="G32" i="4"/>
  <c r="G35" i="4"/>
  <c r="F32" i="4"/>
  <c r="F35" i="4"/>
  <c r="E32" i="4"/>
  <c r="E35" i="4"/>
  <c r="D35" i="4"/>
  <c r="C35" i="4"/>
  <c r="B32" i="4"/>
  <c r="B35" i="4"/>
  <c r="C34" i="4"/>
  <c r="C32" i="4"/>
  <c r="CL19" i="4"/>
  <c r="CK19" i="4"/>
  <c r="CJ19" i="4"/>
  <c r="CI19" i="4"/>
  <c r="CH19" i="4"/>
  <c r="CG19" i="4"/>
  <c r="CF19" i="4"/>
  <c r="CE19" i="4"/>
  <c r="CD19" i="4"/>
  <c r="CC19" i="4"/>
  <c r="CB19" i="4"/>
  <c r="CA19" i="4"/>
  <c r="BZ19" i="4"/>
  <c r="BY19" i="4"/>
  <c r="BX19" i="4"/>
  <c r="BW19" i="4"/>
  <c r="BV19" i="4"/>
  <c r="BU19" i="4"/>
  <c r="BT19" i="4"/>
  <c r="BS19" i="4"/>
  <c r="BR19" i="4"/>
  <c r="BQ19" i="4"/>
  <c r="BP19" i="4"/>
  <c r="BO19" i="4"/>
  <c r="BN19" i="4"/>
  <c r="BM19" i="4"/>
  <c r="BL19" i="4"/>
  <c r="BK19" i="4"/>
  <c r="BJ19" i="4"/>
  <c r="BI19" i="4"/>
  <c r="BH19" i="4"/>
  <c r="BG19" i="4"/>
  <c r="BF19" i="4"/>
  <c r="BE19" i="4"/>
  <c r="BD19" i="4"/>
  <c r="BC19" i="4"/>
  <c r="BB19" i="4"/>
  <c r="BA19" i="4"/>
  <c r="AZ19" i="4"/>
  <c r="AY19" i="4"/>
  <c r="AX19" i="4"/>
  <c r="AW19" i="4"/>
  <c r="AV19" i="4"/>
  <c r="AU19" i="4"/>
  <c r="AT19" i="4"/>
  <c r="AS19" i="4"/>
  <c r="AR19" i="4"/>
  <c r="AQ19" i="4"/>
  <c r="AP19" i="4"/>
  <c r="AO19" i="4"/>
  <c r="AN19" i="4"/>
  <c r="AM19" i="4"/>
  <c r="AL19" i="4"/>
  <c r="AK19" i="4"/>
  <c r="AJ19" i="4"/>
  <c r="AI19" i="4"/>
  <c r="AH19" i="4"/>
  <c r="AG19" i="4"/>
  <c r="AF19" i="4"/>
  <c r="AE19" i="4"/>
  <c r="AD19" i="4"/>
  <c r="AC19" i="4"/>
  <c r="AB19" i="4"/>
  <c r="AA19" i="4"/>
  <c r="Z19" i="4"/>
  <c r="Y19" i="4"/>
  <c r="X19" i="4"/>
  <c r="W19" i="4"/>
  <c r="V19" i="4"/>
  <c r="U19" i="4"/>
  <c r="T19" i="4"/>
  <c r="S19" i="4"/>
  <c r="R19" i="4"/>
  <c r="Q19" i="4"/>
  <c r="P19" i="4"/>
  <c r="O19" i="4"/>
  <c r="N19" i="4"/>
  <c r="M19" i="4"/>
  <c r="L19" i="4"/>
  <c r="K19" i="4"/>
  <c r="J19" i="4"/>
  <c r="I19" i="4"/>
  <c r="H19" i="4"/>
  <c r="G19" i="4"/>
  <c r="F19" i="4"/>
  <c r="E19" i="4"/>
  <c r="D19" i="4"/>
  <c r="C19" i="4"/>
  <c r="C18" i="4"/>
  <c r="CL16" i="4"/>
  <c r="CK16" i="4"/>
  <c r="CJ16" i="4"/>
  <c r="CI16" i="4"/>
  <c r="CH16" i="4"/>
  <c r="CG16" i="4"/>
  <c r="CF16" i="4"/>
  <c r="CE16" i="4"/>
  <c r="CD16" i="4"/>
  <c r="CC16" i="4"/>
  <c r="CB16" i="4"/>
  <c r="CA16" i="4"/>
  <c r="BZ16" i="4"/>
  <c r="BY16" i="4"/>
  <c r="BX16" i="4"/>
  <c r="BW16" i="4"/>
  <c r="BV16" i="4"/>
  <c r="BU16" i="4"/>
  <c r="BT16" i="4"/>
  <c r="BS16" i="4"/>
  <c r="BR16" i="4"/>
  <c r="BQ16" i="4"/>
  <c r="BP16" i="4"/>
  <c r="BO16" i="4"/>
  <c r="BN16" i="4"/>
  <c r="BM16" i="4"/>
  <c r="BL16" i="4"/>
  <c r="BK16" i="4"/>
  <c r="BJ16" i="4"/>
  <c r="BI16" i="4"/>
  <c r="BH16" i="4"/>
  <c r="BG16" i="4"/>
  <c r="BF16" i="4"/>
  <c r="BE16" i="4"/>
  <c r="BD16" i="4"/>
  <c r="BC16" i="4"/>
  <c r="BB16" i="4"/>
  <c r="BA16" i="4"/>
  <c r="AZ16" i="4"/>
  <c r="AY16" i="4"/>
  <c r="AX16" i="4"/>
  <c r="AW16" i="4"/>
  <c r="AV16" i="4"/>
  <c r="AU16" i="4"/>
  <c r="AT16" i="4"/>
  <c r="AS16" i="4"/>
  <c r="AR16" i="4"/>
  <c r="AQ16" i="4"/>
  <c r="AP16" i="4"/>
  <c r="AO16" i="4"/>
  <c r="AN16" i="4"/>
  <c r="AM16" i="4"/>
  <c r="AL16" i="4"/>
  <c r="AK16" i="4"/>
  <c r="AJ16" i="4"/>
  <c r="AI16" i="4"/>
  <c r="AH16" i="4"/>
  <c r="AG16" i="4"/>
  <c r="AF16" i="4"/>
  <c r="AE16" i="4"/>
  <c r="AD16" i="4"/>
  <c r="AC16" i="4"/>
  <c r="AB16" i="4"/>
  <c r="AA16" i="4"/>
  <c r="Z16" i="4"/>
  <c r="Y16" i="4"/>
  <c r="X16" i="4"/>
  <c r="W16" i="4"/>
  <c r="V16" i="4"/>
  <c r="U16" i="4"/>
  <c r="T16" i="4"/>
  <c r="S16" i="4"/>
  <c r="R16" i="4"/>
  <c r="Q16" i="4"/>
  <c r="P16" i="4"/>
  <c r="O16" i="4"/>
  <c r="N16" i="4"/>
  <c r="M16" i="4"/>
  <c r="L16" i="4"/>
  <c r="K16" i="4"/>
  <c r="J16" i="4"/>
  <c r="I16" i="4"/>
  <c r="H16" i="4"/>
  <c r="G16" i="4"/>
  <c r="F16" i="4"/>
  <c r="E16" i="4"/>
  <c r="C16" i="4"/>
  <c r="C15" i="4"/>
  <c r="C14" i="4"/>
  <c r="C13" i="4"/>
  <c r="C12" i="4"/>
  <c r="C11" i="4"/>
  <c r="C10" i="4"/>
  <c r="CZ10" i="3"/>
  <c r="CZ11" i="3"/>
  <c r="CZ12" i="3"/>
  <c r="CZ13" i="3"/>
  <c r="CZ14" i="3"/>
  <c r="CZ15" i="3"/>
  <c r="CZ16" i="3"/>
  <c r="CZ17" i="3"/>
  <c r="CZ18" i="3"/>
  <c r="CZ19" i="3"/>
  <c r="CZ20" i="3"/>
  <c r="CZ21" i="3"/>
  <c r="CZ22" i="3"/>
  <c r="CZ23" i="3"/>
  <c r="CZ24" i="3"/>
  <c r="CZ25" i="3"/>
  <c r="CZ26" i="3"/>
  <c r="CZ27" i="3"/>
  <c r="CZ28" i="3"/>
  <c r="CZ30" i="3"/>
  <c r="CZ33" i="3"/>
  <c r="CY30" i="3"/>
  <c r="CY33" i="3"/>
  <c r="CW30" i="3"/>
  <c r="CW33" i="3"/>
  <c r="CU30" i="3"/>
  <c r="CU33" i="3"/>
  <c r="CS10" i="3"/>
  <c r="CS11" i="3"/>
  <c r="CS12" i="3"/>
  <c r="CS13" i="3"/>
  <c r="CS14" i="3"/>
  <c r="CS15" i="3"/>
  <c r="CS16" i="3"/>
  <c r="CS17" i="3"/>
  <c r="CS18" i="3"/>
  <c r="CS19" i="3"/>
  <c r="CS20" i="3"/>
  <c r="CS21" i="3"/>
  <c r="CS22" i="3"/>
  <c r="CS23" i="3"/>
  <c r="CS24" i="3"/>
  <c r="CS25" i="3"/>
  <c r="CS26" i="3"/>
  <c r="CS27" i="3"/>
  <c r="CS28" i="3"/>
  <c r="CS30" i="3"/>
  <c r="CS33" i="3"/>
  <c r="CR30" i="3"/>
  <c r="CR33" i="3"/>
  <c r="CP30" i="3"/>
  <c r="CP33" i="3"/>
  <c r="CN30" i="3"/>
  <c r="CN33" i="3"/>
  <c r="CL10" i="3"/>
  <c r="CL11" i="3"/>
  <c r="CL12" i="3"/>
  <c r="CL13" i="3"/>
  <c r="CL14" i="3"/>
  <c r="CL15" i="3"/>
  <c r="CL16" i="3"/>
  <c r="CL17" i="3"/>
  <c r="CL18" i="3"/>
  <c r="CL19" i="3"/>
  <c r="CL20" i="3"/>
  <c r="CL21" i="3"/>
  <c r="CL22" i="3"/>
  <c r="CL23" i="3"/>
  <c r="CL24" i="3"/>
  <c r="CL25" i="3"/>
  <c r="CL26" i="3"/>
  <c r="CL27" i="3"/>
  <c r="CL28" i="3"/>
  <c r="CL30" i="3"/>
  <c r="CL33" i="3"/>
  <c r="CK30" i="3"/>
  <c r="CK33" i="3"/>
  <c r="CI30" i="3"/>
  <c r="CI33" i="3"/>
  <c r="CG30" i="3"/>
  <c r="CG33" i="3"/>
  <c r="CD30" i="3"/>
  <c r="CD33" i="3"/>
  <c r="CB30" i="3"/>
  <c r="CB33" i="3"/>
  <c r="BZ30" i="3"/>
  <c r="BZ33" i="3"/>
  <c r="BW30" i="3"/>
  <c r="BW33" i="3"/>
  <c r="BU30" i="3"/>
  <c r="BU33" i="3"/>
  <c r="BS30" i="3"/>
  <c r="BS33" i="3"/>
  <c r="BP30" i="3"/>
  <c r="BP33" i="3"/>
  <c r="BN30" i="3"/>
  <c r="BN33" i="3"/>
  <c r="BL30" i="3"/>
  <c r="BL33" i="3"/>
  <c r="BI30" i="3"/>
  <c r="BI33" i="3"/>
  <c r="BG30" i="3"/>
  <c r="BG33" i="3"/>
  <c r="BE30" i="3"/>
  <c r="BE33" i="3"/>
  <c r="BB30" i="3"/>
  <c r="BB33" i="3"/>
  <c r="AZ30" i="3"/>
  <c r="AZ33" i="3"/>
  <c r="AX30" i="3"/>
  <c r="AX33" i="3"/>
  <c r="AU30" i="3"/>
  <c r="AU33" i="3"/>
  <c r="AS30" i="3"/>
  <c r="AS33" i="3"/>
  <c r="AQ30" i="3"/>
  <c r="AQ33" i="3"/>
  <c r="AN30" i="3"/>
  <c r="AN33" i="3"/>
  <c r="AL30" i="3"/>
  <c r="AL33" i="3"/>
  <c r="AJ30" i="3"/>
  <c r="AJ33" i="3"/>
  <c r="AG30" i="3"/>
  <c r="AG33" i="3"/>
  <c r="AE30" i="3"/>
  <c r="AE33" i="3"/>
  <c r="AC30" i="3"/>
  <c r="AC33" i="3"/>
  <c r="Z30" i="3"/>
  <c r="Z33" i="3"/>
  <c r="X30" i="3"/>
  <c r="X33" i="3"/>
  <c r="V30" i="3"/>
  <c r="V33" i="3"/>
  <c r="S30" i="3"/>
  <c r="S33" i="3"/>
  <c r="Q30" i="3"/>
  <c r="Q33" i="3"/>
  <c r="O30" i="3"/>
  <c r="O33" i="3"/>
  <c r="L30" i="3"/>
  <c r="L33" i="3"/>
  <c r="J30" i="3"/>
  <c r="J33" i="3"/>
  <c r="H30" i="3"/>
  <c r="H33" i="3"/>
  <c r="F10" i="3"/>
  <c r="F11" i="3"/>
  <c r="F12" i="3"/>
  <c r="F13" i="3"/>
  <c r="F14" i="3"/>
  <c r="F15" i="3"/>
  <c r="F16" i="3"/>
  <c r="F17" i="3"/>
  <c r="F18" i="3"/>
  <c r="F19" i="3"/>
  <c r="F20" i="3"/>
  <c r="F21" i="3"/>
  <c r="F22" i="3"/>
  <c r="F23" i="3"/>
  <c r="F24" i="3"/>
  <c r="F25" i="3"/>
  <c r="F26" i="3"/>
  <c r="F27" i="3"/>
  <c r="F28" i="3"/>
  <c r="F30" i="3"/>
  <c r="F33" i="3"/>
  <c r="D30" i="3"/>
  <c r="D33" i="3"/>
  <c r="B30" i="3"/>
  <c r="B33" i="3"/>
  <c r="DA10" i="3"/>
  <c r="DA11" i="3"/>
  <c r="DA12" i="3"/>
  <c r="DA13" i="3"/>
  <c r="DA14" i="3"/>
  <c r="DA15" i="3"/>
  <c r="DA16" i="3"/>
  <c r="DA17" i="3"/>
  <c r="DA18" i="3"/>
  <c r="DA19" i="3"/>
  <c r="DA20" i="3"/>
  <c r="DA21" i="3"/>
  <c r="DA22" i="3"/>
  <c r="DA23" i="3"/>
  <c r="DA24" i="3"/>
  <c r="DA25" i="3"/>
  <c r="DA26" i="3"/>
  <c r="DA27" i="3"/>
  <c r="DA28" i="3"/>
  <c r="DA30" i="3"/>
  <c r="CV10" i="3"/>
  <c r="CV11" i="3"/>
  <c r="CV12" i="3"/>
  <c r="CV13" i="3"/>
  <c r="CV14" i="3"/>
  <c r="CV15" i="3"/>
  <c r="CV16" i="3"/>
  <c r="CV17" i="3"/>
  <c r="CV18" i="3"/>
  <c r="CV19" i="3"/>
  <c r="CV20" i="3"/>
  <c r="CV21" i="3"/>
  <c r="CV22" i="3"/>
  <c r="CV23" i="3"/>
  <c r="CV24" i="3"/>
  <c r="CV25" i="3"/>
  <c r="CV26" i="3"/>
  <c r="CV27" i="3"/>
  <c r="CV28" i="3"/>
  <c r="CV30" i="3"/>
  <c r="CT10" i="3"/>
  <c r="CT11" i="3"/>
  <c r="CT12" i="3"/>
  <c r="CT13" i="3"/>
  <c r="CT14" i="3"/>
  <c r="CT15" i="3"/>
  <c r="CT16" i="3"/>
  <c r="CT17" i="3"/>
  <c r="CT18" i="3"/>
  <c r="CT19" i="3"/>
  <c r="CT20" i="3"/>
  <c r="CT21" i="3"/>
  <c r="CT22" i="3"/>
  <c r="CT23" i="3"/>
  <c r="CT24" i="3"/>
  <c r="CT25" i="3"/>
  <c r="CT26" i="3"/>
  <c r="CT27" i="3"/>
  <c r="CT28" i="3"/>
  <c r="CT30" i="3"/>
  <c r="CO10" i="3"/>
  <c r="CO11" i="3"/>
  <c r="CO12" i="3"/>
  <c r="CO13" i="3"/>
  <c r="CO14" i="3"/>
  <c r="CO15" i="3"/>
  <c r="CO16" i="3"/>
  <c r="CO17" i="3"/>
  <c r="CO18" i="3"/>
  <c r="CO19" i="3"/>
  <c r="CO20" i="3"/>
  <c r="CO21" i="3"/>
  <c r="CO22" i="3"/>
  <c r="CO23" i="3"/>
  <c r="CO24" i="3"/>
  <c r="CO25" i="3"/>
  <c r="CO26" i="3"/>
  <c r="CO27" i="3"/>
  <c r="CO28" i="3"/>
  <c r="CO30" i="3"/>
  <c r="CM10" i="3"/>
  <c r="CM11" i="3"/>
  <c r="CM12" i="3"/>
  <c r="CM13" i="3"/>
  <c r="CM14" i="3"/>
  <c r="CM15" i="3"/>
  <c r="CM16" i="3"/>
  <c r="CM17" i="3"/>
  <c r="CM18" i="3"/>
  <c r="CM19" i="3"/>
  <c r="CM20" i="3"/>
  <c r="CM21" i="3"/>
  <c r="CM22" i="3"/>
  <c r="CM23" i="3"/>
  <c r="CM24" i="3"/>
  <c r="CM25" i="3"/>
  <c r="CM26" i="3"/>
  <c r="CM27" i="3"/>
  <c r="CM28" i="3"/>
  <c r="CM30" i="3"/>
  <c r="CH10" i="3"/>
  <c r="CH11" i="3"/>
  <c r="CH12" i="3"/>
  <c r="CH13" i="3"/>
  <c r="CH14" i="3"/>
  <c r="CH15" i="3"/>
  <c r="CH16" i="3"/>
  <c r="CH17" i="3"/>
  <c r="CH18" i="3"/>
  <c r="CH19" i="3"/>
  <c r="CH20" i="3"/>
  <c r="CH21" i="3"/>
  <c r="CH22" i="3"/>
  <c r="CH23" i="3"/>
  <c r="CH24" i="3"/>
  <c r="CH25" i="3"/>
  <c r="CH26" i="3"/>
  <c r="CH27" i="3"/>
  <c r="CH28" i="3"/>
  <c r="CH30" i="3"/>
  <c r="CF10" i="3"/>
  <c r="CF11" i="3"/>
  <c r="CF12" i="3"/>
  <c r="CF13" i="3"/>
  <c r="CF14" i="3"/>
  <c r="CF15" i="3"/>
  <c r="CF16" i="3"/>
  <c r="CF17" i="3"/>
  <c r="CF18" i="3"/>
  <c r="CF19" i="3"/>
  <c r="CF20" i="3"/>
  <c r="CF21" i="3"/>
  <c r="CF22" i="3"/>
  <c r="CF23" i="3"/>
  <c r="CF24" i="3"/>
  <c r="CF25" i="3"/>
  <c r="CF26" i="3"/>
  <c r="CF27" i="3"/>
  <c r="CF28" i="3"/>
  <c r="CF30" i="3"/>
  <c r="CC10" i="3"/>
  <c r="CC11" i="3"/>
  <c r="CC12" i="3"/>
  <c r="CC13" i="3"/>
  <c r="CC14" i="3"/>
  <c r="CC15" i="3"/>
  <c r="CC16" i="3"/>
  <c r="CC17" i="3"/>
  <c r="CC18" i="3"/>
  <c r="CC19" i="3"/>
  <c r="CC20" i="3"/>
  <c r="CC21" i="3"/>
  <c r="CC22" i="3"/>
  <c r="CC23" i="3"/>
  <c r="CC24" i="3"/>
  <c r="CC25" i="3"/>
  <c r="CC26" i="3"/>
  <c r="CC27" i="3"/>
  <c r="CC28" i="3"/>
  <c r="CC30" i="3"/>
  <c r="CA10" i="3"/>
  <c r="CA11" i="3"/>
  <c r="CA12" i="3"/>
  <c r="CA13" i="3"/>
  <c r="CA14" i="3"/>
  <c r="CA15" i="3"/>
  <c r="CA16" i="3"/>
  <c r="CA17" i="3"/>
  <c r="CA18" i="3"/>
  <c r="CA19" i="3"/>
  <c r="CA20" i="3"/>
  <c r="CA21" i="3"/>
  <c r="CA22" i="3"/>
  <c r="CA23" i="3"/>
  <c r="CA24" i="3"/>
  <c r="CA25" i="3"/>
  <c r="CA26" i="3"/>
  <c r="CA27" i="3"/>
  <c r="CA28" i="3"/>
  <c r="CA30" i="3"/>
  <c r="BY10" i="3"/>
  <c r="BY11" i="3"/>
  <c r="BY12" i="3"/>
  <c r="BY13" i="3"/>
  <c r="BY14" i="3"/>
  <c r="BY15" i="3"/>
  <c r="BY16" i="3"/>
  <c r="BY17" i="3"/>
  <c r="BY18" i="3"/>
  <c r="BY19" i="3"/>
  <c r="BY20" i="3"/>
  <c r="BY21" i="3"/>
  <c r="BY22" i="3"/>
  <c r="BY23" i="3"/>
  <c r="BY24" i="3"/>
  <c r="BY25" i="3"/>
  <c r="BY26" i="3"/>
  <c r="BY27" i="3"/>
  <c r="BY28" i="3"/>
  <c r="BY30" i="3"/>
  <c r="BV10" i="3"/>
  <c r="BV11" i="3"/>
  <c r="BV12" i="3"/>
  <c r="BV13" i="3"/>
  <c r="BV14" i="3"/>
  <c r="BV15" i="3"/>
  <c r="BV16" i="3"/>
  <c r="BV17" i="3"/>
  <c r="BV18" i="3"/>
  <c r="BV19" i="3"/>
  <c r="BV20" i="3"/>
  <c r="BV21" i="3"/>
  <c r="BV22" i="3"/>
  <c r="BV23" i="3"/>
  <c r="BV24" i="3"/>
  <c r="BV25" i="3"/>
  <c r="BV26" i="3"/>
  <c r="BV27" i="3"/>
  <c r="BV28" i="3"/>
  <c r="BV30" i="3"/>
  <c r="BT10" i="3"/>
  <c r="BT11" i="3"/>
  <c r="BT12" i="3"/>
  <c r="BT13" i="3"/>
  <c r="BT14" i="3"/>
  <c r="BT15" i="3"/>
  <c r="BT16" i="3"/>
  <c r="BT17" i="3"/>
  <c r="BT18" i="3"/>
  <c r="BT19" i="3"/>
  <c r="BT20" i="3"/>
  <c r="BT21" i="3"/>
  <c r="BT22" i="3"/>
  <c r="BT23" i="3"/>
  <c r="BT24" i="3"/>
  <c r="BT25" i="3"/>
  <c r="BT26" i="3"/>
  <c r="BT27" i="3"/>
  <c r="BT28" i="3"/>
  <c r="BT30" i="3"/>
  <c r="BR10" i="3"/>
  <c r="BR11" i="3"/>
  <c r="BR12" i="3"/>
  <c r="BR13" i="3"/>
  <c r="BR14" i="3"/>
  <c r="BR15" i="3"/>
  <c r="BR16" i="3"/>
  <c r="BR17" i="3"/>
  <c r="BR18" i="3"/>
  <c r="BR19" i="3"/>
  <c r="BR20" i="3"/>
  <c r="BR21" i="3"/>
  <c r="BR22" i="3"/>
  <c r="BR23" i="3"/>
  <c r="BR24" i="3"/>
  <c r="BR25" i="3"/>
  <c r="BR26" i="3"/>
  <c r="BR27" i="3"/>
  <c r="BR28" i="3"/>
  <c r="BR30" i="3"/>
  <c r="BO10" i="3"/>
  <c r="BO11" i="3"/>
  <c r="BO12" i="3"/>
  <c r="BO13" i="3"/>
  <c r="BO14" i="3"/>
  <c r="BO15" i="3"/>
  <c r="BO16" i="3"/>
  <c r="BO17" i="3"/>
  <c r="BO18" i="3"/>
  <c r="BO19" i="3"/>
  <c r="BO20" i="3"/>
  <c r="BO21" i="3"/>
  <c r="BO22" i="3"/>
  <c r="BO23" i="3"/>
  <c r="BO24" i="3"/>
  <c r="BO25" i="3"/>
  <c r="BO26" i="3"/>
  <c r="BO27" i="3"/>
  <c r="BO28" i="3"/>
  <c r="BO30" i="3"/>
  <c r="BM10" i="3"/>
  <c r="BM11" i="3"/>
  <c r="BM12" i="3"/>
  <c r="BM13" i="3"/>
  <c r="BM14" i="3"/>
  <c r="BM15" i="3"/>
  <c r="BM16" i="3"/>
  <c r="BM17" i="3"/>
  <c r="BM18" i="3"/>
  <c r="BM19" i="3"/>
  <c r="BM20" i="3"/>
  <c r="BM21" i="3"/>
  <c r="BM22" i="3"/>
  <c r="BM23" i="3"/>
  <c r="BM24" i="3"/>
  <c r="BM25" i="3"/>
  <c r="BM26" i="3"/>
  <c r="BM27" i="3"/>
  <c r="BM28" i="3"/>
  <c r="BM30" i="3"/>
  <c r="BK10" i="3"/>
  <c r="BK11" i="3"/>
  <c r="BK12" i="3"/>
  <c r="BK13" i="3"/>
  <c r="BK14" i="3"/>
  <c r="BK15" i="3"/>
  <c r="BK16" i="3"/>
  <c r="BK17" i="3"/>
  <c r="BK18" i="3"/>
  <c r="BK19" i="3"/>
  <c r="BK20" i="3"/>
  <c r="BK21" i="3"/>
  <c r="BK22" i="3"/>
  <c r="BK23" i="3"/>
  <c r="BK24" i="3"/>
  <c r="BK25" i="3"/>
  <c r="BK26" i="3"/>
  <c r="BK27" i="3"/>
  <c r="BK28" i="3"/>
  <c r="BK30" i="3"/>
  <c r="BH10" i="3"/>
  <c r="BH11" i="3"/>
  <c r="BH12" i="3"/>
  <c r="BH13" i="3"/>
  <c r="BH14" i="3"/>
  <c r="BH15" i="3"/>
  <c r="BH16" i="3"/>
  <c r="BH17" i="3"/>
  <c r="BH18" i="3"/>
  <c r="BH19" i="3"/>
  <c r="BH20" i="3"/>
  <c r="BH21" i="3"/>
  <c r="BH22" i="3"/>
  <c r="BH23" i="3"/>
  <c r="BH24" i="3"/>
  <c r="BH25" i="3"/>
  <c r="BH26" i="3"/>
  <c r="BH27" i="3"/>
  <c r="BH28" i="3"/>
  <c r="BH30" i="3"/>
  <c r="BF10" i="3"/>
  <c r="BF11" i="3"/>
  <c r="BF12" i="3"/>
  <c r="BF13" i="3"/>
  <c r="BF14" i="3"/>
  <c r="BF15" i="3"/>
  <c r="BF16" i="3"/>
  <c r="BF17" i="3"/>
  <c r="BF18" i="3"/>
  <c r="BF19" i="3"/>
  <c r="BF20" i="3"/>
  <c r="BF21" i="3"/>
  <c r="BF22" i="3"/>
  <c r="BF23" i="3"/>
  <c r="BF24" i="3"/>
  <c r="BF25" i="3"/>
  <c r="BF26" i="3"/>
  <c r="BF27" i="3"/>
  <c r="BF28" i="3"/>
  <c r="BF30" i="3"/>
  <c r="BD10" i="3"/>
  <c r="BD11" i="3"/>
  <c r="BD12" i="3"/>
  <c r="BD13" i="3"/>
  <c r="BD14" i="3"/>
  <c r="BD15" i="3"/>
  <c r="BD16" i="3"/>
  <c r="BD17" i="3"/>
  <c r="BD18" i="3"/>
  <c r="BD19" i="3"/>
  <c r="BD20" i="3"/>
  <c r="BD21" i="3"/>
  <c r="BD22" i="3"/>
  <c r="BD23" i="3"/>
  <c r="BD24" i="3"/>
  <c r="BD25" i="3"/>
  <c r="BD26" i="3"/>
  <c r="BD27" i="3"/>
  <c r="BD28" i="3"/>
  <c r="BD30" i="3"/>
  <c r="BA10" i="3"/>
  <c r="BA11" i="3"/>
  <c r="BA12" i="3"/>
  <c r="BA13" i="3"/>
  <c r="BA14" i="3"/>
  <c r="BA15" i="3"/>
  <c r="BA16" i="3"/>
  <c r="BA17" i="3"/>
  <c r="BA18" i="3"/>
  <c r="BA19" i="3"/>
  <c r="BA20" i="3"/>
  <c r="BA21" i="3"/>
  <c r="BA22" i="3"/>
  <c r="BA23" i="3"/>
  <c r="BA24" i="3"/>
  <c r="BA25" i="3"/>
  <c r="BA26" i="3"/>
  <c r="BA27" i="3"/>
  <c r="BA28" i="3"/>
  <c r="BA30" i="3"/>
  <c r="AY10" i="3"/>
  <c r="AY11" i="3"/>
  <c r="AY12" i="3"/>
  <c r="AY13" i="3"/>
  <c r="AY14" i="3"/>
  <c r="AY15" i="3"/>
  <c r="AY16" i="3"/>
  <c r="AY17" i="3"/>
  <c r="AY18" i="3"/>
  <c r="AY19" i="3"/>
  <c r="AY20" i="3"/>
  <c r="AY21" i="3"/>
  <c r="AY22" i="3"/>
  <c r="AY23" i="3"/>
  <c r="AY24" i="3"/>
  <c r="AY25" i="3"/>
  <c r="AY26" i="3"/>
  <c r="AY27" i="3"/>
  <c r="AY28" i="3"/>
  <c r="AY30" i="3"/>
  <c r="AW10" i="3"/>
  <c r="AW11" i="3"/>
  <c r="AW12" i="3"/>
  <c r="AW13" i="3"/>
  <c r="AW14" i="3"/>
  <c r="AW15" i="3"/>
  <c r="AW16" i="3"/>
  <c r="AW17" i="3"/>
  <c r="AW18" i="3"/>
  <c r="AW19" i="3"/>
  <c r="AW20" i="3"/>
  <c r="AW21" i="3"/>
  <c r="AW22" i="3"/>
  <c r="AW23" i="3"/>
  <c r="AW24" i="3"/>
  <c r="AW25" i="3"/>
  <c r="AW26" i="3"/>
  <c r="AW27" i="3"/>
  <c r="AW28" i="3"/>
  <c r="AW30" i="3"/>
  <c r="AT10" i="3"/>
  <c r="AT11" i="3"/>
  <c r="AT12" i="3"/>
  <c r="AT13" i="3"/>
  <c r="AT14" i="3"/>
  <c r="AT15" i="3"/>
  <c r="AT16" i="3"/>
  <c r="AT17" i="3"/>
  <c r="AT18" i="3"/>
  <c r="AT19" i="3"/>
  <c r="AT20" i="3"/>
  <c r="AT21" i="3"/>
  <c r="AT22" i="3"/>
  <c r="AT23" i="3"/>
  <c r="AT24" i="3"/>
  <c r="AT25" i="3"/>
  <c r="AT26" i="3"/>
  <c r="AT27" i="3"/>
  <c r="AT28" i="3"/>
  <c r="AT30" i="3"/>
  <c r="AR10" i="3"/>
  <c r="AR11" i="3"/>
  <c r="AR12" i="3"/>
  <c r="AR13" i="3"/>
  <c r="AR14" i="3"/>
  <c r="AR15" i="3"/>
  <c r="AR16" i="3"/>
  <c r="AR17" i="3"/>
  <c r="AR18" i="3"/>
  <c r="AR19" i="3"/>
  <c r="AR20" i="3"/>
  <c r="AR21" i="3"/>
  <c r="AR22" i="3"/>
  <c r="AR23" i="3"/>
  <c r="AR24" i="3"/>
  <c r="AR25" i="3"/>
  <c r="AR26" i="3"/>
  <c r="AR27" i="3"/>
  <c r="AR28" i="3"/>
  <c r="AR30" i="3"/>
  <c r="AP10" i="3"/>
  <c r="AP11" i="3"/>
  <c r="AP12" i="3"/>
  <c r="AP13" i="3"/>
  <c r="AP14" i="3"/>
  <c r="AP15" i="3"/>
  <c r="AP16" i="3"/>
  <c r="AP17" i="3"/>
  <c r="AP18" i="3"/>
  <c r="AP19" i="3"/>
  <c r="AP20" i="3"/>
  <c r="AP21" i="3"/>
  <c r="AP22" i="3"/>
  <c r="AP23" i="3"/>
  <c r="AP24" i="3"/>
  <c r="AP25" i="3"/>
  <c r="AP26" i="3"/>
  <c r="AP27" i="3"/>
  <c r="AP28" i="3"/>
  <c r="AP30" i="3"/>
  <c r="AM10" i="3"/>
  <c r="AM11" i="3"/>
  <c r="AM12" i="3"/>
  <c r="AM13" i="3"/>
  <c r="AM14" i="3"/>
  <c r="AM15" i="3"/>
  <c r="AM16" i="3"/>
  <c r="AM17" i="3"/>
  <c r="AM18" i="3"/>
  <c r="AM19" i="3"/>
  <c r="AM20" i="3"/>
  <c r="AM21" i="3"/>
  <c r="AM22" i="3"/>
  <c r="AM23" i="3"/>
  <c r="AM24" i="3"/>
  <c r="AM25" i="3"/>
  <c r="AM26" i="3"/>
  <c r="AM27" i="3"/>
  <c r="AM28" i="3"/>
  <c r="AM30" i="3"/>
  <c r="AK10" i="3"/>
  <c r="AK11" i="3"/>
  <c r="AK12" i="3"/>
  <c r="AK13" i="3"/>
  <c r="AK14" i="3"/>
  <c r="AK15" i="3"/>
  <c r="AK16" i="3"/>
  <c r="AK17" i="3"/>
  <c r="AK18" i="3"/>
  <c r="AK19" i="3"/>
  <c r="AK20" i="3"/>
  <c r="AK21" i="3"/>
  <c r="AK22" i="3"/>
  <c r="AK23" i="3"/>
  <c r="AK24" i="3"/>
  <c r="AK25" i="3"/>
  <c r="AK26" i="3"/>
  <c r="AK27" i="3"/>
  <c r="AK28" i="3"/>
  <c r="AK30" i="3"/>
  <c r="AI10" i="3"/>
  <c r="AI11" i="3"/>
  <c r="AI12" i="3"/>
  <c r="AI13" i="3"/>
  <c r="AI14" i="3"/>
  <c r="AI15" i="3"/>
  <c r="AI16" i="3"/>
  <c r="AI17" i="3"/>
  <c r="AI18" i="3"/>
  <c r="AI19" i="3"/>
  <c r="AI20" i="3"/>
  <c r="AI21" i="3"/>
  <c r="AI22" i="3"/>
  <c r="AI23" i="3"/>
  <c r="AI24" i="3"/>
  <c r="AI25" i="3"/>
  <c r="AI26" i="3"/>
  <c r="AI27" i="3"/>
  <c r="AI28" i="3"/>
  <c r="AI30" i="3"/>
  <c r="AF10" i="3"/>
  <c r="AF11" i="3"/>
  <c r="AF12" i="3"/>
  <c r="AF13" i="3"/>
  <c r="AF14" i="3"/>
  <c r="AF15" i="3"/>
  <c r="AF16" i="3"/>
  <c r="AF17" i="3"/>
  <c r="AF18" i="3"/>
  <c r="AF19" i="3"/>
  <c r="AF20" i="3"/>
  <c r="AF21" i="3"/>
  <c r="AF22" i="3"/>
  <c r="AF23" i="3"/>
  <c r="AF24" i="3"/>
  <c r="AF25" i="3"/>
  <c r="AF26" i="3"/>
  <c r="AF27" i="3"/>
  <c r="AF28" i="3"/>
  <c r="AF30" i="3"/>
  <c r="AD10" i="3"/>
  <c r="AD11" i="3"/>
  <c r="AD12" i="3"/>
  <c r="AD13" i="3"/>
  <c r="AD14" i="3"/>
  <c r="AD15" i="3"/>
  <c r="AD16" i="3"/>
  <c r="AD17" i="3"/>
  <c r="AD18" i="3"/>
  <c r="AD19" i="3"/>
  <c r="AD20" i="3"/>
  <c r="AD21" i="3"/>
  <c r="AD22" i="3"/>
  <c r="AD23" i="3"/>
  <c r="AD24" i="3"/>
  <c r="AD25" i="3"/>
  <c r="AD26" i="3"/>
  <c r="AD27" i="3"/>
  <c r="AD28" i="3"/>
  <c r="AD30" i="3"/>
  <c r="AB10" i="3"/>
  <c r="AB11" i="3"/>
  <c r="AB12" i="3"/>
  <c r="AB13" i="3"/>
  <c r="AB14" i="3"/>
  <c r="AB15" i="3"/>
  <c r="AB16" i="3"/>
  <c r="AB17" i="3"/>
  <c r="AB18" i="3"/>
  <c r="AB19" i="3"/>
  <c r="AB20" i="3"/>
  <c r="AB21" i="3"/>
  <c r="AB22" i="3"/>
  <c r="AB23" i="3"/>
  <c r="AB24" i="3"/>
  <c r="AB25" i="3"/>
  <c r="AB26" i="3"/>
  <c r="AB27" i="3"/>
  <c r="AB28" i="3"/>
  <c r="AB30" i="3"/>
  <c r="Y10" i="3"/>
  <c r="Y11" i="3"/>
  <c r="Y12" i="3"/>
  <c r="Y13" i="3"/>
  <c r="Y14" i="3"/>
  <c r="Y15" i="3"/>
  <c r="Y16" i="3"/>
  <c r="Y17" i="3"/>
  <c r="Y18" i="3"/>
  <c r="Y19" i="3"/>
  <c r="Y20" i="3"/>
  <c r="Y21" i="3"/>
  <c r="Y22" i="3"/>
  <c r="Y23" i="3"/>
  <c r="Y24" i="3"/>
  <c r="Y25" i="3"/>
  <c r="Y26" i="3"/>
  <c r="Y27" i="3"/>
  <c r="Y28" i="3"/>
  <c r="Y30" i="3"/>
  <c r="W10" i="3"/>
  <c r="W11" i="3"/>
  <c r="W12" i="3"/>
  <c r="W13" i="3"/>
  <c r="W14" i="3"/>
  <c r="W15" i="3"/>
  <c r="W16" i="3"/>
  <c r="W17" i="3"/>
  <c r="W18" i="3"/>
  <c r="W19" i="3"/>
  <c r="W20" i="3"/>
  <c r="W21" i="3"/>
  <c r="W22" i="3"/>
  <c r="W23" i="3"/>
  <c r="W24" i="3"/>
  <c r="W25" i="3"/>
  <c r="W26" i="3"/>
  <c r="W27" i="3"/>
  <c r="W28" i="3"/>
  <c r="W30" i="3"/>
  <c r="U10" i="3"/>
  <c r="U11" i="3"/>
  <c r="U12" i="3"/>
  <c r="U13" i="3"/>
  <c r="U14" i="3"/>
  <c r="U15" i="3"/>
  <c r="U16" i="3"/>
  <c r="U17" i="3"/>
  <c r="U18" i="3"/>
  <c r="U19" i="3"/>
  <c r="U20" i="3"/>
  <c r="U21" i="3"/>
  <c r="U22" i="3"/>
  <c r="U23" i="3"/>
  <c r="U24" i="3"/>
  <c r="U25" i="3"/>
  <c r="U26" i="3"/>
  <c r="U27" i="3"/>
  <c r="U28" i="3"/>
  <c r="U30" i="3"/>
  <c r="R10" i="3"/>
  <c r="R11" i="3"/>
  <c r="R12" i="3"/>
  <c r="R13" i="3"/>
  <c r="R14" i="3"/>
  <c r="R15" i="3"/>
  <c r="R16" i="3"/>
  <c r="R17" i="3"/>
  <c r="R18" i="3"/>
  <c r="R19" i="3"/>
  <c r="R20" i="3"/>
  <c r="R21" i="3"/>
  <c r="R22" i="3"/>
  <c r="R23" i="3"/>
  <c r="R24" i="3"/>
  <c r="R25" i="3"/>
  <c r="R26" i="3"/>
  <c r="R27" i="3"/>
  <c r="R28" i="3"/>
  <c r="R30" i="3"/>
  <c r="P10" i="3"/>
  <c r="P11" i="3"/>
  <c r="P12" i="3"/>
  <c r="P13" i="3"/>
  <c r="P14" i="3"/>
  <c r="P15" i="3"/>
  <c r="P16" i="3"/>
  <c r="P17" i="3"/>
  <c r="P18" i="3"/>
  <c r="P19" i="3"/>
  <c r="P20" i="3"/>
  <c r="P21" i="3"/>
  <c r="P22" i="3"/>
  <c r="P23" i="3"/>
  <c r="P24" i="3"/>
  <c r="P25" i="3"/>
  <c r="P26" i="3"/>
  <c r="P27" i="3"/>
  <c r="P28" i="3"/>
  <c r="P30" i="3"/>
  <c r="N10" i="3"/>
  <c r="N11" i="3"/>
  <c r="N12" i="3"/>
  <c r="N13" i="3"/>
  <c r="N14" i="3"/>
  <c r="N15" i="3"/>
  <c r="N16" i="3"/>
  <c r="N17" i="3"/>
  <c r="N18" i="3"/>
  <c r="N19" i="3"/>
  <c r="N20" i="3"/>
  <c r="N21" i="3"/>
  <c r="N22" i="3"/>
  <c r="N23" i="3"/>
  <c r="N24" i="3"/>
  <c r="N25" i="3"/>
  <c r="N26" i="3"/>
  <c r="N27" i="3"/>
  <c r="N28" i="3"/>
  <c r="N30" i="3"/>
  <c r="K10" i="3"/>
  <c r="K11" i="3"/>
  <c r="K12" i="3"/>
  <c r="K13" i="3"/>
  <c r="K14" i="3"/>
  <c r="K15" i="3"/>
  <c r="K16" i="3"/>
  <c r="K17" i="3"/>
  <c r="K18" i="3"/>
  <c r="K19" i="3"/>
  <c r="K20" i="3"/>
  <c r="K21" i="3"/>
  <c r="K22" i="3"/>
  <c r="K23" i="3"/>
  <c r="K24" i="3"/>
  <c r="K25" i="3"/>
  <c r="K26" i="3"/>
  <c r="K27" i="3"/>
  <c r="K28" i="3"/>
  <c r="K30" i="3"/>
  <c r="I10" i="3"/>
  <c r="I11" i="3"/>
  <c r="I12" i="3"/>
  <c r="I13" i="3"/>
  <c r="I14" i="3"/>
  <c r="I15" i="3"/>
  <c r="I16" i="3"/>
  <c r="I17" i="3"/>
  <c r="I18" i="3"/>
  <c r="I19" i="3"/>
  <c r="I20" i="3"/>
  <c r="I21" i="3"/>
  <c r="I22" i="3"/>
  <c r="I23" i="3"/>
  <c r="I24" i="3"/>
  <c r="I25" i="3"/>
  <c r="I26" i="3"/>
  <c r="I27" i="3"/>
  <c r="I28" i="3"/>
  <c r="I30" i="3"/>
  <c r="G10" i="3"/>
  <c r="G11" i="3"/>
  <c r="G12" i="3"/>
  <c r="G13" i="3"/>
  <c r="G14" i="3"/>
  <c r="G15" i="3"/>
  <c r="G16" i="3"/>
  <c r="G17" i="3"/>
  <c r="G18" i="3"/>
  <c r="G19" i="3"/>
  <c r="G20" i="3"/>
  <c r="G21" i="3"/>
  <c r="G22" i="3"/>
  <c r="G23" i="3"/>
  <c r="G24" i="3"/>
  <c r="G25" i="3"/>
  <c r="G26" i="3"/>
  <c r="G27" i="3"/>
  <c r="G28" i="3"/>
  <c r="G30" i="3"/>
  <c r="E10" i="3"/>
  <c r="E11" i="3"/>
  <c r="E12" i="3"/>
  <c r="E13" i="3"/>
  <c r="E14" i="3"/>
  <c r="E15" i="3"/>
  <c r="E16" i="3"/>
  <c r="E17" i="3"/>
  <c r="E18" i="3"/>
  <c r="E19" i="3"/>
  <c r="E20" i="3"/>
  <c r="E21" i="3"/>
  <c r="E22" i="3"/>
  <c r="E23" i="3"/>
  <c r="E24" i="3"/>
  <c r="E25" i="3"/>
  <c r="E26" i="3"/>
  <c r="E27" i="3"/>
  <c r="E28" i="3"/>
  <c r="E30" i="3"/>
  <c r="C10" i="3"/>
  <c r="C11" i="3"/>
  <c r="C12" i="3"/>
  <c r="C13" i="3"/>
  <c r="C14" i="3"/>
  <c r="C15" i="3"/>
  <c r="C16" i="3"/>
  <c r="C17" i="3"/>
  <c r="C18" i="3"/>
  <c r="C19" i="3"/>
  <c r="C20" i="3"/>
  <c r="C21" i="3"/>
  <c r="C22" i="3"/>
  <c r="C23" i="3"/>
  <c r="C24" i="3"/>
  <c r="C25" i="3"/>
  <c r="C26" i="3"/>
  <c r="C27" i="3"/>
  <c r="C28" i="3"/>
  <c r="C30" i="3"/>
  <c r="CZ10" i="2"/>
  <c r="CZ11" i="2"/>
  <c r="CZ12" i="2"/>
  <c r="CZ13" i="2"/>
  <c r="CZ14" i="2"/>
  <c r="CZ15" i="2"/>
  <c r="CZ16" i="2"/>
  <c r="CZ17" i="2"/>
  <c r="CZ18" i="2"/>
  <c r="CZ19" i="2"/>
  <c r="CZ20" i="2"/>
  <c r="CZ21" i="2"/>
  <c r="CZ22" i="2"/>
  <c r="CZ23" i="2"/>
  <c r="CZ24" i="2"/>
  <c r="CZ25" i="2"/>
  <c r="CZ26" i="2"/>
  <c r="CZ27" i="2"/>
  <c r="CZ28" i="2"/>
  <c r="CZ30" i="2"/>
  <c r="CZ33" i="2"/>
  <c r="CY30" i="2"/>
  <c r="CY33" i="2"/>
  <c r="CW30" i="2"/>
  <c r="CW33" i="2"/>
  <c r="CU30" i="2"/>
  <c r="CU33" i="2"/>
  <c r="CS10" i="2"/>
  <c r="CS11" i="2"/>
  <c r="CS12" i="2"/>
  <c r="CS13" i="2"/>
  <c r="CS14" i="2"/>
  <c r="CS15" i="2"/>
  <c r="CS16" i="2"/>
  <c r="CS17" i="2"/>
  <c r="CS18" i="2"/>
  <c r="CS19" i="2"/>
  <c r="CS20" i="2"/>
  <c r="CS21" i="2"/>
  <c r="CS22" i="2"/>
  <c r="CS23" i="2"/>
  <c r="CS24" i="2"/>
  <c r="CS25" i="2"/>
  <c r="CS26" i="2"/>
  <c r="CS27" i="2"/>
  <c r="CS28" i="2"/>
  <c r="CS30" i="2"/>
  <c r="CS33" i="2"/>
  <c r="CR30" i="2"/>
  <c r="CR33" i="2"/>
  <c r="CP30" i="2"/>
  <c r="CP33" i="2"/>
  <c r="CN30" i="2"/>
  <c r="CN33" i="2"/>
  <c r="CL10" i="2"/>
  <c r="CL11" i="2"/>
  <c r="CL12" i="2"/>
  <c r="CL13" i="2"/>
  <c r="CL14" i="2"/>
  <c r="CL15" i="2"/>
  <c r="CL16" i="2"/>
  <c r="CL17" i="2"/>
  <c r="CL18" i="2"/>
  <c r="CL19" i="2"/>
  <c r="CL20" i="2"/>
  <c r="CL21" i="2"/>
  <c r="CL22" i="2"/>
  <c r="CL23" i="2"/>
  <c r="CL24" i="2"/>
  <c r="CL25" i="2"/>
  <c r="CL26" i="2"/>
  <c r="CL27" i="2"/>
  <c r="CL28" i="2"/>
  <c r="CL30" i="2"/>
  <c r="CL33" i="2"/>
  <c r="CK30" i="2"/>
  <c r="CK33" i="2"/>
  <c r="CI30" i="2"/>
  <c r="CI33" i="2"/>
  <c r="CG30" i="2"/>
  <c r="CG33" i="2"/>
  <c r="CD30" i="2"/>
  <c r="CD33" i="2"/>
  <c r="CB30" i="2"/>
  <c r="CB33" i="2"/>
  <c r="BZ30" i="2"/>
  <c r="BZ33" i="2"/>
  <c r="BW30" i="2"/>
  <c r="BW33" i="2"/>
  <c r="BU30" i="2"/>
  <c r="BU33" i="2"/>
  <c r="BS30" i="2"/>
  <c r="BS33" i="2"/>
  <c r="BP30" i="2"/>
  <c r="BP33" i="2"/>
  <c r="BN30" i="2"/>
  <c r="BN33" i="2"/>
  <c r="BL30" i="2"/>
  <c r="BL33" i="2"/>
  <c r="BI30" i="2"/>
  <c r="BI33" i="2"/>
  <c r="BG30" i="2"/>
  <c r="BG33" i="2"/>
  <c r="BE30" i="2"/>
  <c r="BE33" i="2"/>
  <c r="BB30" i="2"/>
  <c r="BB33" i="2"/>
  <c r="AZ30" i="2"/>
  <c r="AZ33" i="2"/>
  <c r="AX30" i="2"/>
  <c r="AX33" i="2"/>
  <c r="AU30" i="2"/>
  <c r="AU33" i="2"/>
  <c r="AS30" i="2"/>
  <c r="AS33" i="2"/>
  <c r="AQ30" i="2"/>
  <c r="AQ33" i="2"/>
  <c r="AN30" i="2"/>
  <c r="AN33" i="2"/>
  <c r="AL30" i="2"/>
  <c r="AL33" i="2"/>
  <c r="AJ30" i="2"/>
  <c r="AJ33" i="2"/>
  <c r="AG30" i="2"/>
  <c r="AG33" i="2"/>
  <c r="AE30" i="2"/>
  <c r="AE33" i="2"/>
  <c r="AC30" i="2"/>
  <c r="AC33" i="2"/>
  <c r="Z30" i="2"/>
  <c r="Z33" i="2"/>
  <c r="X30" i="2"/>
  <c r="X33" i="2"/>
  <c r="V30" i="2"/>
  <c r="V33" i="2"/>
  <c r="S30" i="2"/>
  <c r="S33" i="2"/>
  <c r="Q30" i="2"/>
  <c r="Q33" i="2"/>
  <c r="O30" i="2"/>
  <c r="O33" i="2"/>
  <c r="L30" i="2"/>
  <c r="L33" i="2"/>
  <c r="J30" i="2"/>
  <c r="J33" i="2"/>
  <c r="H30" i="2"/>
  <c r="H33" i="2"/>
  <c r="F10" i="2"/>
  <c r="F11" i="2"/>
  <c r="F12" i="2"/>
  <c r="F13" i="2"/>
  <c r="F14" i="2"/>
  <c r="F15" i="2"/>
  <c r="F16" i="2"/>
  <c r="F17" i="2"/>
  <c r="F18" i="2"/>
  <c r="F19" i="2"/>
  <c r="F20" i="2"/>
  <c r="F21" i="2"/>
  <c r="F22" i="2"/>
  <c r="F23" i="2"/>
  <c r="F24" i="2"/>
  <c r="F25" i="2"/>
  <c r="F26" i="2"/>
  <c r="F27" i="2"/>
  <c r="F28" i="2"/>
  <c r="F30" i="2"/>
  <c r="F33" i="2"/>
  <c r="D30" i="2"/>
  <c r="D33" i="2"/>
  <c r="B30" i="2"/>
  <c r="B33" i="2"/>
  <c r="BY10" i="2"/>
  <c r="BY11" i="2"/>
  <c r="BY12" i="2"/>
  <c r="BY13" i="2"/>
  <c r="BY14" i="2"/>
  <c r="BY15" i="2"/>
  <c r="BY16" i="2"/>
  <c r="BY17" i="2"/>
  <c r="BY18" i="2"/>
  <c r="BY19" i="2"/>
  <c r="BY20" i="2"/>
  <c r="BY21" i="2"/>
  <c r="BY22" i="2"/>
  <c r="BY23" i="2"/>
  <c r="BY24" i="2"/>
  <c r="BY25" i="2"/>
  <c r="BY26" i="2"/>
  <c r="BY27" i="2"/>
  <c r="BY28" i="2"/>
  <c r="BY30" i="2"/>
  <c r="BV10" i="2"/>
  <c r="BV11" i="2"/>
  <c r="BV12" i="2"/>
  <c r="BV13" i="2"/>
  <c r="BV14" i="2"/>
  <c r="BV15" i="2"/>
  <c r="BV16" i="2"/>
  <c r="BV17" i="2"/>
  <c r="BV18" i="2"/>
  <c r="BV19" i="2"/>
  <c r="BV20" i="2"/>
  <c r="BV21" i="2"/>
  <c r="BV22" i="2"/>
  <c r="BV23" i="2"/>
  <c r="BV24" i="2"/>
  <c r="BV25" i="2"/>
  <c r="BV26" i="2"/>
  <c r="BV27" i="2"/>
  <c r="BV28" i="2"/>
  <c r="BV30" i="2"/>
  <c r="BT10" i="2"/>
  <c r="BT11" i="2"/>
  <c r="BT12" i="2"/>
  <c r="BT13" i="2"/>
  <c r="BT14" i="2"/>
  <c r="BT15" i="2"/>
  <c r="BT16" i="2"/>
  <c r="BT17" i="2"/>
  <c r="BT18" i="2"/>
  <c r="BT19" i="2"/>
  <c r="BT20" i="2"/>
  <c r="BT21" i="2"/>
  <c r="BT22" i="2"/>
  <c r="BT23" i="2"/>
  <c r="BT24" i="2"/>
  <c r="BT25" i="2"/>
  <c r="BT26" i="2"/>
  <c r="BT27" i="2"/>
  <c r="BT28" i="2"/>
  <c r="BT30" i="2"/>
  <c r="BR10" i="2"/>
  <c r="BR11" i="2"/>
  <c r="BR12" i="2"/>
  <c r="BR13" i="2"/>
  <c r="BR14" i="2"/>
  <c r="BR15" i="2"/>
  <c r="BR16" i="2"/>
  <c r="BR17" i="2"/>
  <c r="BR18" i="2"/>
  <c r="BR19" i="2"/>
  <c r="BR20" i="2"/>
  <c r="BR21" i="2"/>
  <c r="BR22" i="2"/>
  <c r="BR23" i="2"/>
  <c r="BR24" i="2"/>
  <c r="BR25" i="2"/>
  <c r="BR26" i="2"/>
  <c r="BR27" i="2"/>
  <c r="BR28" i="2"/>
  <c r="BR30" i="2"/>
  <c r="BO10" i="2"/>
  <c r="BO11" i="2"/>
  <c r="BO12" i="2"/>
  <c r="BO13" i="2"/>
  <c r="BO14" i="2"/>
  <c r="BO15" i="2"/>
  <c r="BO16" i="2"/>
  <c r="BO17" i="2"/>
  <c r="BO18" i="2"/>
  <c r="BO19" i="2"/>
  <c r="BO20" i="2"/>
  <c r="BO21" i="2"/>
  <c r="BO22" i="2"/>
  <c r="BO23" i="2"/>
  <c r="BO24" i="2"/>
  <c r="BO25" i="2"/>
  <c r="BO26" i="2"/>
  <c r="BO27" i="2"/>
  <c r="BO28" i="2"/>
  <c r="BO30" i="2"/>
  <c r="BM10" i="2"/>
  <c r="BM11" i="2"/>
  <c r="BM12" i="2"/>
  <c r="BM13" i="2"/>
  <c r="BM14" i="2"/>
  <c r="BM15" i="2"/>
  <c r="BM16" i="2"/>
  <c r="BM17" i="2"/>
  <c r="BM18" i="2"/>
  <c r="BM19" i="2"/>
  <c r="BM20" i="2"/>
  <c r="BM21" i="2"/>
  <c r="BM22" i="2"/>
  <c r="BM23" i="2"/>
  <c r="BM24" i="2"/>
  <c r="BM25" i="2"/>
  <c r="BM26" i="2"/>
  <c r="BM27" i="2"/>
  <c r="BM28" i="2"/>
  <c r="BM30" i="2"/>
  <c r="BK10" i="2"/>
  <c r="BK11" i="2"/>
  <c r="BK12" i="2"/>
  <c r="BK13" i="2"/>
  <c r="BK14" i="2"/>
  <c r="BK15" i="2"/>
  <c r="BK16" i="2"/>
  <c r="BK17" i="2"/>
  <c r="BK18" i="2"/>
  <c r="BK19" i="2"/>
  <c r="BK20" i="2"/>
  <c r="BK21" i="2"/>
  <c r="BK22" i="2"/>
  <c r="BK23" i="2"/>
  <c r="BK24" i="2"/>
  <c r="BK25" i="2"/>
  <c r="BK26" i="2"/>
  <c r="BK27" i="2"/>
  <c r="BK28" i="2"/>
  <c r="BK30" i="2"/>
  <c r="BH10" i="2"/>
  <c r="BH11" i="2"/>
  <c r="BH12" i="2"/>
  <c r="BH13" i="2"/>
  <c r="BH14" i="2"/>
  <c r="BH15" i="2"/>
  <c r="BH16" i="2"/>
  <c r="BH17" i="2"/>
  <c r="BH18" i="2"/>
  <c r="BH19" i="2"/>
  <c r="BH20" i="2"/>
  <c r="BH21" i="2"/>
  <c r="BH22" i="2"/>
  <c r="BH23" i="2"/>
  <c r="BH24" i="2"/>
  <c r="BH25" i="2"/>
  <c r="BH26" i="2"/>
  <c r="BH27" i="2"/>
  <c r="BH28" i="2"/>
  <c r="BH30" i="2"/>
  <c r="BF10" i="2"/>
  <c r="BF11" i="2"/>
  <c r="BF12" i="2"/>
  <c r="BF13" i="2"/>
  <c r="BF14" i="2"/>
  <c r="BF15" i="2"/>
  <c r="BF16" i="2"/>
  <c r="BF17" i="2"/>
  <c r="BF18" i="2"/>
  <c r="BF19" i="2"/>
  <c r="BF20" i="2"/>
  <c r="BF21" i="2"/>
  <c r="BF22" i="2"/>
  <c r="BF23" i="2"/>
  <c r="BF24" i="2"/>
  <c r="BF25" i="2"/>
  <c r="BF26" i="2"/>
  <c r="BF27" i="2"/>
  <c r="BF28" i="2"/>
  <c r="BF30" i="2"/>
  <c r="BD10" i="2"/>
  <c r="BD11" i="2"/>
  <c r="BD12" i="2"/>
  <c r="BD13" i="2"/>
  <c r="BD14" i="2"/>
  <c r="BD15" i="2"/>
  <c r="BD16" i="2"/>
  <c r="BD17" i="2"/>
  <c r="BD18" i="2"/>
  <c r="BD19" i="2"/>
  <c r="BD20" i="2"/>
  <c r="BD21" i="2"/>
  <c r="BD22" i="2"/>
  <c r="BD23" i="2"/>
  <c r="BD24" i="2"/>
  <c r="BD25" i="2"/>
  <c r="BD26" i="2"/>
  <c r="BD27" i="2"/>
  <c r="BD28" i="2"/>
  <c r="BD30" i="2"/>
  <c r="BA10" i="2"/>
  <c r="BA11" i="2"/>
  <c r="BA12" i="2"/>
  <c r="BA13" i="2"/>
  <c r="BA14" i="2"/>
  <c r="BA15" i="2"/>
  <c r="BA16" i="2"/>
  <c r="BA17" i="2"/>
  <c r="BA18" i="2"/>
  <c r="BA19" i="2"/>
  <c r="BA20" i="2"/>
  <c r="BA21" i="2"/>
  <c r="BA22" i="2"/>
  <c r="BA23" i="2"/>
  <c r="BA24" i="2"/>
  <c r="BA25" i="2"/>
  <c r="BA26" i="2"/>
  <c r="BA27" i="2"/>
  <c r="BA28" i="2"/>
  <c r="BA30" i="2"/>
  <c r="AY10" i="2"/>
  <c r="AY11" i="2"/>
  <c r="AY12" i="2"/>
  <c r="AY13" i="2"/>
  <c r="AY14" i="2"/>
  <c r="AY15" i="2"/>
  <c r="AY16" i="2"/>
  <c r="AY17" i="2"/>
  <c r="AY18" i="2"/>
  <c r="AY19" i="2"/>
  <c r="AY20" i="2"/>
  <c r="AY21" i="2"/>
  <c r="AY22" i="2"/>
  <c r="AY23" i="2"/>
  <c r="AY24" i="2"/>
  <c r="AY25" i="2"/>
  <c r="AY26" i="2"/>
  <c r="AY27" i="2"/>
  <c r="AY28" i="2"/>
  <c r="AY30" i="2"/>
  <c r="AW10" i="2"/>
  <c r="AW11" i="2"/>
  <c r="AW12" i="2"/>
  <c r="AW13" i="2"/>
  <c r="AW14" i="2"/>
  <c r="AW15" i="2"/>
  <c r="AW16" i="2"/>
  <c r="AW17" i="2"/>
  <c r="AW18" i="2"/>
  <c r="AW19" i="2"/>
  <c r="AW20" i="2"/>
  <c r="AW21" i="2"/>
  <c r="AW22" i="2"/>
  <c r="AW23" i="2"/>
  <c r="AW24" i="2"/>
  <c r="AW25" i="2"/>
  <c r="AW26" i="2"/>
  <c r="AW27" i="2"/>
  <c r="AW28" i="2"/>
  <c r="AW30" i="2"/>
  <c r="AT10" i="2"/>
  <c r="AT11" i="2"/>
  <c r="AT12" i="2"/>
  <c r="AT13" i="2"/>
  <c r="AT14" i="2"/>
  <c r="AT15" i="2"/>
  <c r="AT16" i="2"/>
  <c r="AT17" i="2"/>
  <c r="AT18" i="2"/>
  <c r="AT19" i="2"/>
  <c r="AT20" i="2"/>
  <c r="AT21" i="2"/>
  <c r="AT22" i="2"/>
  <c r="AT23" i="2"/>
  <c r="AT24" i="2"/>
  <c r="AT25" i="2"/>
  <c r="AT26" i="2"/>
  <c r="AT27" i="2"/>
  <c r="AT28" i="2"/>
  <c r="AT30" i="2"/>
  <c r="AR10" i="2"/>
  <c r="AR11" i="2"/>
  <c r="AR12" i="2"/>
  <c r="AR13" i="2"/>
  <c r="AR14" i="2"/>
  <c r="AR15" i="2"/>
  <c r="AR16" i="2"/>
  <c r="AR17" i="2"/>
  <c r="AR18" i="2"/>
  <c r="AR19" i="2"/>
  <c r="AR20" i="2"/>
  <c r="AR21" i="2"/>
  <c r="AR22" i="2"/>
  <c r="AR23" i="2"/>
  <c r="AR24" i="2"/>
  <c r="AR25" i="2"/>
  <c r="AR26" i="2"/>
  <c r="AR27" i="2"/>
  <c r="AR28" i="2"/>
  <c r="AR30" i="2"/>
  <c r="AP10" i="2"/>
  <c r="AP11" i="2"/>
  <c r="AP12" i="2"/>
  <c r="AP13" i="2"/>
  <c r="AP14" i="2"/>
  <c r="AP15" i="2"/>
  <c r="AP16" i="2"/>
  <c r="AP17" i="2"/>
  <c r="AP18" i="2"/>
  <c r="AP19" i="2"/>
  <c r="AP20" i="2"/>
  <c r="AP21" i="2"/>
  <c r="AP22" i="2"/>
  <c r="AP23" i="2"/>
  <c r="AP24" i="2"/>
  <c r="AP25" i="2"/>
  <c r="AP26" i="2"/>
  <c r="AP27" i="2"/>
  <c r="AP28" i="2"/>
  <c r="AP30" i="2"/>
  <c r="AM10" i="2"/>
  <c r="AM11" i="2"/>
  <c r="AM12" i="2"/>
  <c r="AM13" i="2"/>
  <c r="AM14" i="2"/>
  <c r="AM15" i="2"/>
  <c r="AM16" i="2"/>
  <c r="AM17" i="2"/>
  <c r="AM18" i="2"/>
  <c r="AM19" i="2"/>
  <c r="AM20" i="2"/>
  <c r="AM21" i="2"/>
  <c r="AM22" i="2"/>
  <c r="AM23" i="2"/>
  <c r="AM24" i="2"/>
  <c r="AM25" i="2"/>
  <c r="AM26" i="2"/>
  <c r="AM27" i="2"/>
  <c r="AM28" i="2"/>
  <c r="AM30" i="2"/>
  <c r="AK10" i="2"/>
  <c r="AK11" i="2"/>
  <c r="AK12" i="2"/>
  <c r="AK13" i="2"/>
  <c r="AK14" i="2"/>
  <c r="AK15" i="2"/>
  <c r="AK16" i="2"/>
  <c r="AK17" i="2"/>
  <c r="AK18" i="2"/>
  <c r="AK19" i="2"/>
  <c r="AK20" i="2"/>
  <c r="AK21" i="2"/>
  <c r="AK22" i="2"/>
  <c r="AK23" i="2"/>
  <c r="AK24" i="2"/>
  <c r="AK25" i="2"/>
  <c r="AK26" i="2"/>
  <c r="AK27" i="2"/>
  <c r="AK28" i="2"/>
  <c r="AK30" i="2"/>
  <c r="AI10" i="2"/>
  <c r="AI11" i="2"/>
  <c r="AI12" i="2"/>
  <c r="AI13" i="2"/>
  <c r="AI14" i="2"/>
  <c r="AI15" i="2"/>
  <c r="AI16" i="2"/>
  <c r="AI17" i="2"/>
  <c r="AI18" i="2"/>
  <c r="AI19" i="2"/>
  <c r="AI20" i="2"/>
  <c r="AI21" i="2"/>
  <c r="AI22" i="2"/>
  <c r="AI23" i="2"/>
  <c r="AI24" i="2"/>
  <c r="AI25" i="2"/>
  <c r="AI26" i="2"/>
  <c r="AI27" i="2"/>
  <c r="AI28" i="2"/>
  <c r="AI30" i="2"/>
  <c r="AF10" i="2"/>
  <c r="AF11" i="2"/>
  <c r="AF12" i="2"/>
  <c r="AF13" i="2"/>
  <c r="AF14" i="2"/>
  <c r="AF15" i="2"/>
  <c r="AF16" i="2"/>
  <c r="AF17" i="2"/>
  <c r="AF18" i="2"/>
  <c r="AF19" i="2"/>
  <c r="AF20" i="2"/>
  <c r="AF21" i="2"/>
  <c r="AF22" i="2"/>
  <c r="AF23" i="2"/>
  <c r="AF24" i="2"/>
  <c r="AF25" i="2"/>
  <c r="AF26" i="2"/>
  <c r="AF27" i="2"/>
  <c r="AF28" i="2"/>
  <c r="AF30" i="2"/>
  <c r="AD10" i="2"/>
  <c r="AD11" i="2"/>
  <c r="AD12" i="2"/>
  <c r="AD13" i="2"/>
  <c r="AD14" i="2"/>
  <c r="AD15" i="2"/>
  <c r="AD16" i="2"/>
  <c r="AD17" i="2"/>
  <c r="AD18" i="2"/>
  <c r="AD19" i="2"/>
  <c r="AD20" i="2"/>
  <c r="AD21" i="2"/>
  <c r="AD22" i="2"/>
  <c r="AD23" i="2"/>
  <c r="AD24" i="2"/>
  <c r="AD25" i="2"/>
  <c r="AD26" i="2"/>
  <c r="AD27" i="2"/>
  <c r="AD28" i="2"/>
  <c r="AD30" i="2"/>
  <c r="AB10" i="2"/>
  <c r="AB11" i="2"/>
  <c r="AB12" i="2"/>
  <c r="AB13" i="2"/>
  <c r="AB14" i="2"/>
  <c r="AB15" i="2"/>
  <c r="AB16" i="2"/>
  <c r="AB17" i="2"/>
  <c r="AB18" i="2"/>
  <c r="AB19" i="2"/>
  <c r="AB20" i="2"/>
  <c r="AB21" i="2"/>
  <c r="AB22" i="2"/>
  <c r="AB23" i="2"/>
  <c r="AB24" i="2"/>
  <c r="AB25" i="2"/>
  <c r="AB26" i="2"/>
  <c r="AB27" i="2"/>
  <c r="AB28" i="2"/>
  <c r="AB30" i="2"/>
  <c r="Y10" i="2"/>
  <c r="Y11" i="2"/>
  <c r="Y12" i="2"/>
  <c r="Y13" i="2"/>
  <c r="Y14" i="2"/>
  <c r="Y15" i="2"/>
  <c r="Y16" i="2"/>
  <c r="Y17" i="2"/>
  <c r="Y18" i="2"/>
  <c r="Y19" i="2"/>
  <c r="Y20" i="2"/>
  <c r="Y21" i="2"/>
  <c r="Y22" i="2"/>
  <c r="Y23" i="2"/>
  <c r="Y24" i="2"/>
  <c r="Y25" i="2"/>
  <c r="Y26" i="2"/>
  <c r="Y27" i="2"/>
  <c r="Y28" i="2"/>
  <c r="Y30" i="2"/>
  <c r="W10" i="2"/>
  <c r="W11" i="2"/>
  <c r="W12" i="2"/>
  <c r="W13" i="2"/>
  <c r="W14" i="2"/>
  <c r="W15" i="2"/>
  <c r="W16" i="2"/>
  <c r="W17" i="2"/>
  <c r="W18" i="2"/>
  <c r="W19" i="2"/>
  <c r="W20" i="2"/>
  <c r="W21" i="2"/>
  <c r="W22" i="2"/>
  <c r="W23" i="2"/>
  <c r="W24" i="2"/>
  <c r="W25" i="2"/>
  <c r="W26" i="2"/>
  <c r="W27" i="2"/>
  <c r="W28" i="2"/>
  <c r="W30" i="2"/>
  <c r="U10" i="2"/>
  <c r="U11" i="2"/>
  <c r="U12" i="2"/>
  <c r="U13" i="2"/>
  <c r="U14" i="2"/>
  <c r="U15" i="2"/>
  <c r="U16" i="2"/>
  <c r="U17" i="2"/>
  <c r="U18" i="2"/>
  <c r="U19" i="2"/>
  <c r="U20" i="2"/>
  <c r="U21" i="2"/>
  <c r="U22" i="2"/>
  <c r="U23" i="2"/>
  <c r="U24" i="2"/>
  <c r="U25" i="2"/>
  <c r="U26" i="2"/>
  <c r="U27" i="2"/>
  <c r="U28" i="2"/>
  <c r="U30" i="2"/>
  <c r="R10" i="2"/>
  <c r="R11" i="2"/>
  <c r="R12" i="2"/>
  <c r="R13" i="2"/>
  <c r="R14" i="2"/>
  <c r="R15" i="2"/>
  <c r="R16" i="2"/>
  <c r="R17" i="2"/>
  <c r="R18" i="2"/>
  <c r="R19" i="2"/>
  <c r="R20" i="2"/>
  <c r="R21" i="2"/>
  <c r="R22" i="2"/>
  <c r="R23" i="2"/>
  <c r="R24" i="2"/>
  <c r="R25" i="2"/>
  <c r="R26" i="2"/>
  <c r="R27" i="2"/>
  <c r="R28" i="2"/>
  <c r="R30" i="2"/>
  <c r="P10" i="2"/>
  <c r="P11" i="2"/>
  <c r="P12" i="2"/>
  <c r="P13" i="2"/>
  <c r="P14" i="2"/>
  <c r="P15" i="2"/>
  <c r="P16" i="2"/>
  <c r="P17" i="2"/>
  <c r="P18" i="2"/>
  <c r="P19" i="2"/>
  <c r="P20" i="2"/>
  <c r="P21" i="2"/>
  <c r="P22" i="2"/>
  <c r="P23" i="2"/>
  <c r="P24" i="2"/>
  <c r="P25" i="2"/>
  <c r="P26" i="2"/>
  <c r="P27" i="2"/>
  <c r="P28" i="2"/>
  <c r="P30" i="2"/>
  <c r="N10" i="2"/>
  <c r="N11" i="2"/>
  <c r="N12" i="2"/>
  <c r="N13" i="2"/>
  <c r="N14" i="2"/>
  <c r="N15" i="2"/>
  <c r="N16" i="2"/>
  <c r="N17" i="2"/>
  <c r="N18" i="2"/>
  <c r="N19" i="2"/>
  <c r="N20" i="2"/>
  <c r="N21" i="2"/>
  <c r="N22" i="2"/>
  <c r="N23" i="2"/>
  <c r="N24" i="2"/>
  <c r="N25" i="2"/>
  <c r="N26" i="2"/>
  <c r="N27" i="2"/>
  <c r="N28" i="2"/>
  <c r="N30" i="2"/>
  <c r="K10" i="2"/>
  <c r="K11" i="2"/>
  <c r="K12" i="2"/>
  <c r="K13" i="2"/>
  <c r="K14" i="2"/>
  <c r="K15" i="2"/>
  <c r="K16" i="2"/>
  <c r="K17" i="2"/>
  <c r="K18" i="2"/>
  <c r="K19" i="2"/>
  <c r="K20" i="2"/>
  <c r="K21" i="2"/>
  <c r="K22" i="2"/>
  <c r="K23" i="2"/>
  <c r="K24" i="2"/>
  <c r="K25" i="2"/>
  <c r="K26" i="2"/>
  <c r="K27" i="2"/>
  <c r="K28" i="2"/>
  <c r="K30" i="2"/>
  <c r="I10" i="2"/>
  <c r="I11" i="2"/>
  <c r="I12" i="2"/>
  <c r="I13" i="2"/>
  <c r="I14" i="2"/>
  <c r="I15" i="2"/>
  <c r="I16" i="2"/>
  <c r="I17" i="2"/>
  <c r="I18" i="2"/>
  <c r="I19" i="2"/>
  <c r="I20" i="2"/>
  <c r="I21" i="2"/>
  <c r="I22" i="2"/>
  <c r="I23" i="2"/>
  <c r="I24" i="2"/>
  <c r="I25" i="2"/>
  <c r="I26" i="2"/>
  <c r="I27" i="2"/>
  <c r="I28" i="2"/>
  <c r="I30" i="2"/>
  <c r="G10" i="2"/>
  <c r="G11" i="2"/>
  <c r="G12" i="2"/>
  <c r="G13" i="2"/>
  <c r="G14" i="2"/>
  <c r="G15" i="2"/>
  <c r="G16" i="2"/>
  <c r="G17" i="2"/>
  <c r="G18" i="2"/>
  <c r="G19" i="2"/>
  <c r="G20" i="2"/>
  <c r="G21" i="2"/>
  <c r="G22" i="2"/>
  <c r="G23" i="2"/>
  <c r="G24" i="2"/>
  <c r="G25" i="2"/>
  <c r="G26" i="2"/>
  <c r="G27" i="2"/>
  <c r="G28" i="2"/>
  <c r="G30" i="2"/>
  <c r="E10" i="2"/>
  <c r="E11" i="2"/>
  <c r="E12" i="2"/>
  <c r="E13" i="2"/>
  <c r="E14" i="2"/>
  <c r="E15" i="2"/>
  <c r="E16" i="2"/>
  <c r="E17" i="2"/>
  <c r="E18" i="2"/>
  <c r="E19" i="2"/>
  <c r="E20" i="2"/>
  <c r="E21" i="2"/>
  <c r="E22" i="2"/>
  <c r="E23" i="2"/>
  <c r="E24" i="2"/>
  <c r="E25" i="2"/>
  <c r="E26" i="2"/>
  <c r="E27" i="2"/>
  <c r="E28" i="2"/>
  <c r="E30" i="2"/>
  <c r="C10" i="2"/>
  <c r="C11" i="2"/>
  <c r="C12" i="2"/>
  <c r="C13" i="2"/>
  <c r="C14" i="2"/>
  <c r="C15" i="2"/>
  <c r="C16" i="2"/>
  <c r="C17" i="2"/>
  <c r="C18" i="2"/>
  <c r="C19" i="2"/>
  <c r="C20" i="2"/>
  <c r="C21" i="2"/>
  <c r="C22" i="2"/>
  <c r="C23" i="2"/>
  <c r="C24" i="2"/>
  <c r="C25" i="2"/>
  <c r="C26" i="2"/>
  <c r="C27" i="2"/>
  <c r="C28" i="2"/>
  <c r="C30" i="2"/>
</calcChain>
</file>

<file path=xl/sharedStrings.xml><?xml version="1.0" encoding="utf-8"?>
<sst xmlns="http://schemas.openxmlformats.org/spreadsheetml/2006/main" count="678" uniqueCount="118">
  <si>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</si>
  <si>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</si>
  <si>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</si>
  <si>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</si>
  <si>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</si>
  <si>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</si>
  <si>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</si>
  <si>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</si>
  <si>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</si>
  <si>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</si>
  <si>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</si>
  <si>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</si>
  <si>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</si>
  <si>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</si>
  <si>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</si>
  <si>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</si>
  <si>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</si>
  <si>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</si>
  <si>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</si>
  <si>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</si>
  <si>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</si>
  <si>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</si>
  <si>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</si>
  <si>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</si>
  <si>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</si>
  <si>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</si>
  <si>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</si>
  <si>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24/04/2020</t>
  </si>
  <si>
    <t>17/04/2020</t>
  </si>
  <si>
    <t>27/03/2020</t>
  </si>
  <si>
    <t>20/03/2020</t>
  </si>
  <si>
    <t>13/03/2020</t>
  </si>
  <si>
    <t>28/02/2020</t>
  </si>
  <si>
    <t>21/02/2020</t>
  </si>
  <si>
    <t>14/02/2020</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</si>
  <si>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</si>
  <si>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</si>
  <si>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</si>
  <si>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</si>
  <si>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</si>
  <si>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</si>
  <si>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</si>
  <si>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</si>
  <si>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</si>
  <si>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</si>
  <si>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</si>
  <si>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</si>
  <si>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</si>
  <si>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</si>
  <si>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</si>
  <si>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</si>
  <si>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</si>
  <si>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</si>
  <si>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</si>
  <si>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</si>
  <si>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</si>
  <si>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</si>
  <si>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</si>
  <si>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</si>
  <si>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</si>
  <si>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</si>
  <si>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</si>
  <si>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</si>
  <si>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</si>
  <si>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</si>
  <si>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</si>
  <si>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publishedweek202020.xlsx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</si>
  <si>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</si>
  <si>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occurence date</t>
  </si>
  <si>
    <t>15/05/2020</t>
  </si>
  <si>
    <t>publishedweek202020.xlsx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</si>
  <si>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</si>
  <si>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</si>
  <si>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</si>
  <si>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25 May 2020 </t>
  </si>
  <si>
    <t>Total</t>
  </si>
  <si>
    <t>Awaiting verification</t>
  </si>
  <si>
    <t>0-19</t>
  </si>
  <si>
    <t>20-39</t>
  </si>
  <si>
    <t>40-59</t>
  </si>
  <si>
    <t>60-79</t>
  </si>
  <si>
    <t>80+</t>
  </si>
  <si>
    <t>National Health Service (NHS)</t>
  </si>
  <si>
    <t>COVID-19-total-announced-deaths-26-May-2020-1.xlsx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</si>
  <si>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</si>
  <si>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</si>
  <si>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</si>
  <si>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</si>
  <si>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</si>
  <si>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</si>
  <si>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</si>
  <si>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</si>
  <si>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</si>
  <si>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</si>
  <si>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</si>
  <si>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</si>
  <si>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</si>
  <si>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</si>
  <si>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</si>
  <si>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</si>
  <si>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</si>
  <si>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</si>
  <si>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</si>
  <si>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</si>
  <si>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</si>
  <si>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</si>
  <si>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</si>
  <si>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</si>
  <si>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</si>
  <si>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</si>
  <si>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publishedweek202020.xlsx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</si>
  <si>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</si>
  <si>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</si>
  <si>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</si>
  <si>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data_26may.xlsx</t>
  </si>
  <si>
    <t>For 05/05/2020, 19/05/2020 and 20/05/2020 the data were updated from the online plot.</t>
  </si>
  <si>
    <t>https://public.tableau.com/profile/public.health.wales.health.protection#!/vizhome/RapidCOVID-19virology-Public/Headlinesummary</t>
  </si>
  <si>
    <t xml:space="preserve">Cumulative deaths up to 5pm 25 May 2020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</si>
</sst>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 #,##0.00_-;_-* \-??_-;_-@_-"/>
    <numFmt numFmtId="165" formatCode="m/d/yyyy"/>
    <numFmt numFmtId="166" formatCode="0.0"/>
    <numFmt numFmtId="167" formatCode="#"/>
    <numFmt numFmtId="168" formatCode="dd/mm/yy;@"/>
    <numFmt numFmtId="169" formatCode="_-* #,##0_-;\-* #,##0_-;_-* \-??_-;_-@_-"/>
  </numFmts>
  <fonts count="42" x14ac:knownFonts="1">
    <font>
      <sz val="10"/>
      <name val="Arial"/>
      <family val="2"/>
      <charset val="1"/>
    </font>
    <font>
      <sz val="10"/>
      <name val="Arial"/>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b/>
      <sz val="10"/>
      <name val="Calibri"/>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2"/>
      <color rgb="FF4472C4"/>
      <name val="Calibri"/>
      <family val="2"/>
      <charset val="1"/>
    </font>
    <font>
      <b/>
      <i/>
      <sz val="10"/>
      <color rgb="FF000000"/>
      <name val="Calibri"/>
      <family val="2"/>
      <charset val="1"/>
    </font>
    <font>
      <sz val="10"/>
      <name val="Verdana"/>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u/>
      <sz val="10"/>
      <color rgb="FF0563C1"/>
      <name val="Calibri"/>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D0CECE"/>
      </patternFill>
    </fill>
  </fills>
  <borders count="53">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auto="1"/>
      </left>
      <right/>
      <top style="hair">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diagonal/>
    </border>
    <border>
      <left style="thin">
        <color auto="1"/>
      </left>
      <right style="hair">
        <color auto="1"/>
      </right>
      <top style="hair">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thin">
        <color auto="1"/>
      </top>
      <bottom/>
      <diagonal/>
    </border>
    <border>
      <left style="hair">
        <color auto="1"/>
      </left>
      <right/>
      <top style="thin">
        <color auto="1"/>
      </top>
      <bottom/>
      <diagonal/>
    </border>
    <border>
      <left/>
      <right style="hair">
        <color auto="1"/>
      </right>
      <top style="thin">
        <color auto="1"/>
      </top>
      <bottom/>
      <diagonal/>
    </border>
    <border>
      <left style="hair">
        <color auto="1"/>
      </left>
      <right style="thin">
        <color auto="1"/>
      </right>
      <top/>
      <bottom/>
      <diagonal/>
    </border>
    <border>
      <left/>
      <right style="hair">
        <color auto="1"/>
      </right>
      <top/>
      <bottom/>
      <diagonal/>
    </border>
    <border>
      <left style="thin">
        <color auto="1"/>
      </left>
      <right style="hair">
        <color auto="1"/>
      </right>
      <top/>
      <bottom/>
      <diagonal/>
    </border>
    <border>
      <left style="hair">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4">
    <xf numFmtId="0" fontId="0" fillId="0" borderId="0"/>
    <xf numFmtId="164" fontId="1" fillId="0" borderId="0" applyBorder="0" applyProtection="0"/>
    <xf numFmtId="0" fontId="5" fillId="0" borderId="0" applyBorder="0" applyProtection="0"/>
    <xf numFmtId="164" fontId="1" fillId="0" borderId="0" applyBorder="0" applyProtection="0"/>
  </cellStyleXfs>
  <cellXfs count="246">
    <xf numFmtId="0" fontId="0" fillId="0" borderId="0" xfId="0"/>
    <xf numFmtId="0" fontId="2" fillId="2" borderId="0" xfId="0" applyFont="1" applyFill="1"/>
    <xf numFmtId="0" fontId="3" fillId="2" borderId="0" xfId="0" applyFont="1" applyFill="1"/>
    <xf numFmtId="0" fontId="4" fillId="2" borderId="0" xfId="2" applyFont="1" applyFill="1" applyBorder="1" applyProtection="1"/>
    <xf numFmtId="0" fontId="8" fillId="2" borderId="0" xfId="0" applyFont="1" applyFill="1"/>
    <xf numFmtId="0" fontId="9" fillId="2" borderId="0" xfId="0" applyFont="1" applyFill="1"/>
    <xf numFmtId="0" fontId="4" fillId="0" borderId="0" xfId="2" applyFont="1" applyBorder="1" applyProtection="1"/>
    <xf numFmtId="0" fontId="0" fillId="2" borderId="0" xfId="0" applyFill="1"/>
    <xf numFmtId="0" fontId="12" fillId="2" borderId="0" xfId="0" applyFont="1" applyFill="1"/>
    <xf numFmtId="0" fontId="14" fillId="2" borderId="0" xfId="0" applyFont="1" applyFill="1"/>
    <xf numFmtId="0" fontId="15" fillId="2" borderId="0" xfId="0" applyFont="1" applyFill="1"/>
    <xf numFmtId="0" fontId="16" fillId="2" borderId="0" xfId="0" applyFont="1" applyFill="1"/>
    <xf numFmtId="0" fontId="20" fillId="2" borderId="0" xfId="0" applyFont="1" applyFill="1"/>
    <xf numFmtId="0" fontId="21" fillId="2" borderId="0" xfId="0" applyFont="1" applyFill="1"/>
    <xf numFmtId="165" fontId="8" fillId="2" borderId="0" xfId="0" applyNumberFormat="1" applyFont="1" applyFill="1"/>
    <xf numFmtId="165" fontId="22" fillId="2" borderId="0" xfId="0" applyNumberFormat="1" applyFont="1" applyFill="1"/>
    <xf numFmtId="0" fontId="23" fillId="2" borderId="1" xfId="0" applyFont="1" applyFill="1" applyBorder="1"/>
    <xf numFmtId="0" fontId="24" fillId="2" borderId="0" xfId="0" applyFont="1" applyFill="1" applyBorder="1" applyAlignment="1">
      <alignment horizontal="left" vertical="center"/>
    </xf>
    <xf numFmtId="0" fontId="24" fillId="2" borderId="0" xfId="0" applyFont="1" applyFill="1" applyBorder="1" applyAlignment="1">
      <alignment horizontal="center" vertical="center"/>
    </xf>
    <xf numFmtId="165" fontId="24" fillId="2" borderId="3" xfId="0" applyNumberFormat="1" applyFont="1" applyFill="1" applyBorder="1" applyAlignment="1">
      <alignment horizontal="right"/>
    </xf>
    <xf numFmtId="165" fontId="14" fillId="2" borderId="0" xfId="0" applyNumberFormat="1" applyFont="1" applyFill="1"/>
    <xf numFmtId="165" fontId="0" fillId="2" borderId="0" xfId="0" applyNumberFormat="1" applyFill="1"/>
    <xf numFmtId="0" fontId="24" fillId="2" borderId="7" xfId="0" applyFont="1" applyFill="1" applyBorder="1" applyAlignment="1">
      <alignment horizontal="right"/>
    </xf>
    <xf numFmtId="0" fontId="23" fillId="2" borderId="8" xfId="0" applyFont="1" applyFill="1" applyBorder="1" applyAlignment="1">
      <alignment horizontal="center"/>
    </xf>
    <xf numFmtId="0" fontId="25" fillId="2" borderId="9" xfId="0" applyFont="1" applyFill="1" applyBorder="1" applyAlignment="1">
      <alignment horizontal="center"/>
    </xf>
    <xf numFmtId="0" fontId="23" fillId="2" borderId="9" xfId="0" applyFont="1" applyFill="1" applyBorder="1" applyAlignment="1">
      <alignment horizontal="center"/>
    </xf>
    <xf numFmtId="0" fontId="23" fillId="2" borderId="10" xfId="0" applyFont="1" applyFill="1" applyBorder="1" applyAlignment="1">
      <alignment horizontal="center"/>
    </xf>
    <xf numFmtId="0" fontId="25" fillId="2" borderId="11" xfId="0" applyFont="1" applyFill="1" applyBorder="1" applyAlignment="1">
      <alignment horizontal="center"/>
    </xf>
    <xf numFmtId="49" fontId="24" fillId="2" borderId="3" xfId="0" applyNumberFormat="1" applyFont="1" applyFill="1" applyBorder="1" applyAlignment="1">
      <alignment horizontal="right"/>
    </xf>
    <xf numFmtId="0" fontId="14" fillId="2" borderId="12" xfId="0" applyFont="1" applyFill="1" applyBorder="1"/>
    <xf numFmtId="166" fontId="25" fillId="2" borderId="0" xfId="0" applyNumberFormat="1" applyFont="1" applyFill="1" applyBorder="1"/>
    <xf numFmtId="0" fontId="14" fillId="2" borderId="0" xfId="0" applyFont="1" applyFill="1" applyBorder="1"/>
    <xf numFmtId="166" fontId="25" fillId="2" borderId="13" xfId="0" applyNumberFormat="1" applyFont="1" applyFill="1" applyBorder="1"/>
    <xf numFmtId="0" fontId="0" fillId="2" borderId="0" xfId="0" applyFont="1" applyFill="1" applyBorder="1" applyAlignment="1">
      <alignment wrapText="1"/>
    </xf>
    <xf numFmtId="166" fontId="26" fillId="2" borderId="0" xfId="0" applyNumberFormat="1" applyFont="1" applyFill="1" applyBorder="1"/>
    <xf numFmtId="0" fontId="0" fillId="2" borderId="0" xfId="0" applyFont="1" applyFill="1" applyAlignment="1">
      <alignment wrapText="1"/>
    </xf>
    <xf numFmtId="0" fontId="27" fillId="2" borderId="0" xfId="0" applyFont="1" applyFill="1" applyBorder="1" applyAlignment="1">
      <alignment horizontal="right"/>
    </xf>
    <xf numFmtId="0" fontId="27" fillId="2" borderId="0" xfId="0" applyFont="1" applyFill="1" applyBorder="1"/>
    <xf numFmtId="166" fontId="26" fillId="2" borderId="13" xfId="0" applyNumberFormat="1" applyFont="1" applyFill="1" applyBorder="1"/>
    <xf numFmtId="0" fontId="0" fillId="2" borderId="14" xfId="0" applyFont="1" applyFill="1" applyBorder="1" applyAlignment="1">
      <alignment wrapText="1"/>
    </xf>
    <xf numFmtId="0" fontId="24" fillId="2" borderId="3" xfId="0" applyFont="1" applyFill="1" applyBorder="1" applyAlignment="1">
      <alignment horizontal="right"/>
    </xf>
    <xf numFmtId="0" fontId="23" fillId="2" borderId="12" xfId="0" applyFont="1" applyFill="1" applyBorder="1"/>
    <xf numFmtId="0" fontId="25" fillId="2" borderId="0" xfId="0" applyFont="1" applyFill="1" applyBorder="1"/>
    <xf numFmtId="0" fontId="23" fillId="2" borderId="0" xfId="0" applyFont="1" applyFill="1" applyBorder="1"/>
    <xf numFmtId="0" fontId="25" fillId="2" borderId="13" xfId="0" applyFont="1" applyFill="1" applyBorder="1"/>
    <xf numFmtId="0" fontId="26" fillId="2" borderId="0" xfId="0" applyFont="1" applyFill="1" applyBorder="1"/>
    <xf numFmtId="1" fontId="27" fillId="2" borderId="0" xfId="0" applyNumberFormat="1" applyFont="1" applyFill="1" applyBorder="1"/>
    <xf numFmtId="0" fontId="26" fillId="2" borderId="13" xfId="0" applyFont="1" applyFill="1" applyBorder="1"/>
    <xf numFmtId="0" fontId="27" fillId="2" borderId="12" xfId="0" applyFont="1" applyFill="1" applyBorder="1"/>
    <xf numFmtId="0" fontId="28" fillId="2" borderId="3" xfId="0" applyFont="1" applyFill="1" applyBorder="1" applyAlignment="1">
      <alignment horizontal="right"/>
    </xf>
    <xf numFmtId="1" fontId="29" fillId="2" borderId="0" xfId="0" applyNumberFormat="1" applyFont="1" applyFill="1" applyBorder="1"/>
    <xf numFmtId="1" fontId="29" fillId="2" borderId="13" xfId="0" applyNumberFormat="1" applyFont="1" applyFill="1" applyBorder="1"/>
    <xf numFmtId="0" fontId="30" fillId="2" borderId="0" xfId="0" applyFont="1" applyFill="1" applyBorder="1"/>
    <xf numFmtId="1" fontId="31" fillId="2" borderId="0" xfId="0" applyNumberFormat="1" applyFont="1" applyFill="1" applyBorder="1"/>
    <xf numFmtId="0" fontId="31" fillId="2" borderId="0" xfId="0" applyFont="1" applyFill="1" applyBorder="1"/>
    <xf numFmtId="1" fontId="30" fillId="2" borderId="0" xfId="0" applyNumberFormat="1" applyFont="1" applyFill="1" applyBorder="1"/>
    <xf numFmtId="0" fontId="31" fillId="2" borderId="13" xfId="0" applyFont="1" applyFill="1" applyBorder="1"/>
    <xf numFmtId="0" fontId="30" fillId="2" borderId="12" xfId="0" applyFont="1" applyFill="1" applyBorder="1"/>
    <xf numFmtId="0" fontId="23" fillId="2" borderId="3" xfId="0" applyFont="1" applyFill="1" applyBorder="1" applyAlignment="1">
      <alignment horizontal="right"/>
    </xf>
    <xf numFmtId="0" fontId="23" fillId="2" borderId="15" xfId="0" applyFont="1" applyFill="1" applyBorder="1"/>
    <xf numFmtId="0" fontId="23" fillId="2" borderId="16" xfId="0" applyFont="1" applyFill="1" applyBorder="1"/>
    <xf numFmtId="0" fontId="23" fillId="2" borderId="17" xfId="0" applyFont="1" applyFill="1" applyBorder="1"/>
    <xf numFmtId="0" fontId="27" fillId="2" borderId="13" xfId="0" applyFont="1" applyFill="1" applyBorder="1"/>
    <xf numFmtId="0" fontId="24" fillId="2" borderId="18" xfId="0" applyFont="1" applyFill="1" applyBorder="1" applyAlignment="1">
      <alignment horizontal="right"/>
    </xf>
    <xf numFmtId="0" fontId="23" fillId="2" borderId="9" xfId="0" applyFont="1" applyFill="1" applyBorder="1"/>
    <xf numFmtId="0" fontId="27" fillId="2" borderId="8" xfId="0" applyFont="1" applyFill="1" applyBorder="1"/>
    <xf numFmtId="0" fontId="27" fillId="2" borderId="9" xfId="0" applyFont="1" applyFill="1" applyBorder="1"/>
    <xf numFmtId="1" fontId="27" fillId="2" borderId="9" xfId="0" applyNumberFormat="1" applyFont="1" applyFill="1" applyBorder="1"/>
    <xf numFmtId="0" fontId="27" fillId="2" borderId="11" xfId="0" applyFont="1" applyFill="1" applyBorder="1"/>
    <xf numFmtId="0" fontId="24" fillId="2" borderId="19" xfId="0" applyFont="1" applyFill="1" applyBorder="1"/>
    <xf numFmtId="1" fontId="24" fillId="2" borderId="19" xfId="0" applyNumberFormat="1" applyFont="1" applyFill="1" applyBorder="1"/>
    <xf numFmtId="0" fontId="32" fillId="2" borderId="20" xfId="0" applyFont="1" applyFill="1" applyBorder="1"/>
    <xf numFmtId="0" fontId="32" fillId="2" borderId="19" xfId="0" applyFont="1" applyFill="1" applyBorder="1"/>
    <xf numFmtId="1" fontId="32" fillId="2" borderId="19" xfId="0" applyNumberFormat="1" applyFont="1" applyFill="1" applyBorder="1"/>
    <xf numFmtId="0" fontId="32" fillId="2" borderId="21" xfId="0" applyFont="1" applyFill="1" applyBorder="1"/>
    <xf numFmtId="1" fontId="14" fillId="2" borderId="0" xfId="0" applyNumberFormat="1" applyFont="1" applyFill="1"/>
    <xf numFmtId="0" fontId="33" fillId="2" borderId="0" xfId="0" applyFont="1" applyFill="1"/>
    <xf numFmtId="0" fontId="5" fillId="2" borderId="0" xfId="2" applyFont="1" applyFill="1" applyBorder="1" applyAlignment="1" applyProtection="1">
      <alignment horizontal="left"/>
    </xf>
    <xf numFmtId="0" fontId="5" fillId="0" borderId="0" xfId="2" applyFont="1" applyBorder="1" applyProtection="1"/>
    <xf numFmtId="0" fontId="24" fillId="2" borderId="22" xfId="0" applyFont="1" applyFill="1" applyBorder="1"/>
    <xf numFmtId="0" fontId="24" fillId="2" borderId="23" xfId="0" applyFont="1" applyFill="1" applyBorder="1"/>
    <xf numFmtId="0" fontId="24" fillId="2" borderId="1" xfId="0" applyFont="1" applyFill="1" applyBorder="1"/>
    <xf numFmtId="3" fontId="0" fillId="2" borderId="0" xfId="0" applyNumberFormat="1" applyFont="1" applyFill="1" applyBorder="1" applyAlignment="1" applyProtection="1">
      <alignment horizontal="right"/>
    </xf>
    <xf numFmtId="0" fontId="22" fillId="2" borderId="0" xfId="0" applyFont="1" applyFill="1" applyAlignment="1">
      <alignment horizontal="right"/>
    </xf>
    <xf numFmtId="165" fontId="8" fillId="2" borderId="0" xfId="0" applyNumberFormat="1" applyFont="1" applyFill="1" applyAlignment="1">
      <alignment horizontal="left"/>
    </xf>
    <xf numFmtId="165" fontId="15" fillId="2" borderId="0" xfId="0" applyNumberFormat="1" applyFont="1" applyFill="1" applyAlignment="1">
      <alignment horizontal="left"/>
    </xf>
    <xf numFmtId="165" fontId="22" fillId="2" borderId="0" xfId="0" applyNumberFormat="1" applyFont="1" applyFill="1" applyAlignment="1">
      <alignment horizontal="right"/>
    </xf>
    <xf numFmtId="0" fontId="22" fillId="2" borderId="2" xfId="0" applyFont="1" applyFill="1" applyBorder="1" applyAlignment="1">
      <alignment horizontal="right"/>
    </xf>
    <xf numFmtId="165" fontId="22" fillId="2" borderId="3" xfId="0" applyNumberFormat="1" applyFont="1" applyFill="1" applyBorder="1" applyAlignment="1">
      <alignment horizontal="right" vertical="center" wrapText="1"/>
    </xf>
    <xf numFmtId="165" fontId="22" fillId="2" borderId="25" xfId="0" applyNumberFormat="1" applyFont="1" applyFill="1" applyBorder="1" applyAlignment="1">
      <alignment horizontal="center"/>
    </xf>
    <xf numFmtId="165" fontId="22" fillId="3" borderId="6" xfId="0" applyNumberFormat="1" applyFont="1" applyFill="1" applyBorder="1" applyAlignment="1">
      <alignment horizontal="center" wrapText="1"/>
    </xf>
    <xf numFmtId="165" fontId="23" fillId="3" borderId="6" xfId="0" applyNumberFormat="1" applyFont="1" applyFill="1" applyBorder="1" applyAlignment="1">
      <alignment horizontal="center"/>
    </xf>
    <xf numFmtId="165" fontId="23" fillId="0" borderId="6" xfId="0" applyNumberFormat="1" applyFont="1" applyBorder="1" applyAlignment="1">
      <alignment horizontal="center"/>
    </xf>
    <xf numFmtId="165" fontId="23" fillId="2" borderId="6" xfId="0" applyNumberFormat="1" applyFont="1" applyFill="1" applyBorder="1" applyAlignment="1">
      <alignment horizontal="center"/>
    </xf>
    <xf numFmtId="165" fontId="0" fillId="0" borderId="0" xfId="0" applyNumberFormat="1"/>
    <xf numFmtId="165" fontId="22" fillId="2" borderId="7" xfId="0" applyNumberFormat="1" applyFont="1" applyFill="1" applyBorder="1" applyAlignment="1">
      <alignment horizontal="right" vertical="center"/>
    </xf>
    <xf numFmtId="165" fontId="22" fillId="2" borderId="7" xfId="0" applyNumberFormat="1" applyFont="1" applyFill="1" applyBorder="1" applyAlignment="1">
      <alignment horizontal="center"/>
    </xf>
    <xf numFmtId="165" fontId="23" fillId="3" borderId="18" xfId="0" applyNumberFormat="1" applyFont="1" applyFill="1" applyBorder="1" applyAlignment="1">
      <alignment horizontal="center"/>
    </xf>
    <xf numFmtId="165" fontId="23" fillId="0" borderId="18" xfId="0" applyNumberFormat="1" applyFont="1" applyBorder="1" applyAlignment="1">
      <alignment horizontal="center"/>
    </xf>
    <xf numFmtId="165" fontId="23" fillId="2" borderId="18" xfId="0" applyNumberFormat="1" applyFont="1" applyFill="1" applyBorder="1" applyAlignment="1">
      <alignment horizontal="center"/>
    </xf>
    <xf numFmtId="49" fontId="22" fillId="2" borderId="3" xfId="0" applyNumberFormat="1" applyFont="1" applyFill="1" applyBorder="1" applyAlignment="1">
      <alignment horizontal="right"/>
    </xf>
    <xf numFmtId="0" fontId="14" fillId="2" borderId="3" xfId="0" applyFont="1" applyFill="1" applyBorder="1"/>
    <xf numFmtId="0" fontId="14" fillId="3" borderId="3" xfId="0" applyFont="1" applyFill="1" applyBorder="1"/>
    <xf numFmtId="0" fontId="14" fillId="0" borderId="3" xfId="0" applyFont="1" applyBorder="1"/>
    <xf numFmtId="3" fontId="14" fillId="2" borderId="3" xfId="0" applyNumberFormat="1" applyFont="1" applyFill="1" applyBorder="1"/>
    <xf numFmtId="0" fontId="23" fillId="2" borderId="18" xfId="0" applyFont="1" applyFill="1" applyBorder="1" applyAlignment="1">
      <alignment horizontal="right"/>
    </xf>
    <xf numFmtId="0" fontId="14" fillId="2" borderId="26" xfId="0" applyFont="1" applyFill="1" applyBorder="1"/>
    <xf numFmtId="0" fontId="14" fillId="3" borderId="18" xfId="0" applyFont="1" applyFill="1" applyBorder="1"/>
    <xf numFmtId="0" fontId="14" fillId="0" borderId="18" xfId="0" applyFont="1" applyBorder="1"/>
    <xf numFmtId="0" fontId="14" fillId="2" borderId="18" xfId="0" applyFont="1" applyFill="1" applyBorder="1"/>
    <xf numFmtId="49" fontId="22" fillId="2" borderId="7" xfId="0" applyNumberFormat="1" applyFont="1" applyFill="1" applyBorder="1" applyAlignment="1">
      <alignment horizontal="right"/>
    </xf>
    <xf numFmtId="0" fontId="35" fillId="2" borderId="26" xfId="0" applyFont="1" applyFill="1" applyBorder="1" applyAlignment="1">
      <alignment horizontal="right"/>
    </xf>
    <xf numFmtId="0" fontId="22" fillId="2" borderId="27" xfId="0" applyFont="1" applyFill="1" applyBorder="1"/>
    <xf numFmtId="0" fontId="22" fillId="3" borderId="3" xfId="0" applyFont="1" applyFill="1" applyBorder="1"/>
    <xf numFmtId="0" fontId="22" fillId="0" borderId="3" xfId="0" applyFont="1" applyBorder="1"/>
    <xf numFmtId="0" fontId="22" fillId="2" borderId="3" xfId="0" applyFont="1" applyFill="1" applyBorder="1"/>
    <xf numFmtId="0" fontId="22" fillId="2" borderId="7" xfId="0" applyFont="1" applyFill="1" applyBorder="1"/>
    <xf numFmtId="49" fontId="22" fillId="2" borderId="0" xfId="0" applyNumberFormat="1" applyFont="1" applyFill="1" applyBorder="1" applyAlignment="1">
      <alignment horizontal="right"/>
    </xf>
    <xf numFmtId="0" fontId="14" fillId="2" borderId="23" xfId="0" applyFont="1" applyFill="1" applyBorder="1"/>
    <xf numFmtId="3" fontId="36" fillId="0" borderId="23" xfId="0" applyNumberFormat="1" applyFont="1" applyBorder="1" applyAlignment="1">
      <alignment horizontal="right"/>
    </xf>
    <xf numFmtId="3" fontId="36" fillId="2" borderId="23" xfId="0" applyNumberFormat="1" applyFont="1" applyFill="1" applyBorder="1" applyAlignment="1">
      <alignment horizontal="right"/>
    </xf>
    <xf numFmtId="165" fontId="22" fillId="3" borderId="18" xfId="0" applyNumberFormat="1" applyFont="1" applyFill="1" applyBorder="1" applyAlignment="1">
      <alignment horizontal="center" wrapText="1"/>
    </xf>
    <xf numFmtId="165" fontId="23" fillId="2" borderId="18" xfId="0" applyNumberFormat="1" applyFont="1" applyFill="1" applyBorder="1" applyAlignment="1">
      <alignment horizontal="center"/>
    </xf>
    <xf numFmtId="0" fontId="22" fillId="2" borderId="3" xfId="0" applyFont="1" applyFill="1" applyBorder="1" applyAlignment="1">
      <alignment horizontal="right"/>
    </xf>
    <xf numFmtId="167" fontId="14" fillId="2" borderId="3" xfId="0" applyNumberFormat="1" applyFont="1" applyFill="1" applyBorder="1"/>
    <xf numFmtId="0" fontId="22" fillId="2" borderId="7" xfId="0" applyFont="1" applyFill="1" applyBorder="1" applyAlignment="1">
      <alignment horizontal="right"/>
    </xf>
    <xf numFmtId="0" fontId="22" fillId="2" borderId="6" xfId="0" applyFont="1" applyFill="1" applyBorder="1"/>
    <xf numFmtId="0" fontId="22" fillId="3" borderId="7" xfId="0" applyFont="1" applyFill="1" applyBorder="1"/>
    <xf numFmtId="0" fontId="22" fillId="0" borderId="7" xfId="0" applyFont="1" applyBorder="1"/>
    <xf numFmtId="165" fontId="0" fillId="2" borderId="0" xfId="0" applyNumberFormat="1" applyFill="1"/>
    <xf numFmtId="165" fontId="2" fillId="2" borderId="0" xfId="0" applyNumberFormat="1" applyFont="1" applyFill="1"/>
    <xf numFmtId="0" fontId="37" fillId="2" borderId="0" xfId="2" applyFont="1" applyFill="1" applyBorder="1" applyProtection="1"/>
    <xf numFmtId="165" fontId="34" fillId="2" borderId="0" xfId="0" applyNumberFormat="1" applyFont="1" applyFill="1"/>
    <xf numFmtId="0" fontId="38" fillId="2" borderId="0" xfId="0" applyFont="1" applyFill="1" applyAlignment="1">
      <alignment vertical="top"/>
    </xf>
    <xf numFmtId="0" fontId="22" fillId="2" borderId="0" xfId="0" applyFont="1" applyFill="1"/>
    <xf numFmtId="0" fontId="14" fillId="2" borderId="22" xfId="0" applyFont="1" applyFill="1" applyBorder="1"/>
    <xf numFmtId="0" fontId="22" fillId="2" borderId="32" xfId="0" applyFont="1" applyFill="1" applyBorder="1" applyAlignment="1">
      <alignment horizontal="center" vertical="center"/>
    </xf>
    <xf numFmtId="0" fontId="14" fillId="2" borderId="0" xfId="0" applyFont="1" applyFill="1" applyAlignment="1">
      <alignment horizontal="center" vertical="center"/>
    </xf>
    <xf numFmtId="49" fontId="14" fillId="2" borderId="39" xfId="0" applyNumberFormat="1" applyFont="1" applyFill="1" applyBorder="1" applyAlignment="1">
      <alignment horizontal="center"/>
    </xf>
    <xf numFmtId="49" fontId="14" fillId="2" borderId="27" xfId="0" applyNumberFormat="1" applyFont="1" applyFill="1" applyBorder="1" applyAlignment="1">
      <alignment horizontal="center"/>
    </xf>
    <xf numFmtId="0" fontId="14" fillId="2" borderId="27" xfId="0" applyFont="1" applyFill="1" applyBorder="1" applyAlignment="1">
      <alignment horizontal="center"/>
    </xf>
    <xf numFmtId="49" fontId="14" fillId="2" borderId="40" xfId="0" applyNumberFormat="1" applyFont="1" applyFill="1" applyBorder="1" applyAlignment="1">
      <alignment horizontal="center" vertical="center" wrapText="1"/>
    </xf>
    <xf numFmtId="49" fontId="22" fillId="2" borderId="41" xfId="0" applyNumberFormat="1" applyFont="1" applyFill="1" applyBorder="1" applyAlignment="1">
      <alignment horizontal="center" vertical="center" wrapText="1"/>
    </xf>
    <xf numFmtId="49" fontId="14" fillId="2" borderId="40" xfId="0" applyNumberFormat="1" applyFont="1" applyFill="1" applyBorder="1" applyAlignment="1">
      <alignment horizontal="center"/>
    </xf>
    <xf numFmtId="49" fontId="14" fillId="2" borderId="42" xfId="0" applyNumberFormat="1" applyFont="1" applyFill="1" applyBorder="1" applyAlignment="1">
      <alignment horizontal="center"/>
    </xf>
    <xf numFmtId="0" fontId="14" fillId="2" borderId="42" xfId="0" applyFont="1" applyFill="1" applyBorder="1" applyAlignment="1">
      <alignment horizontal="center"/>
    </xf>
    <xf numFmtId="0" fontId="22" fillId="2" borderId="42" xfId="0" applyFont="1" applyFill="1" applyBorder="1" applyAlignment="1">
      <alignment horizontal="center" vertical="center" wrapText="1"/>
    </xf>
    <xf numFmtId="0" fontId="14" fillId="2" borderId="42" xfId="0" applyFont="1" applyFill="1" applyBorder="1" applyAlignment="1">
      <alignment horizontal="right" vertical="center" wrapText="1"/>
    </xf>
    <xf numFmtId="0" fontId="14" fillId="2" borderId="43" xfId="0" applyFont="1" applyFill="1" applyBorder="1" applyAlignment="1">
      <alignment horizontal="right" vertical="center" wrapText="1"/>
    </xf>
    <xf numFmtId="0" fontId="22" fillId="2" borderId="41" xfId="0" applyFont="1" applyFill="1" applyBorder="1" applyAlignment="1">
      <alignment horizontal="center" vertical="center" wrapText="1"/>
    </xf>
    <xf numFmtId="0" fontId="14" fillId="2" borderId="44" xfId="0" applyFont="1" applyFill="1" applyBorder="1" applyAlignment="1">
      <alignment horizontal="right" vertical="center" wrapText="1"/>
    </xf>
    <xf numFmtId="0" fontId="14" fillId="2" borderId="27" xfId="0" applyFont="1" applyFill="1" applyBorder="1" applyAlignment="1">
      <alignment horizontal="right" vertical="center" wrapText="1"/>
    </xf>
    <xf numFmtId="0" fontId="14" fillId="2" borderId="37" xfId="0" applyFont="1" applyFill="1" applyBorder="1" applyAlignment="1">
      <alignment horizontal="right" vertical="center" wrapText="1"/>
    </xf>
    <xf numFmtId="0" fontId="14" fillId="2" borderId="0" xfId="0" applyFont="1" applyFill="1" applyBorder="1" applyAlignment="1">
      <alignment horizontal="center" vertical="center"/>
    </xf>
    <xf numFmtId="0" fontId="0" fillId="2" borderId="0" xfId="0" applyFill="1" applyBorder="1"/>
    <xf numFmtId="0" fontId="0" fillId="0" borderId="0" xfId="0" applyBorder="1"/>
    <xf numFmtId="168" fontId="14" fillId="2" borderId="0" xfId="0" applyNumberFormat="1" applyFont="1" applyFill="1" applyBorder="1" applyAlignment="1">
      <alignment horizontal="center"/>
    </xf>
    <xf numFmtId="49" fontId="14" fillId="2" borderId="45" xfId="0" applyNumberFormat="1" applyFont="1" applyFill="1" applyBorder="1" applyAlignment="1">
      <alignment horizontal="center"/>
    </xf>
    <xf numFmtId="0" fontId="14" fillId="2" borderId="46" xfId="0" applyFont="1" applyFill="1" applyBorder="1" applyAlignment="1">
      <alignment horizontal="right" vertical="center"/>
    </xf>
    <xf numFmtId="0" fontId="14" fillId="2" borderId="13" xfId="0" applyFont="1" applyFill="1" applyBorder="1" applyAlignment="1">
      <alignment horizontal="right" vertical="center"/>
    </xf>
    <xf numFmtId="49" fontId="14" fillId="2" borderId="47" xfId="0" applyNumberFormat="1" applyFont="1" applyFill="1" applyBorder="1" applyAlignment="1">
      <alignment horizontal="center"/>
    </xf>
    <xf numFmtId="49" fontId="14" fillId="2" borderId="48" xfId="0" applyNumberFormat="1" applyFont="1" applyFill="1" applyBorder="1" applyAlignment="1">
      <alignment horizontal="center"/>
    </xf>
    <xf numFmtId="0" fontId="14" fillId="2" borderId="48" xfId="0" applyFont="1" applyFill="1" applyBorder="1" applyAlignment="1">
      <alignment horizontal="center"/>
    </xf>
    <xf numFmtId="0" fontId="22" fillId="2" borderId="48" xfId="0" applyFont="1" applyFill="1" applyBorder="1" applyAlignment="1">
      <alignment horizontal="center" vertical="center" wrapText="1"/>
    </xf>
    <xf numFmtId="0" fontId="14" fillId="2" borderId="48" xfId="0" applyFont="1" applyFill="1" applyBorder="1" applyAlignment="1">
      <alignment horizontal="right" vertical="center" wrapText="1"/>
    </xf>
    <xf numFmtId="0" fontId="22" fillId="2" borderId="45" xfId="0" applyFont="1" applyFill="1" applyBorder="1" applyAlignment="1">
      <alignment horizontal="center" vertical="center" wrapText="1"/>
    </xf>
    <xf numFmtId="1" fontId="14" fillId="2" borderId="47" xfId="0" applyNumberFormat="1" applyFont="1" applyFill="1" applyBorder="1"/>
    <xf numFmtId="1" fontId="14" fillId="2" borderId="48" xfId="0" applyNumberFormat="1" applyFont="1" applyFill="1" applyBorder="1"/>
    <xf numFmtId="0" fontId="14" fillId="2" borderId="48" xfId="0" applyFont="1" applyFill="1" applyBorder="1" applyAlignment="1">
      <alignment horizontal="right"/>
    </xf>
    <xf numFmtId="1" fontId="14" fillId="2" borderId="45" xfId="0" applyNumberFormat="1" applyFont="1" applyFill="1" applyBorder="1"/>
    <xf numFmtId="1" fontId="14" fillId="2" borderId="46" xfId="0" applyNumberFormat="1" applyFont="1" applyFill="1" applyBorder="1"/>
    <xf numFmtId="0" fontId="14" fillId="2" borderId="48" xfId="0" applyFont="1" applyFill="1" applyBorder="1" applyAlignment="1">
      <alignment horizontal="right" vertical="center"/>
    </xf>
    <xf numFmtId="169" fontId="0" fillId="2" borderId="0" xfId="1" applyNumberFormat="1" applyFont="1" applyFill="1" applyBorder="1" applyAlignment="1" applyProtection="1"/>
    <xf numFmtId="0" fontId="14" fillId="2" borderId="48" xfId="0" applyFont="1" applyFill="1" applyBorder="1"/>
    <xf numFmtId="169" fontId="0" fillId="2" borderId="46" xfId="1" applyNumberFormat="1" applyFont="1" applyFill="1" applyBorder="1" applyAlignment="1" applyProtection="1"/>
    <xf numFmtId="49" fontId="14" fillId="2" borderId="0" xfId="0" applyNumberFormat="1" applyFont="1" applyFill="1" applyBorder="1" applyAlignment="1">
      <alignment horizontal="center"/>
    </xf>
    <xf numFmtId="168" fontId="14" fillId="2" borderId="48" xfId="0" applyNumberFormat="1" applyFont="1" applyFill="1" applyBorder="1" applyAlignment="1">
      <alignment horizontal="center"/>
    </xf>
    <xf numFmtId="49" fontId="14" fillId="2" borderId="47" xfId="0" applyNumberFormat="1" applyFont="1" applyFill="1" applyBorder="1" applyAlignment="1">
      <alignment horizontal="right"/>
    </xf>
    <xf numFmtId="169" fontId="0" fillId="2" borderId="0" xfId="1" applyNumberFormat="1" applyFont="1" applyFill="1" applyBorder="1" applyAlignment="1" applyProtection="1">
      <alignment horizontal="right"/>
    </xf>
    <xf numFmtId="49" fontId="14" fillId="2" borderId="48" xfId="0" applyNumberFormat="1" applyFont="1" applyFill="1" applyBorder="1" applyAlignment="1">
      <alignment horizontal="right"/>
    </xf>
    <xf numFmtId="0" fontId="0" fillId="2" borderId="48" xfId="0" applyFill="1" applyBorder="1"/>
    <xf numFmtId="49" fontId="14" fillId="2" borderId="46" xfId="0" applyNumberFormat="1" applyFont="1" applyFill="1" applyBorder="1" applyAlignment="1">
      <alignment horizontal="center"/>
    </xf>
    <xf numFmtId="0" fontId="14" fillId="2" borderId="0" xfId="0" applyFont="1" applyFill="1" applyBorder="1" applyAlignment="1">
      <alignment horizontal="center"/>
    </xf>
    <xf numFmtId="0" fontId="23" fillId="2" borderId="46" xfId="0" applyFont="1" applyFill="1" applyBorder="1"/>
    <xf numFmtId="0" fontId="14" fillId="2" borderId="46" xfId="0" applyFont="1" applyFill="1" applyBorder="1" applyAlignment="1">
      <alignment horizontal="center"/>
    </xf>
    <xf numFmtId="0" fontId="22" fillId="2" borderId="46" xfId="0" applyFont="1" applyFill="1" applyBorder="1" applyAlignment="1">
      <alignment horizontal="center" vertical="center" wrapText="1"/>
    </xf>
    <xf numFmtId="168" fontId="14" fillId="2" borderId="47" xfId="0" applyNumberFormat="1" applyFont="1" applyFill="1" applyBorder="1" applyAlignment="1">
      <alignment horizontal="center"/>
    </xf>
    <xf numFmtId="0" fontId="14" fillId="2" borderId="46" xfId="0" applyFont="1" applyFill="1" applyBorder="1" applyAlignment="1">
      <alignment horizontal="right"/>
    </xf>
    <xf numFmtId="0" fontId="23" fillId="2" borderId="0" xfId="0" applyFont="1" applyFill="1" applyAlignment="1">
      <alignment horizontal="center" vertical="center"/>
    </xf>
    <xf numFmtId="0" fontId="14" fillId="2" borderId="0" xfId="0" applyFont="1" applyFill="1" applyAlignment="1">
      <alignment horizontal="right"/>
    </xf>
    <xf numFmtId="0" fontId="23" fillId="2" borderId="0" xfId="0" applyFont="1" applyFill="1"/>
    <xf numFmtId="0" fontId="14" fillId="2" borderId="45" xfId="0" applyFont="1" applyFill="1" applyBorder="1" applyAlignment="1">
      <alignment horizontal="right"/>
    </xf>
    <xf numFmtId="0" fontId="14" fillId="2" borderId="47" xfId="0" applyFont="1" applyFill="1" applyBorder="1" applyAlignment="1">
      <alignment horizontal="right"/>
    </xf>
    <xf numFmtId="1" fontId="14" fillId="2" borderId="48" xfId="0" applyNumberFormat="1" applyFont="1" applyFill="1" applyBorder="1" applyAlignment="1">
      <alignment horizontal="right"/>
    </xf>
    <xf numFmtId="0" fontId="14" fillId="2" borderId="45" xfId="0" applyFont="1" applyFill="1" applyBorder="1"/>
    <xf numFmtId="0" fontId="23" fillId="2" borderId="48" xfId="0" applyFont="1" applyFill="1" applyBorder="1"/>
    <xf numFmtId="168" fontId="14" fillId="2" borderId="49" xfId="0" applyNumberFormat="1" applyFont="1" applyFill="1" applyBorder="1" applyAlignment="1">
      <alignment horizontal="center"/>
    </xf>
    <xf numFmtId="49" fontId="14" fillId="2" borderId="50" xfId="0" applyNumberFormat="1" applyFont="1" applyFill="1" applyBorder="1" applyAlignment="1">
      <alignment horizontal="center"/>
    </xf>
    <xf numFmtId="49" fontId="14" fillId="2" borderId="49" xfId="0" applyNumberFormat="1" applyFont="1" applyFill="1" applyBorder="1" applyAlignment="1">
      <alignment horizontal="center"/>
    </xf>
    <xf numFmtId="49" fontId="14" fillId="2" borderId="51" xfId="0" applyNumberFormat="1" applyFont="1" applyFill="1" applyBorder="1" applyAlignment="1">
      <alignment horizontal="center"/>
    </xf>
    <xf numFmtId="0" fontId="14" fillId="2" borderId="51" xfId="0" applyFont="1" applyFill="1" applyBorder="1"/>
    <xf numFmtId="0" fontId="14" fillId="2" borderId="51" xfId="0" applyFont="1" applyFill="1" applyBorder="1" applyAlignment="1">
      <alignment horizontal="right"/>
    </xf>
    <xf numFmtId="0" fontId="23" fillId="2" borderId="52" xfId="0" applyFont="1" applyFill="1" applyBorder="1"/>
    <xf numFmtId="0" fontId="23" fillId="2" borderId="19" xfId="0" applyFont="1" applyFill="1" applyBorder="1"/>
    <xf numFmtId="0" fontId="14" fillId="2" borderId="50" xfId="0" applyFont="1" applyFill="1" applyBorder="1"/>
    <xf numFmtId="49" fontId="14" fillId="2" borderId="52" xfId="0" applyNumberFormat="1" applyFont="1" applyFill="1" applyBorder="1" applyAlignment="1">
      <alignment horizontal="center"/>
    </xf>
    <xf numFmtId="0" fontId="14" fillId="2" borderId="51" xfId="0" applyFont="1" applyFill="1" applyBorder="1" applyAlignment="1">
      <alignment horizontal="right" vertical="center"/>
    </xf>
    <xf numFmtId="0" fontId="14" fillId="2" borderId="52" xfId="0" applyFont="1" applyFill="1" applyBorder="1" applyAlignment="1">
      <alignment horizontal="right" vertical="center"/>
    </xf>
    <xf numFmtId="0" fontId="14" fillId="2" borderId="21" xfId="0" applyFont="1" applyFill="1" applyBorder="1" applyAlignment="1">
      <alignment horizontal="right" vertical="center"/>
    </xf>
    <xf numFmtId="168" fontId="14" fillId="2" borderId="0" xfId="0" applyNumberFormat="1" applyFont="1" applyFill="1" applyAlignment="1">
      <alignment horizontal="center"/>
    </xf>
    <xf numFmtId="49" fontId="14" fillId="2" borderId="0" xfId="0" applyNumberFormat="1" applyFont="1" applyFill="1" applyAlignment="1">
      <alignment horizontal="center"/>
    </xf>
    <xf numFmtId="167" fontId="14" fillId="2" borderId="0" xfId="0" applyNumberFormat="1" applyFont="1" applyFill="1"/>
    <xf numFmtId="168" fontId="22" fillId="2" borderId="0" xfId="0" applyNumberFormat="1" applyFont="1" applyFill="1" applyAlignment="1">
      <alignment horizontal="left"/>
    </xf>
    <xf numFmtId="0" fontId="41" fillId="2" borderId="0" xfId="2" applyFont="1" applyFill="1" applyBorder="1" applyProtection="1"/>
    <xf numFmtId="165" fontId="14" fillId="2" borderId="0" xfId="0" applyNumberFormat="1" applyFont="1" applyFill="1"/>
    <xf numFmtId="0" fontId="0" fillId="2" borderId="0" xfId="0" applyFont="1" applyFill="1"/>
    <xf numFmtId="0" fontId="5" fillId="2" borderId="0" xfId="2" applyFont="1" applyFill="1" applyBorder="1" applyProtection="1"/>
    <xf numFmtId="0" fontId="6" fillId="2" borderId="0" xfId="0" applyFont="1" applyFill="1" applyBorder="1" applyAlignment="1">
      <alignment wrapText="1"/>
    </xf>
    <xf numFmtId="0" fontId="11" fillId="2" borderId="0" xfId="0" applyFont="1" applyFill="1" applyBorder="1" applyAlignment="1">
      <alignment wrapText="1"/>
    </xf>
    <xf numFmtId="165" fontId="24" fillId="2" borderId="6" xfId="0" applyNumberFormat="1" applyFont="1" applyFill="1" applyBorder="1" applyAlignment="1">
      <alignment horizontal="center"/>
    </xf>
    <xf numFmtId="0" fontId="24" fillId="2" borderId="2" xfId="0" applyFont="1" applyFill="1" applyBorder="1" applyAlignment="1">
      <alignment horizontal="center" vertical="center"/>
    </xf>
    <xf numFmtId="0" fontId="24" fillId="2" borderId="2" xfId="0" applyFont="1" applyFill="1" applyBorder="1" applyAlignment="1">
      <alignment horizontal="left" vertical="center"/>
    </xf>
    <xf numFmtId="165" fontId="24" fillId="2" borderId="4" xfId="0" applyNumberFormat="1" applyFont="1" applyFill="1" applyBorder="1" applyAlignment="1">
      <alignment horizontal="center" vertical="center"/>
    </xf>
    <xf numFmtId="165" fontId="24" fillId="2" borderId="5" xfId="0" applyNumberFormat="1" applyFont="1" applyFill="1" applyBorder="1" applyAlignment="1">
      <alignment horizontal="center"/>
    </xf>
    <xf numFmtId="0" fontId="24" fillId="2" borderId="1" xfId="0" applyFont="1" applyFill="1" applyBorder="1" applyAlignment="1">
      <alignment horizontal="left" vertical="center"/>
    </xf>
    <xf numFmtId="165" fontId="24" fillId="2" borderId="4" xfId="0" applyNumberFormat="1" applyFont="1" applyFill="1" applyBorder="1" applyAlignment="1">
      <alignment horizontal="center"/>
    </xf>
    <xf numFmtId="165" fontId="24" fillId="2" borderId="10" xfId="0" applyNumberFormat="1" applyFont="1" applyFill="1" applyBorder="1" applyAlignment="1">
      <alignment horizontal="center" vertical="center"/>
    </xf>
    <xf numFmtId="0" fontId="22" fillId="2" borderId="24" xfId="0" applyFont="1" applyFill="1" applyBorder="1" applyAlignment="1">
      <alignment horizontal="left" vertical="center"/>
    </xf>
    <xf numFmtId="165" fontId="24" fillId="2" borderId="28" xfId="0" applyNumberFormat="1" applyFont="1" applyFill="1" applyBorder="1" applyAlignment="1">
      <alignment horizontal="center" vertical="center"/>
    </xf>
    <xf numFmtId="165" fontId="2" fillId="2" borderId="0" xfId="0" applyNumberFormat="1" applyFont="1" applyFill="1" applyBorder="1" applyAlignment="1">
      <alignment wrapText="1"/>
    </xf>
    <xf numFmtId="0" fontId="40" fillId="2" borderId="38" xfId="0" applyFont="1" applyFill="1" applyBorder="1" applyAlignment="1">
      <alignment horizontal="center" vertical="center" wrapText="1"/>
    </xf>
    <xf numFmtId="0" fontId="40" fillId="2" borderId="26" xfId="0" applyFont="1" applyFill="1" applyBorder="1" applyAlignment="1">
      <alignment horizontal="center" vertical="center" wrapText="1"/>
    </xf>
    <xf numFmtId="0" fontId="22" fillId="2" borderId="33" xfId="0" applyFont="1" applyFill="1" applyBorder="1" applyAlignment="1">
      <alignment horizontal="center" vertical="center" wrapText="1"/>
    </xf>
    <xf numFmtId="0" fontId="40" fillId="2" borderId="27" xfId="0" applyFont="1" applyFill="1" applyBorder="1" applyAlignment="1">
      <alignment horizontal="center" vertical="center" wrapText="1"/>
    </xf>
    <xf numFmtId="0" fontId="22" fillId="2" borderId="27" xfId="0" applyFont="1" applyFill="1" applyBorder="1" applyAlignment="1">
      <alignment horizontal="center" vertical="center" wrapText="1"/>
    </xf>
    <xf numFmtId="0" fontId="22" fillId="2" borderId="36" xfId="0" applyFont="1" applyFill="1" applyBorder="1" applyAlignment="1">
      <alignment horizontal="center" vertical="center" wrapText="1"/>
    </xf>
    <xf numFmtId="0" fontId="22" fillId="2" borderId="37" xfId="0" applyFont="1" applyFill="1" applyBorder="1" applyAlignment="1">
      <alignment horizontal="center" vertical="center" wrapText="1"/>
    </xf>
    <xf numFmtId="49" fontId="22" fillId="2" borderId="30" xfId="0" applyNumberFormat="1" applyFont="1" applyFill="1" applyBorder="1" applyAlignment="1">
      <alignment horizontal="center" vertical="center" wrapText="1"/>
    </xf>
    <xf numFmtId="49" fontId="22" fillId="2" borderId="34" xfId="0" applyNumberFormat="1" applyFont="1" applyFill="1" applyBorder="1" applyAlignment="1">
      <alignment horizontal="center" vertical="center" wrapText="1"/>
    </xf>
    <xf numFmtId="49" fontId="22" fillId="2" borderId="35" xfId="0" applyNumberFormat="1" applyFont="1" applyFill="1" applyBorder="1" applyAlignment="1">
      <alignment horizontal="center" vertical="center" wrapText="1"/>
    </xf>
    <xf numFmtId="0" fontId="16" fillId="2" borderId="0" xfId="0" applyFont="1" applyFill="1" applyBorder="1" applyAlignment="1">
      <alignment wrapText="1"/>
    </xf>
    <xf numFmtId="0" fontId="22" fillId="2" borderId="24" xfId="0" applyFont="1" applyFill="1" applyBorder="1" applyAlignment="1">
      <alignment horizontal="center" vertical="center"/>
    </xf>
    <xf numFmtId="0" fontId="22" fillId="2" borderId="29" xfId="0" applyFont="1" applyFill="1" applyBorder="1" applyAlignment="1">
      <alignment horizontal="center" vertical="center"/>
    </xf>
    <xf numFmtId="0" fontId="40" fillId="2" borderId="30" xfId="0" applyFont="1" applyFill="1" applyBorder="1" applyAlignment="1">
      <alignment horizontal="center" vertical="center"/>
    </xf>
    <xf numFmtId="0" fontId="22" fillId="2" borderId="31" xfId="0" applyFont="1" applyFill="1" applyBorder="1" applyAlignment="1">
      <alignment horizontal="center" vertical="center"/>
    </xf>
    <xf numFmtId="0" fontId="22" fillId="2" borderId="33" xfId="0" applyFont="1" applyFill="1" applyBorder="1" applyAlignment="1">
      <alignment horizontal="center" vertical="center"/>
    </xf>
  </cellXfs>
  <cellStyles count="4">
    <cellStyle name="Lien hypertexte" xfId="2" builtinId="8"/>
    <cellStyle name="Milliers" xfId="1" builtinId="3"/>
    <cellStyle name="Normal" xfId="0" builtinId="0"/>
    <cellStyle name="Texte explicatif" xfId="3" builtinId="53" customBuiltin="1"/>
  </cellStyles>
  <dxfs count="1">
    <dxf>
      <fill>
        <patternFill>
          <bgColor rgb="FFD0CECE"/>
        </patternFill>
      </fill>
    </dxf>
  </dxfs>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zoomScale="120" zoomScaleNormal="120" zoomScalePageLayoutView="120" workbookViewId="0">
      <selection activeCell="C16" sqref="C16"/>
    </sheetView>
  </sheetViews>
  <sheetFormatPr baseColWidth="10" defaultColWidth="8.81640625" defaultRowHeight="15.5" x14ac:dyDescent="0.35"/>
  <cols>
    <col min="1" max="1" width="10.1796875" style="1" customWidth="1"/>
    <col min="2" max="2" width="10.81640625" style="1" customWidth="1"/>
    <col min="3" max="3" width="9.81640625" style="1" customWidth="1"/>
    <col min="4" max="4" width="14.1796875" style="1" customWidth="1"/>
    <col min="5" max="5" width="9.453125" style="1" customWidth="1"/>
    <col min="6" max="6" width="5.6328125" style="1" customWidth="1"/>
    <col min="7" max="8" width="10.81640625" style="1" customWidth="1"/>
    <col min="9" max="9" width="7.453125" style="1" customWidth="1"/>
    <col min="10" max="1025" width="10.81640625" style="1" customWidth="1"/>
  </cols>
  <sheetData>
    <row r="1" spans="1:15" x14ac:dyDescent="0.35">
      <c r="A1" s="2" t="s">
        <v>0</v>
      </c>
    </row>
    <row r="3" spans="1:15" x14ac:dyDescent="0.35">
      <c r="A3" s="3" t="s">
        <v>1</v>
      </c>
    </row>
    <row r="4" spans="1:15" ht="30.75" customHeight="1" x14ac:dyDescent="0.35">
      <c r="A4" s="217" t="s">
        <v>2</v>
      </c>
      <c r="B4" s="217"/>
      <c r="C4" s="217"/>
      <c r="D4" s="217"/>
      <c r="E4" s="217"/>
      <c r="F4" s="217"/>
      <c r="G4" s="217"/>
      <c r="H4" s="217"/>
      <c r="I4" s="217"/>
      <c r="J4" s="217"/>
      <c r="K4" s="217"/>
      <c r="L4" s="217"/>
      <c r="M4" s="217"/>
      <c r="N4" s="217"/>
      <c r="O4" s="217"/>
    </row>
    <row r="5" spans="1:15" x14ac:dyDescent="0.35">
      <c r="A5" s="4" t="s">
        <v>3</v>
      </c>
    </row>
    <row r="6" spans="1:15" x14ac:dyDescent="0.35">
      <c r="A6" s="1" t="s">
        <v>4</v>
      </c>
      <c r="J6" s="3" t="s">
        <v>5</v>
      </c>
    </row>
    <row r="8" spans="1:15" x14ac:dyDescent="0.35">
      <c r="A8" s="3" t="s">
        <v>6</v>
      </c>
    </row>
    <row r="9" spans="1:15" ht="30" customHeight="1" x14ac:dyDescent="0.35">
      <c r="A9" s="217" t="s">
        <v>7</v>
      </c>
      <c r="B9" s="217"/>
      <c r="C9" s="217"/>
      <c r="D9" s="217"/>
      <c r="E9" s="217"/>
      <c r="F9" s="217"/>
      <c r="G9" s="217"/>
      <c r="H9" s="217"/>
      <c r="I9" s="217"/>
      <c r="J9" s="217"/>
      <c r="K9" s="217"/>
      <c r="L9" s="217"/>
      <c r="M9" s="217"/>
      <c r="N9" s="217"/>
      <c r="O9" s="217"/>
    </row>
    <row r="10" spans="1:15" x14ac:dyDescent="0.35">
      <c r="A10" s="4" t="s">
        <v>3</v>
      </c>
    </row>
    <row r="11" spans="1:15" x14ac:dyDescent="0.35">
      <c r="A11" s="1" t="s">
        <v>4</v>
      </c>
      <c r="J11" s="3" t="s">
        <v>5</v>
      </c>
    </row>
    <row r="12" spans="1:15" s="5" customFormat="1" x14ac:dyDescent="0.35"/>
    <row r="13" spans="1:15" x14ac:dyDescent="0.35">
      <c r="A13" s="3" t="s">
        <v>8</v>
      </c>
    </row>
    <row r="14" spans="1:15" ht="34.5" customHeight="1" x14ac:dyDescent="0.35">
      <c r="A14" s="217" t="s">
        <v>9</v>
      </c>
      <c r="B14" s="217"/>
      <c r="C14" s="217"/>
      <c r="D14" s="217"/>
      <c r="E14" s="217"/>
      <c r="F14" s="217"/>
      <c r="G14" s="217"/>
      <c r="H14" s="217"/>
      <c r="I14" s="217"/>
      <c r="J14" s="217"/>
      <c r="K14" s="217"/>
      <c r="L14" s="217"/>
      <c r="M14" s="217"/>
      <c r="N14" s="217"/>
      <c r="O14" s="217"/>
    </row>
    <row r="15" spans="1:15" x14ac:dyDescent="0.35">
      <c r="A15" s="4" t="s">
        <v>3</v>
      </c>
    </row>
    <row r="16" spans="1:15" x14ac:dyDescent="0.35">
      <c r="A16" s="1" t="s">
        <v>10</v>
      </c>
      <c r="D16" s="3" t="s">
        <v>11</v>
      </c>
    </row>
    <row r="18" spans="1:15" x14ac:dyDescent="0.35">
      <c r="A18" s="3" t="s">
        <v>12</v>
      </c>
    </row>
    <row r="19" spans="1:15" ht="77.5" customHeight="1" x14ac:dyDescent="0.35">
      <c r="A19" s="218" t="s">
        <v>13</v>
      </c>
      <c r="B19" s="218"/>
      <c r="C19" s="218"/>
      <c r="D19" s="218"/>
      <c r="E19" s="218"/>
      <c r="F19" s="218"/>
      <c r="G19" s="218"/>
      <c r="H19" s="218"/>
      <c r="I19" s="218"/>
      <c r="J19" s="218"/>
      <c r="K19" s="218"/>
      <c r="L19" s="218"/>
      <c r="M19" s="218"/>
      <c r="N19" s="218"/>
      <c r="O19" s="218"/>
    </row>
    <row r="20" spans="1:15" x14ac:dyDescent="0.35">
      <c r="A20" s="4" t="s">
        <v>14</v>
      </c>
    </row>
    <row r="21" spans="1:15" x14ac:dyDescent="0.35">
      <c r="A21" s="1" t="s">
        <v>15</v>
      </c>
      <c r="J21" s="3" t="s">
        <v>5</v>
      </c>
    </row>
    <row r="22" spans="1:15" x14ac:dyDescent="0.35">
      <c r="A22" s="1" t="s">
        <v>16</v>
      </c>
      <c r="D22" s="3" t="s">
        <v>11</v>
      </c>
    </row>
    <row r="23" spans="1:15" x14ac:dyDescent="0.35">
      <c r="A23" s="1" t="s">
        <v>17</v>
      </c>
      <c r="D23" s="6"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topLeftCell="E8" zoomScale="120" zoomScaleNormal="120" zoomScalePageLayoutView="120" workbookViewId="0">
      <selection activeCell="K28" sqref="K28"/>
    </sheetView>
  </sheetViews>
  <sheetFormatPr baseColWidth="10" defaultColWidth="8.81640625" defaultRowHeight="12.5" x14ac:dyDescent="0.25"/>
  <cols>
    <col min="1" max="1" width="13.453125" style="7" customWidth="1"/>
    <col min="2" max="1025" width="8.81640625" style="7"/>
  </cols>
  <sheetData>
    <row r="1" spans="1:1024" s="9" customFormat="1" ht="18.5" x14ac:dyDescent="0.45">
      <c r="A1" s="8" t="s">
        <v>19</v>
      </c>
      <c r="AIC1" s="7"/>
      <c r="AID1" s="7"/>
      <c r="AIE1" s="7"/>
      <c r="AIF1" s="7"/>
      <c r="AIG1" s="7"/>
      <c r="AIH1" s="7"/>
      <c r="AII1" s="7"/>
      <c r="AIJ1" s="7"/>
      <c r="AIK1" s="7"/>
      <c r="AIL1" s="7"/>
      <c r="AIM1" s="7"/>
      <c r="AIN1" s="7"/>
      <c r="AIO1" s="7"/>
      <c r="AIP1" s="7"/>
      <c r="AIQ1" s="7"/>
      <c r="AIR1" s="7"/>
      <c r="AIS1" s="7"/>
      <c r="AIT1" s="7"/>
      <c r="AIU1" s="7"/>
      <c r="AIV1" s="7"/>
      <c r="AIW1" s="7"/>
      <c r="AIX1" s="7"/>
      <c r="AIY1" s="7"/>
      <c r="AIZ1" s="7"/>
      <c r="AJA1" s="7"/>
      <c r="AJB1" s="7"/>
      <c r="AJC1" s="7"/>
      <c r="AJD1" s="7"/>
      <c r="AJE1" s="7"/>
      <c r="AJF1" s="7"/>
      <c r="AJG1" s="7"/>
      <c r="AJH1" s="7"/>
      <c r="AJI1" s="7"/>
      <c r="AJJ1" s="7"/>
      <c r="AJK1" s="7"/>
      <c r="AJL1" s="7"/>
      <c r="AJM1" s="7"/>
      <c r="AJN1" s="7"/>
      <c r="AJO1" s="7"/>
      <c r="AJP1" s="7"/>
      <c r="AJQ1" s="7"/>
      <c r="AJR1" s="7"/>
      <c r="AJS1" s="7"/>
      <c r="AJT1" s="7"/>
      <c r="AJU1" s="7"/>
      <c r="AJV1" s="7"/>
      <c r="AJW1" s="7"/>
      <c r="AJX1" s="7"/>
      <c r="AJY1" s="7"/>
      <c r="AJZ1" s="7"/>
      <c r="AKA1" s="7"/>
      <c r="AKB1" s="7"/>
      <c r="AKC1" s="7"/>
      <c r="AKD1" s="7"/>
      <c r="AKE1" s="7"/>
      <c r="AKF1" s="7"/>
      <c r="AKG1" s="7"/>
      <c r="AKH1" s="7"/>
      <c r="AKI1" s="7"/>
      <c r="AKJ1" s="7"/>
      <c r="AKK1" s="7"/>
      <c r="AKL1" s="7"/>
      <c r="AKM1" s="7"/>
      <c r="AKN1" s="7"/>
      <c r="AKO1" s="7"/>
      <c r="AKP1" s="7"/>
      <c r="AKQ1" s="7"/>
      <c r="AKR1" s="7"/>
      <c r="AKS1" s="7"/>
      <c r="AKT1" s="7"/>
      <c r="AKU1" s="7"/>
      <c r="AKV1" s="7"/>
      <c r="AKW1" s="7"/>
      <c r="AKX1" s="7"/>
      <c r="AKY1" s="7"/>
      <c r="AKZ1" s="7"/>
      <c r="ALA1" s="7"/>
      <c r="ALB1" s="7"/>
      <c r="ALC1" s="7"/>
      <c r="ALD1" s="7"/>
      <c r="ALE1" s="7"/>
      <c r="ALF1" s="7"/>
      <c r="ALG1" s="7"/>
      <c r="ALH1" s="7"/>
      <c r="ALI1" s="7"/>
      <c r="ALJ1" s="7"/>
      <c r="ALK1" s="7"/>
      <c r="ALL1" s="7"/>
      <c r="ALM1" s="7"/>
      <c r="ALN1" s="7"/>
      <c r="ALO1" s="7"/>
      <c r="ALP1" s="7"/>
      <c r="ALQ1" s="7"/>
      <c r="ALR1" s="7"/>
      <c r="ALS1" s="7"/>
      <c r="ALT1" s="7"/>
      <c r="ALU1" s="7"/>
      <c r="ALV1" s="7"/>
      <c r="ALW1" s="7"/>
      <c r="ALX1" s="7"/>
      <c r="ALY1" s="7"/>
      <c r="ALZ1" s="7"/>
      <c r="AMA1" s="7"/>
      <c r="AMB1" s="7"/>
      <c r="AMC1" s="7"/>
      <c r="AMD1" s="7"/>
      <c r="AME1" s="7"/>
      <c r="AMF1" s="7"/>
      <c r="AMG1" s="7"/>
      <c r="AMH1" s="7"/>
      <c r="AMI1" s="7"/>
      <c r="AMJ1" s="7"/>
    </row>
    <row r="2" spans="1:1024" s="11" customFormat="1" ht="18.5" x14ac:dyDescent="0.45">
      <c r="A2" s="10" t="s">
        <v>20</v>
      </c>
      <c r="B2" s="11" t="s">
        <v>21</v>
      </c>
      <c r="AIC2" s="12"/>
      <c r="AID2" s="12"/>
      <c r="AIE2" s="12"/>
      <c r="AIF2" s="12"/>
      <c r="AIG2" s="12"/>
      <c r="AIH2" s="12"/>
      <c r="AII2" s="12"/>
      <c r="AIJ2" s="12"/>
      <c r="AIK2" s="12"/>
      <c r="AIL2" s="12"/>
      <c r="AIM2" s="12"/>
      <c r="AIN2" s="12"/>
      <c r="AIO2" s="12"/>
      <c r="AIP2" s="12"/>
      <c r="AIQ2" s="12"/>
      <c r="AIR2" s="12"/>
      <c r="AIS2" s="12"/>
      <c r="AIT2" s="12"/>
      <c r="AIU2" s="12"/>
      <c r="AIV2" s="12"/>
      <c r="AIW2" s="12"/>
      <c r="AIX2" s="12"/>
      <c r="AIY2" s="12"/>
      <c r="AIZ2" s="12"/>
      <c r="AJA2" s="12"/>
      <c r="AJB2" s="12"/>
      <c r="AJC2" s="12"/>
      <c r="AJD2" s="12"/>
      <c r="AJE2" s="12"/>
      <c r="AJF2" s="12"/>
      <c r="AJG2" s="12"/>
      <c r="AJH2" s="12"/>
      <c r="AJI2" s="12"/>
      <c r="AJJ2" s="12"/>
      <c r="AJK2" s="12"/>
      <c r="AJL2" s="12"/>
      <c r="AJM2" s="12"/>
      <c r="AJN2" s="12"/>
      <c r="AJO2" s="12"/>
      <c r="AJP2" s="12"/>
      <c r="AJQ2" s="12"/>
      <c r="AJR2" s="12"/>
      <c r="AJS2" s="12"/>
      <c r="AJT2" s="12"/>
      <c r="AJU2" s="12"/>
      <c r="AJV2" s="12"/>
      <c r="AJW2" s="12"/>
      <c r="AJX2" s="12"/>
      <c r="AJY2" s="12"/>
      <c r="AJZ2" s="12"/>
      <c r="AKA2" s="12"/>
      <c r="AKB2" s="12"/>
      <c r="AKC2" s="12"/>
      <c r="AKD2" s="12"/>
      <c r="AKE2" s="12"/>
      <c r="AKF2" s="12"/>
      <c r="AKG2" s="12"/>
      <c r="AKH2" s="12"/>
      <c r="AKI2" s="12"/>
      <c r="AKJ2" s="12"/>
      <c r="AKK2" s="12"/>
      <c r="AKL2" s="12"/>
      <c r="AKM2" s="12"/>
      <c r="AKN2" s="12"/>
      <c r="AKO2" s="12"/>
      <c r="AKP2" s="12"/>
      <c r="AKQ2" s="12"/>
      <c r="AKR2" s="12"/>
      <c r="AKS2" s="12"/>
      <c r="AKT2" s="12"/>
      <c r="AKU2" s="12"/>
      <c r="AKV2" s="12"/>
      <c r="AKW2" s="12"/>
      <c r="AKX2" s="12"/>
      <c r="AKY2" s="12"/>
      <c r="AKZ2" s="12"/>
      <c r="ALA2" s="12"/>
      <c r="ALB2" s="12"/>
      <c r="ALC2" s="12"/>
      <c r="ALD2" s="12"/>
      <c r="ALE2" s="12"/>
      <c r="ALF2" s="12"/>
      <c r="ALG2" s="12"/>
      <c r="ALH2" s="12"/>
      <c r="ALI2" s="12"/>
      <c r="ALJ2" s="12"/>
      <c r="ALK2" s="12"/>
      <c r="ALL2" s="12"/>
      <c r="ALM2" s="12"/>
      <c r="ALN2" s="12"/>
      <c r="ALO2" s="12"/>
      <c r="ALP2" s="12"/>
      <c r="ALQ2" s="12"/>
      <c r="ALR2" s="12"/>
      <c r="ALS2" s="12"/>
      <c r="ALT2" s="12"/>
      <c r="ALU2" s="12"/>
      <c r="ALV2" s="12"/>
      <c r="ALW2" s="12"/>
      <c r="ALX2" s="12"/>
      <c r="ALY2" s="12"/>
      <c r="ALZ2" s="12"/>
      <c r="AMA2" s="12"/>
      <c r="AMB2" s="12"/>
      <c r="AMC2" s="12"/>
      <c r="AMD2" s="12"/>
      <c r="AME2" s="12"/>
      <c r="AMF2" s="12"/>
      <c r="AMG2" s="12"/>
      <c r="AMH2" s="12"/>
      <c r="AMI2" s="12"/>
      <c r="AMJ2" s="12"/>
    </row>
    <row r="3" spans="1:1024" s="1" customFormat="1" ht="15.5" x14ac:dyDescent="0.35">
      <c r="A3" s="4" t="s">
        <v>22</v>
      </c>
      <c r="AIC3" s="13"/>
      <c r="AID3" s="13"/>
      <c r="AIE3" s="13"/>
      <c r="AIF3" s="13"/>
      <c r="AIG3" s="13"/>
      <c r="AIH3" s="13"/>
      <c r="AII3" s="13"/>
      <c r="AIJ3" s="13"/>
      <c r="AIK3" s="13"/>
      <c r="AIL3" s="13"/>
      <c r="AIM3" s="13"/>
      <c r="AIN3" s="13"/>
      <c r="AIO3" s="13"/>
      <c r="AIP3" s="13"/>
      <c r="AIQ3" s="13"/>
      <c r="AIR3" s="13"/>
      <c r="AIS3" s="13"/>
      <c r="AIT3" s="13"/>
      <c r="AIU3" s="13"/>
      <c r="AIV3" s="13"/>
      <c r="AIW3" s="13"/>
      <c r="AIX3" s="13"/>
      <c r="AIY3" s="13"/>
      <c r="AIZ3" s="13"/>
      <c r="AJA3" s="13"/>
      <c r="AJB3" s="13"/>
      <c r="AJC3" s="13"/>
      <c r="AJD3" s="13"/>
      <c r="AJE3" s="13"/>
      <c r="AJF3" s="13"/>
      <c r="AJG3" s="13"/>
      <c r="AJH3" s="13"/>
      <c r="AJI3" s="13"/>
      <c r="AJJ3" s="13"/>
      <c r="AJK3" s="13"/>
      <c r="AJL3" s="13"/>
      <c r="AJM3" s="13"/>
      <c r="AJN3" s="13"/>
      <c r="AJO3" s="13"/>
      <c r="AJP3" s="13"/>
      <c r="AJQ3" s="13"/>
      <c r="AJR3" s="13"/>
      <c r="AJS3" s="13"/>
      <c r="AJT3" s="13"/>
      <c r="AJU3" s="13"/>
      <c r="AJV3" s="13"/>
      <c r="AJW3" s="13"/>
      <c r="AJX3" s="13"/>
      <c r="AJY3" s="13"/>
      <c r="AJZ3" s="13"/>
      <c r="AKA3" s="13"/>
      <c r="AKB3" s="13"/>
      <c r="AKC3" s="13"/>
      <c r="AKD3" s="13"/>
      <c r="AKE3" s="13"/>
      <c r="AKF3" s="13"/>
      <c r="AKG3" s="13"/>
      <c r="AKH3" s="13"/>
      <c r="AKI3" s="13"/>
      <c r="AKJ3" s="13"/>
      <c r="AKK3" s="13"/>
      <c r="AKL3" s="13"/>
      <c r="AKM3" s="13"/>
      <c r="AKN3" s="13"/>
      <c r="AKO3" s="13"/>
      <c r="AKP3" s="13"/>
      <c r="AKQ3" s="13"/>
      <c r="AKR3" s="13"/>
      <c r="AKS3" s="13"/>
      <c r="AKT3" s="13"/>
      <c r="AKU3" s="13"/>
      <c r="AKV3" s="13"/>
      <c r="AKW3" s="13"/>
      <c r="AKX3" s="13"/>
      <c r="AKY3" s="13"/>
      <c r="AKZ3" s="13"/>
      <c r="ALA3" s="13"/>
      <c r="ALB3" s="13"/>
      <c r="ALC3" s="13"/>
      <c r="ALD3" s="13"/>
      <c r="ALE3" s="13"/>
      <c r="ALF3" s="13"/>
      <c r="ALG3" s="13"/>
      <c r="ALH3" s="13"/>
      <c r="ALI3" s="13"/>
      <c r="ALJ3" s="13"/>
      <c r="ALK3" s="13"/>
      <c r="ALL3" s="13"/>
      <c r="ALM3" s="13"/>
      <c r="ALN3" s="13"/>
      <c r="ALO3" s="13"/>
      <c r="ALP3" s="13"/>
      <c r="ALQ3" s="13"/>
      <c r="ALR3" s="13"/>
      <c r="ALS3" s="13"/>
      <c r="ALT3" s="13"/>
      <c r="ALU3" s="13"/>
      <c r="ALV3" s="13"/>
      <c r="ALW3" s="13"/>
      <c r="ALX3" s="13"/>
      <c r="ALY3" s="13"/>
      <c r="ALZ3" s="13"/>
      <c r="AMA3" s="13"/>
      <c r="AMB3" s="13"/>
      <c r="AMC3" s="13"/>
      <c r="AMD3" s="13"/>
      <c r="AME3" s="13"/>
      <c r="AMF3" s="13"/>
      <c r="AMG3" s="13"/>
      <c r="AMH3" s="13"/>
      <c r="AMI3" s="13"/>
      <c r="AMJ3" s="13"/>
    </row>
    <row r="4" spans="1:1024" s="1" customFormat="1" ht="15.5" x14ac:dyDescent="0.35">
      <c r="A4" s="14" t="s">
        <v>23</v>
      </c>
      <c r="AIC4" s="13"/>
      <c r="AID4" s="13"/>
      <c r="AIE4" s="13"/>
      <c r="AIF4" s="13"/>
      <c r="AIG4" s="13"/>
      <c r="AIH4" s="13"/>
      <c r="AII4" s="13"/>
      <c r="AIJ4" s="13"/>
      <c r="AIK4" s="13"/>
      <c r="AIL4" s="13"/>
      <c r="AIM4" s="13"/>
      <c r="AIN4" s="13"/>
      <c r="AIO4" s="13"/>
      <c r="AIP4" s="13"/>
      <c r="AIQ4" s="13"/>
      <c r="AIR4" s="13"/>
      <c r="AIS4" s="13"/>
      <c r="AIT4" s="13"/>
      <c r="AIU4" s="13"/>
      <c r="AIV4" s="13"/>
      <c r="AIW4" s="13"/>
      <c r="AIX4" s="13"/>
      <c r="AIY4" s="13"/>
      <c r="AIZ4" s="13"/>
      <c r="AJA4" s="13"/>
      <c r="AJB4" s="13"/>
      <c r="AJC4" s="13"/>
      <c r="AJD4" s="13"/>
      <c r="AJE4" s="13"/>
      <c r="AJF4" s="13"/>
      <c r="AJG4" s="13"/>
      <c r="AJH4" s="13"/>
      <c r="AJI4" s="13"/>
      <c r="AJJ4" s="13"/>
      <c r="AJK4" s="13"/>
      <c r="AJL4" s="13"/>
      <c r="AJM4" s="13"/>
      <c r="AJN4" s="13"/>
      <c r="AJO4" s="13"/>
      <c r="AJP4" s="13"/>
      <c r="AJQ4" s="13"/>
      <c r="AJR4" s="13"/>
      <c r="AJS4" s="13"/>
      <c r="AJT4" s="13"/>
      <c r="AJU4" s="13"/>
      <c r="AJV4" s="13"/>
      <c r="AJW4" s="13"/>
      <c r="AJX4" s="13"/>
      <c r="AJY4" s="13"/>
      <c r="AJZ4" s="13"/>
      <c r="AKA4" s="13"/>
      <c r="AKB4" s="13"/>
      <c r="AKC4" s="13"/>
      <c r="AKD4" s="13"/>
      <c r="AKE4" s="13"/>
      <c r="AKF4" s="13"/>
      <c r="AKG4" s="13"/>
      <c r="AKH4" s="13"/>
      <c r="AKI4" s="13"/>
      <c r="AKJ4" s="13"/>
      <c r="AKK4" s="13"/>
      <c r="AKL4" s="13"/>
      <c r="AKM4" s="13"/>
      <c r="AKN4" s="13"/>
      <c r="AKO4" s="13"/>
      <c r="AKP4" s="13"/>
      <c r="AKQ4" s="13"/>
      <c r="AKR4" s="13"/>
      <c r="AKS4" s="13"/>
      <c r="AKT4" s="13"/>
      <c r="AKU4" s="13"/>
      <c r="AKV4" s="13"/>
      <c r="AKW4" s="13"/>
      <c r="AKX4" s="13"/>
      <c r="AKY4" s="13"/>
      <c r="AKZ4" s="13"/>
      <c r="ALA4" s="13"/>
      <c r="ALB4" s="13"/>
      <c r="ALC4" s="13"/>
      <c r="ALD4" s="13"/>
      <c r="ALE4" s="13"/>
      <c r="ALF4" s="13"/>
      <c r="ALG4" s="13"/>
      <c r="ALH4" s="13"/>
      <c r="ALI4" s="13"/>
      <c r="ALJ4" s="13"/>
      <c r="ALK4" s="13"/>
      <c r="ALL4" s="13"/>
      <c r="ALM4" s="13"/>
      <c r="ALN4" s="13"/>
      <c r="ALO4" s="13"/>
      <c r="ALP4" s="13"/>
      <c r="ALQ4" s="13"/>
      <c r="ALR4" s="13"/>
      <c r="ALS4" s="13"/>
      <c r="ALT4" s="13"/>
      <c r="ALU4" s="13"/>
      <c r="ALV4" s="13"/>
      <c r="ALW4" s="13"/>
      <c r="ALX4" s="13"/>
      <c r="ALY4" s="13"/>
      <c r="ALZ4" s="13"/>
      <c r="AMA4" s="13"/>
      <c r="AMB4" s="13"/>
      <c r="AMC4" s="13"/>
      <c r="AMD4" s="13"/>
      <c r="AME4" s="13"/>
      <c r="AMF4" s="13"/>
      <c r="AMG4" s="13"/>
      <c r="AMH4" s="13"/>
      <c r="AMI4" s="13"/>
      <c r="AMJ4" s="13"/>
    </row>
    <row r="5" spans="1:1024" s="9" customFormat="1" ht="13" x14ac:dyDescent="0.3">
      <c r="A5" s="15"/>
      <c r="AIC5" s="7"/>
      <c r="AID5" s="7"/>
      <c r="AIE5" s="7"/>
      <c r="AIF5" s="7"/>
      <c r="AIG5" s="7"/>
      <c r="AIH5" s="7"/>
      <c r="AII5" s="7"/>
      <c r="AIJ5" s="7"/>
      <c r="AIK5" s="7"/>
      <c r="AIL5" s="7"/>
      <c r="AIM5" s="7"/>
      <c r="AIN5" s="7"/>
      <c r="AIO5" s="7"/>
      <c r="AIP5" s="7"/>
      <c r="AIQ5" s="7"/>
      <c r="AIR5" s="7"/>
      <c r="AIS5" s="7"/>
      <c r="AIT5" s="7"/>
      <c r="AIU5" s="7"/>
      <c r="AIV5" s="7"/>
      <c r="AIW5" s="7"/>
      <c r="AIX5" s="7"/>
      <c r="AIY5" s="7"/>
      <c r="AIZ5" s="7"/>
      <c r="AJA5" s="7"/>
      <c r="AJB5" s="7"/>
      <c r="AJC5" s="7"/>
      <c r="AJD5" s="7"/>
      <c r="AJE5" s="7"/>
      <c r="AJF5" s="7"/>
      <c r="AJG5" s="7"/>
      <c r="AJH5" s="7"/>
      <c r="AJI5" s="7"/>
      <c r="AJJ5" s="7"/>
      <c r="AJK5" s="7"/>
      <c r="AJL5" s="7"/>
      <c r="AJM5" s="7"/>
      <c r="AJN5" s="7"/>
      <c r="AJO5" s="7"/>
      <c r="AJP5" s="7"/>
      <c r="AJQ5" s="7"/>
      <c r="AJR5" s="7"/>
      <c r="AJS5" s="7"/>
      <c r="AJT5" s="7"/>
      <c r="AJU5" s="7"/>
      <c r="AJV5" s="7"/>
      <c r="AJW5" s="7"/>
      <c r="AJX5" s="7"/>
      <c r="AJY5" s="7"/>
      <c r="AJZ5" s="7"/>
      <c r="AKA5" s="7"/>
      <c r="AKB5" s="7"/>
      <c r="AKC5" s="7"/>
      <c r="AKD5" s="7"/>
      <c r="AKE5" s="7"/>
      <c r="AKF5" s="7"/>
      <c r="AKG5" s="7"/>
      <c r="AKH5" s="7"/>
      <c r="AKI5" s="7"/>
      <c r="AKJ5" s="7"/>
      <c r="AKK5" s="7"/>
      <c r="AKL5" s="7"/>
      <c r="AKM5" s="7"/>
      <c r="AKN5" s="7"/>
      <c r="AKO5" s="7"/>
      <c r="AKP5" s="7"/>
      <c r="AKQ5" s="7"/>
      <c r="AKR5" s="7"/>
      <c r="AKS5" s="7"/>
      <c r="AKT5" s="7"/>
      <c r="AKU5" s="7"/>
      <c r="AKV5" s="7"/>
      <c r="AKW5" s="7"/>
      <c r="AKX5" s="7"/>
      <c r="AKY5" s="7"/>
      <c r="AKZ5" s="7"/>
      <c r="ALA5" s="7"/>
      <c r="ALB5" s="7"/>
      <c r="ALC5" s="7"/>
      <c r="ALD5" s="7"/>
      <c r="ALE5" s="7"/>
      <c r="ALF5" s="7"/>
      <c r="ALG5" s="7"/>
      <c r="ALH5" s="7"/>
      <c r="ALI5" s="7"/>
      <c r="ALJ5" s="7"/>
      <c r="ALK5" s="7"/>
      <c r="ALL5" s="7"/>
      <c r="ALM5" s="7"/>
      <c r="ALN5" s="7"/>
      <c r="ALO5" s="7"/>
      <c r="ALP5" s="7"/>
      <c r="ALQ5" s="7"/>
      <c r="ALR5" s="7"/>
      <c r="ALS5" s="7"/>
      <c r="ALT5" s="7"/>
      <c r="ALU5" s="7"/>
      <c r="ALV5" s="7"/>
      <c r="ALW5" s="7"/>
      <c r="ALX5" s="7"/>
      <c r="ALY5" s="7"/>
      <c r="ALZ5" s="7"/>
      <c r="AMA5" s="7"/>
      <c r="AMB5" s="7"/>
      <c r="AMC5" s="7"/>
      <c r="AMD5" s="7"/>
      <c r="AME5" s="7"/>
      <c r="AMF5" s="7"/>
      <c r="AMG5" s="7"/>
      <c r="AMH5" s="7"/>
      <c r="AMI5" s="7"/>
      <c r="AMJ5" s="7"/>
    </row>
    <row r="6" spans="1:1024" s="9" customFormat="1" ht="13" x14ac:dyDescent="0.3">
      <c r="AIC6" s="7"/>
      <c r="AID6" s="7"/>
      <c r="AIE6" s="7"/>
      <c r="AIF6" s="7"/>
      <c r="AIG6" s="7"/>
      <c r="AIH6" s="7"/>
      <c r="AII6" s="7"/>
      <c r="AIJ6" s="7"/>
      <c r="AIK6" s="7"/>
      <c r="AIL6" s="7"/>
      <c r="AIM6" s="7"/>
      <c r="AIN6" s="7"/>
      <c r="AIO6" s="7"/>
      <c r="AIP6" s="7"/>
      <c r="AIQ6" s="7"/>
      <c r="AIR6" s="7"/>
      <c r="AIS6" s="7"/>
      <c r="AIT6" s="7"/>
      <c r="AIU6" s="7"/>
      <c r="AIV6" s="7"/>
      <c r="AIW6" s="7"/>
      <c r="AIX6" s="7"/>
      <c r="AIY6" s="7"/>
      <c r="AIZ6" s="7"/>
      <c r="AJA6" s="7"/>
      <c r="AJB6" s="7"/>
      <c r="AJC6" s="7"/>
      <c r="AJD6" s="7"/>
      <c r="AJE6" s="7"/>
      <c r="AJF6" s="7"/>
      <c r="AJG6" s="7"/>
      <c r="AJH6" s="7"/>
      <c r="AJI6" s="7"/>
      <c r="AJJ6" s="7"/>
      <c r="AJK6" s="7"/>
      <c r="AJL6" s="7"/>
      <c r="AJM6" s="7"/>
      <c r="AJN6" s="7"/>
      <c r="AJO6" s="7"/>
      <c r="AJP6" s="7"/>
      <c r="AJQ6" s="7"/>
      <c r="AJR6" s="7"/>
      <c r="AJS6" s="7"/>
      <c r="AJT6" s="7"/>
      <c r="AJU6" s="7"/>
      <c r="AJV6" s="7"/>
      <c r="AJW6" s="7"/>
      <c r="AJX6" s="7"/>
      <c r="AJY6" s="7"/>
      <c r="AJZ6" s="7"/>
      <c r="AKA6" s="7"/>
      <c r="AKB6" s="7"/>
      <c r="AKC6" s="7"/>
      <c r="AKD6" s="7"/>
      <c r="AKE6" s="7"/>
      <c r="AKF6" s="7"/>
      <c r="AKG6" s="7"/>
      <c r="AKH6" s="7"/>
      <c r="AKI6" s="7"/>
      <c r="AKJ6" s="7"/>
      <c r="AKK6" s="7"/>
      <c r="AKL6" s="7"/>
      <c r="AKM6" s="7"/>
      <c r="AKN6" s="7"/>
      <c r="AKO6" s="7"/>
      <c r="AKP6" s="7"/>
      <c r="AKQ6" s="7"/>
      <c r="AKR6" s="7"/>
      <c r="AKS6" s="7"/>
      <c r="AKT6" s="7"/>
      <c r="AKU6" s="7"/>
      <c r="AKV6" s="7"/>
      <c r="AKW6" s="7"/>
      <c r="AKX6" s="7"/>
      <c r="AKY6" s="7"/>
      <c r="AKZ6" s="7"/>
      <c r="ALA6" s="7"/>
      <c r="ALB6" s="7"/>
      <c r="ALC6" s="7"/>
      <c r="ALD6" s="7"/>
      <c r="ALE6" s="7"/>
      <c r="ALF6" s="7"/>
      <c r="ALG6" s="7"/>
      <c r="ALH6" s="7"/>
      <c r="ALI6" s="7"/>
      <c r="ALJ6" s="7"/>
      <c r="ALK6" s="7"/>
      <c r="ALL6" s="7"/>
      <c r="ALM6" s="7"/>
      <c r="ALN6" s="7"/>
      <c r="ALO6" s="7"/>
      <c r="ALP6" s="7"/>
      <c r="ALQ6" s="7"/>
      <c r="ALR6" s="7"/>
      <c r="ALS6" s="7"/>
      <c r="ALT6" s="7"/>
      <c r="ALU6" s="7"/>
      <c r="ALV6" s="7"/>
      <c r="ALW6" s="7"/>
      <c r="ALX6" s="7"/>
      <c r="ALY6" s="7"/>
      <c r="ALZ6" s="7"/>
      <c r="AMA6" s="7"/>
      <c r="AMB6" s="7"/>
      <c r="AMC6" s="7"/>
      <c r="AMD6" s="7"/>
      <c r="AME6" s="7"/>
      <c r="AMF6" s="7"/>
      <c r="AMG6" s="7"/>
      <c r="AMH6" s="7"/>
      <c r="AMI6" s="7"/>
      <c r="AMJ6" s="7"/>
    </row>
    <row r="7" spans="1:1024" s="9" customFormat="1" ht="13" x14ac:dyDescent="0.3">
      <c r="A7" s="16"/>
      <c r="B7" s="220"/>
      <c r="C7" s="220"/>
      <c r="D7" s="220"/>
      <c r="E7" s="220"/>
      <c r="F7" s="220"/>
      <c r="G7" s="220"/>
      <c r="H7" s="221" t="s">
        <v>24</v>
      </c>
      <c r="I7" s="221"/>
      <c r="J7" s="221"/>
      <c r="K7" s="221"/>
      <c r="L7" s="221"/>
      <c r="M7" s="221"/>
      <c r="N7" s="221"/>
      <c r="O7" s="221"/>
      <c r="P7" s="221"/>
      <c r="Q7" s="221"/>
      <c r="R7" s="221"/>
      <c r="S7" s="221"/>
      <c r="T7" s="221"/>
      <c r="U7" s="221"/>
      <c r="V7" s="221"/>
      <c r="W7" s="221"/>
      <c r="X7" s="221"/>
      <c r="Y7" s="221"/>
      <c r="Z7" s="221"/>
      <c r="AA7" s="221"/>
      <c r="AB7" s="221"/>
      <c r="AC7" s="221"/>
      <c r="AD7" s="221"/>
      <c r="AE7" s="221"/>
      <c r="AF7" s="221"/>
      <c r="AG7" s="221"/>
      <c r="AH7" s="221"/>
      <c r="AI7" s="221"/>
      <c r="AJ7" s="221"/>
      <c r="AK7" s="221"/>
      <c r="AL7" s="221"/>
      <c r="AM7" s="221"/>
      <c r="AN7" s="221"/>
      <c r="AO7" s="221"/>
      <c r="AP7" s="221"/>
      <c r="AQ7" s="221"/>
      <c r="AR7" s="221"/>
      <c r="AS7" s="221"/>
      <c r="AT7" s="221"/>
      <c r="AU7" s="221"/>
      <c r="AV7" s="221"/>
      <c r="AW7" s="221"/>
      <c r="AX7" s="221"/>
      <c r="AY7" s="221"/>
      <c r="AZ7" s="221"/>
      <c r="BA7" s="221"/>
      <c r="BB7" s="221"/>
      <c r="BC7" s="221"/>
      <c r="BD7" s="221"/>
      <c r="BE7" s="221"/>
      <c r="BF7" s="221"/>
      <c r="BG7" s="221"/>
      <c r="BH7" s="221"/>
      <c r="BI7" s="221"/>
      <c r="BJ7" s="221"/>
      <c r="BK7" s="221"/>
      <c r="BL7" s="221"/>
      <c r="BM7" s="221"/>
      <c r="BN7" s="221"/>
      <c r="BO7" s="221"/>
      <c r="BP7" s="221"/>
      <c r="BQ7" s="221"/>
      <c r="BR7" s="221"/>
      <c r="BS7" s="221"/>
      <c r="BT7" s="221"/>
      <c r="BU7" s="221"/>
      <c r="BV7" s="221"/>
      <c r="BW7" s="221"/>
      <c r="BX7" s="221"/>
      <c r="BY7" s="221"/>
      <c r="BZ7" s="221"/>
      <c r="CA7" s="221"/>
      <c r="CB7" s="221"/>
      <c r="CC7" s="221"/>
      <c r="CD7" s="221"/>
      <c r="CE7" s="221"/>
      <c r="CF7" s="221"/>
      <c r="CG7" s="221"/>
      <c r="CH7" s="221"/>
      <c r="CI7" s="221"/>
      <c r="CJ7" s="221"/>
      <c r="CK7" s="221"/>
      <c r="CL7" s="221"/>
      <c r="CM7" s="221"/>
      <c r="CN7" s="221"/>
      <c r="CO7" s="221"/>
      <c r="CP7" s="221"/>
      <c r="CQ7" s="221"/>
      <c r="CR7" s="221"/>
      <c r="CS7" s="221"/>
      <c r="CT7" s="221"/>
      <c r="CU7" s="221"/>
      <c r="CV7" s="221"/>
      <c r="CW7" s="221"/>
      <c r="CX7" s="221"/>
      <c r="CY7" s="221"/>
      <c r="CZ7" s="221"/>
      <c r="DA7" s="221"/>
      <c r="DB7" s="17"/>
      <c r="DC7" s="17"/>
      <c r="DD7" s="17"/>
      <c r="DE7" s="17"/>
      <c r="DF7" s="17"/>
      <c r="DG7" s="17"/>
      <c r="DH7" s="17"/>
      <c r="DI7" s="17"/>
      <c r="DJ7" s="17"/>
      <c r="DK7" s="17"/>
      <c r="DL7" s="17"/>
      <c r="DM7" s="18"/>
      <c r="DN7" s="18"/>
      <c r="DO7" s="18"/>
      <c r="DP7" s="18"/>
      <c r="DQ7" s="18"/>
      <c r="DR7" s="18"/>
      <c r="DS7" s="18"/>
      <c r="DT7" s="18"/>
      <c r="DU7" s="18"/>
      <c r="DV7" s="18"/>
      <c r="DW7" s="18"/>
      <c r="DX7" s="18"/>
      <c r="DY7" s="18"/>
      <c r="DZ7" s="18"/>
      <c r="EA7" s="18"/>
      <c r="EB7" s="18"/>
      <c r="EC7" s="18"/>
      <c r="ED7" s="18"/>
      <c r="EE7" s="18"/>
      <c r="EF7" s="18"/>
      <c r="EG7" s="18"/>
      <c r="EH7" s="18"/>
      <c r="EI7" s="18"/>
      <c r="EJ7" s="18"/>
      <c r="EK7" s="18"/>
      <c r="EL7" s="18"/>
      <c r="EM7" s="18"/>
      <c r="EN7" s="18"/>
      <c r="EO7" s="18"/>
      <c r="EP7" s="18"/>
      <c r="EQ7" s="18"/>
      <c r="ER7" s="18"/>
      <c r="ES7" s="18"/>
      <c r="ET7" s="18"/>
      <c r="EU7" s="18"/>
      <c r="EV7" s="18"/>
      <c r="EW7" s="18"/>
      <c r="EX7" s="18"/>
      <c r="EY7" s="18"/>
      <c r="EZ7" s="18"/>
      <c r="FA7" s="18"/>
      <c r="FB7" s="18"/>
      <c r="FC7" s="18"/>
      <c r="FD7" s="18"/>
      <c r="FE7" s="18"/>
      <c r="FF7" s="18"/>
      <c r="FG7" s="18"/>
      <c r="FH7" s="18"/>
      <c r="FI7" s="18"/>
      <c r="FJ7" s="18"/>
      <c r="FK7" s="18"/>
      <c r="FL7" s="18"/>
      <c r="AIC7" s="7"/>
      <c r="AID7" s="7"/>
      <c r="AIE7" s="7"/>
      <c r="AIF7" s="7"/>
      <c r="AIG7" s="7"/>
      <c r="AIH7" s="7"/>
      <c r="AII7" s="7"/>
      <c r="AIJ7" s="7"/>
      <c r="AIK7" s="7"/>
      <c r="AIL7" s="7"/>
      <c r="AIM7" s="7"/>
      <c r="AIN7" s="7"/>
      <c r="AIO7" s="7"/>
      <c r="AIP7" s="7"/>
      <c r="AIQ7" s="7"/>
      <c r="AIR7" s="7"/>
      <c r="AIS7" s="7"/>
      <c r="AIT7" s="7"/>
      <c r="AIU7" s="7"/>
      <c r="AIV7" s="7"/>
      <c r="AIW7" s="7"/>
      <c r="AIX7" s="7"/>
      <c r="AIY7" s="7"/>
      <c r="AIZ7" s="7"/>
      <c r="AJA7" s="7"/>
      <c r="AJB7" s="7"/>
      <c r="AJC7" s="7"/>
      <c r="AJD7" s="7"/>
      <c r="AJE7" s="7"/>
      <c r="AJF7" s="7"/>
      <c r="AJG7" s="7"/>
      <c r="AJH7" s="7"/>
      <c r="AJI7" s="7"/>
      <c r="AJJ7" s="7"/>
      <c r="AJK7" s="7"/>
      <c r="AJL7" s="7"/>
      <c r="AJM7" s="7"/>
      <c r="AJN7" s="7"/>
      <c r="AJO7" s="7"/>
      <c r="AJP7" s="7"/>
      <c r="AJQ7" s="7"/>
      <c r="AJR7" s="7"/>
      <c r="AJS7" s="7"/>
      <c r="AJT7" s="7"/>
      <c r="AJU7" s="7"/>
      <c r="AJV7" s="7"/>
      <c r="AJW7" s="7"/>
      <c r="AJX7" s="7"/>
      <c r="AJY7" s="7"/>
      <c r="AJZ7" s="7"/>
      <c r="AKA7" s="7"/>
      <c r="AKB7" s="7"/>
      <c r="AKC7" s="7"/>
      <c r="AKD7" s="7"/>
      <c r="AKE7" s="7"/>
      <c r="AKF7" s="7"/>
      <c r="AKG7" s="7"/>
      <c r="AKH7" s="7"/>
      <c r="AKI7" s="7"/>
      <c r="AKJ7" s="7"/>
      <c r="AKK7" s="7"/>
      <c r="AKL7" s="7"/>
      <c r="AKM7" s="7"/>
      <c r="AKN7" s="7"/>
      <c r="AKO7" s="7"/>
      <c r="AKP7" s="7"/>
      <c r="AKQ7" s="7"/>
      <c r="AKR7" s="7"/>
      <c r="AKS7" s="7"/>
      <c r="AKT7" s="7"/>
      <c r="AKU7" s="7"/>
      <c r="AKV7" s="7"/>
      <c r="AKW7" s="7"/>
      <c r="AKX7" s="7"/>
      <c r="AKY7" s="7"/>
      <c r="AKZ7" s="7"/>
      <c r="ALA7" s="7"/>
      <c r="ALB7" s="7"/>
      <c r="ALC7" s="7"/>
      <c r="ALD7" s="7"/>
      <c r="ALE7" s="7"/>
      <c r="ALF7" s="7"/>
      <c r="ALG7" s="7"/>
      <c r="ALH7" s="7"/>
      <c r="ALI7" s="7"/>
      <c r="ALJ7" s="7"/>
      <c r="ALK7" s="7"/>
      <c r="ALL7" s="7"/>
      <c r="ALM7" s="7"/>
      <c r="ALN7" s="7"/>
      <c r="ALO7" s="7"/>
      <c r="ALP7" s="7"/>
      <c r="ALQ7" s="7"/>
      <c r="ALR7" s="7"/>
      <c r="ALS7" s="7"/>
      <c r="ALT7" s="7"/>
      <c r="ALU7" s="7"/>
      <c r="ALV7" s="7"/>
      <c r="ALW7" s="7"/>
      <c r="ALX7" s="7"/>
      <c r="ALY7" s="7"/>
      <c r="ALZ7" s="7"/>
      <c r="AMA7" s="7"/>
      <c r="AMB7" s="7"/>
      <c r="AMC7" s="7"/>
      <c r="AMD7" s="7"/>
      <c r="AME7" s="7"/>
      <c r="AMF7" s="7"/>
      <c r="AMG7" s="7"/>
      <c r="AMH7" s="7"/>
      <c r="AMI7" s="7"/>
      <c r="AMJ7" s="7"/>
    </row>
    <row r="8" spans="1:1024" s="20" customFormat="1" ht="13" x14ac:dyDescent="0.3">
      <c r="A8" s="19" t="s">
        <v>25</v>
      </c>
      <c r="B8" s="222" t="s">
        <v>26</v>
      </c>
      <c r="C8" s="222"/>
      <c r="D8" s="222"/>
      <c r="E8" s="222"/>
      <c r="F8" s="222"/>
      <c r="G8" s="222"/>
      <c r="H8" s="223">
        <v>43966</v>
      </c>
      <c r="I8" s="223"/>
      <c r="J8" s="223"/>
      <c r="K8" s="223"/>
      <c r="L8" s="223"/>
      <c r="M8" s="223"/>
      <c r="N8" s="223"/>
      <c r="O8" s="223">
        <v>43959</v>
      </c>
      <c r="P8" s="223"/>
      <c r="Q8" s="223"/>
      <c r="R8" s="223"/>
      <c r="S8" s="223"/>
      <c r="T8" s="223"/>
      <c r="U8" s="223"/>
      <c r="V8" s="223">
        <v>43952</v>
      </c>
      <c r="W8" s="223"/>
      <c r="X8" s="223"/>
      <c r="Y8" s="223"/>
      <c r="Z8" s="223"/>
      <c r="AA8" s="223"/>
      <c r="AB8" s="223"/>
      <c r="AC8" s="219" t="s">
        <v>27</v>
      </c>
      <c r="AD8" s="219"/>
      <c r="AE8" s="219"/>
      <c r="AF8" s="219"/>
      <c r="AG8" s="219"/>
      <c r="AH8" s="219"/>
      <c r="AI8" s="219"/>
      <c r="AJ8" s="219" t="s">
        <v>28</v>
      </c>
      <c r="AK8" s="219"/>
      <c r="AL8" s="219"/>
      <c r="AM8" s="219"/>
      <c r="AN8" s="219"/>
      <c r="AO8" s="219"/>
      <c r="AP8" s="219"/>
      <c r="AQ8" s="219">
        <v>44108</v>
      </c>
      <c r="AR8" s="219"/>
      <c r="AS8" s="219"/>
      <c r="AT8" s="219"/>
      <c r="AU8" s="219"/>
      <c r="AV8" s="219"/>
      <c r="AW8" s="219"/>
      <c r="AX8" s="219">
        <v>43894</v>
      </c>
      <c r="AY8" s="219"/>
      <c r="AZ8" s="219"/>
      <c r="BA8" s="219"/>
      <c r="BB8" s="219"/>
      <c r="BC8" s="219"/>
      <c r="BD8" s="219"/>
      <c r="BE8" s="219" t="s">
        <v>29</v>
      </c>
      <c r="BF8" s="219"/>
      <c r="BG8" s="219"/>
      <c r="BH8" s="219"/>
      <c r="BI8" s="219"/>
      <c r="BJ8" s="219"/>
      <c r="BK8" s="219"/>
      <c r="BL8" s="219" t="s">
        <v>30</v>
      </c>
      <c r="BM8" s="219"/>
      <c r="BN8" s="219"/>
      <c r="BO8" s="219"/>
      <c r="BP8" s="219"/>
      <c r="BQ8" s="219"/>
      <c r="BR8" s="219"/>
      <c r="BS8" s="219" t="s">
        <v>31</v>
      </c>
      <c r="BT8" s="219"/>
      <c r="BU8" s="219"/>
      <c r="BV8" s="219"/>
      <c r="BW8" s="219"/>
      <c r="BX8" s="219"/>
      <c r="BY8" s="219"/>
      <c r="BZ8" s="219">
        <v>43985</v>
      </c>
      <c r="CA8" s="219"/>
      <c r="CB8" s="219"/>
      <c r="CC8" s="219"/>
      <c r="CD8" s="219"/>
      <c r="CE8" s="219"/>
      <c r="CF8" s="219"/>
      <c r="CG8" s="219" t="s">
        <v>32</v>
      </c>
      <c r="CH8" s="219"/>
      <c r="CI8" s="219"/>
      <c r="CJ8" s="219"/>
      <c r="CK8" s="219"/>
      <c r="CL8" s="219"/>
      <c r="CM8" s="219"/>
      <c r="CN8" s="219" t="s">
        <v>33</v>
      </c>
      <c r="CO8" s="219"/>
      <c r="CP8" s="219"/>
      <c r="CQ8" s="219"/>
      <c r="CR8" s="219"/>
      <c r="CS8" s="219"/>
      <c r="CT8" s="219"/>
      <c r="CU8" s="219" t="s">
        <v>34</v>
      </c>
      <c r="CV8" s="219"/>
      <c r="CW8" s="219"/>
      <c r="CX8" s="219"/>
      <c r="CY8" s="219"/>
      <c r="CZ8" s="219"/>
      <c r="DA8" s="219"/>
      <c r="AIC8" s="21"/>
      <c r="AID8" s="21"/>
      <c r="AIE8" s="21"/>
      <c r="AIF8" s="21"/>
      <c r="AIG8" s="21"/>
      <c r="AIH8" s="21"/>
      <c r="AII8" s="21"/>
      <c r="AIJ8" s="21"/>
      <c r="AIK8" s="21"/>
      <c r="AIL8" s="21"/>
      <c r="AIM8" s="21"/>
      <c r="AIN8" s="21"/>
      <c r="AIO8" s="21"/>
      <c r="AIP8" s="21"/>
      <c r="AIQ8" s="21"/>
      <c r="AIR8" s="21"/>
      <c r="AIS8" s="21"/>
      <c r="AIT8" s="21"/>
      <c r="AIU8" s="21"/>
      <c r="AIV8" s="21"/>
      <c r="AIW8" s="21"/>
      <c r="AIX8" s="21"/>
      <c r="AIY8" s="21"/>
      <c r="AIZ8" s="21"/>
      <c r="AJA8" s="21"/>
      <c r="AJB8" s="21"/>
      <c r="AJC8" s="21"/>
      <c r="AJD8" s="21"/>
      <c r="AJE8" s="21"/>
      <c r="AJF8" s="21"/>
      <c r="AJG8" s="21"/>
      <c r="AJH8" s="21"/>
      <c r="AJI8" s="21"/>
      <c r="AJJ8" s="21"/>
      <c r="AJK8" s="21"/>
      <c r="AJL8" s="21"/>
      <c r="AJM8" s="21"/>
      <c r="AJN8" s="21"/>
      <c r="AJO8" s="21"/>
      <c r="AJP8" s="21"/>
      <c r="AJQ8" s="21"/>
      <c r="AJR8" s="21"/>
      <c r="AJS8" s="21"/>
      <c r="AJT8" s="21"/>
      <c r="AJU8" s="21"/>
      <c r="AJV8" s="21"/>
      <c r="AJW8" s="21"/>
      <c r="AJX8" s="21"/>
      <c r="AJY8" s="21"/>
      <c r="AJZ8" s="21"/>
      <c r="AKA8" s="21"/>
      <c r="AKB8" s="21"/>
      <c r="AKC8" s="21"/>
      <c r="AKD8" s="21"/>
      <c r="AKE8" s="21"/>
      <c r="AKF8" s="21"/>
      <c r="AKG8" s="21"/>
      <c r="AKH8" s="21"/>
      <c r="AKI8" s="21"/>
      <c r="AKJ8" s="21"/>
      <c r="AKK8" s="21"/>
      <c r="AKL8" s="21"/>
      <c r="AKM8" s="21"/>
      <c r="AKN8" s="21"/>
      <c r="AKO8" s="21"/>
      <c r="AKP8" s="21"/>
      <c r="AKQ8" s="21"/>
      <c r="AKR8" s="21"/>
      <c r="AKS8" s="21"/>
      <c r="AKT8" s="21"/>
      <c r="AKU8" s="21"/>
      <c r="AKV8" s="21"/>
      <c r="AKW8" s="21"/>
      <c r="AKX8" s="21"/>
      <c r="AKY8" s="21"/>
      <c r="AKZ8" s="21"/>
      <c r="ALA8" s="21"/>
      <c r="ALB8" s="21"/>
      <c r="ALC8" s="21"/>
      <c r="ALD8" s="21"/>
      <c r="ALE8" s="21"/>
      <c r="ALF8" s="21"/>
      <c r="ALG8" s="21"/>
      <c r="ALH8" s="21"/>
      <c r="ALI8" s="21"/>
      <c r="ALJ8" s="21"/>
      <c r="ALK8" s="21"/>
      <c r="ALL8" s="21"/>
      <c r="ALM8" s="21"/>
      <c r="ALN8" s="21"/>
      <c r="ALO8" s="21"/>
      <c r="ALP8" s="21"/>
      <c r="ALQ8" s="21"/>
      <c r="ALR8" s="21"/>
      <c r="ALS8" s="21"/>
      <c r="ALT8" s="21"/>
      <c r="ALU8" s="21"/>
      <c r="ALV8" s="21"/>
      <c r="ALW8" s="21"/>
      <c r="ALX8" s="21"/>
      <c r="ALY8" s="21"/>
      <c r="ALZ8" s="21"/>
      <c r="AMA8" s="21"/>
      <c r="AMB8" s="21"/>
      <c r="AMC8" s="21"/>
      <c r="AMD8" s="21"/>
      <c r="AME8" s="21"/>
      <c r="AMF8" s="21"/>
      <c r="AMG8" s="21"/>
      <c r="AMH8" s="21"/>
      <c r="AMI8" s="21"/>
      <c r="AMJ8" s="21"/>
    </row>
    <row r="9" spans="1:1024" s="9" customFormat="1" ht="13" x14ac:dyDescent="0.3">
      <c r="A9" s="22"/>
      <c r="B9" s="23" t="s">
        <v>35</v>
      </c>
      <c r="C9" s="24" t="s">
        <v>36</v>
      </c>
      <c r="D9" s="25" t="s">
        <v>37</v>
      </c>
      <c r="E9" s="24" t="s">
        <v>36</v>
      </c>
      <c r="F9" s="26" t="s">
        <v>38</v>
      </c>
      <c r="G9" s="27" t="s">
        <v>36</v>
      </c>
      <c r="H9" s="25" t="s">
        <v>35</v>
      </c>
      <c r="I9" s="24" t="s">
        <v>36</v>
      </c>
      <c r="J9" s="25" t="s">
        <v>37</v>
      </c>
      <c r="K9" s="24" t="s">
        <v>36</v>
      </c>
      <c r="L9" s="25" t="s">
        <v>39</v>
      </c>
      <c r="M9" s="25" t="s">
        <v>38</v>
      </c>
      <c r="N9" s="27" t="s">
        <v>36</v>
      </c>
      <c r="O9" s="25" t="s">
        <v>35</v>
      </c>
      <c r="P9" s="24" t="s">
        <v>36</v>
      </c>
      <c r="Q9" s="25" t="s">
        <v>37</v>
      </c>
      <c r="R9" s="24" t="s">
        <v>36</v>
      </c>
      <c r="S9" s="25" t="s">
        <v>39</v>
      </c>
      <c r="T9" s="25" t="s">
        <v>38</v>
      </c>
      <c r="U9" s="27" t="s">
        <v>36</v>
      </c>
      <c r="V9" s="25" t="s">
        <v>35</v>
      </c>
      <c r="W9" s="24" t="s">
        <v>36</v>
      </c>
      <c r="X9" s="25" t="s">
        <v>37</v>
      </c>
      <c r="Y9" s="24" t="s">
        <v>36</v>
      </c>
      <c r="Z9" s="25" t="s">
        <v>39</v>
      </c>
      <c r="AA9" s="25" t="s">
        <v>38</v>
      </c>
      <c r="AB9" s="27" t="s">
        <v>36</v>
      </c>
      <c r="AC9" s="23" t="s">
        <v>35</v>
      </c>
      <c r="AD9" s="24" t="s">
        <v>36</v>
      </c>
      <c r="AE9" s="25" t="s">
        <v>37</v>
      </c>
      <c r="AF9" s="24" t="s">
        <v>36</v>
      </c>
      <c r="AG9" s="25" t="s">
        <v>39</v>
      </c>
      <c r="AH9" s="25" t="s">
        <v>38</v>
      </c>
      <c r="AI9" s="27" t="s">
        <v>36</v>
      </c>
      <c r="AJ9" s="23" t="s">
        <v>35</v>
      </c>
      <c r="AK9" s="24" t="s">
        <v>36</v>
      </c>
      <c r="AL9" s="25" t="s">
        <v>37</v>
      </c>
      <c r="AM9" s="24" t="s">
        <v>36</v>
      </c>
      <c r="AN9" s="25" t="s">
        <v>39</v>
      </c>
      <c r="AO9" s="25" t="s">
        <v>38</v>
      </c>
      <c r="AP9" s="27" t="s">
        <v>36</v>
      </c>
      <c r="AQ9" s="23" t="s">
        <v>35</v>
      </c>
      <c r="AR9" s="24" t="s">
        <v>36</v>
      </c>
      <c r="AS9" s="25" t="s">
        <v>37</v>
      </c>
      <c r="AT9" s="24" t="s">
        <v>36</v>
      </c>
      <c r="AU9" s="25" t="s">
        <v>39</v>
      </c>
      <c r="AV9" s="25" t="s">
        <v>38</v>
      </c>
      <c r="AW9" s="27" t="s">
        <v>36</v>
      </c>
      <c r="AX9" s="23" t="s">
        <v>35</v>
      </c>
      <c r="AY9" s="24" t="s">
        <v>36</v>
      </c>
      <c r="AZ9" s="25" t="s">
        <v>37</v>
      </c>
      <c r="BA9" s="24" t="s">
        <v>36</v>
      </c>
      <c r="BB9" s="25" t="s">
        <v>39</v>
      </c>
      <c r="BC9" s="25" t="s">
        <v>38</v>
      </c>
      <c r="BD9" s="27" t="s">
        <v>36</v>
      </c>
      <c r="BE9" s="23" t="s">
        <v>35</v>
      </c>
      <c r="BF9" s="24" t="s">
        <v>36</v>
      </c>
      <c r="BG9" s="25" t="s">
        <v>37</v>
      </c>
      <c r="BH9" s="24" t="s">
        <v>36</v>
      </c>
      <c r="BI9" s="25" t="s">
        <v>39</v>
      </c>
      <c r="BJ9" s="25" t="s">
        <v>38</v>
      </c>
      <c r="BK9" s="27" t="s">
        <v>36</v>
      </c>
      <c r="BL9" s="23" t="s">
        <v>35</v>
      </c>
      <c r="BM9" s="24" t="s">
        <v>36</v>
      </c>
      <c r="BN9" s="25" t="s">
        <v>37</v>
      </c>
      <c r="BO9" s="24" t="s">
        <v>36</v>
      </c>
      <c r="BP9" s="25" t="s">
        <v>39</v>
      </c>
      <c r="BQ9" s="25" t="s">
        <v>38</v>
      </c>
      <c r="BR9" s="27" t="s">
        <v>36</v>
      </c>
      <c r="BS9" s="23" t="s">
        <v>35</v>
      </c>
      <c r="BT9" s="24" t="s">
        <v>36</v>
      </c>
      <c r="BU9" s="25" t="s">
        <v>37</v>
      </c>
      <c r="BV9" s="24" t="s">
        <v>36</v>
      </c>
      <c r="BW9" s="25" t="s">
        <v>39</v>
      </c>
      <c r="BX9" s="25" t="s">
        <v>38</v>
      </c>
      <c r="BY9" s="27" t="s">
        <v>36</v>
      </c>
      <c r="BZ9" s="23" t="s">
        <v>35</v>
      </c>
      <c r="CA9" s="24" t="s">
        <v>36</v>
      </c>
      <c r="CB9" s="25" t="s">
        <v>37</v>
      </c>
      <c r="CC9" s="24" t="s">
        <v>36</v>
      </c>
      <c r="CD9" s="25" t="s">
        <v>39</v>
      </c>
      <c r="CE9" s="25" t="s">
        <v>38</v>
      </c>
      <c r="CF9" s="27" t="s">
        <v>36</v>
      </c>
      <c r="CG9" s="23" t="s">
        <v>35</v>
      </c>
      <c r="CH9" s="24" t="s">
        <v>36</v>
      </c>
      <c r="CI9" s="25" t="s">
        <v>37</v>
      </c>
      <c r="CJ9" s="24" t="s">
        <v>36</v>
      </c>
      <c r="CK9" s="25" t="s">
        <v>39</v>
      </c>
      <c r="CL9" s="25" t="s">
        <v>38</v>
      </c>
      <c r="CM9" s="27" t="s">
        <v>36</v>
      </c>
      <c r="CN9" s="23" t="s">
        <v>35</v>
      </c>
      <c r="CO9" s="24" t="s">
        <v>36</v>
      </c>
      <c r="CP9" s="25" t="s">
        <v>37</v>
      </c>
      <c r="CQ9" s="24" t="s">
        <v>36</v>
      </c>
      <c r="CR9" s="25" t="s">
        <v>39</v>
      </c>
      <c r="CS9" s="25" t="s">
        <v>38</v>
      </c>
      <c r="CT9" s="27" t="s">
        <v>36</v>
      </c>
      <c r="CU9" s="23" t="s">
        <v>35</v>
      </c>
      <c r="CV9" s="24" t="s">
        <v>36</v>
      </c>
      <c r="CW9" s="25" t="s">
        <v>37</v>
      </c>
      <c r="CX9" s="24" t="s">
        <v>36</v>
      </c>
      <c r="CY9" s="25" t="s">
        <v>39</v>
      </c>
      <c r="CZ9" s="25" t="s">
        <v>38</v>
      </c>
      <c r="DA9" s="27" t="s">
        <v>36</v>
      </c>
      <c r="AIC9" s="7"/>
      <c r="AID9" s="7"/>
      <c r="AIE9" s="7"/>
      <c r="AIF9" s="7"/>
      <c r="AIG9" s="7"/>
      <c r="AIH9" s="7"/>
      <c r="AII9" s="7"/>
      <c r="AIJ9" s="7"/>
      <c r="AIK9" s="7"/>
      <c r="AIL9" s="7"/>
      <c r="AIM9" s="7"/>
      <c r="AIN9" s="7"/>
      <c r="AIO9" s="7"/>
      <c r="AIP9" s="7"/>
      <c r="AIQ9" s="7"/>
      <c r="AIR9" s="7"/>
      <c r="AIS9" s="7"/>
      <c r="AIT9" s="7"/>
      <c r="AIU9" s="7"/>
      <c r="AIV9" s="7"/>
      <c r="AIW9" s="7"/>
      <c r="AIX9" s="7"/>
      <c r="AIY9" s="7"/>
      <c r="AIZ9" s="7"/>
      <c r="AJA9" s="7"/>
      <c r="AJB9" s="7"/>
      <c r="AJC9" s="7"/>
      <c r="AJD9" s="7"/>
      <c r="AJE9" s="7"/>
      <c r="AJF9" s="7"/>
      <c r="AJG9" s="7"/>
      <c r="AJH9" s="7"/>
      <c r="AJI9" s="7"/>
      <c r="AJJ9" s="7"/>
      <c r="AJK9" s="7"/>
      <c r="AJL9" s="7"/>
      <c r="AJM9" s="7"/>
      <c r="AJN9" s="7"/>
      <c r="AJO9" s="7"/>
      <c r="AJP9" s="7"/>
      <c r="AJQ9" s="7"/>
      <c r="AJR9" s="7"/>
      <c r="AJS9" s="7"/>
      <c r="AJT9" s="7"/>
      <c r="AJU9" s="7"/>
      <c r="AJV9" s="7"/>
      <c r="AJW9" s="7"/>
      <c r="AJX9" s="7"/>
      <c r="AJY9" s="7"/>
      <c r="AJZ9" s="7"/>
      <c r="AKA9" s="7"/>
      <c r="AKB9" s="7"/>
      <c r="AKC9" s="7"/>
      <c r="AKD9" s="7"/>
      <c r="AKE9" s="7"/>
      <c r="AKF9" s="7"/>
      <c r="AKG9" s="7"/>
      <c r="AKH9" s="7"/>
      <c r="AKI9" s="7"/>
      <c r="AKJ9" s="7"/>
      <c r="AKK9" s="7"/>
      <c r="AKL9" s="7"/>
      <c r="AKM9" s="7"/>
      <c r="AKN9" s="7"/>
      <c r="AKO9" s="7"/>
      <c r="AKP9" s="7"/>
      <c r="AKQ9" s="7"/>
      <c r="AKR9" s="7"/>
      <c r="AKS9" s="7"/>
      <c r="AKT9" s="7"/>
      <c r="AKU9" s="7"/>
      <c r="AKV9" s="7"/>
      <c r="AKW9" s="7"/>
      <c r="AKX9" s="7"/>
      <c r="AKY9" s="7"/>
      <c r="AKZ9" s="7"/>
      <c r="ALA9" s="7"/>
      <c r="ALB9" s="7"/>
      <c r="ALC9" s="7"/>
      <c r="ALD9" s="7"/>
      <c r="ALE9" s="7"/>
      <c r="ALF9" s="7"/>
      <c r="ALG9" s="7"/>
      <c r="ALH9" s="7"/>
      <c r="ALI9" s="7"/>
      <c r="ALJ9" s="7"/>
      <c r="ALK9" s="7"/>
      <c r="ALL9" s="7"/>
      <c r="ALM9" s="7"/>
      <c r="ALN9" s="7"/>
      <c r="ALO9" s="7"/>
      <c r="ALP9" s="7"/>
      <c r="ALQ9" s="7"/>
      <c r="ALR9" s="7"/>
      <c r="ALS9" s="7"/>
      <c r="ALT9" s="7"/>
      <c r="ALU9" s="7"/>
      <c r="ALV9" s="7"/>
      <c r="ALW9" s="7"/>
      <c r="ALX9" s="7"/>
      <c r="ALY9" s="7"/>
      <c r="ALZ9" s="7"/>
      <c r="AMA9" s="7"/>
      <c r="AMB9" s="7"/>
      <c r="AMC9" s="7"/>
      <c r="AMD9" s="7"/>
      <c r="AME9" s="7"/>
      <c r="AMF9" s="7"/>
      <c r="AMG9" s="7"/>
      <c r="AMH9" s="7"/>
      <c r="AMI9" s="7"/>
      <c r="AMJ9" s="7"/>
    </row>
    <row r="10" spans="1:1024" s="9" customFormat="1" ht="13" x14ac:dyDescent="0.3">
      <c r="A10" s="28" t="s">
        <v>40</v>
      </c>
      <c r="B10" s="29">
        <v>1802527</v>
      </c>
      <c r="C10" s="30">
        <f t="shared" ref="C10:C28" si="0">B10/B$30*100</f>
        <v>6.1698152105556101</v>
      </c>
      <c r="D10" s="31">
        <v>1712903</v>
      </c>
      <c r="E10" s="30">
        <f t="shared" ref="E10:E28" si="1">D10/D$30*100</f>
        <v>5.7286656657042991</v>
      </c>
      <c r="F10" s="31">
        <f t="shared" ref="F10:F28" si="2">B10+D10</f>
        <v>3515430</v>
      </c>
      <c r="G10" s="32">
        <f t="shared" ref="G10:G28" si="3">F10/F$30*100</f>
        <v>5.9466833990210644</v>
      </c>
      <c r="H10" s="33">
        <v>2</v>
      </c>
      <c r="I10" s="34">
        <f t="shared" ref="I10:I28" si="4">H10/H$30*100</f>
        <v>8.6798021005121077E-3</v>
      </c>
      <c r="J10" s="35">
        <v>1</v>
      </c>
      <c r="K10" s="34">
        <f t="shared" ref="K10:K28" si="5">J10/J$30*100</f>
        <v>5.5361789293029949E-3</v>
      </c>
      <c r="L10" s="36">
        <v>0</v>
      </c>
      <c r="M10" s="37">
        <f t="shared" ref="M10:M28" si="6">H10+J10</f>
        <v>3</v>
      </c>
      <c r="N10" s="38">
        <f t="shared" ref="N10:N28" si="7">M10/M$30*100</f>
        <v>7.2983821919474509E-3</v>
      </c>
      <c r="O10" s="33">
        <v>1</v>
      </c>
      <c r="P10" s="34">
        <f t="shared" ref="P10:P28" si="8">O10/O$30*100</f>
        <v>4.7395611166405997E-3</v>
      </c>
      <c r="Q10" s="35">
        <v>1</v>
      </c>
      <c r="R10" s="34">
        <f t="shared" ref="R10:R28" si="9">Q10/Q$30*100</f>
        <v>6.1743640405038276E-3</v>
      </c>
      <c r="S10" s="36">
        <v>0</v>
      </c>
      <c r="T10" s="37">
        <f t="shared" ref="T10:T28" si="10">O10+Q10</f>
        <v>2</v>
      </c>
      <c r="U10" s="38">
        <f t="shared" ref="U10:U28" si="11">T10/T$30*100</f>
        <v>5.3626491486794478E-3</v>
      </c>
      <c r="V10" s="33">
        <v>0</v>
      </c>
      <c r="W10" s="34">
        <f t="shared" ref="W10:W28" si="12">V10/V$30*100</f>
        <v>0</v>
      </c>
      <c r="X10" s="35">
        <v>1</v>
      </c>
      <c r="Y10" s="34">
        <f t="shared" ref="Y10:Y28" si="13">X10/X$30*100</f>
        <v>7.0136063964090336E-3</v>
      </c>
      <c r="Z10" s="36">
        <v>0</v>
      </c>
      <c r="AA10" s="37">
        <f t="shared" ref="AA10:AA28" si="14">V10+X10</f>
        <v>1</v>
      </c>
      <c r="AB10" s="38">
        <f t="shared" ref="AB10:AB28" si="15">AA10/AA$30*100</f>
        <v>2.9971527049303163E-3</v>
      </c>
      <c r="AC10" s="39">
        <v>0</v>
      </c>
      <c r="AD10" s="34">
        <f t="shared" ref="AD10:AD28" si="16">AC10/AC$30*100</f>
        <v>0</v>
      </c>
      <c r="AE10" s="35">
        <v>1</v>
      </c>
      <c r="AF10" s="34">
        <f t="shared" ref="AF10:AF28" si="17">AE10/AE$30*100</f>
        <v>8.7896633558934706E-3</v>
      </c>
      <c r="AG10" s="36">
        <v>0</v>
      </c>
      <c r="AH10" s="37">
        <f t="shared" ref="AH10:AH28" si="18">AC10+AE10</f>
        <v>1</v>
      </c>
      <c r="AI10" s="38">
        <f t="shared" ref="AI10:AI28" si="19">AH10/AH$30*100</f>
        <v>3.6589828027808269E-3</v>
      </c>
      <c r="AJ10" s="39">
        <v>0</v>
      </c>
      <c r="AK10" s="34">
        <f t="shared" ref="AK10:AK28" si="20">AJ10/AJ$30*100</f>
        <v>0</v>
      </c>
      <c r="AL10" s="35">
        <v>1</v>
      </c>
      <c r="AM10" s="34">
        <f t="shared" ref="AM10:AM28" si="21">AL10/AL$30*100</f>
        <v>1.2997140629061606E-2</v>
      </c>
      <c r="AN10" s="36">
        <v>0</v>
      </c>
      <c r="AO10" s="37">
        <f t="shared" ref="AO10:AO28" si="22">AJ10+AL10</f>
        <v>1</v>
      </c>
      <c r="AP10" s="38">
        <f t="shared" ref="AP10:AP28" si="23">AO10/AO$30*100</f>
        <v>5.2375216047766196E-3</v>
      </c>
      <c r="AQ10" s="39">
        <v>0</v>
      </c>
      <c r="AR10" s="34">
        <f t="shared" ref="AR10:AR28" si="24">AQ10/AQ$30*100</f>
        <v>0</v>
      </c>
      <c r="AS10" s="35">
        <v>0</v>
      </c>
      <c r="AT10" s="34">
        <f t="shared" ref="AT10:AT28" si="25">AS10/AS$30*100</f>
        <v>0</v>
      </c>
      <c r="AU10" s="36">
        <v>0</v>
      </c>
      <c r="AV10" s="37">
        <f t="shared" ref="AV10:AV28" si="26">AQ10+AS10</f>
        <v>0</v>
      </c>
      <c r="AW10" s="38">
        <f t="shared" ref="AW10:AW28" si="27">AV10/AV$30*100</f>
        <v>0</v>
      </c>
      <c r="AX10" s="39">
        <v>0</v>
      </c>
      <c r="AY10" s="34">
        <f t="shared" ref="AY10:AY28" si="28">AX10/AX$30*100</f>
        <v>0</v>
      </c>
      <c r="AZ10" s="35">
        <v>0</v>
      </c>
      <c r="BA10" s="34">
        <f t="shared" ref="BA10:BA28" si="29">AZ10/AZ$30*100</f>
        <v>0</v>
      </c>
      <c r="BB10" s="36">
        <v>0</v>
      </c>
      <c r="BC10" s="37">
        <f t="shared" ref="BC10:BC28" si="30">AX10+AZ10</f>
        <v>0</v>
      </c>
      <c r="BD10" s="38">
        <f t="shared" ref="BD10:BD28" si="31">BC10/BC$30*100</f>
        <v>0</v>
      </c>
      <c r="BE10" s="39">
        <v>0</v>
      </c>
      <c r="BF10" s="34">
        <f t="shared" ref="BF10:BF28" si="32">BE10/BE$30*100</f>
        <v>0</v>
      </c>
      <c r="BG10" s="35">
        <v>0</v>
      </c>
      <c r="BH10" s="34">
        <f t="shared" ref="BH10:BH28" si="33">BG10/BG$30*100</f>
        <v>0</v>
      </c>
      <c r="BI10" s="36">
        <v>0</v>
      </c>
      <c r="BJ10" s="37">
        <f t="shared" ref="BJ10:BJ28" si="34">BE10+BG10</f>
        <v>0</v>
      </c>
      <c r="BK10" s="38">
        <f t="shared" ref="BK10:BK28" si="35">BJ10/BJ$30*100</f>
        <v>0</v>
      </c>
      <c r="BL10" s="39">
        <v>0</v>
      </c>
      <c r="BM10" s="34">
        <f t="shared" ref="BM10:BM28" si="36">BL10/BL$30*100</f>
        <v>0</v>
      </c>
      <c r="BN10" s="35">
        <v>0</v>
      </c>
      <c r="BO10" s="34">
        <f t="shared" ref="BO10:BO28" si="37">BN10/BN$30*100</f>
        <v>0</v>
      </c>
      <c r="BP10" s="36">
        <v>0</v>
      </c>
      <c r="BQ10" s="37">
        <f t="shared" ref="BQ10:BQ28" si="38">BL10+BN10</f>
        <v>0</v>
      </c>
      <c r="BR10" s="38">
        <f t="shared" ref="BR10:BR28" si="39">BQ10/BQ$30*100</f>
        <v>0</v>
      </c>
      <c r="BS10" s="39">
        <v>0</v>
      </c>
      <c r="BT10" s="34">
        <f t="shared" ref="BT10:BT28" si="40">BS10/BS$30*100</f>
        <v>0</v>
      </c>
      <c r="BU10" s="39">
        <v>0</v>
      </c>
      <c r="BV10" s="34">
        <f t="shared" ref="BV10:BV28" si="41">BU10/BU$30*100</f>
        <v>0</v>
      </c>
      <c r="BW10" s="36">
        <v>0</v>
      </c>
      <c r="BX10" s="37">
        <f t="shared" ref="BX10:BX28" si="42">BS10+BU10</f>
        <v>0</v>
      </c>
      <c r="BY10" s="38">
        <f t="shared" ref="BY10:BY28" si="43">BX10/BX$30*100</f>
        <v>0</v>
      </c>
      <c r="BZ10" s="39">
        <v>0</v>
      </c>
      <c r="CA10" s="34"/>
      <c r="CB10" s="35">
        <v>0</v>
      </c>
      <c r="CC10" s="34"/>
      <c r="CD10" s="36">
        <v>0</v>
      </c>
      <c r="CE10" s="37">
        <f t="shared" ref="CE10:CE28" si="44">BZ10+CB10</f>
        <v>0</v>
      </c>
      <c r="CF10" s="38"/>
      <c r="CG10" s="39">
        <v>0</v>
      </c>
      <c r="CH10" s="34"/>
      <c r="CI10" s="35">
        <v>0</v>
      </c>
      <c r="CJ10" s="34"/>
      <c r="CK10" s="36">
        <v>0</v>
      </c>
      <c r="CL10" s="37">
        <f t="shared" ref="CL10:CL28" si="45">CG10+CI10</f>
        <v>0</v>
      </c>
      <c r="CM10" s="38"/>
      <c r="CN10" s="39">
        <v>0</v>
      </c>
      <c r="CO10" s="34"/>
      <c r="CP10" s="35">
        <v>0</v>
      </c>
      <c r="CQ10" s="34"/>
      <c r="CR10" s="36">
        <v>0</v>
      </c>
      <c r="CS10" s="37">
        <f t="shared" ref="CS10:CS28" si="46">CN10+CP10</f>
        <v>0</v>
      </c>
      <c r="CT10" s="38"/>
      <c r="CU10" s="39">
        <v>0</v>
      </c>
      <c r="CV10" s="34"/>
      <c r="CW10" s="35">
        <v>0</v>
      </c>
      <c r="CX10" s="34"/>
      <c r="CY10" s="36">
        <v>0</v>
      </c>
      <c r="CZ10" s="37">
        <f t="shared" ref="CZ10:CZ28" si="47">CU10+CW10</f>
        <v>0</v>
      </c>
      <c r="DA10" s="38"/>
      <c r="AIC10" s="7"/>
      <c r="AID10" s="7"/>
      <c r="AIE10" s="7"/>
      <c r="AIF10" s="7"/>
      <c r="AIG10" s="7"/>
      <c r="AIH10" s="7"/>
      <c r="AII10" s="7"/>
      <c r="AIJ10" s="7"/>
      <c r="AIK10" s="7"/>
      <c r="AIL10" s="7"/>
      <c r="AIM10" s="7"/>
      <c r="AIN10" s="7"/>
      <c r="AIO10" s="7"/>
      <c r="AIP10" s="7"/>
      <c r="AIQ10" s="7"/>
      <c r="AIR10" s="7"/>
      <c r="AIS10" s="7"/>
      <c r="AIT10" s="7"/>
      <c r="AIU10" s="7"/>
      <c r="AIV10" s="7"/>
      <c r="AIW10" s="7"/>
      <c r="AIX10" s="7"/>
      <c r="AIY10" s="7"/>
      <c r="AIZ10" s="7"/>
      <c r="AJA10" s="7"/>
      <c r="AJB10" s="7"/>
      <c r="AJC10" s="7"/>
      <c r="AJD10" s="7"/>
      <c r="AJE10" s="7"/>
      <c r="AJF10" s="7"/>
      <c r="AJG10" s="7"/>
      <c r="AJH10" s="7"/>
      <c r="AJI10" s="7"/>
      <c r="AJJ10" s="7"/>
      <c r="AJK10" s="7"/>
      <c r="AJL10" s="7"/>
      <c r="AJM10" s="7"/>
      <c r="AJN10" s="7"/>
      <c r="AJO10" s="7"/>
      <c r="AJP10" s="7"/>
      <c r="AJQ10" s="7"/>
      <c r="AJR10" s="7"/>
      <c r="AJS10" s="7"/>
      <c r="AJT10" s="7"/>
      <c r="AJU10" s="7"/>
      <c r="AJV10" s="7"/>
      <c r="AJW10" s="7"/>
      <c r="AJX10" s="7"/>
      <c r="AJY10" s="7"/>
      <c r="AJZ10" s="7"/>
      <c r="AKA10" s="7"/>
      <c r="AKB10" s="7"/>
      <c r="AKC10" s="7"/>
      <c r="AKD10" s="7"/>
      <c r="AKE10" s="7"/>
      <c r="AKF10" s="7"/>
      <c r="AKG10" s="7"/>
      <c r="AKH10" s="7"/>
      <c r="AKI10" s="7"/>
      <c r="AKJ10" s="7"/>
      <c r="AKK10" s="7"/>
      <c r="AKL10" s="7"/>
      <c r="AKM10" s="7"/>
      <c r="AKN10" s="7"/>
      <c r="AKO10" s="7"/>
      <c r="AKP10" s="7"/>
      <c r="AKQ10" s="7"/>
      <c r="AKR10" s="7"/>
      <c r="AKS10" s="7"/>
      <c r="AKT10" s="7"/>
      <c r="AKU10" s="7"/>
      <c r="AKV10" s="7"/>
      <c r="AKW10" s="7"/>
      <c r="AKX10" s="7"/>
      <c r="AKY10" s="7"/>
      <c r="AKZ10" s="7"/>
      <c r="ALA10" s="7"/>
      <c r="ALB10" s="7"/>
      <c r="ALC10" s="7"/>
      <c r="ALD10" s="7"/>
      <c r="ALE10" s="7"/>
      <c r="ALF10" s="7"/>
      <c r="ALG10" s="7"/>
      <c r="ALH10" s="7"/>
      <c r="ALI10" s="7"/>
      <c r="ALJ10" s="7"/>
      <c r="ALK10" s="7"/>
      <c r="ALL10" s="7"/>
      <c r="ALM10" s="7"/>
      <c r="ALN10" s="7"/>
      <c r="ALO10" s="7"/>
      <c r="ALP10" s="7"/>
      <c r="ALQ10" s="7"/>
      <c r="ALR10" s="7"/>
      <c r="ALS10" s="7"/>
      <c r="ALT10" s="7"/>
      <c r="ALU10" s="7"/>
      <c r="ALV10" s="7"/>
      <c r="ALW10" s="7"/>
      <c r="ALX10" s="7"/>
      <c r="ALY10" s="7"/>
      <c r="ALZ10" s="7"/>
      <c r="AMA10" s="7"/>
      <c r="AMB10" s="7"/>
      <c r="AMC10" s="7"/>
      <c r="AMD10" s="7"/>
      <c r="AME10" s="7"/>
      <c r="AMF10" s="7"/>
      <c r="AMG10" s="7"/>
      <c r="AMH10" s="7"/>
      <c r="AMI10" s="7"/>
      <c r="AMJ10" s="7"/>
    </row>
    <row r="11" spans="1:1024" s="9" customFormat="1" ht="13" x14ac:dyDescent="0.3">
      <c r="A11" s="28" t="s">
        <v>41</v>
      </c>
      <c r="B11" s="29">
        <v>1898484</v>
      </c>
      <c r="C11" s="30">
        <f t="shared" si="0"/>
        <v>6.4982635268134441</v>
      </c>
      <c r="D11" s="31">
        <v>1809836</v>
      </c>
      <c r="E11" s="30">
        <f t="shared" si="1"/>
        <v>6.0528502511558484</v>
      </c>
      <c r="F11" s="31">
        <f t="shared" si="2"/>
        <v>3708320</v>
      </c>
      <c r="G11" s="32">
        <f t="shared" si="3"/>
        <v>6.2729751359742032</v>
      </c>
      <c r="H11" s="33">
        <v>0</v>
      </c>
      <c r="I11" s="34">
        <f t="shared" si="4"/>
        <v>0</v>
      </c>
      <c r="J11" s="35">
        <v>0</v>
      </c>
      <c r="K11" s="34">
        <f t="shared" si="5"/>
        <v>0</v>
      </c>
      <c r="L11" s="36">
        <v>0</v>
      </c>
      <c r="M11" s="37">
        <f t="shared" si="6"/>
        <v>0</v>
      </c>
      <c r="N11" s="38">
        <f t="shared" si="7"/>
        <v>0</v>
      </c>
      <c r="O11" s="33">
        <v>0</v>
      </c>
      <c r="P11" s="34">
        <f t="shared" si="8"/>
        <v>0</v>
      </c>
      <c r="Q11" s="35">
        <v>0</v>
      </c>
      <c r="R11" s="34">
        <f t="shared" si="9"/>
        <v>0</v>
      </c>
      <c r="S11" s="36">
        <v>0</v>
      </c>
      <c r="T11" s="37">
        <f t="shared" si="10"/>
        <v>0</v>
      </c>
      <c r="U11" s="38">
        <f t="shared" si="11"/>
        <v>0</v>
      </c>
      <c r="V11" s="33">
        <v>0</v>
      </c>
      <c r="W11" s="34">
        <f t="shared" si="12"/>
        <v>0</v>
      </c>
      <c r="X11" s="35">
        <v>0</v>
      </c>
      <c r="Y11" s="34">
        <f t="shared" si="13"/>
        <v>0</v>
      </c>
      <c r="Z11" s="36">
        <v>0</v>
      </c>
      <c r="AA11" s="37">
        <f t="shared" si="14"/>
        <v>0</v>
      </c>
      <c r="AB11" s="38">
        <f t="shared" si="15"/>
        <v>0</v>
      </c>
      <c r="AC11" s="39">
        <v>0</v>
      </c>
      <c r="AD11" s="34">
        <f t="shared" si="16"/>
        <v>0</v>
      </c>
      <c r="AE11" s="35">
        <v>0</v>
      </c>
      <c r="AF11" s="34">
        <f t="shared" si="17"/>
        <v>0</v>
      </c>
      <c r="AG11" s="36">
        <v>0</v>
      </c>
      <c r="AH11" s="37">
        <f t="shared" si="18"/>
        <v>0</v>
      </c>
      <c r="AI11" s="38">
        <f t="shared" si="19"/>
        <v>0</v>
      </c>
      <c r="AJ11" s="39">
        <v>0</v>
      </c>
      <c r="AK11" s="34">
        <f t="shared" si="20"/>
        <v>0</v>
      </c>
      <c r="AL11" s="35">
        <v>0</v>
      </c>
      <c r="AM11" s="34">
        <f t="shared" si="21"/>
        <v>0</v>
      </c>
      <c r="AN11" s="36">
        <v>0</v>
      </c>
      <c r="AO11" s="37">
        <f t="shared" si="22"/>
        <v>0</v>
      </c>
      <c r="AP11" s="38">
        <f t="shared" si="23"/>
        <v>0</v>
      </c>
      <c r="AQ11" s="39">
        <v>0</v>
      </c>
      <c r="AR11" s="34">
        <f t="shared" si="24"/>
        <v>0</v>
      </c>
      <c r="AS11" s="35">
        <v>0</v>
      </c>
      <c r="AT11" s="34">
        <f t="shared" si="25"/>
        <v>0</v>
      </c>
      <c r="AU11" s="36">
        <v>0</v>
      </c>
      <c r="AV11" s="37">
        <f t="shared" si="26"/>
        <v>0</v>
      </c>
      <c r="AW11" s="38">
        <f t="shared" si="27"/>
        <v>0</v>
      </c>
      <c r="AX11" s="39">
        <v>0</v>
      </c>
      <c r="AY11" s="34">
        <f t="shared" si="28"/>
        <v>0</v>
      </c>
      <c r="AZ11" s="35">
        <v>0</v>
      </c>
      <c r="BA11" s="34">
        <f t="shared" si="29"/>
        <v>0</v>
      </c>
      <c r="BB11" s="36">
        <v>0</v>
      </c>
      <c r="BC11" s="37">
        <f t="shared" si="30"/>
        <v>0</v>
      </c>
      <c r="BD11" s="38">
        <f t="shared" si="31"/>
        <v>0</v>
      </c>
      <c r="BE11" s="39">
        <v>0</v>
      </c>
      <c r="BF11" s="34">
        <f t="shared" si="32"/>
        <v>0</v>
      </c>
      <c r="BG11" s="35">
        <v>0</v>
      </c>
      <c r="BH11" s="34">
        <f t="shared" si="33"/>
        <v>0</v>
      </c>
      <c r="BI11" s="36">
        <v>0</v>
      </c>
      <c r="BJ11" s="37">
        <f t="shared" si="34"/>
        <v>0</v>
      </c>
      <c r="BK11" s="38">
        <f t="shared" si="35"/>
        <v>0</v>
      </c>
      <c r="BL11" s="39">
        <v>0</v>
      </c>
      <c r="BM11" s="34">
        <f t="shared" si="36"/>
        <v>0</v>
      </c>
      <c r="BN11" s="35">
        <v>0</v>
      </c>
      <c r="BO11" s="34">
        <f t="shared" si="37"/>
        <v>0</v>
      </c>
      <c r="BP11" s="36">
        <v>0</v>
      </c>
      <c r="BQ11" s="37">
        <f t="shared" si="38"/>
        <v>0</v>
      </c>
      <c r="BR11" s="38">
        <f t="shared" si="39"/>
        <v>0</v>
      </c>
      <c r="BS11" s="39">
        <v>0</v>
      </c>
      <c r="BT11" s="34">
        <f t="shared" si="40"/>
        <v>0</v>
      </c>
      <c r="BU11" s="39">
        <v>0</v>
      </c>
      <c r="BV11" s="34">
        <f t="shared" si="41"/>
        <v>0</v>
      </c>
      <c r="BW11" s="36">
        <v>0</v>
      </c>
      <c r="BX11" s="37">
        <f t="shared" si="42"/>
        <v>0</v>
      </c>
      <c r="BY11" s="38">
        <f t="shared" si="43"/>
        <v>0</v>
      </c>
      <c r="BZ11" s="39">
        <v>0</v>
      </c>
      <c r="CA11" s="34"/>
      <c r="CB11" s="33">
        <v>0</v>
      </c>
      <c r="CC11" s="34"/>
      <c r="CD11" s="36">
        <v>0</v>
      </c>
      <c r="CE11" s="37">
        <f t="shared" si="44"/>
        <v>0</v>
      </c>
      <c r="CF11" s="38"/>
      <c r="CG11" s="39">
        <v>0</v>
      </c>
      <c r="CH11" s="34"/>
      <c r="CI11" s="33">
        <v>0</v>
      </c>
      <c r="CJ11" s="34"/>
      <c r="CK11" s="36">
        <v>0</v>
      </c>
      <c r="CL11" s="37">
        <f t="shared" si="45"/>
        <v>0</v>
      </c>
      <c r="CM11" s="38"/>
      <c r="CN11" s="39">
        <v>0</v>
      </c>
      <c r="CO11" s="34"/>
      <c r="CP11" s="33">
        <v>0</v>
      </c>
      <c r="CQ11" s="34"/>
      <c r="CR11" s="36">
        <v>0</v>
      </c>
      <c r="CS11" s="37">
        <f t="shared" si="46"/>
        <v>0</v>
      </c>
      <c r="CT11" s="38"/>
      <c r="CU11" s="39">
        <v>0</v>
      </c>
      <c r="CV11" s="34"/>
      <c r="CW11" s="33">
        <v>0</v>
      </c>
      <c r="CX11" s="34"/>
      <c r="CY11" s="36">
        <v>0</v>
      </c>
      <c r="CZ11" s="37">
        <f t="shared" si="47"/>
        <v>0</v>
      </c>
      <c r="DA11" s="38"/>
      <c r="AIC11" s="7"/>
      <c r="AID11" s="7"/>
      <c r="AIE11" s="7"/>
      <c r="AIF11" s="7"/>
      <c r="AIG11" s="7"/>
      <c r="AIH11" s="7"/>
      <c r="AII11" s="7"/>
      <c r="AIJ11" s="7"/>
      <c r="AIK11" s="7"/>
      <c r="AIL11" s="7"/>
      <c r="AIM11" s="7"/>
      <c r="AIN11" s="7"/>
      <c r="AIO11" s="7"/>
      <c r="AIP11" s="7"/>
      <c r="AIQ11" s="7"/>
      <c r="AIR11" s="7"/>
      <c r="AIS11" s="7"/>
      <c r="AIT11" s="7"/>
      <c r="AIU11" s="7"/>
      <c r="AIV11" s="7"/>
      <c r="AIW11" s="7"/>
      <c r="AIX11" s="7"/>
      <c r="AIY11" s="7"/>
      <c r="AIZ11" s="7"/>
      <c r="AJA11" s="7"/>
      <c r="AJB11" s="7"/>
      <c r="AJC11" s="7"/>
      <c r="AJD11" s="7"/>
      <c r="AJE11" s="7"/>
      <c r="AJF11" s="7"/>
      <c r="AJG11" s="7"/>
      <c r="AJH11" s="7"/>
      <c r="AJI11" s="7"/>
      <c r="AJJ11" s="7"/>
      <c r="AJK11" s="7"/>
      <c r="AJL11" s="7"/>
      <c r="AJM11" s="7"/>
      <c r="AJN11" s="7"/>
      <c r="AJO11" s="7"/>
      <c r="AJP11" s="7"/>
      <c r="AJQ11" s="7"/>
      <c r="AJR11" s="7"/>
      <c r="AJS11" s="7"/>
      <c r="AJT11" s="7"/>
      <c r="AJU11" s="7"/>
      <c r="AJV11" s="7"/>
      <c r="AJW11" s="7"/>
      <c r="AJX11" s="7"/>
      <c r="AJY11" s="7"/>
      <c r="AJZ11" s="7"/>
      <c r="AKA11" s="7"/>
      <c r="AKB11" s="7"/>
      <c r="AKC11" s="7"/>
      <c r="AKD11" s="7"/>
      <c r="AKE11" s="7"/>
      <c r="AKF11" s="7"/>
      <c r="AKG11" s="7"/>
      <c r="AKH11" s="7"/>
      <c r="AKI11" s="7"/>
      <c r="AKJ11" s="7"/>
      <c r="AKK11" s="7"/>
      <c r="AKL11" s="7"/>
      <c r="AKM11" s="7"/>
      <c r="AKN11" s="7"/>
      <c r="AKO11" s="7"/>
      <c r="AKP11" s="7"/>
      <c r="AKQ11" s="7"/>
      <c r="AKR11" s="7"/>
      <c r="AKS11" s="7"/>
      <c r="AKT11" s="7"/>
      <c r="AKU11" s="7"/>
      <c r="AKV11" s="7"/>
      <c r="AKW11" s="7"/>
      <c r="AKX11" s="7"/>
      <c r="AKY11" s="7"/>
      <c r="AKZ11" s="7"/>
      <c r="ALA11" s="7"/>
      <c r="ALB11" s="7"/>
      <c r="ALC11" s="7"/>
      <c r="ALD11" s="7"/>
      <c r="ALE11" s="7"/>
      <c r="ALF11" s="7"/>
      <c r="ALG11" s="7"/>
      <c r="ALH11" s="7"/>
      <c r="ALI11" s="7"/>
      <c r="ALJ11" s="7"/>
      <c r="ALK11" s="7"/>
      <c r="ALL11" s="7"/>
      <c r="ALM11" s="7"/>
      <c r="ALN11" s="7"/>
      <c r="ALO11" s="7"/>
      <c r="ALP11" s="7"/>
      <c r="ALQ11" s="7"/>
      <c r="ALR11" s="7"/>
      <c r="ALS11" s="7"/>
      <c r="ALT11" s="7"/>
      <c r="ALU11" s="7"/>
      <c r="ALV11" s="7"/>
      <c r="ALW11" s="7"/>
      <c r="ALX11" s="7"/>
      <c r="ALY11" s="7"/>
      <c r="ALZ11" s="7"/>
      <c r="AMA11" s="7"/>
      <c r="AMB11" s="7"/>
      <c r="AMC11" s="7"/>
      <c r="AMD11" s="7"/>
      <c r="AME11" s="7"/>
      <c r="AMF11" s="7"/>
      <c r="AMG11" s="7"/>
      <c r="AMH11" s="7"/>
      <c r="AMI11" s="7"/>
      <c r="AMJ11" s="7"/>
    </row>
    <row r="12" spans="1:1024" s="9" customFormat="1" ht="13" x14ac:dyDescent="0.3">
      <c r="A12" s="28" t="s">
        <v>42</v>
      </c>
      <c r="B12" s="29">
        <v>1768144</v>
      </c>
      <c r="C12" s="30">
        <f t="shared" si="0"/>
        <v>6.052126678630966</v>
      </c>
      <c r="D12" s="31">
        <v>1682638</v>
      </c>
      <c r="E12" s="30">
        <f t="shared" si="1"/>
        <v>5.6274468188854536</v>
      </c>
      <c r="F12" s="31">
        <f t="shared" si="2"/>
        <v>3450782</v>
      </c>
      <c r="G12" s="32">
        <f t="shared" si="3"/>
        <v>5.8373251730345093</v>
      </c>
      <c r="H12" s="33">
        <v>0</v>
      </c>
      <c r="I12" s="34">
        <f t="shared" si="4"/>
        <v>0</v>
      </c>
      <c r="J12" s="35">
        <v>1</v>
      </c>
      <c r="K12" s="34">
        <f t="shared" si="5"/>
        <v>5.5361789293029949E-3</v>
      </c>
      <c r="L12" s="36">
        <v>0</v>
      </c>
      <c r="M12" s="37">
        <f t="shared" si="6"/>
        <v>1</v>
      </c>
      <c r="N12" s="38">
        <f t="shared" si="7"/>
        <v>2.4327940639824841E-3</v>
      </c>
      <c r="O12" s="33">
        <v>0</v>
      </c>
      <c r="P12" s="34">
        <f t="shared" si="8"/>
        <v>0</v>
      </c>
      <c r="Q12" s="35">
        <v>1</v>
      </c>
      <c r="R12" s="34">
        <f t="shared" si="9"/>
        <v>6.1743640405038276E-3</v>
      </c>
      <c r="S12" s="36">
        <v>0</v>
      </c>
      <c r="T12" s="37">
        <f t="shared" si="10"/>
        <v>1</v>
      </c>
      <c r="U12" s="38">
        <f t="shared" si="11"/>
        <v>2.6813245743397239E-3</v>
      </c>
      <c r="V12" s="33">
        <v>0</v>
      </c>
      <c r="W12" s="34">
        <f t="shared" si="12"/>
        <v>0</v>
      </c>
      <c r="X12" s="35">
        <v>1</v>
      </c>
      <c r="Y12" s="34">
        <f t="shared" si="13"/>
        <v>7.0136063964090336E-3</v>
      </c>
      <c r="Z12" s="36">
        <v>0</v>
      </c>
      <c r="AA12" s="37">
        <f t="shared" si="14"/>
        <v>1</v>
      </c>
      <c r="AB12" s="38">
        <f t="shared" si="15"/>
        <v>2.9971527049303163E-3</v>
      </c>
      <c r="AC12" s="39">
        <v>0</v>
      </c>
      <c r="AD12" s="34">
        <f t="shared" si="16"/>
        <v>0</v>
      </c>
      <c r="AE12" s="35">
        <v>1</v>
      </c>
      <c r="AF12" s="34">
        <f t="shared" si="17"/>
        <v>8.7896633558934706E-3</v>
      </c>
      <c r="AG12" s="36">
        <v>0</v>
      </c>
      <c r="AH12" s="37">
        <f t="shared" si="18"/>
        <v>1</v>
      </c>
      <c r="AI12" s="38">
        <f t="shared" si="19"/>
        <v>3.6589828027808269E-3</v>
      </c>
      <c r="AJ12" s="39">
        <v>0</v>
      </c>
      <c r="AK12" s="34">
        <f t="shared" si="20"/>
        <v>0</v>
      </c>
      <c r="AL12" s="35">
        <v>1</v>
      </c>
      <c r="AM12" s="34">
        <f t="shared" si="21"/>
        <v>1.2997140629061606E-2</v>
      </c>
      <c r="AN12" s="36">
        <v>0</v>
      </c>
      <c r="AO12" s="37">
        <f t="shared" si="22"/>
        <v>1</v>
      </c>
      <c r="AP12" s="38">
        <f t="shared" si="23"/>
        <v>5.2375216047766196E-3</v>
      </c>
      <c r="AQ12" s="39">
        <v>0</v>
      </c>
      <c r="AR12" s="34">
        <f t="shared" si="24"/>
        <v>0</v>
      </c>
      <c r="AS12" s="35">
        <v>0</v>
      </c>
      <c r="AT12" s="34">
        <f t="shared" si="25"/>
        <v>0</v>
      </c>
      <c r="AU12" s="36">
        <v>0</v>
      </c>
      <c r="AV12" s="37">
        <f t="shared" si="26"/>
        <v>0</v>
      </c>
      <c r="AW12" s="38">
        <f t="shared" si="27"/>
        <v>0</v>
      </c>
      <c r="AX12" s="39">
        <v>0</v>
      </c>
      <c r="AY12" s="34">
        <f t="shared" si="28"/>
        <v>0</v>
      </c>
      <c r="AZ12" s="35">
        <v>0</v>
      </c>
      <c r="BA12" s="34">
        <f t="shared" si="29"/>
        <v>0</v>
      </c>
      <c r="BB12" s="36">
        <v>0</v>
      </c>
      <c r="BC12" s="37">
        <f t="shared" si="30"/>
        <v>0</v>
      </c>
      <c r="BD12" s="38">
        <f t="shared" si="31"/>
        <v>0</v>
      </c>
      <c r="BE12" s="39">
        <v>0</v>
      </c>
      <c r="BF12" s="34">
        <f t="shared" si="32"/>
        <v>0</v>
      </c>
      <c r="BG12" s="35">
        <v>0</v>
      </c>
      <c r="BH12" s="34">
        <f t="shared" si="33"/>
        <v>0</v>
      </c>
      <c r="BI12" s="36">
        <v>0</v>
      </c>
      <c r="BJ12" s="37">
        <f t="shared" si="34"/>
        <v>0</v>
      </c>
      <c r="BK12" s="38">
        <f t="shared" si="35"/>
        <v>0</v>
      </c>
      <c r="BL12" s="39">
        <v>0</v>
      </c>
      <c r="BM12" s="34">
        <f t="shared" si="36"/>
        <v>0</v>
      </c>
      <c r="BN12" s="35">
        <v>0</v>
      </c>
      <c r="BO12" s="34">
        <f t="shared" si="37"/>
        <v>0</v>
      </c>
      <c r="BP12" s="36">
        <v>0</v>
      </c>
      <c r="BQ12" s="37">
        <f t="shared" si="38"/>
        <v>0</v>
      </c>
      <c r="BR12" s="38">
        <f t="shared" si="39"/>
        <v>0</v>
      </c>
      <c r="BS12" s="39">
        <v>0</v>
      </c>
      <c r="BT12" s="34">
        <f t="shared" si="40"/>
        <v>0</v>
      </c>
      <c r="BU12" s="39">
        <v>0</v>
      </c>
      <c r="BV12" s="34">
        <f t="shared" si="41"/>
        <v>0</v>
      </c>
      <c r="BW12" s="36">
        <v>0</v>
      </c>
      <c r="BX12" s="37">
        <f t="shared" si="42"/>
        <v>0</v>
      </c>
      <c r="BY12" s="38">
        <f t="shared" si="43"/>
        <v>0</v>
      </c>
      <c r="BZ12" s="39">
        <v>0</v>
      </c>
      <c r="CA12" s="34"/>
      <c r="CB12" s="33">
        <v>0</v>
      </c>
      <c r="CC12" s="34"/>
      <c r="CD12" s="36">
        <v>0</v>
      </c>
      <c r="CE12" s="37">
        <f t="shared" si="44"/>
        <v>0</v>
      </c>
      <c r="CF12" s="38"/>
      <c r="CG12" s="39">
        <v>0</v>
      </c>
      <c r="CH12" s="34"/>
      <c r="CI12" s="33">
        <v>0</v>
      </c>
      <c r="CJ12" s="34"/>
      <c r="CK12" s="36">
        <v>0</v>
      </c>
      <c r="CL12" s="37">
        <f t="shared" si="45"/>
        <v>0</v>
      </c>
      <c r="CM12" s="38"/>
      <c r="CN12" s="39">
        <v>0</v>
      </c>
      <c r="CO12" s="34"/>
      <c r="CP12" s="33">
        <v>0</v>
      </c>
      <c r="CQ12" s="34"/>
      <c r="CR12" s="36">
        <v>0</v>
      </c>
      <c r="CS12" s="37">
        <f t="shared" si="46"/>
        <v>0</v>
      </c>
      <c r="CT12" s="38"/>
      <c r="CU12" s="39">
        <v>0</v>
      </c>
      <c r="CV12" s="34"/>
      <c r="CW12" s="33">
        <v>0</v>
      </c>
      <c r="CX12" s="34"/>
      <c r="CY12" s="36">
        <v>0</v>
      </c>
      <c r="CZ12" s="37">
        <f t="shared" si="47"/>
        <v>0</v>
      </c>
      <c r="DA12" s="38"/>
      <c r="AIC12" s="7"/>
      <c r="AID12" s="7"/>
      <c r="AIE12" s="7"/>
      <c r="AIF12" s="7"/>
      <c r="AIG12" s="7"/>
      <c r="AIH12" s="7"/>
      <c r="AII12" s="7"/>
      <c r="AIJ12" s="7"/>
      <c r="AIK12" s="7"/>
      <c r="AIL12" s="7"/>
      <c r="AIM12" s="7"/>
      <c r="AIN12" s="7"/>
      <c r="AIO12" s="7"/>
      <c r="AIP12" s="7"/>
      <c r="AIQ12" s="7"/>
      <c r="AIR12" s="7"/>
      <c r="AIS12" s="7"/>
      <c r="AIT12" s="7"/>
      <c r="AIU12" s="7"/>
      <c r="AIV12" s="7"/>
      <c r="AIW12" s="7"/>
      <c r="AIX12" s="7"/>
      <c r="AIY12" s="7"/>
      <c r="AIZ12" s="7"/>
      <c r="AJA12" s="7"/>
      <c r="AJB12" s="7"/>
      <c r="AJC12" s="7"/>
      <c r="AJD12" s="7"/>
      <c r="AJE12" s="7"/>
      <c r="AJF12" s="7"/>
      <c r="AJG12" s="7"/>
      <c r="AJH12" s="7"/>
      <c r="AJI12" s="7"/>
      <c r="AJJ12" s="7"/>
      <c r="AJK12" s="7"/>
      <c r="AJL12" s="7"/>
      <c r="AJM12" s="7"/>
      <c r="AJN12" s="7"/>
      <c r="AJO12" s="7"/>
      <c r="AJP12" s="7"/>
      <c r="AJQ12" s="7"/>
      <c r="AJR12" s="7"/>
      <c r="AJS12" s="7"/>
      <c r="AJT12" s="7"/>
      <c r="AJU12" s="7"/>
      <c r="AJV12" s="7"/>
      <c r="AJW12" s="7"/>
      <c r="AJX12" s="7"/>
      <c r="AJY12" s="7"/>
      <c r="AJZ12" s="7"/>
      <c r="AKA12" s="7"/>
      <c r="AKB12" s="7"/>
      <c r="AKC12" s="7"/>
      <c r="AKD12" s="7"/>
      <c r="AKE12" s="7"/>
      <c r="AKF12" s="7"/>
      <c r="AKG12" s="7"/>
      <c r="AKH12" s="7"/>
      <c r="AKI12" s="7"/>
      <c r="AKJ12" s="7"/>
      <c r="AKK12" s="7"/>
      <c r="AKL12" s="7"/>
      <c r="AKM12" s="7"/>
      <c r="AKN12" s="7"/>
      <c r="AKO12" s="7"/>
      <c r="AKP12" s="7"/>
      <c r="AKQ12" s="7"/>
      <c r="AKR12" s="7"/>
      <c r="AKS12" s="7"/>
      <c r="AKT12" s="7"/>
      <c r="AKU12" s="7"/>
      <c r="AKV12" s="7"/>
      <c r="AKW12" s="7"/>
      <c r="AKX12" s="7"/>
      <c r="AKY12" s="7"/>
      <c r="AKZ12" s="7"/>
      <c r="ALA12" s="7"/>
      <c r="ALB12" s="7"/>
      <c r="ALC12" s="7"/>
      <c r="ALD12" s="7"/>
      <c r="ALE12" s="7"/>
      <c r="ALF12" s="7"/>
      <c r="ALG12" s="7"/>
      <c r="ALH12" s="7"/>
      <c r="ALI12" s="7"/>
      <c r="ALJ12" s="7"/>
      <c r="ALK12" s="7"/>
      <c r="ALL12" s="7"/>
      <c r="ALM12" s="7"/>
      <c r="ALN12" s="7"/>
      <c r="ALO12" s="7"/>
      <c r="ALP12" s="7"/>
      <c r="ALQ12" s="7"/>
      <c r="ALR12" s="7"/>
      <c r="ALS12" s="7"/>
      <c r="ALT12" s="7"/>
      <c r="ALU12" s="7"/>
      <c r="ALV12" s="7"/>
      <c r="ALW12" s="7"/>
      <c r="ALX12" s="7"/>
      <c r="ALY12" s="7"/>
      <c r="ALZ12" s="7"/>
      <c r="AMA12" s="7"/>
      <c r="AMB12" s="7"/>
      <c r="AMC12" s="7"/>
      <c r="AMD12" s="7"/>
      <c r="AME12" s="7"/>
      <c r="AMF12" s="7"/>
      <c r="AMG12" s="7"/>
      <c r="AMH12" s="7"/>
      <c r="AMI12" s="7"/>
      <c r="AMJ12" s="7"/>
    </row>
    <row r="13" spans="1:1024" s="9" customFormat="1" ht="13" x14ac:dyDescent="0.3">
      <c r="A13" s="28" t="s">
        <v>43</v>
      </c>
      <c r="B13" s="29">
        <v>1680191</v>
      </c>
      <c r="C13" s="30">
        <f t="shared" si="0"/>
        <v>5.7510750121571776</v>
      </c>
      <c r="D13" s="31">
        <v>1590604</v>
      </c>
      <c r="E13" s="30">
        <f t="shared" si="1"/>
        <v>5.3196465430511362</v>
      </c>
      <c r="F13" s="31">
        <f t="shared" si="2"/>
        <v>3270795</v>
      </c>
      <c r="G13" s="32">
        <f t="shared" si="3"/>
        <v>5.5328600848547973</v>
      </c>
      <c r="H13" s="33">
        <v>5</v>
      </c>
      <c r="I13" s="34">
        <f t="shared" si="4"/>
        <v>2.1699505251280272E-2</v>
      </c>
      <c r="J13" s="35">
        <v>4</v>
      </c>
      <c r="K13" s="34">
        <f t="shared" si="5"/>
        <v>2.214471571721198E-2</v>
      </c>
      <c r="L13" s="36">
        <v>0</v>
      </c>
      <c r="M13" s="37">
        <f t="shared" si="6"/>
        <v>9</v>
      </c>
      <c r="N13" s="38">
        <f t="shared" si="7"/>
        <v>2.1895146575842354E-2</v>
      </c>
      <c r="O13" s="33">
        <v>5</v>
      </c>
      <c r="P13" s="34">
        <f t="shared" si="8"/>
        <v>2.3697805583202995E-2</v>
      </c>
      <c r="Q13" s="35">
        <v>3</v>
      </c>
      <c r="R13" s="34">
        <f t="shared" si="9"/>
        <v>1.8523092121511483E-2</v>
      </c>
      <c r="S13" s="36">
        <v>0</v>
      </c>
      <c r="T13" s="37">
        <f t="shared" si="10"/>
        <v>8</v>
      </c>
      <c r="U13" s="38">
        <f t="shared" si="11"/>
        <v>2.1450596594717791E-2</v>
      </c>
      <c r="V13" s="33">
        <v>5</v>
      </c>
      <c r="W13" s="34">
        <f t="shared" si="12"/>
        <v>2.6168419950803372E-2</v>
      </c>
      <c r="X13" s="35">
        <v>3</v>
      </c>
      <c r="Y13" s="34">
        <f t="shared" si="13"/>
        <v>2.1040819189227102E-2</v>
      </c>
      <c r="Z13" s="36">
        <v>0</v>
      </c>
      <c r="AA13" s="37">
        <f t="shared" si="14"/>
        <v>8</v>
      </c>
      <c r="AB13" s="38">
        <f t="shared" si="15"/>
        <v>2.397722163944253E-2</v>
      </c>
      <c r="AC13" s="39">
        <v>4</v>
      </c>
      <c r="AD13" s="34">
        <f t="shared" si="16"/>
        <v>2.5073653858208485E-2</v>
      </c>
      <c r="AE13" s="35">
        <v>3</v>
      </c>
      <c r="AF13" s="34">
        <f t="shared" si="17"/>
        <v>2.6368990067680408E-2</v>
      </c>
      <c r="AG13" s="36">
        <v>0</v>
      </c>
      <c r="AH13" s="37">
        <f t="shared" si="18"/>
        <v>7</v>
      </c>
      <c r="AI13" s="38">
        <f t="shared" si="19"/>
        <v>2.5612879619465789E-2</v>
      </c>
      <c r="AJ13" s="39">
        <v>4</v>
      </c>
      <c r="AK13" s="34">
        <f t="shared" si="20"/>
        <v>3.509079743837179E-2</v>
      </c>
      <c r="AL13" s="35">
        <v>3</v>
      </c>
      <c r="AM13" s="34">
        <f t="shared" si="21"/>
        <v>3.8991421887184824E-2</v>
      </c>
      <c r="AN13" s="36">
        <v>0</v>
      </c>
      <c r="AO13" s="37">
        <f t="shared" si="22"/>
        <v>7</v>
      </c>
      <c r="AP13" s="38">
        <f t="shared" si="23"/>
        <v>3.6662651233436337E-2</v>
      </c>
      <c r="AQ13" s="39">
        <v>3</v>
      </c>
      <c r="AR13" s="34">
        <f t="shared" si="24"/>
        <v>4.730368968779565E-2</v>
      </c>
      <c r="AS13" s="35">
        <v>3</v>
      </c>
      <c r="AT13" s="34">
        <f t="shared" si="25"/>
        <v>7.5131480090157785E-2</v>
      </c>
      <c r="AU13" s="36">
        <v>0</v>
      </c>
      <c r="AV13" s="37">
        <f t="shared" si="26"/>
        <v>6</v>
      </c>
      <c r="AW13" s="38">
        <f t="shared" si="27"/>
        <v>5.8055152394775031E-2</v>
      </c>
      <c r="AX13" s="39">
        <v>1</v>
      </c>
      <c r="AY13" s="34">
        <f t="shared" si="28"/>
        <v>3.9635354736424891E-2</v>
      </c>
      <c r="AZ13" s="35">
        <v>2</v>
      </c>
      <c r="BA13" s="34">
        <f t="shared" si="29"/>
        <v>0.12507817385866166</v>
      </c>
      <c r="BB13" s="36">
        <v>0</v>
      </c>
      <c r="BC13" s="37">
        <f t="shared" si="30"/>
        <v>3</v>
      </c>
      <c r="BD13" s="38">
        <f t="shared" si="31"/>
        <v>7.2780203784570605E-2</v>
      </c>
      <c r="BE13" s="39">
        <v>0</v>
      </c>
      <c r="BF13" s="34">
        <f t="shared" si="32"/>
        <v>0</v>
      </c>
      <c r="BG13" s="35">
        <v>0</v>
      </c>
      <c r="BH13" s="34">
        <f t="shared" si="33"/>
        <v>0</v>
      </c>
      <c r="BI13" s="36">
        <v>0</v>
      </c>
      <c r="BJ13" s="37">
        <f t="shared" si="34"/>
        <v>0</v>
      </c>
      <c r="BK13" s="38">
        <f t="shared" si="35"/>
        <v>0</v>
      </c>
      <c r="BL13" s="39">
        <v>0</v>
      </c>
      <c r="BM13" s="34">
        <f t="shared" si="36"/>
        <v>0</v>
      </c>
      <c r="BN13" s="35">
        <v>0</v>
      </c>
      <c r="BO13" s="34">
        <f t="shared" si="37"/>
        <v>0</v>
      </c>
      <c r="BP13" s="36">
        <v>0</v>
      </c>
      <c r="BQ13" s="37">
        <f t="shared" si="38"/>
        <v>0</v>
      </c>
      <c r="BR13" s="38">
        <f t="shared" si="39"/>
        <v>0</v>
      </c>
      <c r="BS13" s="39">
        <v>0</v>
      </c>
      <c r="BT13" s="34">
        <f t="shared" si="40"/>
        <v>0</v>
      </c>
      <c r="BU13" s="39">
        <v>0</v>
      </c>
      <c r="BV13" s="34">
        <f t="shared" si="41"/>
        <v>0</v>
      </c>
      <c r="BW13" s="36">
        <v>0</v>
      </c>
      <c r="BX13" s="37">
        <f t="shared" si="42"/>
        <v>0</v>
      </c>
      <c r="BY13" s="38">
        <f t="shared" si="43"/>
        <v>0</v>
      </c>
      <c r="BZ13" s="39">
        <v>0</v>
      </c>
      <c r="CA13" s="34"/>
      <c r="CB13" s="33">
        <v>0</v>
      </c>
      <c r="CC13" s="34"/>
      <c r="CD13" s="36">
        <v>0</v>
      </c>
      <c r="CE13" s="37">
        <f t="shared" si="44"/>
        <v>0</v>
      </c>
      <c r="CF13" s="38"/>
      <c r="CG13" s="39">
        <v>0</v>
      </c>
      <c r="CH13" s="34"/>
      <c r="CI13" s="33">
        <v>0</v>
      </c>
      <c r="CJ13" s="34"/>
      <c r="CK13" s="36">
        <v>0</v>
      </c>
      <c r="CL13" s="37">
        <f t="shared" si="45"/>
        <v>0</v>
      </c>
      <c r="CM13" s="38"/>
      <c r="CN13" s="39">
        <v>0</v>
      </c>
      <c r="CO13" s="34"/>
      <c r="CP13" s="33">
        <v>0</v>
      </c>
      <c r="CQ13" s="34"/>
      <c r="CR13" s="36">
        <v>0</v>
      </c>
      <c r="CS13" s="37">
        <f t="shared" si="46"/>
        <v>0</v>
      </c>
      <c r="CT13" s="38"/>
      <c r="CU13" s="39">
        <v>0</v>
      </c>
      <c r="CV13" s="34"/>
      <c r="CW13" s="33">
        <v>0</v>
      </c>
      <c r="CX13" s="34"/>
      <c r="CY13" s="36">
        <v>0</v>
      </c>
      <c r="CZ13" s="37">
        <f t="shared" si="47"/>
        <v>0</v>
      </c>
      <c r="DA13" s="38"/>
      <c r="AIC13" s="7"/>
      <c r="AID13" s="7"/>
      <c r="AIE13" s="7"/>
      <c r="AIF13" s="7"/>
      <c r="AIG13" s="7"/>
      <c r="AIH13" s="7"/>
      <c r="AII13" s="7"/>
      <c r="AIJ13" s="7"/>
      <c r="AIK13" s="7"/>
      <c r="AIL13" s="7"/>
      <c r="AIM13" s="7"/>
      <c r="AIN13" s="7"/>
      <c r="AIO13" s="7"/>
      <c r="AIP13" s="7"/>
      <c r="AIQ13" s="7"/>
      <c r="AIR13" s="7"/>
      <c r="AIS13" s="7"/>
      <c r="AIT13" s="7"/>
      <c r="AIU13" s="7"/>
      <c r="AIV13" s="7"/>
      <c r="AIW13" s="7"/>
      <c r="AIX13" s="7"/>
      <c r="AIY13" s="7"/>
      <c r="AIZ13" s="7"/>
      <c r="AJA13" s="7"/>
      <c r="AJB13" s="7"/>
      <c r="AJC13" s="7"/>
      <c r="AJD13" s="7"/>
      <c r="AJE13" s="7"/>
      <c r="AJF13" s="7"/>
      <c r="AJG13" s="7"/>
      <c r="AJH13" s="7"/>
      <c r="AJI13" s="7"/>
      <c r="AJJ13" s="7"/>
      <c r="AJK13" s="7"/>
      <c r="AJL13" s="7"/>
      <c r="AJM13" s="7"/>
      <c r="AJN13" s="7"/>
      <c r="AJO13" s="7"/>
      <c r="AJP13" s="7"/>
      <c r="AJQ13" s="7"/>
      <c r="AJR13" s="7"/>
      <c r="AJS13" s="7"/>
      <c r="AJT13" s="7"/>
      <c r="AJU13" s="7"/>
      <c r="AJV13" s="7"/>
      <c r="AJW13" s="7"/>
      <c r="AJX13" s="7"/>
      <c r="AJY13" s="7"/>
      <c r="AJZ13" s="7"/>
      <c r="AKA13" s="7"/>
      <c r="AKB13" s="7"/>
      <c r="AKC13" s="7"/>
      <c r="AKD13" s="7"/>
      <c r="AKE13" s="7"/>
      <c r="AKF13" s="7"/>
      <c r="AKG13" s="7"/>
      <c r="AKH13" s="7"/>
      <c r="AKI13" s="7"/>
      <c r="AKJ13" s="7"/>
      <c r="AKK13" s="7"/>
      <c r="AKL13" s="7"/>
      <c r="AKM13" s="7"/>
      <c r="AKN13" s="7"/>
      <c r="AKO13" s="7"/>
      <c r="AKP13" s="7"/>
      <c r="AKQ13" s="7"/>
      <c r="AKR13" s="7"/>
      <c r="AKS13" s="7"/>
      <c r="AKT13" s="7"/>
      <c r="AKU13" s="7"/>
      <c r="AKV13" s="7"/>
      <c r="AKW13" s="7"/>
      <c r="AKX13" s="7"/>
      <c r="AKY13" s="7"/>
      <c r="AKZ13" s="7"/>
      <c r="ALA13" s="7"/>
      <c r="ALB13" s="7"/>
      <c r="ALC13" s="7"/>
      <c r="ALD13" s="7"/>
      <c r="ALE13" s="7"/>
      <c r="ALF13" s="7"/>
      <c r="ALG13" s="7"/>
      <c r="ALH13" s="7"/>
      <c r="ALI13" s="7"/>
      <c r="ALJ13" s="7"/>
      <c r="ALK13" s="7"/>
      <c r="ALL13" s="7"/>
      <c r="ALM13" s="7"/>
      <c r="ALN13" s="7"/>
      <c r="ALO13" s="7"/>
      <c r="ALP13" s="7"/>
      <c r="ALQ13" s="7"/>
      <c r="ALR13" s="7"/>
      <c r="ALS13" s="7"/>
      <c r="ALT13" s="7"/>
      <c r="ALU13" s="7"/>
      <c r="ALV13" s="7"/>
      <c r="ALW13" s="7"/>
      <c r="ALX13" s="7"/>
      <c r="ALY13" s="7"/>
      <c r="ALZ13" s="7"/>
      <c r="AMA13" s="7"/>
      <c r="AMB13" s="7"/>
      <c r="AMC13" s="7"/>
      <c r="AMD13" s="7"/>
      <c r="AME13" s="7"/>
      <c r="AMF13" s="7"/>
      <c r="AMG13" s="7"/>
      <c r="AMH13" s="7"/>
      <c r="AMI13" s="7"/>
      <c r="AMJ13" s="7"/>
    </row>
    <row r="14" spans="1:1024" s="9" customFormat="1" ht="13" x14ac:dyDescent="0.3">
      <c r="A14" s="28" t="s">
        <v>44</v>
      </c>
      <c r="B14" s="29">
        <v>1913637</v>
      </c>
      <c r="C14" s="30">
        <f t="shared" si="0"/>
        <v>6.5501302727127007</v>
      </c>
      <c r="D14" s="31">
        <v>1804323</v>
      </c>
      <c r="E14" s="30">
        <f t="shared" si="1"/>
        <v>6.0344124681552769</v>
      </c>
      <c r="F14" s="31">
        <f t="shared" si="2"/>
        <v>3717960</v>
      </c>
      <c r="G14" s="32">
        <f t="shared" si="3"/>
        <v>6.2892821106448862</v>
      </c>
      <c r="H14" s="33">
        <v>12</v>
      </c>
      <c r="I14" s="34">
        <f t="shared" si="4"/>
        <v>5.2078812603072656E-2</v>
      </c>
      <c r="J14" s="35">
        <v>9</v>
      </c>
      <c r="K14" s="34">
        <f t="shared" si="5"/>
        <v>4.9825610363726951E-2</v>
      </c>
      <c r="L14" s="36">
        <v>0</v>
      </c>
      <c r="M14" s="37">
        <f t="shared" si="6"/>
        <v>21</v>
      </c>
      <c r="N14" s="38">
        <f t="shared" si="7"/>
        <v>5.1088675343632158E-2</v>
      </c>
      <c r="O14" s="33">
        <v>11</v>
      </c>
      <c r="P14" s="34">
        <f t="shared" si="8"/>
        <v>5.2135172283046594E-2</v>
      </c>
      <c r="Q14" s="35">
        <v>9</v>
      </c>
      <c r="R14" s="34">
        <f t="shared" si="9"/>
        <v>5.5569276364534452E-2</v>
      </c>
      <c r="S14" s="36">
        <v>0</v>
      </c>
      <c r="T14" s="37">
        <f t="shared" si="10"/>
        <v>20</v>
      </c>
      <c r="U14" s="38">
        <f t="shared" si="11"/>
        <v>5.3626491486794478E-2</v>
      </c>
      <c r="V14" s="33">
        <v>10</v>
      </c>
      <c r="W14" s="34">
        <f t="shared" si="12"/>
        <v>5.2336839901606744E-2</v>
      </c>
      <c r="X14" s="35">
        <v>7</v>
      </c>
      <c r="Y14" s="34">
        <f t="shared" si="13"/>
        <v>4.9095244774863232E-2</v>
      </c>
      <c r="Z14" s="36">
        <v>0</v>
      </c>
      <c r="AA14" s="37">
        <f t="shared" si="14"/>
        <v>17</v>
      </c>
      <c r="AB14" s="38">
        <f t="shared" si="15"/>
        <v>5.0951595983815372E-2</v>
      </c>
      <c r="AC14" s="39">
        <v>8</v>
      </c>
      <c r="AD14" s="34">
        <f t="shared" si="16"/>
        <v>5.0147307716416969E-2</v>
      </c>
      <c r="AE14" s="35">
        <v>7</v>
      </c>
      <c r="AF14" s="34">
        <f t="shared" si="17"/>
        <v>6.152764349125428E-2</v>
      </c>
      <c r="AG14" s="36">
        <v>0</v>
      </c>
      <c r="AH14" s="37">
        <f t="shared" si="18"/>
        <v>15</v>
      </c>
      <c r="AI14" s="38">
        <f t="shared" si="19"/>
        <v>5.4884742041712405E-2</v>
      </c>
      <c r="AJ14" s="39">
        <v>6</v>
      </c>
      <c r="AK14" s="34">
        <f t="shared" si="20"/>
        <v>5.2636196157557678E-2</v>
      </c>
      <c r="AL14" s="35">
        <v>5</v>
      </c>
      <c r="AM14" s="34">
        <f t="shared" si="21"/>
        <v>6.4985703145308035E-2</v>
      </c>
      <c r="AN14" s="36">
        <v>0</v>
      </c>
      <c r="AO14" s="37">
        <f t="shared" si="22"/>
        <v>11</v>
      </c>
      <c r="AP14" s="38">
        <f t="shared" si="23"/>
        <v>5.7612737652542823E-2</v>
      </c>
      <c r="AQ14" s="39">
        <v>4</v>
      </c>
      <c r="AR14" s="34">
        <f t="shared" si="24"/>
        <v>6.307158625039419E-2</v>
      </c>
      <c r="AS14" s="35">
        <v>4</v>
      </c>
      <c r="AT14" s="34">
        <f t="shared" si="25"/>
        <v>0.10017530678687703</v>
      </c>
      <c r="AU14" s="36">
        <v>0</v>
      </c>
      <c r="AV14" s="37">
        <f t="shared" si="26"/>
        <v>8</v>
      </c>
      <c r="AW14" s="38">
        <f t="shared" si="27"/>
        <v>7.740686985970005E-2</v>
      </c>
      <c r="AX14" s="39">
        <v>0</v>
      </c>
      <c r="AY14" s="34">
        <f t="shared" si="28"/>
        <v>0</v>
      </c>
      <c r="AZ14" s="35">
        <v>3</v>
      </c>
      <c r="BA14" s="34">
        <f t="shared" si="29"/>
        <v>0.18761726078799248</v>
      </c>
      <c r="BB14" s="36">
        <v>0</v>
      </c>
      <c r="BC14" s="37">
        <f t="shared" si="30"/>
        <v>3</v>
      </c>
      <c r="BD14" s="38">
        <f t="shared" si="31"/>
        <v>7.2780203784570605E-2</v>
      </c>
      <c r="BE14" s="39">
        <v>0</v>
      </c>
      <c r="BF14" s="34">
        <f t="shared" si="32"/>
        <v>0</v>
      </c>
      <c r="BG14" s="35">
        <v>0</v>
      </c>
      <c r="BH14" s="34">
        <f t="shared" si="33"/>
        <v>0</v>
      </c>
      <c r="BI14" s="36">
        <v>0</v>
      </c>
      <c r="BJ14" s="37">
        <f t="shared" si="34"/>
        <v>0</v>
      </c>
      <c r="BK14" s="38">
        <f t="shared" si="35"/>
        <v>0</v>
      </c>
      <c r="BL14" s="39">
        <v>0</v>
      </c>
      <c r="BM14" s="34">
        <f t="shared" si="36"/>
        <v>0</v>
      </c>
      <c r="BN14" s="35">
        <v>0</v>
      </c>
      <c r="BO14" s="34">
        <f t="shared" si="37"/>
        <v>0</v>
      </c>
      <c r="BP14" s="36">
        <v>0</v>
      </c>
      <c r="BQ14" s="37">
        <f t="shared" si="38"/>
        <v>0</v>
      </c>
      <c r="BR14" s="38">
        <f t="shared" si="39"/>
        <v>0</v>
      </c>
      <c r="BS14" s="39">
        <v>0</v>
      </c>
      <c r="BT14" s="34">
        <f t="shared" si="40"/>
        <v>0</v>
      </c>
      <c r="BU14" s="39">
        <v>0</v>
      </c>
      <c r="BV14" s="34">
        <f t="shared" si="41"/>
        <v>0</v>
      </c>
      <c r="BW14" s="36">
        <v>0</v>
      </c>
      <c r="BX14" s="37">
        <f t="shared" si="42"/>
        <v>0</v>
      </c>
      <c r="BY14" s="38">
        <f t="shared" si="43"/>
        <v>0</v>
      </c>
      <c r="BZ14" s="39">
        <v>0</v>
      </c>
      <c r="CA14" s="34"/>
      <c r="CB14" s="33">
        <v>0</v>
      </c>
      <c r="CC14" s="34"/>
      <c r="CD14" s="36">
        <v>0</v>
      </c>
      <c r="CE14" s="37">
        <f t="shared" si="44"/>
        <v>0</v>
      </c>
      <c r="CF14" s="38"/>
      <c r="CG14" s="39">
        <v>0</v>
      </c>
      <c r="CH14" s="34"/>
      <c r="CI14" s="33">
        <v>0</v>
      </c>
      <c r="CJ14" s="34"/>
      <c r="CK14" s="36">
        <v>0</v>
      </c>
      <c r="CL14" s="37">
        <f t="shared" si="45"/>
        <v>0</v>
      </c>
      <c r="CM14" s="38"/>
      <c r="CN14" s="39">
        <v>0</v>
      </c>
      <c r="CO14" s="34"/>
      <c r="CP14" s="33">
        <v>0</v>
      </c>
      <c r="CQ14" s="34"/>
      <c r="CR14" s="36">
        <v>0</v>
      </c>
      <c r="CS14" s="37">
        <f t="shared" si="46"/>
        <v>0</v>
      </c>
      <c r="CT14" s="38"/>
      <c r="CU14" s="39">
        <v>0</v>
      </c>
      <c r="CV14" s="34"/>
      <c r="CW14" s="33">
        <v>0</v>
      </c>
      <c r="CX14" s="34"/>
      <c r="CY14" s="36">
        <v>0</v>
      </c>
      <c r="CZ14" s="37">
        <f t="shared" si="47"/>
        <v>0</v>
      </c>
      <c r="DA14" s="38"/>
      <c r="AIC14" s="7"/>
      <c r="AID14" s="7"/>
      <c r="AIE14" s="7"/>
      <c r="AIF14" s="7"/>
      <c r="AIG14" s="7"/>
      <c r="AIH14" s="7"/>
      <c r="AII14" s="7"/>
      <c r="AIJ14" s="7"/>
      <c r="AIK14" s="7"/>
      <c r="AIL14" s="7"/>
      <c r="AIM14" s="7"/>
      <c r="AIN14" s="7"/>
      <c r="AIO14" s="7"/>
      <c r="AIP14" s="7"/>
      <c r="AIQ14" s="7"/>
      <c r="AIR14" s="7"/>
      <c r="AIS14" s="7"/>
      <c r="AIT14" s="7"/>
      <c r="AIU14" s="7"/>
      <c r="AIV14" s="7"/>
      <c r="AIW14" s="7"/>
      <c r="AIX14" s="7"/>
      <c r="AIY14" s="7"/>
      <c r="AIZ14" s="7"/>
      <c r="AJA14" s="7"/>
      <c r="AJB14" s="7"/>
      <c r="AJC14" s="7"/>
      <c r="AJD14" s="7"/>
      <c r="AJE14" s="7"/>
      <c r="AJF14" s="7"/>
      <c r="AJG14" s="7"/>
      <c r="AJH14" s="7"/>
      <c r="AJI14" s="7"/>
      <c r="AJJ14" s="7"/>
      <c r="AJK14" s="7"/>
      <c r="AJL14" s="7"/>
      <c r="AJM14" s="7"/>
      <c r="AJN14" s="7"/>
      <c r="AJO14" s="7"/>
      <c r="AJP14" s="7"/>
      <c r="AJQ14" s="7"/>
      <c r="AJR14" s="7"/>
      <c r="AJS14" s="7"/>
      <c r="AJT14" s="7"/>
      <c r="AJU14" s="7"/>
      <c r="AJV14" s="7"/>
      <c r="AJW14" s="7"/>
      <c r="AJX14" s="7"/>
      <c r="AJY14" s="7"/>
      <c r="AJZ14" s="7"/>
      <c r="AKA14" s="7"/>
      <c r="AKB14" s="7"/>
      <c r="AKC14" s="7"/>
      <c r="AKD14" s="7"/>
      <c r="AKE14" s="7"/>
      <c r="AKF14" s="7"/>
      <c r="AKG14" s="7"/>
      <c r="AKH14" s="7"/>
      <c r="AKI14" s="7"/>
      <c r="AKJ14" s="7"/>
      <c r="AKK14" s="7"/>
      <c r="AKL14" s="7"/>
      <c r="AKM14" s="7"/>
      <c r="AKN14" s="7"/>
      <c r="AKO14" s="7"/>
      <c r="AKP14" s="7"/>
      <c r="AKQ14" s="7"/>
      <c r="AKR14" s="7"/>
      <c r="AKS14" s="7"/>
      <c r="AKT14" s="7"/>
      <c r="AKU14" s="7"/>
      <c r="AKV14" s="7"/>
      <c r="AKW14" s="7"/>
      <c r="AKX14" s="7"/>
      <c r="AKY14" s="7"/>
      <c r="AKZ14" s="7"/>
      <c r="ALA14" s="7"/>
      <c r="ALB14" s="7"/>
      <c r="ALC14" s="7"/>
      <c r="ALD14" s="7"/>
      <c r="ALE14" s="7"/>
      <c r="ALF14" s="7"/>
      <c r="ALG14" s="7"/>
      <c r="ALH14" s="7"/>
      <c r="ALI14" s="7"/>
      <c r="ALJ14" s="7"/>
      <c r="ALK14" s="7"/>
      <c r="ALL14" s="7"/>
      <c r="ALM14" s="7"/>
      <c r="ALN14" s="7"/>
      <c r="ALO14" s="7"/>
      <c r="ALP14" s="7"/>
      <c r="ALQ14" s="7"/>
      <c r="ALR14" s="7"/>
      <c r="ALS14" s="7"/>
      <c r="ALT14" s="7"/>
      <c r="ALU14" s="7"/>
      <c r="ALV14" s="7"/>
      <c r="ALW14" s="7"/>
      <c r="ALX14" s="7"/>
      <c r="ALY14" s="7"/>
      <c r="ALZ14" s="7"/>
      <c r="AMA14" s="7"/>
      <c r="AMB14" s="7"/>
      <c r="AMC14" s="7"/>
      <c r="AMD14" s="7"/>
      <c r="AME14" s="7"/>
      <c r="AMF14" s="7"/>
      <c r="AMG14" s="7"/>
      <c r="AMH14" s="7"/>
      <c r="AMI14" s="7"/>
      <c r="AMJ14" s="7"/>
    </row>
    <row r="15" spans="1:1024" s="9" customFormat="1" ht="13" x14ac:dyDescent="0.3">
      <c r="A15" s="28" t="s">
        <v>45</v>
      </c>
      <c r="B15" s="29">
        <v>2040911</v>
      </c>
      <c r="C15" s="30">
        <f t="shared" si="0"/>
        <v>6.985772602124829</v>
      </c>
      <c r="D15" s="31">
        <v>1981361</v>
      </c>
      <c r="E15" s="30">
        <f t="shared" si="1"/>
        <v>6.6265017529104311</v>
      </c>
      <c r="F15" s="31">
        <f t="shared" si="2"/>
        <v>4022272</v>
      </c>
      <c r="G15" s="32">
        <f t="shared" si="3"/>
        <v>6.8040547326350547</v>
      </c>
      <c r="H15" s="33">
        <v>27</v>
      </c>
      <c r="I15" s="34">
        <f t="shared" si="4"/>
        <v>0.11717732835691347</v>
      </c>
      <c r="J15" s="35">
        <v>16</v>
      </c>
      <c r="K15" s="34">
        <f t="shared" si="5"/>
        <v>8.8578862868847918E-2</v>
      </c>
      <c r="L15" s="36">
        <v>0</v>
      </c>
      <c r="M15" s="37">
        <f t="shared" si="6"/>
        <v>43</v>
      </c>
      <c r="N15" s="38">
        <f t="shared" si="7"/>
        <v>0.1046101447512468</v>
      </c>
      <c r="O15" s="33">
        <v>22</v>
      </c>
      <c r="P15" s="34">
        <f t="shared" si="8"/>
        <v>0.10427034456609319</v>
      </c>
      <c r="Q15" s="35">
        <v>15</v>
      </c>
      <c r="R15" s="34">
        <f t="shared" si="9"/>
        <v>9.2615460607557418E-2</v>
      </c>
      <c r="S15" s="36">
        <v>0</v>
      </c>
      <c r="T15" s="37">
        <f t="shared" si="10"/>
        <v>37</v>
      </c>
      <c r="U15" s="38">
        <f t="shared" si="11"/>
        <v>9.9209009250569788E-2</v>
      </c>
      <c r="V15" s="33">
        <v>18</v>
      </c>
      <c r="W15" s="34">
        <f t="shared" si="12"/>
        <v>9.420631182289213E-2</v>
      </c>
      <c r="X15" s="35">
        <v>15</v>
      </c>
      <c r="Y15" s="34">
        <f t="shared" si="13"/>
        <v>0.1052040959461355</v>
      </c>
      <c r="Z15" s="36">
        <v>0</v>
      </c>
      <c r="AA15" s="37">
        <f t="shared" si="14"/>
        <v>33</v>
      </c>
      <c r="AB15" s="38">
        <f t="shared" si="15"/>
        <v>9.8906039262700446E-2</v>
      </c>
      <c r="AC15" s="39">
        <v>17</v>
      </c>
      <c r="AD15" s="34">
        <f t="shared" si="16"/>
        <v>0.10656302889738609</v>
      </c>
      <c r="AE15" s="35">
        <v>14</v>
      </c>
      <c r="AF15" s="34">
        <f t="shared" si="17"/>
        <v>0.12305528698250856</v>
      </c>
      <c r="AG15" s="36">
        <v>0</v>
      </c>
      <c r="AH15" s="37">
        <f t="shared" si="18"/>
        <v>31</v>
      </c>
      <c r="AI15" s="38">
        <f t="shared" si="19"/>
        <v>0.11342846688620564</v>
      </c>
      <c r="AJ15" s="39">
        <v>12</v>
      </c>
      <c r="AK15" s="34">
        <f t="shared" si="20"/>
        <v>0.10527239231511536</v>
      </c>
      <c r="AL15" s="35">
        <v>10</v>
      </c>
      <c r="AM15" s="34">
        <f t="shared" si="21"/>
        <v>0.12997140629061607</v>
      </c>
      <c r="AN15" s="36">
        <v>0</v>
      </c>
      <c r="AO15" s="37">
        <f t="shared" si="22"/>
        <v>22</v>
      </c>
      <c r="AP15" s="38">
        <f t="shared" si="23"/>
        <v>0.11522547530508565</v>
      </c>
      <c r="AQ15" s="39">
        <v>7</v>
      </c>
      <c r="AR15" s="34">
        <f t="shared" si="24"/>
        <v>0.11037527593818984</v>
      </c>
      <c r="AS15" s="35">
        <v>7</v>
      </c>
      <c r="AT15" s="34">
        <f t="shared" si="25"/>
        <v>0.1753067868770348</v>
      </c>
      <c r="AU15" s="36">
        <v>0</v>
      </c>
      <c r="AV15" s="37">
        <f t="shared" si="26"/>
        <v>14</v>
      </c>
      <c r="AW15" s="38">
        <f t="shared" si="27"/>
        <v>0.13546202225447507</v>
      </c>
      <c r="AX15" s="39">
        <v>2</v>
      </c>
      <c r="AY15" s="34">
        <f t="shared" si="28"/>
        <v>7.9270709472849782E-2</v>
      </c>
      <c r="AZ15" s="35">
        <v>4</v>
      </c>
      <c r="BA15" s="34">
        <f t="shared" si="29"/>
        <v>0.25015634771732331</v>
      </c>
      <c r="BB15" s="36">
        <v>0</v>
      </c>
      <c r="BC15" s="37">
        <f t="shared" si="30"/>
        <v>6</v>
      </c>
      <c r="BD15" s="38">
        <f t="shared" si="31"/>
        <v>0.14556040756914121</v>
      </c>
      <c r="BE15" s="39">
        <v>0</v>
      </c>
      <c r="BF15" s="34">
        <f t="shared" si="32"/>
        <v>0</v>
      </c>
      <c r="BG15" s="35">
        <v>1</v>
      </c>
      <c r="BH15" s="34">
        <f t="shared" si="33"/>
        <v>0.4</v>
      </c>
      <c r="BI15" s="36">
        <v>0</v>
      </c>
      <c r="BJ15" s="37">
        <f t="shared" si="34"/>
        <v>1</v>
      </c>
      <c r="BK15" s="38">
        <f t="shared" si="35"/>
        <v>0.15455950540958269</v>
      </c>
      <c r="BL15" s="39">
        <v>0</v>
      </c>
      <c r="BM15" s="34">
        <f t="shared" si="36"/>
        <v>0</v>
      </c>
      <c r="BN15" s="35">
        <v>0</v>
      </c>
      <c r="BO15" s="34">
        <f t="shared" si="37"/>
        <v>0</v>
      </c>
      <c r="BP15" s="36">
        <v>0</v>
      </c>
      <c r="BQ15" s="37">
        <f t="shared" si="38"/>
        <v>0</v>
      </c>
      <c r="BR15" s="38">
        <f t="shared" si="39"/>
        <v>0</v>
      </c>
      <c r="BS15" s="39">
        <v>0</v>
      </c>
      <c r="BT15" s="34">
        <f t="shared" si="40"/>
        <v>0</v>
      </c>
      <c r="BU15" s="39">
        <v>0</v>
      </c>
      <c r="BV15" s="34">
        <f t="shared" si="41"/>
        <v>0</v>
      </c>
      <c r="BW15" s="36">
        <v>0</v>
      </c>
      <c r="BX15" s="37">
        <f t="shared" si="42"/>
        <v>0</v>
      </c>
      <c r="BY15" s="38">
        <f t="shared" si="43"/>
        <v>0</v>
      </c>
      <c r="BZ15" s="39">
        <v>0</v>
      </c>
      <c r="CA15" s="34"/>
      <c r="CB15" s="33">
        <v>0</v>
      </c>
      <c r="CC15" s="34"/>
      <c r="CD15" s="36">
        <v>0</v>
      </c>
      <c r="CE15" s="37">
        <f t="shared" si="44"/>
        <v>0</v>
      </c>
      <c r="CF15" s="38"/>
      <c r="CG15" s="39">
        <v>0</v>
      </c>
      <c r="CH15" s="34"/>
      <c r="CI15" s="33">
        <v>0</v>
      </c>
      <c r="CJ15" s="34"/>
      <c r="CK15" s="36">
        <v>0</v>
      </c>
      <c r="CL15" s="37">
        <f t="shared" si="45"/>
        <v>0</v>
      </c>
      <c r="CM15" s="38"/>
      <c r="CN15" s="39">
        <v>0</v>
      </c>
      <c r="CO15" s="34"/>
      <c r="CP15" s="33">
        <v>0</v>
      </c>
      <c r="CQ15" s="34"/>
      <c r="CR15" s="36">
        <v>0</v>
      </c>
      <c r="CS15" s="37">
        <f t="shared" si="46"/>
        <v>0</v>
      </c>
      <c r="CT15" s="38"/>
      <c r="CU15" s="39">
        <v>0</v>
      </c>
      <c r="CV15" s="34"/>
      <c r="CW15" s="33">
        <v>0</v>
      </c>
      <c r="CX15" s="34"/>
      <c r="CY15" s="36">
        <v>0</v>
      </c>
      <c r="CZ15" s="37">
        <f t="shared" si="47"/>
        <v>0</v>
      </c>
      <c r="DA15" s="38"/>
      <c r="AIC15" s="7"/>
      <c r="AID15" s="7"/>
      <c r="AIE15" s="7"/>
      <c r="AIF15" s="7"/>
      <c r="AIG15" s="7"/>
      <c r="AIH15" s="7"/>
      <c r="AII15" s="7"/>
      <c r="AIJ15" s="7"/>
      <c r="AIK15" s="7"/>
      <c r="AIL15" s="7"/>
      <c r="AIM15" s="7"/>
      <c r="AIN15" s="7"/>
      <c r="AIO15" s="7"/>
      <c r="AIP15" s="7"/>
      <c r="AIQ15" s="7"/>
      <c r="AIR15" s="7"/>
      <c r="AIS15" s="7"/>
      <c r="AIT15" s="7"/>
      <c r="AIU15" s="7"/>
      <c r="AIV15" s="7"/>
      <c r="AIW15" s="7"/>
      <c r="AIX15" s="7"/>
      <c r="AIY15" s="7"/>
      <c r="AIZ15" s="7"/>
      <c r="AJA15" s="7"/>
      <c r="AJB15" s="7"/>
      <c r="AJC15" s="7"/>
      <c r="AJD15" s="7"/>
      <c r="AJE15" s="7"/>
      <c r="AJF15" s="7"/>
      <c r="AJG15" s="7"/>
      <c r="AJH15" s="7"/>
      <c r="AJI15" s="7"/>
      <c r="AJJ15" s="7"/>
      <c r="AJK15" s="7"/>
      <c r="AJL15" s="7"/>
      <c r="AJM15" s="7"/>
      <c r="AJN15" s="7"/>
      <c r="AJO15" s="7"/>
      <c r="AJP15" s="7"/>
      <c r="AJQ15" s="7"/>
      <c r="AJR15" s="7"/>
      <c r="AJS15" s="7"/>
      <c r="AJT15" s="7"/>
      <c r="AJU15" s="7"/>
      <c r="AJV15" s="7"/>
      <c r="AJW15" s="7"/>
      <c r="AJX15" s="7"/>
      <c r="AJY15" s="7"/>
      <c r="AJZ15" s="7"/>
      <c r="AKA15" s="7"/>
      <c r="AKB15" s="7"/>
      <c r="AKC15" s="7"/>
      <c r="AKD15" s="7"/>
      <c r="AKE15" s="7"/>
      <c r="AKF15" s="7"/>
      <c r="AKG15" s="7"/>
      <c r="AKH15" s="7"/>
      <c r="AKI15" s="7"/>
      <c r="AKJ15" s="7"/>
      <c r="AKK15" s="7"/>
      <c r="AKL15" s="7"/>
      <c r="AKM15" s="7"/>
      <c r="AKN15" s="7"/>
      <c r="AKO15" s="7"/>
      <c r="AKP15" s="7"/>
      <c r="AKQ15" s="7"/>
      <c r="AKR15" s="7"/>
      <c r="AKS15" s="7"/>
      <c r="AKT15" s="7"/>
      <c r="AKU15" s="7"/>
      <c r="AKV15" s="7"/>
      <c r="AKW15" s="7"/>
      <c r="AKX15" s="7"/>
      <c r="AKY15" s="7"/>
      <c r="AKZ15" s="7"/>
      <c r="ALA15" s="7"/>
      <c r="ALB15" s="7"/>
      <c r="ALC15" s="7"/>
      <c r="ALD15" s="7"/>
      <c r="ALE15" s="7"/>
      <c r="ALF15" s="7"/>
      <c r="ALG15" s="7"/>
      <c r="ALH15" s="7"/>
      <c r="ALI15" s="7"/>
      <c r="ALJ15" s="7"/>
      <c r="ALK15" s="7"/>
      <c r="ALL15" s="7"/>
      <c r="ALM15" s="7"/>
      <c r="ALN15" s="7"/>
      <c r="ALO15" s="7"/>
      <c r="ALP15" s="7"/>
      <c r="ALQ15" s="7"/>
      <c r="ALR15" s="7"/>
      <c r="ALS15" s="7"/>
      <c r="ALT15" s="7"/>
      <c r="ALU15" s="7"/>
      <c r="ALV15" s="7"/>
      <c r="ALW15" s="7"/>
      <c r="ALX15" s="7"/>
      <c r="ALY15" s="7"/>
      <c r="ALZ15" s="7"/>
      <c r="AMA15" s="7"/>
      <c r="AMB15" s="7"/>
      <c r="AMC15" s="7"/>
      <c r="AMD15" s="7"/>
      <c r="AME15" s="7"/>
      <c r="AMF15" s="7"/>
      <c r="AMG15" s="7"/>
      <c r="AMH15" s="7"/>
      <c r="AMI15" s="7"/>
      <c r="AMJ15" s="7"/>
    </row>
    <row r="16" spans="1:1024" s="9" customFormat="1" ht="13" x14ac:dyDescent="0.3">
      <c r="A16" s="28" t="s">
        <v>46</v>
      </c>
      <c r="B16" s="29">
        <v>1983871</v>
      </c>
      <c r="C16" s="30">
        <f t="shared" si="0"/>
        <v>6.7905321094109379</v>
      </c>
      <c r="D16" s="31">
        <v>1992159</v>
      </c>
      <c r="E16" s="30">
        <f t="shared" si="1"/>
        <v>6.6626147913360008</v>
      </c>
      <c r="F16" s="31">
        <f t="shared" si="2"/>
        <v>3976030</v>
      </c>
      <c r="G16" s="32">
        <f t="shared" si="3"/>
        <v>6.7258320020622566</v>
      </c>
      <c r="H16" s="33">
        <v>43</v>
      </c>
      <c r="I16" s="34">
        <f t="shared" si="4"/>
        <v>0.18661574516101032</v>
      </c>
      <c r="J16" s="35">
        <v>28</v>
      </c>
      <c r="K16" s="34">
        <f t="shared" si="5"/>
        <v>0.15501301002048387</v>
      </c>
      <c r="L16" s="36">
        <v>0</v>
      </c>
      <c r="M16" s="37">
        <f t="shared" si="6"/>
        <v>71</v>
      </c>
      <c r="N16" s="38">
        <f t="shared" si="7"/>
        <v>0.17272837854275636</v>
      </c>
      <c r="O16" s="33">
        <v>41</v>
      </c>
      <c r="P16" s="34">
        <f t="shared" si="8"/>
        <v>0.19432200578226455</v>
      </c>
      <c r="Q16" s="35">
        <v>26</v>
      </c>
      <c r="R16" s="34">
        <f t="shared" si="9"/>
        <v>0.16053346505309954</v>
      </c>
      <c r="S16" s="36">
        <v>0</v>
      </c>
      <c r="T16" s="37">
        <f t="shared" si="10"/>
        <v>67</v>
      </c>
      <c r="U16" s="38">
        <f t="shared" si="11"/>
        <v>0.17964874648076148</v>
      </c>
      <c r="V16" s="33">
        <v>38</v>
      </c>
      <c r="W16" s="34">
        <f t="shared" si="12"/>
        <v>0.19887999162610559</v>
      </c>
      <c r="X16" s="35">
        <v>21</v>
      </c>
      <c r="Y16" s="34">
        <f t="shared" si="13"/>
        <v>0.14728573432458972</v>
      </c>
      <c r="Z16" s="36">
        <v>0</v>
      </c>
      <c r="AA16" s="37">
        <f t="shared" si="14"/>
        <v>59</v>
      </c>
      <c r="AB16" s="38">
        <f t="shared" si="15"/>
        <v>0.17683200959088866</v>
      </c>
      <c r="AC16" s="39">
        <v>33</v>
      </c>
      <c r="AD16" s="34">
        <f t="shared" si="16"/>
        <v>0.20685764433022005</v>
      </c>
      <c r="AE16" s="35">
        <v>20</v>
      </c>
      <c r="AF16" s="34">
        <f t="shared" si="17"/>
        <v>0.17579326711786938</v>
      </c>
      <c r="AG16" s="36">
        <v>0</v>
      </c>
      <c r="AH16" s="37">
        <f t="shared" si="18"/>
        <v>53</v>
      </c>
      <c r="AI16" s="38">
        <f t="shared" si="19"/>
        <v>0.19392608854738383</v>
      </c>
      <c r="AJ16" s="39">
        <v>21</v>
      </c>
      <c r="AK16" s="34">
        <f t="shared" si="20"/>
        <v>0.18422668655145188</v>
      </c>
      <c r="AL16" s="35">
        <v>12</v>
      </c>
      <c r="AM16" s="34">
        <f t="shared" si="21"/>
        <v>0.1559656875487393</v>
      </c>
      <c r="AN16" s="36">
        <v>0</v>
      </c>
      <c r="AO16" s="37">
        <f t="shared" si="22"/>
        <v>33</v>
      </c>
      <c r="AP16" s="38">
        <f t="shared" si="23"/>
        <v>0.17283821295762844</v>
      </c>
      <c r="AQ16" s="39">
        <v>14</v>
      </c>
      <c r="AR16" s="34">
        <f t="shared" si="24"/>
        <v>0.22075055187637968</v>
      </c>
      <c r="AS16" s="35">
        <v>6</v>
      </c>
      <c r="AT16" s="34">
        <f t="shared" si="25"/>
        <v>0.15026296018031557</v>
      </c>
      <c r="AU16" s="36">
        <v>0</v>
      </c>
      <c r="AV16" s="37">
        <f t="shared" si="26"/>
        <v>20</v>
      </c>
      <c r="AW16" s="38">
        <f t="shared" si="27"/>
        <v>0.19351717464925011</v>
      </c>
      <c r="AX16" s="39">
        <v>10</v>
      </c>
      <c r="AY16" s="34">
        <f t="shared" si="28"/>
        <v>0.39635354736424888</v>
      </c>
      <c r="AZ16" s="35">
        <v>3</v>
      </c>
      <c r="BA16" s="34">
        <f t="shared" si="29"/>
        <v>0.18761726078799248</v>
      </c>
      <c r="BB16" s="36">
        <v>0</v>
      </c>
      <c r="BC16" s="37">
        <f t="shared" si="30"/>
        <v>13</v>
      </c>
      <c r="BD16" s="38">
        <f t="shared" si="31"/>
        <v>0.31538088306647261</v>
      </c>
      <c r="BE16" s="39">
        <v>4</v>
      </c>
      <c r="BF16" s="34">
        <f t="shared" si="32"/>
        <v>1.0075566750629723</v>
      </c>
      <c r="BG16" s="35">
        <v>0</v>
      </c>
      <c r="BH16" s="34">
        <f t="shared" si="33"/>
        <v>0</v>
      </c>
      <c r="BI16" s="36">
        <v>0</v>
      </c>
      <c r="BJ16" s="37">
        <f t="shared" si="34"/>
        <v>4</v>
      </c>
      <c r="BK16" s="38">
        <f t="shared" si="35"/>
        <v>0.61823802163833075</v>
      </c>
      <c r="BL16" s="39">
        <v>0</v>
      </c>
      <c r="BM16" s="34">
        <f t="shared" si="36"/>
        <v>0</v>
      </c>
      <c r="BN16" s="35">
        <v>0</v>
      </c>
      <c r="BO16" s="34">
        <f t="shared" si="37"/>
        <v>0</v>
      </c>
      <c r="BP16" s="36">
        <v>0</v>
      </c>
      <c r="BQ16" s="37">
        <f t="shared" si="38"/>
        <v>0</v>
      </c>
      <c r="BR16" s="38">
        <f t="shared" si="39"/>
        <v>0</v>
      </c>
      <c r="BS16" s="39">
        <v>0</v>
      </c>
      <c r="BT16" s="34">
        <f t="shared" si="40"/>
        <v>0</v>
      </c>
      <c r="BU16" s="39">
        <v>0</v>
      </c>
      <c r="BV16" s="34">
        <f t="shared" si="41"/>
        <v>0</v>
      </c>
      <c r="BW16" s="36">
        <v>0</v>
      </c>
      <c r="BX16" s="37">
        <f t="shared" si="42"/>
        <v>0</v>
      </c>
      <c r="BY16" s="38">
        <f t="shared" si="43"/>
        <v>0</v>
      </c>
      <c r="BZ16" s="39">
        <v>0</v>
      </c>
      <c r="CA16" s="34"/>
      <c r="CB16" s="33">
        <v>0</v>
      </c>
      <c r="CC16" s="34"/>
      <c r="CD16" s="36">
        <v>0</v>
      </c>
      <c r="CE16" s="37">
        <f t="shared" si="44"/>
        <v>0</v>
      </c>
      <c r="CF16" s="38"/>
      <c r="CG16" s="39">
        <v>0</v>
      </c>
      <c r="CH16" s="34"/>
      <c r="CI16" s="33">
        <v>0</v>
      </c>
      <c r="CJ16" s="34"/>
      <c r="CK16" s="36">
        <v>0</v>
      </c>
      <c r="CL16" s="37">
        <f t="shared" si="45"/>
        <v>0</v>
      </c>
      <c r="CM16" s="38"/>
      <c r="CN16" s="39">
        <v>0</v>
      </c>
      <c r="CO16" s="34"/>
      <c r="CP16" s="33">
        <v>0</v>
      </c>
      <c r="CQ16" s="34"/>
      <c r="CR16" s="36">
        <v>0</v>
      </c>
      <c r="CS16" s="37">
        <f t="shared" si="46"/>
        <v>0</v>
      </c>
      <c r="CT16" s="38"/>
      <c r="CU16" s="39">
        <v>0</v>
      </c>
      <c r="CV16" s="34"/>
      <c r="CW16" s="33">
        <v>0</v>
      </c>
      <c r="CX16" s="34"/>
      <c r="CY16" s="36">
        <v>0</v>
      </c>
      <c r="CZ16" s="37">
        <f t="shared" si="47"/>
        <v>0</v>
      </c>
      <c r="DA16" s="38"/>
      <c r="AIC16" s="7"/>
      <c r="AID16" s="7"/>
      <c r="AIE16" s="7"/>
      <c r="AIF16" s="7"/>
      <c r="AIG16" s="7"/>
      <c r="AIH16" s="7"/>
      <c r="AII16" s="7"/>
      <c r="AIJ16" s="7"/>
      <c r="AIK16" s="7"/>
      <c r="AIL16" s="7"/>
      <c r="AIM16" s="7"/>
      <c r="AIN16" s="7"/>
      <c r="AIO16" s="7"/>
      <c r="AIP16" s="7"/>
      <c r="AIQ16" s="7"/>
      <c r="AIR16" s="7"/>
      <c r="AIS16" s="7"/>
      <c r="AIT16" s="7"/>
      <c r="AIU16" s="7"/>
      <c r="AIV16" s="7"/>
      <c r="AIW16" s="7"/>
      <c r="AIX16" s="7"/>
      <c r="AIY16" s="7"/>
      <c r="AIZ16" s="7"/>
      <c r="AJA16" s="7"/>
      <c r="AJB16" s="7"/>
      <c r="AJC16" s="7"/>
      <c r="AJD16" s="7"/>
      <c r="AJE16" s="7"/>
      <c r="AJF16" s="7"/>
      <c r="AJG16" s="7"/>
      <c r="AJH16" s="7"/>
      <c r="AJI16" s="7"/>
      <c r="AJJ16" s="7"/>
      <c r="AJK16" s="7"/>
      <c r="AJL16" s="7"/>
      <c r="AJM16" s="7"/>
      <c r="AJN16" s="7"/>
      <c r="AJO16" s="7"/>
      <c r="AJP16" s="7"/>
      <c r="AJQ16" s="7"/>
      <c r="AJR16" s="7"/>
      <c r="AJS16" s="7"/>
      <c r="AJT16" s="7"/>
      <c r="AJU16" s="7"/>
      <c r="AJV16" s="7"/>
      <c r="AJW16" s="7"/>
      <c r="AJX16" s="7"/>
      <c r="AJY16" s="7"/>
      <c r="AJZ16" s="7"/>
      <c r="AKA16" s="7"/>
      <c r="AKB16" s="7"/>
      <c r="AKC16" s="7"/>
      <c r="AKD16" s="7"/>
      <c r="AKE16" s="7"/>
      <c r="AKF16" s="7"/>
      <c r="AKG16" s="7"/>
      <c r="AKH16" s="7"/>
      <c r="AKI16" s="7"/>
      <c r="AKJ16" s="7"/>
      <c r="AKK16" s="7"/>
      <c r="AKL16" s="7"/>
      <c r="AKM16" s="7"/>
      <c r="AKN16" s="7"/>
      <c r="AKO16" s="7"/>
      <c r="AKP16" s="7"/>
      <c r="AKQ16" s="7"/>
      <c r="AKR16" s="7"/>
      <c r="AKS16" s="7"/>
      <c r="AKT16" s="7"/>
      <c r="AKU16" s="7"/>
      <c r="AKV16" s="7"/>
      <c r="AKW16" s="7"/>
      <c r="AKX16" s="7"/>
      <c r="AKY16" s="7"/>
      <c r="AKZ16" s="7"/>
      <c r="ALA16" s="7"/>
      <c r="ALB16" s="7"/>
      <c r="ALC16" s="7"/>
      <c r="ALD16" s="7"/>
      <c r="ALE16" s="7"/>
      <c r="ALF16" s="7"/>
      <c r="ALG16" s="7"/>
      <c r="ALH16" s="7"/>
      <c r="ALI16" s="7"/>
      <c r="ALJ16" s="7"/>
      <c r="ALK16" s="7"/>
      <c r="ALL16" s="7"/>
      <c r="ALM16" s="7"/>
      <c r="ALN16" s="7"/>
      <c r="ALO16" s="7"/>
      <c r="ALP16" s="7"/>
      <c r="ALQ16" s="7"/>
      <c r="ALR16" s="7"/>
      <c r="ALS16" s="7"/>
      <c r="ALT16" s="7"/>
      <c r="ALU16" s="7"/>
      <c r="ALV16" s="7"/>
      <c r="ALW16" s="7"/>
      <c r="ALX16" s="7"/>
      <c r="ALY16" s="7"/>
      <c r="ALZ16" s="7"/>
      <c r="AMA16" s="7"/>
      <c r="AMB16" s="7"/>
      <c r="AMC16" s="7"/>
      <c r="AMD16" s="7"/>
      <c r="AME16" s="7"/>
      <c r="AMF16" s="7"/>
      <c r="AMG16" s="7"/>
      <c r="AMH16" s="7"/>
      <c r="AMI16" s="7"/>
      <c r="AMJ16" s="7"/>
    </row>
    <row r="17" spans="1:1024" s="9" customFormat="1" ht="13" x14ac:dyDescent="0.3">
      <c r="A17" s="28" t="s">
        <v>47</v>
      </c>
      <c r="B17" s="29">
        <v>1936734</v>
      </c>
      <c r="C17" s="30">
        <f t="shared" si="0"/>
        <v>6.6291882962087172</v>
      </c>
      <c r="D17" s="31">
        <v>1964167</v>
      </c>
      <c r="E17" s="30">
        <f t="shared" si="1"/>
        <v>6.5689978093385424</v>
      </c>
      <c r="F17" s="31">
        <f t="shared" si="2"/>
        <v>3900901</v>
      </c>
      <c r="G17" s="32">
        <f t="shared" si="3"/>
        <v>6.5987441701085405</v>
      </c>
      <c r="H17" s="33">
        <v>61</v>
      </c>
      <c r="I17" s="34">
        <f t="shared" si="4"/>
        <v>0.26473396406561928</v>
      </c>
      <c r="J17" s="35">
        <v>49</v>
      </c>
      <c r="K17" s="34">
        <f t="shared" si="5"/>
        <v>0.27127276753584678</v>
      </c>
      <c r="L17" s="36">
        <v>0</v>
      </c>
      <c r="M17" s="37">
        <f t="shared" si="6"/>
        <v>110</v>
      </c>
      <c r="N17" s="38">
        <f t="shared" si="7"/>
        <v>0.26760734703807326</v>
      </c>
      <c r="O17" s="33">
        <v>56</v>
      </c>
      <c r="P17" s="34">
        <f t="shared" si="8"/>
        <v>0.26541542253187356</v>
      </c>
      <c r="Q17" s="35">
        <v>47</v>
      </c>
      <c r="R17" s="34">
        <f t="shared" si="9"/>
        <v>0.29019510990367992</v>
      </c>
      <c r="S17" s="36">
        <v>0</v>
      </c>
      <c r="T17" s="37">
        <f t="shared" si="10"/>
        <v>103</v>
      </c>
      <c r="U17" s="38">
        <f t="shared" si="11"/>
        <v>0.27617643115699153</v>
      </c>
      <c r="V17" s="33">
        <v>54</v>
      </c>
      <c r="W17" s="34">
        <f t="shared" si="12"/>
        <v>0.28261893546867639</v>
      </c>
      <c r="X17" s="35">
        <v>42</v>
      </c>
      <c r="Y17" s="34">
        <f t="shared" si="13"/>
        <v>0.29457146864917944</v>
      </c>
      <c r="Z17" s="36">
        <v>0</v>
      </c>
      <c r="AA17" s="37">
        <f t="shared" si="14"/>
        <v>96</v>
      </c>
      <c r="AB17" s="38">
        <f t="shared" si="15"/>
        <v>0.28772665967331035</v>
      </c>
      <c r="AC17" s="39">
        <v>44</v>
      </c>
      <c r="AD17" s="34">
        <f t="shared" si="16"/>
        <v>0.27581019244029337</v>
      </c>
      <c r="AE17" s="35">
        <v>34</v>
      </c>
      <c r="AF17" s="34">
        <f t="shared" si="17"/>
        <v>0.29884855410037797</v>
      </c>
      <c r="AG17" s="36">
        <v>0</v>
      </c>
      <c r="AH17" s="37">
        <f t="shared" si="18"/>
        <v>78</v>
      </c>
      <c r="AI17" s="38">
        <f t="shared" si="19"/>
        <v>0.2854006586169045</v>
      </c>
      <c r="AJ17" s="39">
        <v>37</v>
      </c>
      <c r="AK17" s="34">
        <f t="shared" si="20"/>
        <v>0.32458987630493902</v>
      </c>
      <c r="AL17" s="35">
        <v>24</v>
      </c>
      <c r="AM17" s="34">
        <f t="shared" si="21"/>
        <v>0.31193137509747859</v>
      </c>
      <c r="AN17" s="36">
        <v>0</v>
      </c>
      <c r="AO17" s="37">
        <f t="shared" si="22"/>
        <v>61</v>
      </c>
      <c r="AP17" s="38">
        <f t="shared" si="23"/>
        <v>0.31948881789137379</v>
      </c>
      <c r="AQ17" s="39">
        <v>22</v>
      </c>
      <c r="AR17" s="34">
        <f t="shared" si="24"/>
        <v>0.34689372437716809</v>
      </c>
      <c r="AS17" s="35">
        <v>12</v>
      </c>
      <c r="AT17" s="34">
        <f t="shared" si="25"/>
        <v>0.30052592036063114</v>
      </c>
      <c r="AU17" s="36">
        <v>0</v>
      </c>
      <c r="AV17" s="37">
        <f t="shared" si="26"/>
        <v>34</v>
      </c>
      <c r="AW17" s="38">
        <f t="shared" si="27"/>
        <v>0.32897919690372524</v>
      </c>
      <c r="AX17" s="39">
        <v>9</v>
      </c>
      <c r="AY17" s="34">
        <f t="shared" si="28"/>
        <v>0.356718192627824</v>
      </c>
      <c r="AZ17" s="35">
        <v>6</v>
      </c>
      <c r="BA17" s="34">
        <f t="shared" si="29"/>
        <v>0.37523452157598497</v>
      </c>
      <c r="BB17" s="36">
        <v>0</v>
      </c>
      <c r="BC17" s="37">
        <f t="shared" si="30"/>
        <v>15</v>
      </c>
      <c r="BD17" s="38">
        <f t="shared" si="31"/>
        <v>0.36390101892285298</v>
      </c>
      <c r="BE17" s="39">
        <v>2</v>
      </c>
      <c r="BF17" s="34">
        <f t="shared" si="32"/>
        <v>0.50377833753148615</v>
      </c>
      <c r="BG17" s="35">
        <v>1</v>
      </c>
      <c r="BH17" s="34">
        <f t="shared" si="33"/>
        <v>0.4</v>
      </c>
      <c r="BI17" s="36">
        <v>0</v>
      </c>
      <c r="BJ17" s="37">
        <f t="shared" si="34"/>
        <v>3</v>
      </c>
      <c r="BK17" s="38">
        <f t="shared" si="35"/>
        <v>0.46367851622874806</v>
      </c>
      <c r="BL17" s="39">
        <v>0</v>
      </c>
      <c r="BM17" s="34">
        <f t="shared" si="36"/>
        <v>0</v>
      </c>
      <c r="BN17" s="35">
        <v>0</v>
      </c>
      <c r="BO17" s="34">
        <f t="shared" si="37"/>
        <v>0</v>
      </c>
      <c r="BP17" s="36">
        <v>0</v>
      </c>
      <c r="BQ17" s="37">
        <f t="shared" si="38"/>
        <v>0</v>
      </c>
      <c r="BR17" s="38">
        <f t="shared" si="39"/>
        <v>0</v>
      </c>
      <c r="BS17" s="39">
        <v>0</v>
      </c>
      <c r="BT17" s="34">
        <f t="shared" si="40"/>
        <v>0</v>
      </c>
      <c r="BU17" s="39">
        <v>0</v>
      </c>
      <c r="BV17" s="34">
        <f t="shared" si="41"/>
        <v>0</v>
      </c>
      <c r="BW17" s="36">
        <v>0</v>
      </c>
      <c r="BX17" s="37">
        <f t="shared" si="42"/>
        <v>0</v>
      </c>
      <c r="BY17" s="38">
        <f t="shared" si="43"/>
        <v>0</v>
      </c>
      <c r="BZ17" s="39">
        <v>0</v>
      </c>
      <c r="CA17" s="34"/>
      <c r="CB17" s="33">
        <v>0</v>
      </c>
      <c r="CC17" s="34"/>
      <c r="CD17" s="36">
        <v>0</v>
      </c>
      <c r="CE17" s="37">
        <f t="shared" si="44"/>
        <v>0</v>
      </c>
      <c r="CF17" s="38"/>
      <c r="CG17" s="39">
        <v>0</v>
      </c>
      <c r="CH17" s="34"/>
      <c r="CI17" s="33">
        <v>0</v>
      </c>
      <c r="CJ17" s="34"/>
      <c r="CK17" s="36">
        <v>0</v>
      </c>
      <c r="CL17" s="37">
        <f t="shared" si="45"/>
        <v>0</v>
      </c>
      <c r="CM17" s="38"/>
      <c r="CN17" s="39">
        <v>0</v>
      </c>
      <c r="CO17" s="34"/>
      <c r="CP17" s="33">
        <v>0</v>
      </c>
      <c r="CQ17" s="34"/>
      <c r="CR17" s="36">
        <v>0</v>
      </c>
      <c r="CS17" s="37">
        <f t="shared" si="46"/>
        <v>0</v>
      </c>
      <c r="CT17" s="38"/>
      <c r="CU17" s="39">
        <v>0</v>
      </c>
      <c r="CV17" s="34"/>
      <c r="CW17" s="33">
        <v>0</v>
      </c>
      <c r="CX17" s="34"/>
      <c r="CY17" s="36">
        <v>0</v>
      </c>
      <c r="CZ17" s="37">
        <f t="shared" si="47"/>
        <v>0</v>
      </c>
      <c r="DA17" s="38"/>
      <c r="AIC17" s="7"/>
      <c r="AID17" s="7"/>
      <c r="AIE17" s="7"/>
      <c r="AIF17" s="7"/>
      <c r="AIG17" s="7"/>
      <c r="AIH17" s="7"/>
      <c r="AII17" s="7"/>
      <c r="AIJ17" s="7"/>
      <c r="AIK17" s="7"/>
      <c r="AIL17" s="7"/>
      <c r="AIM17" s="7"/>
      <c r="AIN17" s="7"/>
      <c r="AIO17" s="7"/>
      <c r="AIP17" s="7"/>
      <c r="AIQ17" s="7"/>
      <c r="AIR17" s="7"/>
      <c r="AIS17" s="7"/>
      <c r="AIT17" s="7"/>
      <c r="AIU17" s="7"/>
      <c r="AIV17" s="7"/>
      <c r="AIW17" s="7"/>
      <c r="AIX17" s="7"/>
      <c r="AIY17" s="7"/>
      <c r="AIZ17" s="7"/>
      <c r="AJA17" s="7"/>
      <c r="AJB17" s="7"/>
      <c r="AJC17" s="7"/>
      <c r="AJD17" s="7"/>
      <c r="AJE17" s="7"/>
      <c r="AJF17" s="7"/>
      <c r="AJG17" s="7"/>
      <c r="AJH17" s="7"/>
      <c r="AJI17" s="7"/>
      <c r="AJJ17" s="7"/>
      <c r="AJK17" s="7"/>
      <c r="AJL17" s="7"/>
      <c r="AJM17" s="7"/>
      <c r="AJN17" s="7"/>
      <c r="AJO17" s="7"/>
      <c r="AJP17" s="7"/>
      <c r="AJQ17" s="7"/>
      <c r="AJR17" s="7"/>
      <c r="AJS17" s="7"/>
      <c r="AJT17" s="7"/>
      <c r="AJU17" s="7"/>
      <c r="AJV17" s="7"/>
      <c r="AJW17" s="7"/>
      <c r="AJX17" s="7"/>
      <c r="AJY17" s="7"/>
      <c r="AJZ17" s="7"/>
      <c r="AKA17" s="7"/>
      <c r="AKB17" s="7"/>
      <c r="AKC17" s="7"/>
      <c r="AKD17" s="7"/>
      <c r="AKE17" s="7"/>
      <c r="AKF17" s="7"/>
      <c r="AKG17" s="7"/>
      <c r="AKH17" s="7"/>
      <c r="AKI17" s="7"/>
      <c r="AKJ17" s="7"/>
      <c r="AKK17" s="7"/>
      <c r="AKL17" s="7"/>
      <c r="AKM17" s="7"/>
      <c r="AKN17" s="7"/>
      <c r="AKO17" s="7"/>
      <c r="AKP17" s="7"/>
      <c r="AKQ17" s="7"/>
      <c r="AKR17" s="7"/>
      <c r="AKS17" s="7"/>
      <c r="AKT17" s="7"/>
      <c r="AKU17" s="7"/>
      <c r="AKV17" s="7"/>
      <c r="AKW17" s="7"/>
      <c r="AKX17" s="7"/>
      <c r="AKY17" s="7"/>
      <c r="AKZ17" s="7"/>
      <c r="ALA17" s="7"/>
      <c r="ALB17" s="7"/>
      <c r="ALC17" s="7"/>
      <c r="ALD17" s="7"/>
      <c r="ALE17" s="7"/>
      <c r="ALF17" s="7"/>
      <c r="ALG17" s="7"/>
      <c r="ALH17" s="7"/>
      <c r="ALI17" s="7"/>
      <c r="ALJ17" s="7"/>
      <c r="ALK17" s="7"/>
      <c r="ALL17" s="7"/>
      <c r="ALM17" s="7"/>
      <c r="ALN17" s="7"/>
      <c r="ALO17" s="7"/>
      <c r="ALP17" s="7"/>
      <c r="ALQ17" s="7"/>
      <c r="ALR17" s="7"/>
      <c r="ALS17" s="7"/>
      <c r="ALT17" s="7"/>
      <c r="ALU17" s="7"/>
      <c r="ALV17" s="7"/>
      <c r="ALW17" s="7"/>
      <c r="ALX17" s="7"/>
      <c r="ALY17" s="7"/>
      <c r="ALZ17" s="7"/>
      <c r="AMA17" s="7"/>
      <c r="AMB17" s="7"/>
      <c r="AMC17" s="7"/>
      <c r="AMD17" s="7"/>
      <c r="AME17" s="7"/>
      <c r="AMF17" s="7"/>
      <c r="AMG17" s="7"/>
      <c r="AMH17" s="7"/>
      <c r="AMI17" s="7"/>
      <c r="AMJ17" s="7"/>
    </row>
    <row r="18" spans="1:1024" s="9" customFormat="1" ht="13" x14ac:dyDescent="0.3">
      <c r="A18" s="28" t="s">
        <v>48</v>
      </c>
      <c r="B18" s="29">
        <v>1769761</v>
      </c>
      <c r="C18" s="30">
        <f t="shared" si="0"/>
        <v>6.057661459078342</v>
      </c>
      <c r="D18" s="31">
        <v>1790194</v>
      </c>
      <c r="E18" s="30">
        <f t="shared" si="1"/>
        <v>5.98715916940413</v>
      </c>
      <c r="F18" s="31">
        <f t="shared" si="2"/>
        <v>3559955</v>
      </c>
      <c r="G18" s="32">
        <f t="shared" si="3"/>
        <v>6.0220016611800071</v>
      </c>
      <c r="H18" s="33">
        <v>128</v>
      </c>
      <c r="I18" s="34">
        <f t="shared" si="4"/>
        <v>0.55550733443277489</v>
      </c>
      <c r="J18" s="35">
        <v>73</v>
      </c>
      <c r="K18" s="34">
        <f t="shared" si="5"/>
        <v>0.40414106183911869</v>
      </c>
      <c r="L18" s="36">
        <v>0</v>
      </c>
      <c r="M18" s="37">
        <f t="shared" si="6"/>
        <v>201</v>
      </c>
      <c r="N18" s="38">
        <f t="shared" si="7"/>
        <v>0.48899160686047921</v>
      </c>
      <c r="O18" s="33">
        <v>121</v>
      </c>
      <c r="P18" s="34">
        <f t="shared" si="8"/>
        <v>0.57348689511351247</v>
      </c>
      <c r="Q18" s="35">
        <v>66</v>
      </c>
      <c r="R18" s="34">
        <f t="shared" si="9"/>
        <v>0.4075080266732527</v>
      </c>
      <c r="S18" s="36">
        <v>0</v>
      </c>
      <c r="T18" s="37">
        <f t="shared" si="10"/>
        <v>187</v>
      </c>
      <c r="U18" s="38">
        <f t="shared" si="11"/>
        <v>0.50140769540152841</v>
      </c>
      <c r="V18" s="33">
        <v>111</v>
      </c>
      <c r="W18" s="34">
        <f t="shared" si="12"/>
        <v>0.58093892290783478</v>
      </c>
      <c r="X18" s="35">
        <v>58</v>
      </c>
      <c r="Y18" s="34">
        <f t="shared" si="13"/>
        <v>0.4067891709917239</v>
      </c>
      <c r="Z18" s="36">
        <v>0</v>
      </c>
      <c r="AA18" s="37">
        <f t="shared" si="14"/>
        <v>169</v>
      </c>
      <c r="AB18" s="38">
        <f t="shared" si="15"/>
        <v>0.50651880713322339</v>
      </c>
      <c r="AC18" s="39">
        <v>95</v>
      </c>
      <c r="AD18" s="34">
        <f t="shared" si="16"/>
        <v>0.5954992791324516</v>
      </c>
      <c r="AE18" s="35">
        <v>51</v>
      </c>
      <c r="AF18" s="34">
        <f t="shared" si="17"/>
        <v>0.44827283115056693</v>
      </c>
      <c r="AG18" s="36">
        <v>0</v>
      </c>
      <c r="AH18" s="37">
        <f t="shared" si="18"/>
        <v>146</v>
      </c>
      <c r="AI18" s="38">
        <f t="shared" si="19"/>
        <v>0.53421148920600081</v>
      </c>
      <c r="AJ18" s="39">
        <v>57</v>
      </c>
      <c r="AK18" s="34">
        <f t="shared" si="20"/>
        <v>0.50004386349679797</v>
      </c>
      <c r="AL18" s="35">
        <v>36</v>
      </c>
      <c r="AM18" s="34">
        <f t="shared" si="21"/>
        <v>0.46789706264621783</v>
      </c>
      <c r="AN18" s="36">
        <v>0</v>
      </c>
      <c r="AO18" s="37">
        <f t="shared" si="22"/>
        <v>93</v>
      </c>
      <c r="AP18" s="38">
        <f t="shared" si="23"/>
        <v>0.48708950924422562</v>
      </c>
      <c r="AQ18" s="39">
        <v>26</v>
      </c>
      <c r="AR18" s="34">
        <f t="shared" si="24"/>
        <v>0.40996531062756231</v>
      </c>
      <c r="AS18" s="35">
        <v>18</v>
      </c>
      <c r="AT18" s="34">
        <f t="shared" si="25"/>
        <v>0.45078888054094662</v>
      </c>
      <c r="AU18" s="36">
        <v>0</v>
      </c>
      <c r="AV18" s="37">
        <f t="shared" si="26"/>
        <v>44</v>
      </c>
      <c r="AW18" s="38">
        <f t="shared" si="27"/>
        <v>0.42573778422835029</v>
      </c>
      <c r="AX18" s="39">
        <v>7</v>
      </c>
      <c r="AY18" s="34">
        <f t="shared" si="28"/>
        <v>0.27744748315497425</v>
      </c>
      <c r="AZ18" s="35">
        <v>5</v>
      </c>
      <c r="BA18" s="34">
        <f t="shared" si="29"/>
        <v>0.31269543464665417</v>
      </c>
      <c r="BB18" s="36">
        <v>0</v>
      </c>
      <c r="BC18" s="37">
        <f t="shared" si="30"/>
        <v>12</v>
      </c>
      <c r="BD18" s="38">
        <f t="shared" si="31"/>
        <v>0.29112081513828242</v>
      </c>
      <c r="BE18" s="39">
        <v>0</v>
      </c>
      <c r="BF18" s="34">
        <f t="shared" si="32"/>
        <v>0</v>
      </c>
      <c r="BG18" s="35">
        <v>1</v>
      </c>
      <c r="BH18" s="34">
        <f t="shared" si="33"/>
        <v>0.4</v>
      </c>
      <c r="BI18" s="36">
        <v>0</v>
      </c>
      <c r="BJ18" s="37">
        <f t="shared" si="34"/>
        <v>1</v>
      </c>
      <c r="BK18" s="38">
        <f t="shared" si="35"/>
        <v>0.15455950540958269</v>
      </c>
      <c r="BL18" s="39">
        <v>0</v>
      </c>
      <c r="BM18" s="34">
        <f t="shared" si="36"/>
        <v>0</v>
      </c>
      <c r="BN18" s="35">
        <v>1</v>
      </c>
      <c r="BO18" s="34">
        <f t="shared" si="37"/>
        <v>2.2727272727272729</v>
      </c>
      <c r="BP18" s="36">
        <v>0</v>
      </c>
      <c r="BQ18" s="37">
        <f t="shared" si="38"/>
        <v>1</v>
      </c>
      <c r="BR18" s="38">
        <f t="shared" si="39"/>
        <v>0.92592592592592582</v>
      </c>
      <c r="BS18" s="39">
        <v>0</v>
      </c>
      <c r="BT18" s="34">
        <f t="shared" si="40"/>
        <v>0</v>
      </c>
      <c r="BU18" s="39">
        <v>0</v>
      </c>
      <c r="BV18" s="34">
        <f t="shared" si="41"/>
        <v>0</v>
      </c>
      <c r="BW18" s="36">
        <v>0</v>
      </c>
      <c r="BX18" s="37">
        <f t="shared" si="42"/>
        <v>0</v>
      </c>
      <c r="BY18" s="38">
        <f t="shared" si="43"/>
        <v>0</v>
      </c>
      <c r="BZ18" s="39">
        <v>0</v>
      </c>
      <c r="CA18" s="34"/>
      <c r="CB18" s="33">
        <v>0</v>
      </c>
      <c r="CC18" s="34"/>
      <c r="CD18" s="36">
        <v>0</v>
      </c>
      <c r="CE18" s="37">
        <f t="shared" si="44"/>
        <v>0</v>
      </c>
      <c r="CF18" s="38"/>
      <c r="CG18" s="39">
        <v>0</v>
      </c>
      <c r="CH18" s="34"/>
      <c r="CI18" s="33">
        <v>0</v>
      </c>
      <c r="CJ18" s="34"/>
      <c r="CK18" s="36">
        <v>0</v>
      </c>
      <c r="CL18" s="37">
        <f t="shared" si="45"/>
        <v>0</v>
      </c>
      <c r="CM18" s="38"/>
      <c r="CN18" s="39">
        <v>0</v>
      </c>
      <c r="CO18" s="34"/>
      <c r="CP18" s="33">
        <v>0</v>
      </c>
      <c r="CQ18" s="34"/>
      <c r="CR18" s="36">
        <v>0</v>
      </c>
      <c r="CS18" s="37">
        <f t="shared" si="46"/>
        <v>0</v>
      </c>
      <c r="CT18" s="38"/>
      <c r="CU18" s="39">
        <v>0</v>
      </c>
      <c r="CV18" s="34"/>
      <c r="CW18" s="33">
        <v>0</v>
      </c>
      <c r="CX18" s="34"/>
      <c r="CY18" s="36">
        <v>0</v>
      </c>
      <c r="CZ18" s="37">
        <f t="shared" si="47"/>
        <v>0</v>
      </c>
      <c r="DA18" s="38"/>
      <c r="AIC18" s="7"/>
      <c r="AID18" s="7"/>
      <c r="AIE18" s="7"/>
      <c r="AIF18" s="7"/>
      <c r="AIG18" s="7"/>
      <c r="AIH18" s="7"/>
      <c r="AII18" s="7"/>
      <c r="AIJ18" s="7"/>
      <c r="AIK18" s="7"/>
      <c r="AIL18" s="7"/>
      <c r="AIM18" s="7"/>
      <c r="AIN18" s="7"/>
      <c r="AIO18" s="7"/>
      <c r="AIP18" s="7"/>
      <c r="AIQ18" s="7"/>
      <c r="AIR18" s="7"/>
      <c r="AIS18" s="7"/>
      <c r="AIT18" s="7"/>
      <c r="AIU18" s="7"/>
      <c r="AIV18" s="7"/>
      <c r="AIW18" s="7"/>
      <c r="AIX18" s="7"/>
      <c r="AIY18" s="7"/>
      <c r="AIZ18" s="7"/>
      <c r="AJA18" s="7"/>
      <c r="AJB18" s="7"/>
      <c r="AJC18" s="7"/>
      <c r="AJD18" s="7"/>
      <c r="AJE18" s="7"/>
      <c r="AJF18" s="7"/>
      <c r="AJG18" s="7"/>
      <c r="AJH18" s="7"/>
      <c r="AJI18" s="7"/>
      <c r="AJJ18" s="7"/>
      <c r="AJK18" s="7"/>
      <c r="AJL18" s="7"/>
      <c r="AJM18" s="7"/>
      <c r="AJN18" s="7"/>
      <c r="AJO18" s="7"/>
      <c r="AJP18" s="7"/>
      <c r="AJQ18" s="7"/>
      <c r="AJR18" s="7"/>
      <c r="AJS18" s="7"/>
      <c r="AJT18" s="7"/>
      <c r="AJU18" s="7"/>
      <c r="AJV18" s="7"/>
      <c r="AJW18" s="7"/>
      <c r="AJX18" s="7"/>
      <c r="AJY18" s="7"/>
      <c r="AJZ18" s="7"/>
      <c r="AKA18" s="7"/>
      <c r="AKB18" s="7"/>
      <c r="AKC18" s="7"/>
      <c r="AKD18" s="7"/>
      <c r="AKE18" s="7"/>
      <c r="AKF18" s="7"/>
      <c r="AKG18" s="7"/>
      <c r="AKH18" s="7"/>
      <c r="AKI18" s="7"/>
      <c r="AKJ18" s="7"/>
      <c r="AKK18" s="7"/>
      <c r="AKL18" s="7"/>
      <c r="AKM18" s="7"/>
      <c r="AKN18" s="7"/>
      <c r="AKO18" s="7"/>
      <c r="AKP18" s="7"/>
      <c r="AKQ18" s="7"/>
      <c r="AKR18" s="7"/>
      <c r="AKS18" s="7"/>
      <c r="AKT18" s="7"/>
      <c r="AKU18" s="7"/>
      <c r="AKV18" s="7"/>
      <c r="AKW18" s="7"/>
      <c r="AKX18" s="7"/>
      <c r="AKY18" s="7"/>
      <c r="AKZ18" s="7"/>
      <c r="ALA18" s="7"/>
      <c r="ALB18" s="7"/>
      <c r="ALC18" s="7"/>
      <c r="ALD18" s="7"/>
      <c r="ALE18" s="7"/>
      <c r="ALF18" s="7"/>
      <c r="ALG18" s="7"/>
      <c r="ALH18" s="7"/>
      <c r="ALI18" s="7"/>
      <c r="ALJ18" s="7"/>
      <c r="ALK18" s="7"/>
      <c r="ALL18" s="7"/>
      <c r="ALM18" s="7"/>
      <c r="ALN18" s="7"/>
      <c r="ALO18" s="7"/>
      <c r="ALP18" s="7"/>
      <c r="ALQ18" s="7"/>
      <c r="ALR18" s="7"/>
      <c r="ALS18" s="7"/>
      <c r="ALT18" s="7"/>
      <c r="ALU18" s="7"/>
      <c r="ALV18" s="7"/>
      <c r="ALW18" s="7"/>
      <c r="ALX18" s="7"/>
      <c r="ALY18" s="7"/>
      <c r="ALZ18" s="7"/>
      <c r="AMA18" s="7"/>
      <c r="AMB18" s="7"/>
      <c r="AMC18" s="7"/>
      <c r="AMD18" s="7"/>
      <c r="AME18" s="7"/>
      <c r="AMF18" s="7"/>
      <c r="AMG18" s="7"/>
      <c r="AMH18" s="7"/>
      <c r="AMI18" s="7"/>
      <c r="AMJ18" s="7"/>
    </row>
    <row r="19" spans="1:1024" s="9" customFormat="1" ht="13" x14ac:dyDescent="0.3">
      <c r="A19" s="28" t="s">
        <v>49</v>
      </c>
      <c r="B19" s="29">
        <v>1980181</v>
      </c>
      <c r="C19" s="30">
        <f t="shared" si="0"/>
        <v>6.7779017198928049</v>
      </c>
      <c r="D19" s="31">
        <v>2025216</v>
      </c>
      <c r="E19" s="30">
        <f t="shared" si="1"/>
        <v>6.7731712565364175</v>
      </c>
      <c r="F19" s="31">
        <f t="shared" si="2"/>
        <v>4005397</v>
      </c>
      <c r="G19" s="32">
        <f t="shared" si="3"/>
        <v>6.7755090689869446</v>
      </c>
      <c r="H19" s="33">
        <v>244</v>
      </c>
      <c r="I19" s="34">
        <f t="shared" si="4"/>
        <v>1.0589358562624771</v>
      </c>
      <c r="J19" s="35">
        <v>146</v>
      </c>
      <c r="K19" s="34">
        <f t="shared" si="5"/>
        <v>0.80828212367823737</v>
      </c>
      <c r="L19" s="36">
        <v>0</v>
      </c>
      <c r="M19" s="37">
        <f t="shared" si="6"/>
        <v>390</v>
      </c>
      <c r="N19" s="38">
        <f t="shared" si="7"/>
        <v>0.94878968495316873</v>
      </c>
      <c r="O19" s="33">
        <v>231</v>
      </c>
      <c r="P19" s="34">
        <f t="shared" si="8"/>
        <v>1.0948386179439784</v>
      </c>
      <c r="Q19" s="35">
        <v>134</v>
      </c>
      <c r="R19" s="34">
        <f t="shared" si="9"/>
        <v>0.82736478142751302</v>
      </c>
      <c r="S19" s="36">
        <v>0</v>
      </c>
      <c r="T19" s="37">
        <f t="shared" si="10"/>
        <v>365</v>
      </c>
      <c r="U19" s="38">
        <f t="shared" si="11"/>
        <v>0.97868346963399921</v>
      </c>
      <c r="V19" s="33">
        <v>212</v>
      </c>
      <c r="W19" s="34">
        <f t="shared" si="12"/>
        <v>1.1095410059140629</v>
      </c>
      <c r="X19" s="35">
        <v>127</v>
      </c>
      <c r="Y19" s="34">
        <f t="shared" si="13"/>
        <v>0.89072801234394727</v>
      </c>
      <c r="Z19" s="36">
        <v>0</v>
      </c>
      <c r="AA19" s="37">
        <f t="shared" si="14"/>
        <v>339</v>
      </c>
      <c r="AB19" s="38">
        <f t="shared" si="15"/>
        <v>1.0160347669713772</v>
      </c>
      <c r="AC19" s="39">
        <v>179</v>
      </c>
      <c r="AD19" s="34">
        <f t="shared" si="16"/>
        <v>1.1220460101548297</v>
      </c>
      <c r="AE19" s="35">
        <v>104</v>
      </c>
      <c r="AF19" s="34">
        <f t="shared" si="17"/>
        <v>0.91412498901292083</v>
      </c>
      <c r="AG19" s="36">
        <v>0</v>
      </c>
      <c r="AH19" s="37">
        <f t="shared" si="18"/>
        <v>283</v>
      </c>
      <c r="AI19" s="38">
        <f t="shared" si="19"/>
        <v>1.035492133186974</v>
      </c>
      <c r="AJ19" s="39">
        <v>122</v>
      </c>
      <c r="AK19" s="34">
        <f t="shared" si="20"/>
        <v>1.0702693218703394</v>
      </c>
      <c r="AL19" s="35">
        <v>79</v>
      </c>
      <c r="AM19" s="34">
        <f t="shared" si="21"/>
        <v>1.0267741096958669</v>
      </c>
      <c r="AN19" s="36">
        <v>0</v>
      </c>
      <c r="AO19" s="37">
        <f t="shared" si="22"/>
        <v>201</v>
      </c>
      <c r="AP19" s="38">
        <f t="shared" si="23"/>
        <v>1.0527418425601005</v>
      </c>
      <c r="AQ19" s="39">
        <v>68</v>
      </c>
      <c r="AR19" s="34">
        <f t="shared" si="24"/>
        <v>1.0722169662567014</v>
      </c>
      <c r="AS19" s="35">
        <v>57</v>
      </c>
      <c r="AT19" s="34">
        <f t="shared" si="25"/>
        <v>1.4274981217129978</v>
      </c>
      <c r="AU19" s="36">
        <v>0</v>
      </c>
      <c r="AV19" s="37">
        <f t="shared" si="26"/>
        <v>125</v>
      </c>
      <c r="AW19" s="38">
        <f t="shared" si="27"/>
        <v>1.2094823415578131</v>
      </c>
      <c r="AX19" s="39">
        <v>22</v>
      </c>
      <c r="AY19" s="34">
        <f t="shared" si="28"/>
        <v>0.87197780420134752</v>
      </c>
      <c r="AZ19" s="35">
        <v>28</v>
      </c>
      <c r="BA19" s="34">
        <f t="shared" si="29"/>
        <v>1.7510944340212633</v>
      </c>
      <c r="BB19" s="36">
        <v>0</v>
      </c>
      <c r="BC19" s="37">
        <f t="shared" si="30"/>
        <v>50</v>
      </c>
      <c r="BD19" s="38">
        <f t="shared" si="31"/>
        <v>1.2130033964095099</v>
      </c>
      <c r="BE19" s="39">
        <v>4</v>
      </c>
      <c r="BF19" s="34">
        <f t="shared" si="32"/>
        <v>1.0075566750629723</v>
      </c>
      <c r="BG19" s="35">
        <v>4</v>
      </c>
      <c r="BH19" s="34">
        <f t="shared" si="33"/>
        <v>1.6</v>
      </c>
      <c r="BI19" s="36">
        <v>0</v>
      </c>
      <c r="BJ19" s="37">
        <f t="shared" si="34"/>
        <v>8</v>
      </c>
      <c r="BK19" s="38">
        <f t="shared" si="35"/>
        <v>1.2364760432766615</v>
      </c>
      <c r="BL19" s="39">
        <v>0</v>
      </c>
      <c r="BM19" s="34">
        <f t="shared" si="36"/>
        <v>0</v>
      </c>
      <c r="BN19" s="35">
        <v>0</v>
      </c>
      <c r="BO19" s="34">
        <f t="shared" si="37"/>
        <v>0</v>
      </c>
      <c r="BP19" s="36">
        <v>0</v>
      </c>
      <c r="BQ19" s="37">
        <f t="shared" si="38"/>
        <v>0</v>
      </c>
      <c r="BR19" s="38">
        <f t="shared" si="39"/>
        <v>0</v>
      </c>
      <c r="BS19" s="39">
        <v>0</v>
      </c>
      <c r="BT19" s="34">
        <f t="shared" si="40"/>
        <v>0</v>
      </c>
      <c r="BU19" s="39">
        <v>0</v>
      </c>
      <c r="BV19" s="34">
        <f t="shared" si="41"/>
        <v>0</v>
      </c>
      <c r="BW19" s="36">
        <v>0</v>
      </c>
      <c r="BX19" s="37">
        <f t="shared" si="42"/>
        <v>0</v>
      </c>
      <c r="BY19" s="38">
        <f t="shared" si="43"/>
        <v>0</v>
      </c>
      <c r="BZ19" s="39">
        <v>0</v>
      </c>
      <c r="CA19" s="34"/>
      <c r="CB19" s="33">
        <v>0</v>
      </c>
      <c r="CC19" s="34"/>
      <c r="CD19" s="36">
        <v>0</v>
      </c>
      <c r="CE19" s="37">
        <f t="shared" si="44"/>
        <v>0</v>
      </c>
      <c r="CF19" s="38"/>
      <c r="CG19" s="39">
        <v>0</v>
      </c>
      <c r="CH19" s="34"/>
      <c r="CI19" s="33">
        <v>0</v>
      </c>
      <c r="CJ19" s="34"/>
      <c r="CK19" s="36">
        <v>0</v>
      </c>
      <c r="CL19" s="37">
        <f t="shared" si="45"/>
        <v>0</v>
      </c>
      <c r="CM19" s="38"/>
      <c r="CN19" s="39">
        <v>0</v>
      </c>
      <c r="CO19" s="34"/>
      <c r="CP19" s="33">
        <v>0</v>
      </c>
      <c r="CQ19" s="34"/>
      <c r="CR19" s="36">
        <v>0</v>
      </c>
      <c r="CS19" s="37">
        <f t="shared" si="46"/>
        <v>0</v>
      </c>
      <c r="CT19" s="38"/>
      <c r="CU19" s="39">
        <v>0</v>
      </c>
      <c r="CV19" s="34"/>
      <c r="CW19" s="33">
        <v>0</v>
      </c>
      <c r="CX19" s="34"/>
      <c r="CY19" s="36">
        <v>0</v>
      </c>
      <c r="CZ19" s="37">
        <f t="shared" si="47"/>
        <v>0</v>
      </c>
      <c r="DA19" s="38"/>
      <c r="AIC19" s="7"/>
      <c r="AID19" s="7"/>
      <c r="AIE19" s="7"/>
      <c r="AIF19" s="7"/>
      <c r="AIG19" s="7"/>
      <c r="AIH19" s="7"/>
      <c r="AII19" s="7"/>
      <c r="AIJ19" s="7"/>
      <c r="AIK19" s="7"/>
      <c r="AIL19" s="7"/>
      <c r="AIM19" s="7"/>
      <c r="AIN19" s="7"/>
      <c r="AIO19" s="7"/>
      <c r="AIP19" s="7"/>
      <c r="AIQ19" s="7"/>
      <c r="AIR19" s="7"/>
      <c r="AIS19" s="7"/>
      <c r="AIT19" s="7"/>
      <c r="AIU19" s="7"/>
      <c r="AIV19" s="7"/>
      <c r="AIW19" s="7"/>
      <c r="AIX19" s="7"/>
      <c r="AIY19" s="7"/>
      <c r="AIZ19" s="7"/>
      <c r="AJA19" s="7"/>
      <c r="AJB19" s="7"/>
      <c r="AJC19" s="7"/>
      <c r="AJD19" s="7"/>
      <c r="AJE19" s="7"/>
      <c r="AJF19" s="7"/>
      <c r="AJG19" s="7"/>
      <c r="AJH19" s="7"/>
      <c r="AJI19" s="7"/>
      <c r="AJJ19" s="7"/>
      <c r="AJK19" s="7"/>
      <c r="AJL19" s="7"/>
      <c r="AJM19" s="7"/>
      <c r="AJN19" s="7"/>
      <c r="AJO19" s="7"/>
      <c r="AJP19" s="7"/>
      <c r="AJQ19" s="7"/>
      <c r="AJR19" s="7"/>
      <c r="AJS19" s="7"/>
      <c r="AJT19" s="7"/>
      <c r="AJU19" s="7"/>
      <c r="AJV19" s="7"/>
      <c r="AJW19" s="7"/>
      <c r="AJX19" s="7"/>
      <c r="AJY19" s="7"/>
      <c r="AJZ19" s="7"/>
      <c r="AKA19" s="7"/>
      <c r="AKB19" s="7"/>
      <c r="AKC19" s="7"/>
      <c r="AKD19" s="7"/>
      <c r="AKE19" s="7"/>
      <c r="AKF19" s="7"/>
      <c r="AKG19" s="7"/>
      <c r="AKH19" s="7"/>
      <c r="AKI19" s="7"/>
      <c r="AKJ19" s="7"/>
      <c r="AKK19" s="7"/>
      <c r="AKL19" s="7"/>
      <c r="AKM19" s="7"/>
      <c r="AKN19" s="7"/>
      <c r="AKO19" s="7"/>
      <c r="AKP19" s="7"/>
      <c r="AKQ19" s="7"/>
      <c r="AKR19" s="7"/>
      <c r="AKS19" s="7"/>
      <c r="AKT19" s="7"/>
      <c r="AKU19" s="7"/>
      <c r="AKV19" s="7"/>
      <c r="AKW19" s="7"/>
      <c r="AKX19" s="7"/>
      <c r="AKY19" s="7"/>
      <c r="AKZ19" s="7"/>
      <c r="ALA19" s="7"/>
      <c r="ALB19" s="7"/>
      <c r="ALC19" s="7"/>
      <c r="ALD19" s="7"/>
      <c r="ALE19" s="7"/>
      <c r="ALF19" s="7"/>
      <c r="ALG19" s="7"/>
      <c r="ALH19" s="7"/>
      <c r="ALI19" s="7"/>
      <c r="ALJ19" s="7"/>
      <c r="ALK19" s="7"/>
      <c r="ALL19" s="7"/>
      <c r="ALM19" s="7"/>
      <c r="ALN19" s="7"/>
      <c r="ALO19" s="7"/>
      <c r="ALP19" s="7"/>
      <c r="ALQ19" s="7"/>
      <c r="ALR19" s="7"/>
      <c r="ALS19" s="7"/>
      <c r="ALT19" s="7"/>
      <c r="ALU19" s="7"/>
      <c r="ALV19" s="7"/>
      <c r="ALW19" s="7"/>
      <c r="ALX19" s="7"/>
      <c r="ALY19" s="7"/>
      <c r="ALZ19" s="7"/>
      <c r="AMA19" s="7"/>
      <c r="AMB19" s="7"/>
      <c r="AMC19" s="7"/>
      <c r="AMD19" s="7"/>
      <c r="AME19" s="7"/>
      <c r="AMF19" s="7"/>
      <c r="AMG19" s="7"/>
      <c r="AMH19" s="7"/>
      <c r="AMI19" s="7"/>
      <c r="AMJ19" s="7"/>
    </row>
    <row r="20" spans="1:1024" s="9" customFormat="1" ht="13" x14ac:dyDescent="0.3">
      <c r="A20" s="28" t="s">
        <v>50</v>
      </c>
      <c r="B20" s="29">
        <v>2039373</v>
      </c>
      <c r="C20" s="30">
        <f t="shared" si="0"/>
        <v>6.9805082283907121</v>
      </c>
      <c r="D20" s="31">
        <v>2097758</v>
      </c>
      <c r="E20" s="30">
        <f t="shared" si="1"/>
        <v>7.0157821134976821</v>
      </c>
      <c r="F20" s="31">
        <f t="shared" si="2"/>
        <v>4137131</v>
      </c>
      <c r="G20" s="32">
        <f t="shared" si="3"/>
        <v>6.9983496292844434</v>
      </c>
      <c r="H20" s="33">
        <v>452</v>
      </c>
      <c r="I20" s="34">
        <f t="shared" si="4"/>
        <v>1.9616352747157364</v>
      </c>
      <c r="J20" s="35">
        <v>270</v>
      </c>
      <c r="K20" s="34">
        <f t="shared" si="5"/>
        <v>1.4947683109118086</v>
      </c>
      <c r="L20" s="36">
        <v>0</v>
      </c>
      <c r="M20" s="37">
        <f t="shared" si="6"/>
        <v>722</v>
      </c>
      <c r="N20" s="38">
        <f t="shared" si="7"/>
        <v>1.7564773141953534</v>
      </c>
      <c r="O20" s="33">
        <v>428</v>
      </c>
      <c r="P20" s="34">
        <f t="shared" si="8"/>
        <v>2.0285321579221764</v>
      </c>
      <c r="Q20" s="35">
        <v>255</v>
      </c>
      <c r="R20" s="34">
        <f t="shared" si="9"/>
        <v>1.5744628303284762</v>
      </c>
      <c r="S20" s="36">
        <v>0</v>
      </c>
      <c r="T20" s="37">
        <f t="shared" si="10"/>
        <v>683</v>
      </c>
      <c r="U20" s="38">
        <f t="shared" si="11"/>
        <v>1.8313446842740313</v>
      </c>
      <c r="V20" s="33">
        <v>394</v>
      </c>
      <c r="W20" s="34">
        <f t="shared" si="12"/>
        <v>2.0620714921233056</v>
      </c>
      <c r="X20" s="35">
        <v>230</v>
      </c>
      <c r="Y20" s="34">
        <f t="shared" si="13"/>
        <v>1.6131294711740778</v>
      </c>
      <c r="Z20" s="36">
        <v>0</v>
      </c>
      <c r="AA20" s="37">
        <f t="shared" si="14"/>
        <v>624</v>
      </c>
      <c r="AB20" s="38">
        <f t="shared" si="15"/>
        <v>1.8702232878765175</v>
      </c>
      <c r="AC20" s="39">
        <v>332</v>
      </c>
      <c r="AD20" s="34">
        <f t="shared" si="16"/>
        <v>2.0811132702313042</v>
      </c>
      <c r="AE20" s="35">
        <v>198</v>
      </c>
      <c r="AF20" s="34">
        <f t="shared" si="17"/>
        <v>1.7403533444669068</v>
      </c>
      <c r="AG20" s="36">
        <v>0</v>
      </c>
      <c r="AH20" s="37">
        <f t="shared" si="18"/>
        <v>530</v>
      </c>
      <c r="AI20" s="38">
        <f t="shared" si="19"/>
        <v>1.9392608854738382</v>
      </c>
      <c r="AJ20" s="39">
        <v>237</v>
      </c>
      <c r="AK20" s="34">
        <f t="shared" si="20"/>
        <v>2.0791297482235285</v>
      </c>
      <c r="AL20" s="35">
        <v>154</v>
      </c>
      <c r="AM20" s="34">
        <f t="shared" si="21"/>
        <v>2.0015596568754872</v>
      </c>
      <c r="AN20" s="36">
        <v>0</v>
      </c>
      <c r="AO20" s="37">
        <f t="shared" si="22"/>
        <v>391</v>
      </c>
      <c r="AP20" s="38">
        <f t="shared" si="23"/>
        <v>2.0478709474676582</v>
      </c>
      <c r="AQ20" s="39">
        <v>126</v>
      </c>
      <c r="AR20" s="34">
        <f t="shared" si="24"/>
        <v>1.9867549668874174</v>
      </c>
      <c r="AS20" s="35">
        <v>75</v>
      </c>
      <c r="AT20" s="34">
        <f t="shared" si="25"/>
        <v>1.8782870022539442</v>
      </c>
      <c r="AU20" s="36">
        <v>0</v>
      </c>
      <c r="AV20" s="37">
        <f t="shared" si="26"/>
        <v>201</v>
      </c>
      <c r="AW20" s="38">
        <f t="shared" si="27"/>
        <v>1.9448476052249637</v>
      </c>
      <c r="AX20" s="39">
        <v>50</v>
      </c>
      <c r="AY20" s="34">
        <f t="shared" si="28"/>
        <v>1.9817677368212445</v>
      </c>
      <c r="AZ20" s="35">
        <v>25</v>
      </c>
      <c r="BA20" s="34">
        <f t="shared" si="29"/>
        <v>1.5634771732332706</v>
      </c>
      <c r="BB20" s="36">
        <v>0</v>
      </c>
      <c r="BC20" s="37">
        <f t="shared" si="30"/>
        <v>75</v>
      </c>
      <c r="BD20" s="38">
        <f t="shared" si="31"/>
        <v>1.8195050946142648</v>
      </c>
      <c r="BE20" s="39">
        <v>7</v>
      </c>
      <c r="BF20" s="34">
        <f t="shared" si="32"/>
        <v>1.7632241813602016</v>
      </c>
      <c r="BG20" s="35">
        <v>4</v>
      </c>
      <c r="BH20" s="34">
        <f t="shared" si="33"/>
        <v>1.6</v>
      </c>
      <c r="BI20" s="36">
        <v>0</v>
      </c>
      <c r="BJ20" s="37">
        <f t="shared" si="34"/>
        <v>11</v>
      </c>
      <c r="BK20" s="38">
        <f t="shared" si="35"/>
        <v>1.7001545595054095</v>
      </c>
      <c r="BL20" s="39">
        <v>2</v>
      </c>
      <c r="BM20" s="34">
        <f t="shared" si="36"/>
        <v>3.125</v>
      </c>
      <c r="BN20" s="35">
        <v>0</v>
      </c>
      <c r="BO20" s="34">
        <f t="shared" si="37"/>
        <v>0</v>
      </c>
      <c r="BP20" s="36">
        <v>0</v>
      </c>
      <c r="BQ20" s="37">
        <f t="shared" si="38"/>
        <v>2</v>
      </c>
      <c r="BR20" s="38">
        <f t="shared" si="39"/>
        <v>1.8518518518518516</v>
      </c>
      <c r="BS20" s="39">
        <v>0</v>
      </c>
      <c r="BT20" s="34">
        <f t="shared" si="40"/>
        <v>0</v>
      </c>
      <c r="BU20" s="39">
        <v>0</v>
      </c>
      <c r="BV20" s="34">
        <f t="shared" si="41"/>
        <v>0</v>
      </c>
      <c r="BW20" s="36">
        <v>0</v>
      </c>
      <c r="BX20" s="37">
        <f t="shared" si="42"/>
        <v>0</v>
      </c>
      <c r="BY20" s="38">
        <f t="shared" si="43"/>
        <v>0</v>
      </c>
      <c r="BZ20" s="39">
        <v>0</v>
      </c>
      <c r="CA20" s="34"/>
      <c r="CB20" s="33">
        <v>0</v>
      </c>
      <c r="CC20" s="34"/>
      <c r="CD20" s="36">
        <v>0</v>
      </c>
      <c r="CE20" s="37">
        <f t="shared" si="44"/>
        <v>0</v>
      </c>
      <c r="CF20" s="38"/>
      <c r="CG20" s="39">
        <v>0</v>
      </c>
      <c r="CH20" s="34"/>
      <c r="CI20" s="33">
        <v>0</v>
      </c>
      <c r="CJ20" s="34"/>
      <c r="CK20" s="36">
        <v>0</v>
      </c>
      <c r="CL20" s="37">
        <f t="shared" si="45"/>
        <v>0</v>
      </c>
      <c r="CM20" s="38"/>
      <c r="CN20" s="39">
        <v>0</v>
      </c>
      <c r="CO20" s="34"/>
      <c r="CP20" s="33">
        <v>0</v>
      </c>
      <c r="CQ20" s="34"/>
      <c r="CR20" s="36">
        <v>0</v>
      </c>
      <c r="CS20" s="37">
        <f t="shared" si="46"/>
        <v>0</v>
      </c>
      <c r="CT20" s="38"/>
      <c r="CU20" s="39">
        <v>0</v>
      </c>
      <c r="CV20" s="34"/>
      <c r="CW20" s="33">
        <v>0</v>
      </c>
      <c r="CX20" s="34"/>
      <c r="CY20" s="36">
        <v>0</v>
      </c>
      <c r="CZ20" s="37">
        <f t="shared" si="47"/>
        <v>0</v>
      </c>
      <c r="DA20" s="38"/>
      <c r="AIC20" s="7"/>
      <c r="AID20" s="7"/>
      <c r="AIE20" s="7"/>
      <c r="AIF20" s="7"/>
      <c r="AIG20" s="7"/>
      <c r="AIH20" s="7"/>
      <c r="AII20" s="7"/>
      <c r="AIJ20" s="7"/>
      <c r="AIK20" s="7"/>
      <c r="AIL20" s="7"/>
      <c r="AIM20" s="7"/>
      <c r="AIN20" s="7"/>
      <c r="AIO20" s="7"/>
      <c r="AIP20" s="7"/>
      <c r="AIQ20" s="7"/>
      <c r="AIR20" s="7"/>
      <c r="AIS20" s="7"/>
      <c r="AIT20" s="7"/>
      <c r="AIU20" s="7"/>
      <c r="AIV20" s="7"/>
      <c r="AIW20" s="7"/>
      <c r="AIX20" s="7"/>
      <c r="AIY20" s="7"/>
      <c r="AIZ20" s="7"/>
      <c r="AJA20" s="7"/>
      <c r="AJB20" s="7"/>
      <c r="AJC20" s="7"/>
      <c r="AJD20" s="7"/>
      <c r="AJE20" s="7"/>
      <c r="AJF20" s="7"/>
      <c r="AJG20" s="7"/>
      <c r="AJH20" s="7"/>
      <c r="AJI20" s="7"/>
      <c r="AJJ20" s="7"/>
      <c r="AJK20" s="7"/>
      <c r="AJL20" s="7"/>
      <c r="AJM20" s="7"/>
      <c r="AJN20" s="7"/>
      <c r="AJO20" s="7"/>
      <c r="AJP20" s="7"/>
      <c r="AJQ20" s="7"/>
      <c r="AJR20" s="7"/>
      <c r="AJS20" s="7"/>
      <c r="AJT20" s="7"/>
      <c r="AJU20" s="7"/>
      <c r="AJV20" s="7"/>
      <c r="AJW20" s="7"/>
      <c r="AJX20" s="7"/>
      <c r="AJY20" s="7"/>
      <c r="AJZ20" s="7"/>
      <c r="AKA20" s="7"/>
      <c r="AKB20" s="7"/>
      <c r="AKC20" s="7"/>
      <c r="AKD20" s="7"/>
      <c r="AKE20" s="7"/>
      <c r="AKF20" s="7"/>
      <c r="AKG20" s="7"/>
      <c r="AKH20" s="7"/>
      <c r="AKI20" s="7"/>
      <c r="AKJ20" s="7"/>
      <c r="AKK20" s="7"/>
      <c r="AKL20" s="7"/>
      <c r="AKM20" s="7"/>
      <c r="AKN20" s="7"/>
      <c r="AKO20" s="7"/>
      <c r="AKP20" s="7"/>
      <c r="AKQ20" s="7"/>
      <c r="AKR20" s="7"/>
      <c r="AKS20" s="7"/>
      <c r="AKT20" s="7"/>
      <c r="AKU20" s="7"/>
      <c r="AKV20" s="7"/>
      <c r="AKW20" s="7"/>
      <c r="AKX20" s="7"/>
      <c r="AKY20" s="7"/>
      <c r="AKZ20" s="7"/>
      <c r="ALA20" s="7"/>
      <c r="ALB20" s="7"/>
      <c r="ALC20" s="7"/>
      <c r="ALD20" s="7"/>
      <c r="ALE20" s="7"/>
      <c r="ALF20" s="7"/>
      <c r="ALG20" s="7"/>
      <c r="ALH20" s="7"/>
      <c r="ALI20" s="7"/>
      <c r="ALJ20" s="7"/>
      <c r="ALK20" s="7"/>
      <c r="ALL20" s="7"/>
      <c r="ALM20" s="7"/>
      <c r="ALN20" s="7"/>
      <c r="ALO20" s="7"/>
      <c r="ALP20" s="7"/>
      <c r="ALQ20" s="7"/>
      <c r="ALR20" s="7"/>
      <c r="ALS20" s="7"/>
      <c r="ALT20" s="7"/>
      <c r="ALU20" s="7"/>
      <c r="ALV20" s="7"/>
      <c r="ALW20" s="7"/>
      <c r="ALX20" s="7"/>
      <c r="ALY20" s="7"/>
      <c r="ALZ20" s="7"/>
      <c r="AMA20" s="7"/>
      <c r="AMB20" s="7"/>
      <c r="AMC20" s="7"/>
      <c r="AMD20" s="7"/>
      <c r="AME20" s="7"/>
      <c r="AMF20" s="7"/>
      <c r="AMG20" s="7"/>
      <c r="AMH20" s="7"/>
      <c r="AMI20" s="7"/>
      <c r="AMJ20" s="7"/>
    </row>
    <row r="21" spans="1:1024" s="9" customFormat="1" ht="13" x14ac:dyDescent="0.3">
      <c r="A21" s="28" t="s">
        <v>51</v>
      </c>
      <c r="B21" s="29">
        <v>1866897</v>
      </c>
      <c r="C21" s="30">
        <f t="shared" si="0"/>
        <v>6.3901453388163594</v>
      </c>
      <c r="D21" s="31">
        <v>1918667</v>
      </c>
      <c r="E21" s="30">
        <f t="shared" si="1"/>
        <v>6.4168267361431841</v>
      </c>
      <c r="F21" s="31">
        <f t="shared" si="2"/>
        <v>3785564</v>
      </c>
      <c r="G21" s="32">
        <f t="shared" si="3"/>
        <v>6.4036406911051484</v>
      </c>
      <c r="H21" s="33">
        <v>835</v>
      </c>
      <c r="I21" s="34">
        <f t="shared" si="4"/>
        <v>3.6238173769638053</v>
      </c>
      <c r="J21" s="35">
        <v>396</v>
      </c>
      <c r="K21" s="34">
        <f t="shared" si="5"/>
        <v>2.1923268560039859</v>
      </c>
      <c r="L21" s="36">
        <v>0</v>
      </c>
      <c r="M21" s="37">
        <f t="shared" si="6"/>
        <v>1231</v>
      </c>
      <c r="N21" s="38">
        <f t="shared" si="7"/>
        <v>2.9947694927624378</v>
      </c>
      <c r="O21" s="33">
        <v>780</v>
      </c>
      <c r="P21" s="34">
        <f t="shared" si="8"/>
        <v>3.6968576709796674</v>
      </c>
      <c r="Q21" s="35">
        <v>371</v>
      </c>
      <c r="R21" s="34">
        <f t="shared" si="9"/>
        <v>2.2906890590269202</v>
      </c>
      <c r="S21" s="36">
        <v>0</v>
      </c>
      <c r="T21" s="37">
        <f t="shared" si="10"/>
        <v>1151</v>
      </c>
      <c r="U21" s="38">
        <f t="shared" si="11"/>
        <v>3.0862045850650222</v>
      </c>
      <c r="V21" s="33">
        <v>711</v>
      </c>
      <c r="W21" s="34">
        <f t="shared" si="12"/>
        <v>3.7211493170042393</v>
      </c>
      <c r="X21" s="35">
        <v>343</v>
      </c>
      <c r="Y21" s="34">
        <f t="shared" si="13"/>
        <v>2.4056669939682984</v>
      </c>
      <c r="Z21" s="36">
        <v>0</v>
      </c>
      <c r="AA21" s="37">
        <f t="shared" si="14"/>
        <v>1054</v>
      </c>
      <c r="AB21" s="38">
        <f t="shared" si="15"/>
        <v>3.1589989509965535</v>
      </c>
      <c r="AC21" s="39">
        <v>599</v>
      </c>
      <c r="AD21" s="34">
        <f t="shared" si="16"/>
        <v>3.7547796652667214</v>
      </c>
      <c r="AE21" s="35">
        <v>291</v>
      </c>
      <c r="AF21" s="34">
        <f t="shared" si="17"/>
        <v>2.5577920365649995</v>
      </c>
      <c r="AG21" s="36">
        <v>0</v>
      </c>
      <c r="AH21" s="37">
        <f t="shared" si="18"/>
        <v>890</v>
      </c>
      <c r="AI21" s="38">
        <f t="shared" si="19"/>
        <v>3.2564946944749358</v>
      </c>
      <c r="AJ21" s="39">
        <v>437</v>
      </c>
      <c r="AK21" s="34">
        <f t="shared" si="20"/>
        <v>3.8336696201421177</v>
      </c>
      <c r="AL21" s="35">
        <v>213</v>
      </c>
      <c r="AM21" s="34">
        <f t="shared" si="21"/>
        <v>2.7683909539901221</v>
      </c>
      <c r="AN21" s="36">
        <v>0</v>
      </c>
      <c r="AO21" s="37">
        <f t="shared" si="22"/>
        <v>650</v>
      </c>
      <c r="AP21" s="38">
        <f t="shared" si="23"/>
        <v>3.4043890431048029</v>
      </c>
      <c r="AQ21" s="39">
        <v>234</v>
      </c>
      <c r="AR21" s="34">
        <f t="shared" si="24"/>
        <v>3.6896877956480605</v>
      </c>
      <c r="AS21" s="35">
        <v>129</v>
      </c>
      <c r="AT21" s="34">
        <f t="shared" si="25"/>
        <v>3.2306536438767846</v>
      </c>
      <c r="AU21" s="36">
        <v>0</v>
      </c>
      <c r="AV21" s="37">
        <f t="shared" si="26"/>
        <v>363</v>
      </c>
      <c r="AW21" s="38">
        <f t="shared" si="27"/>
        <v>3.5123367198838897</v>
      </c>
      <c r="AX21" s="39">
        <v>99</v>
      </c>
      <c r="AY21" s="34">
        <f t="shared" si="28"/>
        <v>3.9239001189060643</v>
      </c>
      <c r="AZ21" s="35">
        <v>56</v>
      </c>
      <c r="BA21" s="34">
        <f t="shared" si="29"/>
        <v>3.5021888680425266</v>
      </c>
      <c r="BB21" s="36">
        <v>0</v>
      </c>
      <c r="BC21" s="37">
        <f t="shared" si="30"/>
        <v>155</v>
      </c>
      <c r="BD21" s="38">
        <f t="shared" si="31"/>
        <v>3.7603105288694807</v>
      </c>
      <c r="BE21" s="39">
        <v>13</v>
      </c>
      <c r="BF21" s="34">
        <f t="shared" si="32"/>
        <v>3.2745591939546599</v>
      </c>
      <c r="BG21" s="35">
        <v>5</v>
      </c>
      <c r="BH21" s="34">
        <f t="shared" si="33"/>
        <v>2</v>
      </c>
      <c r="BI21" s="36">
        <v>0</v>
      </c>
      <c r="BJ21" s="37">
        <f t="shared" si="34"/>
        <v>18</v>
      </c>
      <c r="BK21" s="38">
        <f t="shared" si="35"/>
        <v>2.7820710973724885</v>
      </c>
      <c r="BL21" s="39">
        <v>1</v>
      </c>
      <c r="BM21" s="34">
        <f t="shared" si="36"/>
        <v>1.5625</v>
      </c>
      <c r="BN21" s="35">
        <v>1</v>
      </c>
      <c r="BO21" s="34">
        <f t="shared" si="37"/>
        <v>2.2727272727272729</v>
      </c>
      <c r="BP21" s="36">
        <v>0</v>
      </c>
      <c r="BQ21" s="37">
        <f t="shared" si="38"/>
        <v>2</v>
      </c>
      <c r="BR21" s="38">
        <f t="shared" si="39"/>
        <v>1.8518518518518516</v>
      </c>
      <c r="BS21" s="39">
        <v>0</v>
      </c>
      <c r="BT21" s="34">
        <f t="shared" si="40"/>
        <v>0</v>
      </c>
      <c r="BU21" s="39">
        <v>0</v>
      </c>
      <c r="BV21" s="34">
        <f t="shared" si="41"/>
        <v>0</v>
      </c>
      <c r="BW21" s="36">
        <v>0</v>
      </c>
      <c r="BX21" s="37">
        <f t="shared" si="42"/>
        <v>0</v>
      </c>
      <c r="BY21" s="38">
        <f t="shared" si="43"/>
        <v>0</v>
      </c>
      <c r="BZ21" s="39">
        <v>0</v>
      </c>
      <c r="CA21" s="34"/>
      <c r="CB21" s="33">
        <v>0</v>
      </c>
      <c r="CC21" s="34"/>
      <c r="CD21" s="36">
        <v>0</v>
      </c>
      <c r="CE21" s="37">
        <f t="shared" si="44"/>
        <v>0</v>
      </c>
      <c r="CF21" s="38"/>
      <c r="CG21" s="39">
        <v>0</v>
      </c>
      <c r="CH21" s="34"/>
      <c r="CI21" s="33">
        <v>0</v>
      </c>
      <c r="CJ21" s="34"/>
      <c r="CK21" s="36">
        <v>0</v>
      </c>
      <c r="CL21" s="37">
        <f t="shared" si="45"/>
        <v>0</v>
      </c>
      <c r="CM21" s="38"/>
      <c r="CN21" s="39">
        <v>0</v>
      </c>
      <c r="CO21" s="34"/>
      <c r="CP21" s="33">
        <v>0</v>
      </c>
      <c r="CQ21" s="34"/>
      <c r="CR21" s="36">
        <v>0</v>
      </c>
      <c r="CS21" s="37">
        <f t="shared" si="46"/>
        <v>0</v>
      </c>
      <c r="CT21" s="38"/>
      <c r="CU21" s="39">
        <v>0</v>
      </c>
      <c r="CV21" s="34"/>
      <c r="CW21" s="33">
        <v>0</v>
      </c>
      <c r="CX21" s="34"/>
      <c r="CY21" s="36">
        <v>0</v>
      </c>
      <c r="CZ21" s="37">
        <f t="shared" si="47"/>
        <v>0</v>
      </c>
      <c r="DA21" s="38"/>
      <c r="AIC21" s="7"/>
      <c r="AID21" s="7"/>
      <c r="AIE21" s="7"/>
      <c r="AIF21" s="7"/>
      <c r="AIG21" s="7"/>
      <c r="AIH21" s="7"/>
      <c r="AII21" s="7"/>
      <c r="AIJ21" s="7"/>
      <c r="AIK21" s="7"/>
      <c r="AIL21" s="7"/>
      <c r="AIM21" s="7"/>
      <c r="AIN21" s="7"/>
      <c r="AIO21" s="7"/>
      <c r="AIP21" s="7"/>
      <c r="AIQ21" s="7"/>
      <c r="AIR21" s="7"/>
      <c r="AIS21" s="7"/>
      <c r="AIT21" s="7"/>
      <c r="AIU21" s="7"/>
      <c r="AIV21" s="7"/>
      <c r="AIW21" s="7"/>
      <c r="AIX21" s="7"/>
      <c r="AIY21" s="7"/>
      <c r="AIZ21" s="7"/>
      <c r="AJA21" s="7"/>
      <c r="AJB21" s="7"/>
      <c r="AJC21" s="7"/>
      <c r="AJD21" s="7"/>
      <c r="AJE21" s="7"/>
      <c r="AJF21" s="7"/>
      <c r="AJG21" s="7"/>
      <c r="AJH21" s="7"/>
      <c r="AJI21" s="7"/>
      <c r="AJJ21" s="7"/>
      <c r="AJK21" s="7"/>
      <c r="AJL21" s="7"/>
      <c r="AJM21" s="7"/>
      <c r="AJN21" s="7"/>
      <c r="AJO21" s="7"/>
      <c r="AJP21" s="7"/>
      <c r="AJQ21" s="7"/>
      <c r="AJR21" s="7"/>
      <c r="AJS21" s="7"/>
      <c r="AJT21" s="7"/>
      <c r="AJU21" s="7"/>
      <c r="AJV21" s="7"/>
      <c r="AJW21" s="7"/>
      <c r="AJX21" s="7"/>
      <c r="AJY21" s="7"/>
      <c r="AJZ21" s="7"/>
      <c r="AKA21" s="7"/>
      <c r="AKB21" s="7"/>
      <c r="AKC21" s="7"/>
      <c r="AKD21" s="7"/>
      <c r="AKE21" s="7"/>
      <c r="AKF21" s="7"/>
      <c r="AKG21" s="7"/>
      <c r="AKH21" s="7"/>
      <c r="AKI21" s="7"/>
      <c r="AKJ21" s="7"/>
      <c r="AKK21" s="7"/>
      <c r="AKL21" s="7"/>
      <c r="AKM21" s="7"/>
      <c r="AKN21" s="7"/>
      <c r="AKO21" s="7"/>
      <c r="AKP21" s="7"/>
      <c r="AKQ21" s="7"/>
      <c r="AKR21" s="7"/>
      <c r="AKS21" s="7"/>
      <c r="AKT21" s="7"/>
      <c r="AKU21" s="7"/>
      <c r="AKV21" s="7"/>
      <c r="AKW21" s="7"/>
      <c r="AKX21" s="7"/>
      <c r="AKY21" s="7"/>
      <c r="AKZ21" s="7"/>
      <c r="ALA21" s="7"/>
      <c r="ALB21" s="7"/>
      <c r="ALC21" s="7"/>
      <c r="ALD21" s="7"/>
      <c r="ALE21" s="7"/>
      <c r="ALF21" s="7"/>
      <c r="ALG21" s="7"/>
      <c r="ALH21" s="7"/>
      <c r="ALI21" s="7"/>
      <c r="ALJ21" s="7"/>
      <c r="ALK21" s="7"/>
      <c r="ALL21" s="7"/>
      <c r="ALM21" s="7"/>
      <c r="ALN21" s="7"/>
      <c r="ALO21" s="7"/>
      <c r="ALP21" s="7"/>
      <c r="ALQ21" s="7"/>
      <c r="ALR21" s="7"/>
      <c r="ALS21" s="7"/>
      <c r="ALT21" s="7"/>
      <c r="ALU21" s="7"/>
      <c r="ALV21" s="7"/>
      <c r="ALW21" s="7"/>
      <c r="ALX21" s="7"/>
      <c r="ALY21" s="7"/>
      <c r="ALZ21" s="7"/>
      <c r="AMA21" s="7"/>
      <c r="AMB21" s="7"/>
      <c r="AMC21" s="7"/>
      <c r="AMD21" s="7"/>
      <c r="AME21" s="7"/>
      <c r="AMF21" s="7"/>
      <c r="AMG21" s="7"/>
      <c r="AMH21" s="7"/>
      <c r="AMI21" s="7"/>
      <c r="AMJ21" s="7"/>
    </row>
    <row r="22" spans="1:1024" s="9" customFormat="1" ht="13" x14ac:dyDescent="0.3">
      <c r="A22" s="28" t="s">
        <v>52</v>
      </c>
      <c r="B22" s="29">
        <v>1585580</v>
      </c>
      <c r="C22" s="30">
        <f t="shared" si="0"/>
        <v>5.4272338786341416</v>
      </c>
      <c r="D22" s="31">
        <v>1648446</v>
      </c>
      <c r="E22" s="30">
        <f t="shared" si="1"/>
        <v>5.5130944379031321</v>
      </c>
      <c r="F22" s="31">
        <f t="shared" si="2"/>
        <v>3234026</v>
      </c>
      <c r="G22" s="32">
        <f t="shared" si="3"/>
        <v>5.4706618326072469</v>
      </c>
      <c r="H22" s="33">
        <v>1181</v>
      </c>
      <c r="I22" s="34">
        <f t="shared" si="4"/>
        <v>5.1254231403523995</v>
      </c>
      <c r="J22" s="35">
        <v>584</v>
      </c>
      <c r="K22" s="34">
        <f t="shared" si="5"/>
        <v>3.2331284947129495</v>
      </c>
      <c r="L22" s="36">
        <v>0</v>
      </c>
      <c r="M22" s="37">
        <f t="shared" si="6"/>
        <v>1765</v>
      </c>
      <c r="N22" s="38">
        <f t="shared" si="7"/>
        <v>4.2938815229290839</v>
      </c>
      <c r="O22" s="33">
        <v>1102</v>
      </c>
      <c r="P22" s="34">
        <f t="shared" si="8"/>
        <v>5.2229963505379402</v>
      </c>
      <c r="Q22" s="35">
        <v>541</v>
      </c>
      <c r="R22" s="34">
        <f t="shared" si="9"/>
        <v>3.3403309459125707</v>
      </c>
      <c r="S22" s="36">
        <v>0</v>
      </c>
      <c r="T22" s="37">
        <f t="shared" si="10"/>
        <v>1643</v>
      </c>
      <c r="U22" s="38">
        <f t="shared" si="11"/>
        <v>4.4054162756401665</v>
      </c>
      <c r="V22" s="33">
        <v>1011</v>
      </c>
      <c r="W22" s="34">
        <f t="shared" si="12"/>
        <v>5.2912545140524418</v>
      </c>
      <c r="X22" s="35">
        <v>497</v>
      </c>
      <c r="Y22" s="34">
        <f t="shared" si="13"/>
        <v>3.4857623790152901</v>
      </c>
      <c r="Z22" s="36">
        <v>0</v>
      </c>
      <c r="AA22" s="37">
        <f t="shared" si="14"/>
        <v>1508</v>
      </c>
      <c r="AB22" s="38">
        <f t="shared" si="15"/>
        <v>4.5197062790349172</v>
      </c>
      <c r="AC22" s="39">
        <v>874</v>
      </c>
      <c r="AD22" s="34">
        <f t="shared" si="16"/>
        <v>5.4785933680185543</v>
      </c>
      <c r="AE22" s="35">
        <v>436</v>
      </c>
      <c r="AF22" s="34">
        <f t="shared" si="17"/>
        <v>3.832293223169553</v>
      </c>
      <c r="AG22" s="36">
        <v>0</v>
      </c>
      <c r="AH22" s="37">
        <f t="shared" si="18"/>
        <v>1310</v>
      </c>
      <c r="AI22" s="38">
        <f t="shared" si="19"/>
        <v>4.7932674716428831</v>
      </c>
      <c r="AJ22" s="39">
        <v>635</v>
      </c>
      <c r="AK22" s="34">
        <f t="shared" si="20"/>
        <v>5.5706640933415219</v>
      </c>
      <c r="AL22" s="35">
        <v>313</v>
      </c>
      <c r="AM22" s="34">
        <f t="shared" si="21"/>
        <v>4.0681050168962827</v>
      </c>
      <c r="AN22" s="36">
        <v>0</v>
      </c>
      <c r="AO22" s="37">
        <f t="shared" si="22"/>
        <v>948</v>
      </c>
      <c r="AP22" s="38">
        <f t="shared" si="23"/>
        <v>4.9651704813282356</v>
      </c>
      <c r="AQ22" s="39">
        <v>363</v>
      </c>
      <c r="AR22" s="34">
        <f t="shared" si="24"/>
        <v>5.7237464522232733</v>
      </c>
      <c r="AS22" s="35">
        <v>172</v>
      </c>
      <c r="AT22" s="34">
        <f t="shared" si="25"/>
        <v>4.3075381918357118</v>
      </c>
      <c r="AU22" s="36">
        <v>0</v>
      </c>
      <c r="AV22" s="37">
        <f t="shared" si="26"/>
        <v>535</v>
      </c>
      <c r="AW22" s="38">
        <f t="shared" si="27"/>
        <v>5.1765844218674406</v>
      </c>
      <c r="AX22" s="39">
        <v>138</v>
      </c>
      <c r="AY22" s="34">
        <f t="shared" si="28"/>
        <v>5.4696789536266346</v>
      </c>
      <c r="AZ22" s="35">
        <v>64</v>
      </c>
      <c r="BA22" s="34">
        <f t="shared" si="29"/>
        <v>4.002501563477173</v>
      </c>
      <c r="BB22" s="36">
        <v>0</v>
      </c>
      <c r="BC22" s="37">
        <f t="shared" si="30"/>
        <v>202</v>
      </c>
      <c r="BD22" s="38">
        <f t="shared" si="31"/>
        <v>4.90053372149442</v>
      </c>
      <c r="BE22" s="39">
        <v>20</v>
      </c>
      <c r="BF22" s="34">
        <f t="shared" si="32"/>
        <v>5.037783375314862</v>
      </c>
      <c r="BG22" s="35">
        <v>13</v>
      </c>
      <c r="BH22" s="34">
        <f t="shared" si="33"/>
        <v>5.2</v>
      </c>
      <c r="BI22" s="36">
        <v>0</v>
      </c>
      <c r="BJ22" s="37">
        <f t="shared" si="34"/>
        <v>33</v>
      </c>
      <c r="BK22" s="38">
        <f t="shared" si="35"/>
        <v>5.1004636785162285</v>
      </c>
      <c r="BL22" s="39">
        <v>1</v>
      </c>
      <c r="BM22" s="34">
        <f t="shared" si="36"/>
        <v>1.5625</v>
      </c>
      <c r="BN22" s="35">
        <v>2</v>
      </c>
      <c r="BO22" s="34">
        <f t="shared" si="37"/>
        <v>4.5454545454545459</v>
      </c>
      <c r="BP22" s="36">
        <v>0</v>
      </c>
      <c r="BQ22" s="37">
        <f t="shared" si="38"/>
        <v>3</v>
      </c>
      <c r="BR22" s="38">
        <f t="shared" si="39"/>
        <v>2.7777777777777777</v>
      </c>
      <c r="BS22" s="39">
        <v>1</v>
      </c>
      <c r="BT22" s="34">
        <f t="shared" si="40"/>
        <v>50</v>
      </c>
      <c r="BU22" s="39">
        <v>0</v>
      </c>
      <c r="BV22" s="34">
        <f t="shared" si="41"/>
        <v>0</v>
      </c>
      <c r="BW22" s="36">
        <v>0</v>
      </c>
      <c r="BX22" s="37">
        <f t="shared" si="42"/>
        <v>1</v>
      </c>
      <c r="BY22" s="38">
        <f t="shared" si="43"/>
        <v>20</v>
      </c>
      <c r="BZ22" s="39">
        <v>0</v>
      </c>
      <c r="CA22" s="34"/>
      <c r="CB22" s="33">
        <v>0</v>
      </c>
      <c r="CC22" s="34"/>
      <c r="CD22" s="36">
        <v>0</v>
      </c>
      <c r="CE22" s="37">
        <f t="shared" si="44"/>
        <v>0</v>
      </c>
      <c r="CF22" s="38"/>
      <c r="CG22" s="39">
        <v>0</v>
      </c>
      <c r="CH22" s="34"/>
      <c r="CI22" s="33">
        <v>0</v>
      </c>
      <c r="CJ22" s="34"/>
      <c r="CK22" s="36">
        <v>0</v>
      </c>
      <c r="CL22" s="37">
        <f t="shared" si="45"/>
        <v>0</v>
      </c>
      <c r="CM22" s="38"/>
      <c r="CN22" s="39">
        <v>0</v>
      </c>
      <c r="CO22" s="34"/>
      <c r="CP22" s="33">
        <v>0</v>
      </c>
      <c r="CQ22" s="34"/>
      <c r="CR22" s="36">
        <v>0</v>
      </c>
      <c r="CS22" s="37">
        <f t="shared" si="46"/>
        <v>0</v>
      </c>
      <c r="CT22" s="38"/>
      <c r="CU22" s="39">
        <v>0</v>
      </c>
      <c r="CV22" s="34"/>
      <c r="CW22" s="33">
        <v>0</v>
      </c>
      <c r="CX22" s="34"/>
      <c r="CY22" s="36">
        <v>0</v>
      </c>
      <c r="CZ22" s="37">
        <f t="shared" si="47"/>
        <v>0</v>
      </c>
      <c r="DA22" s="38"/>
      <c r="AIC22" s="7"/>
      <c r="AID22" s="7"/>
      <c r="AIE22" s="7"/>
      <c r="AIF22" s="7"/>
      <c r="AIG22" s="7"/>
      <c r="AIH22" s="7"/>
      <c r="AII22" s="7"/>
      <c r="AIJ22" s="7"/>
      <c r="AIK22" s="7"/>
      <c r="AIL22" s="7"/>
      <c r="AIM22" s="7"/>
      <c r="AIN22" s="7"/>
      <c r="AIO22" s="7"/>
      <c r="AIP22" s="7"/>
      <c r="AIQ22" s="7"/>
      <c r="AIR22" s="7"/>
      <c r="AIS22" s="7"/>
      <c r="AIT22" s="7"/>
      <c r="AIU22" s="7"/>
      <c r="AIV22" s="7"/>
      <c r="AIW22" s="7"/>
      <c r="AIX22" s="7"/>
      <c r="AIY22" s="7"/>
      <c r="AIZ22" s="7"/>
      <c r="AJA22" s="7"/>
      <c r="AJB22" s="7"/>
      <c r="AJC22" s="7"/>
      <c r="AJD22" s="7"/>
      <c r="AJE22" s="7"/>
      <c r="AJF22" s="7"/>
      <c r="AJG22" s="7"/>
      <c r="AJH22" s="7"/>
      <c r="AJI22" s="7"/>
      <c r="AJJ22" s="7"/>
      <c r="AJK22" s="7"/>
      <c r="AJL22" s="7"/>
      <c r="AJM22" s="7"/>
      <c r="AJN22" s="7"/>
      <c r="AJO22" s="7"/>
      <c r="AJP22" s="7"/>
      <c r="AJQ22" s="7"/>
      <c r="AJR22" s="7"/>
      <c r="AJS22" s="7"/>
      <c r="AJT22" s="7"/>
      <c r="AJU22" s="7"/>
      <c r="AJV22" s="7"/>
      <c r="AJW22" s="7"/>
      <c r="AJX22" s="7"/>
      <c r="AJY22" s="7"/>
      <c r="AJZ22" s="7"/>
      <c r="AKA22" s="7"/>
      <c r="AKB22" s="7"/>
      <c r="AKC22" s="7"/>
      <c r="AKD22" s="7"/>
      <c r="AKE22" s="7"/>
      <c r="AKF22" s="7"/>
      <c r="AKG22" s="7"/>
      <c r="AKH22" s="7"/>
      <c r="AKI22" s="7"/>
      <c r="AKJ22" s="7"/>
      <c r="AKK22" s="7"/>
      <c r="AKL22" s="7"/>
      <c r="AKM22" s="7"/>
      <c r="AKN22" s="7"/>
      <c r="AKO22" s="7"/>
      <c r="AKP22" s="7"/>
      <c r="AKQ22" s="7"/>
      <c r="AKR22" s="7"/>
      <c r="AKS22" s="7"/>
      <c r="AKT22" s="7"/>
      <c r="AKU22" s="7"/>
      <c r="AKV22" s="7"/>
      <c r="AKW22" s="7"/>
      <c r="AKX22" s="7"/>
      <c r="AKY22" s="7"/>
      <c r="AKZ22" s="7"/>
      <c r="ALA22" s="7"/>
      <c r="ALB22" s="7"/>
      <c r="ALC22" s="7"/>
      <c r="ALD22" s="7"/>
      <c r="ALE22" s="7"/>
      <c r="ALF22" s="7"/>
      <c r="ALG22" s="7"/>
      <c r="ALH22" s="7"/>
      <c r="ALI22" s="7"/>
      <c r="ALJ22" s="7"/>
      <c r="ALK22" s="7"/>
      <c r="ALL22" s="7"/>
      <c r="ALM22" s="7"/>
      <c r="ALN22" s="7"/>
      <c r="ALO22" s="7"/>
      <c r="ALP22" s="7"/>
      <c r="ALQ22" s="7"/>
      <c r="ALR22" s="7"/>
      <c r="ALS22" s="7"/>
      <c r="ALT22" s="7"/>
      <c r="ALU22" s="7"/>
      <c r="ALV22" s="7"/>
      <c r="ALW22" s="7"/>
      <c r="ALX22" s="7"/>
      <c r="ALY22" s="7"/>
      <c r="ALZ22" s="7"/>
      <c r="AMA22" s="7"/>
      <c r="AMB22" s="7"/>
      <c r="AMC22" s="7"/>
      <c r="AMD22" s="7"/>
      <c r="AME22" s="7"/>
      <c r="AMF22" s="7"/>
      <c r="AMG22" s="7"/>
      <c r="AMH22" s="7"/>
      <c r="AMI22" s="7"/>
      <c r="AMJ22" s="7"/>
    </row>
    <row r="23" spans="1:1024" s="9" customFormat="1" ht="13" x14ac:dyDescent="0.3">
      <c r="A23" s="28" t="s">
        <v>53</v>
      </c>
      <c r="B23" s="29">
        <v>1455983</v>
      </c>
      <c r="C23" s="30">
        <f t="shared" si="0"/>
        <v>4.9836402227042313</v>
      </c>
      <c r="D23" s="31">
        <v>1550793</v>
      </c>
      <c r="E23" s="30">
        <f t="shared" si="1"/>
        <v>5.186501870633986</v>
      </c>
      <c r="F23" s="31">
        <f t="shared" si="2"/>
        <v>3006776</v>
      </c>
      <c r="G23" s="32">
        <f t="shared" si="3"/>
        <v>5.0862468954793458</v>
      </c>
      <c r="H23" s="33">
        <v>1577</v>
      </c>
      <c r="I23" s="34">
        <f t="shared" si="4"/>
        <v>6.8440239562537979</v>
      </c>
      <c r="J23" s="35">
        <v>808</v>
      </c>
      <c r="K23" s="34">
        <f t="shared" si="5"/>
        <v>4.4732325748768202</v>
      </c>
      <c r="L23" s="36">
        <v>0</v>
      </c>
      <c r="M23" s="37">
        <f t="shared" si="6"/>
        <v>2385</v>
      </c>
      <c r="N23" s="38">
        <f t="shared" si="7"/>
        <v>5.8022138425982241</v>
      </c>
      <c r="O23" s="33">
        <v>1466</v>
      </c>
      <c r="P23" s="34">
        <f t="shared" si="8"/>
        <v>6.9481965969951185</v>
      </c>
      <c r="Q23" s="35">
        <v>738</v>
      </c>
      <c r="R23" s="34">
        <f t="shared" si="9"/>
        <v>4.556680661891825</v>
      </c>
      <c r="S23" s="36">
        <v>0</v>
      </c>
      <c r="T23" s="37">
        <f t="shared" si="10"/>
        <v>2204</v>
      </c>
      <c r="U23" s="38">
        <f t="shared" si="11"/>
        <v>5.9096393618447509</v>
      </c>
      <c r="V23" s="33">
        <v>1355</v>
      </c>
      <c r="W23" s="34">
        <f t="shared" si="12"/>
        <v>7.0916418066677132</v>
      </c>
      <c r="X23" s="35">
        <v>670</v>
      </c>
      <c r="Y23" s="34">
        <f t="shared" si="13"/>
        <v>4.6991162855940525</v>
      </c>
      <c r="Z23" s="36">
        <v>0</v>
      </c>
      <c r="AA23" s="37">
        <f t="shared" si="14"/>
        <v>2025</v>
      </c>
      <c r="AB23" s="38">
        <f t="shared" si="15"/>
        <v>6.0692342274838902</v>
      </c>
      <c r="AC23" s="39">
        <v>1146</v>
      </c>
      <c r="AD23" s="34">
        <f t="shared" si="16"/>
        <v>7.1836018303767322</v>
      </c>
      <c r="AE23" s="35">
        <v>569</v>
      </c>
      <c r="AF23" s="34">
        <f t="shared" si="17"/>
        <v>5.0013184495033842</v>
      </c>
      <c r="AG23" s="36">
        <v>0</v>
      </c>
      <c r="AH23" s="37">
        <f t="shared" si="18"/>
        <v>1715</v>
      </c>
      <c r="AI23" s="38">
        <f t="shared" si="19"/>
        <v>6.2751555067691189</v>
      </c>
      <c r="AJ23" s="39">
        <v>839</v>
      </c>
      <c r="AK23" s="34">
        <f t="shared" si="20"/>
        <v>7.3602947626984827</v>
      </c>
      <c r="AL23" s="35">
        <v>418</v>
      </c>
      <c r="AM23" s="34">
        <f t="shared" si="21"/>
        <v>5.432804782947751</v>
      </c>
      <c r="AN23" s="36">
        <v>0</v>
      </c>
      <c r="AO23" s="37">
        <f t="shared" si="22"/>
        <v>1257</v>
      </c>
      <c r="AP23" s="38">
        <f t="shared" si="23"/>
        <v>6.5835646572042101</v>
      </c>
      <c r="AQ23" s="39">
        <v>469</v>
      </c>
      <c r="AR23" s="34">
        <f t="shared" si="24"/>
        <v>7.3951434878587197</v>
      </c>
      <c r="AS23" s="35">
        <v>235</v>
      </c>
      <c r="AT23" s="34">
        <f t="shared" si="25"/>
        <v>5.8852992737290259</v>
      </c>
      <c r="AU23" s="36">
        <v>0</v>
      </c>
      <c r="AV23" s="37">
        <f t="shared" si="26"/>
        <v>704</v>
      </c>
      <c r="AW23" s="38">
        <f t="shared" si="27"/>
        <v>6.8118045476536047</v>
      </c>
      <c r="AX23" s="39">
        <v>190</v>
      </c>
      <c r="AY23" s="34">
        <f t="shared" si="28"/>
        <v>7.5307173999207295</v>
      </c>
      <c r="AZ23" s="35">
        <v>87</v>
      </c>
      <c r="BA23" s="34">
        <f t="shared" si="29"/>
        <v>5.4409005628517821</v>
      </c>
      <c r="BB23" s="36">
        <v>0</v>
      </c>
      <c r="BC23" s="37">
        <f t="shared" si="30"/>
        <v>277</v>
      </c>
      <c r="BD23" s="38">
        <f t="shared" si="31"/>
        <v>6.7200388161086853</v>
      </c>
      <c r="BE23" s="39">
        <v>37</v>
      </c>
      <c r="BF23" s="34">
        <f t="shared" si="32"/>
        <v>9.3198992443324933</v>
      </c>
      <c r="BG23" s="35">
        <v>16</v>
      </c>
      <c r="BH23" s="34">
        <f t="shared" si="33"/>
        <v>6.4</v>
      </c>
      <c r="BI23" s="36">
        <v>0</v>
      </c>
      <c r="BJ23" s="37">
        <f t="shared" si="34"/>
        <v>53</v>
      </c>
      <c r="BK23" s="38">
        <f t="shared" si="35"/>
        <v>8.1916537867078816</v>
      </c>
      <c r="BL23" s="39">
        <v>7</v>
      </c>
      <c r="BM23" s="34">
        <f t="shared" si="36"/>
        <v>10.9375</v>
      </c>
      <c r="BN23" s="35">
        <v>4</v>
      </c>
      <c r="BO23" s="34">
        <f t="shared" si="37"/>
        <v>9.0909090909090917</v>
      </c>
      <c r="BP23" s="36">
        <v>0</v>
      </c>
      <c r="BQ23" s="37">
        <f t="shared" si="38"/>
        <v>11</v>
      </c>
      <c r="BR23" s="38">
        <f t="shared" si="39"/>
        <v>10.185185185185185</v>
      </c>
      <c r="BS23" s="39">
        <v>0</v>
      </c>
      <c r="BT23" s="34">
        <f t="shared" si="40"/>
        <v>0</v>
      </c>
      <c r="BU23" s="39">
        <v>0</v>
      </c>
      <c r="BV23" s="34">
        <f t="shared" si="41"/>
        <v>0</v>
      </c>
      <c r="BW23" s="36">
        <v>0</v>
      </c>
      <c r="BX23" s="37">
        <f t="shared" si="42"/>
        <v>0</v>
      </c>
      <c r="BY23" s="38">
        <f t="shared" si="43"/>
        <v>0</v>
      </c>
      <c r="BZ23" s="39">
        <v>0</v>
      </c>
      <c r="CA23" s="34"/>
      <c r="CB23" s="33">
        <v>0</v>
      </c>
      <c r="CC23" s="34"/>
      <c r="CD23" s="36">
        <v>0</v>
      </c>
      <c r="CE23" s="37">
        <f t="shared" si="44"/>
        <v>0</v>
      </c>
      <c r="CF23" s="38"/>
      <c r="CG23" s="39">
        <v>0</v>
      </c>
      <c r="CH23" s="34"/>
      <c r="CI23" s="33">
        <v>0</v>
      </c>
      <c r="CJ23" s="34"/>
      <c r="CK23" s="36">
        <v>0</v>
      </c>
      <c r="CL23" s="37">
        <f t="shared" si="45"/>
        <v>0</v>
      </c>
      <c r="CM23" s="38"/>
      <c r="CN23" s="39">
        <v>0</v>
      </c>
      <c r="CO23" s="34"/>
      <c r="CP23" s="33">
        <v>0</v>
      </c>
      <c r="CQ23" s="34"/>
      <c r="CR23" s="36">
        <v>0</v>
      </c>
      <c r="CS23" s="37">
        <f t="shared" si="46"/>
        <v>0</v>
      </c>
      <c r="CT23" s="38"/>
      <c r="CU23" s="39">
        <v>0</v>
      </c>
      <c r="CV23" s="34"/>
      <c r="CW23" s="33">
        <v>0</v>
      </c>
      <c r="CX23" s="34"/>
      <c r="CY23" s="36">
        <v>0</v>
      </c>
      <c r="CZ23" s="37">
        <f t="shared" si="47"/>
        <v>0</v>
      </c>
      <c r="DA23" s="38"/>
      <c r="AIC23" s="7"/>
      <c r="AID23" s="7"/>
      <c r="AIE23" s="7"/>
      <c r="AIF23" s="7"/>
      <c r="AIG23" s="7"/>
      <c r="AIH23" s="7"/>
      <c r="AII23" s="7"/>
      <c r="AIJ23" s="7"/>
      <c r="AIK23" s="7"/>
      <c r="AIL23" s="7"/>
      <c r="AIM23" s="7"/>
      <c r="AIN23" s="7"/>
      <c r="AIO23" s="7"/>
      <c r="AIP23" s="7"/>
      <c r="AIQ23" s="7"/>
      <c r="AIR23" s="7"/>
      <c r="AIS23" s="7"/>
      <c r="AIT23" s="7"/>
      <c r="AIU23" s="7"/>
      <c r="AIV23" s="7"/>
      <c r="AIW23" s="7"/>
      <c r="AIX23" s="7"/>
      <c r="AIY23" s="7"/>
      <c r="AIZ23" s="7"/>
      <c r="AJA23" s="7"/>
      <c r="AJB23" s="7"/>
      <c r="AJC23" s="7"/>
      <c r="AJD23" s="7"/>
      <c r="AJE23" s="7"/>
      <c r="AJF23" s="7"/>
      <c r="AJG23" s="7"/>
      <c r="AJH23" s="7"/>
      <c r="AJI23" s="7"/>
      <c r="AJJ23" s="7"/>
      <c r="AJK23" s="7"/>
      <c r="AJL23" s="7"/>
      <c r="AJM23" s="7"/>
      <c r="AJN23" s="7"/>
      <c r="AJO23" s="7"/>
      <c r="AJP23" s="7"/>
      <c r="AJQ23" s="7"/>
      <c r="AJR23" s="7"/>
      <c r="AJS23" s="7"/>
      <c r="AJT23" s="7"/>
      <c r="AJU23" s="7"/>
      <c r="AJV23" s="7"/>
      <c r="AJW23" s="7"/>
      <c r="AJX23" s="7"/>
      <c r="AJY23" s="7"/>
      <c r="AJZ23" s="7"/>
      <c r="AKA23" s="7"/>
      <c r="AKB23" s="7"/>
      <c r="AKC23" s="7"/>
      <c r="AKD23" s="7"/>
      <c r="AKE23" s="7"/>
      <c r="AKF23" s="7"/>
      <c r="AKG23" s="7"/>
      <c r="AKH23" s="7"/>
      <c r="AKI23" s="7"/>
      <c r="AKJ23" s="7"/>
      <c r="AKK23" s="7"/>
      <c r="AKL23" s="7"/>
      <c r="AKM23" s="7"/>
      <c r="AKN23" s="7"/>
      <c r="AKO23" s="7"/>
      <c r="AKP23" s="7"/>
      <c r="AKQ23" s="7"/>
      <c r="AKR23" s="7"/>
      <c r="AKS23" s="7"/>
      <c r="AKT23" s="7"/>
      <c r="AKU23" s="7"/>
      <c r="AKV23" s="7"/>
      <c r="AKW23" s="7"/>
      <c r="AKX23" s="7"/>
      <c r="AKY23" s="7"/>
      <c r="AKZ23" s="7"/>
      <c r="ALA23" s="7"/>
      <c r="ALB23" s="7"/>
      <c r="ALC23" s="7"/>
      <c r="ALD23" s="7"/>
      <c r="ALE23" s="7"/>
      <c r="ALF23" s="7"/>
      <c r="ALG23" s="7"/>
      <c r="ALH23" s="7"/>
      <c r="ALI23" s="7"/>
      <c r="ALJ23" s="7"/>
      <c r="ALK23" s="7"/>
      <c r="ALL23" s="7"/>
      <c r="ALM23" s="7"/>
      <c r="ALN23" s="7"/>
      <c r="ALO23" s="7"/>
      <c r="ALP23" s="7"/>
      <c r="ALQ23" s="7"/>
      <c r="ALR23" s="7"/>
      <c r="ALS23" s="7"/>
      <c r="ALT23" s="7"/>
      <c r="ALU23" s="7"/>
      <c r="ALV23" s="7"/>
      <c r="ALW23" s="7"/>
      <c r="ALX23" s="7"/>
      <c r="ALY23" s="7"/>
      <c r="ALZ23" s="7"/>
      <c r="AMA23" s="7"/>
      <c r="AMB23" s="7"/>
      <c r="AMC23" s="7"/>
      <c r="AMD23" s="7"/>
      <c r="AME23" s="7"/>
      <c r="AMF23" s="7"/>
      <c r="AMG23" s="7"/>
      <c r="AMH23" s="7"/>
      <c r="AMI23" s="7"/>
      <c r="AMJ23" s="7"/>
    </row>
    <row r="24" spans="1:1024" s="9" customFormat="1" ht="13" x14ac:dyDescent="0.3">
      <c r="A24" s="28" t="s">
        <v>54</v>
      </c>
      <c r="B24" s="29">
        <v>1389405</v>
      </c>
      <c r="C24" s="30">
        <f t="shared" si="0"/>
        <v>4.7557523979513299</v>
      </c>
      <c r="D24" s="31">
        <v>1510747</v>
      </c>
      <c r="E24" s="30">
        <f t="shared" si="1"/>
        <v>5.0525712597069257</v>
      </c>
      <c r="F24" s="31">
        <f t="shared" si="2"/>
        <v>2900152</v>
      </c>
      <c r="G24" s="32">
        <f t="shared" si="3"/>
        <v>4.9058822826902357</v>
      </c>
      <c r="H24" s="33">
        <v>2527</v>
      </c>
      <c r="I24" s="34">
        <f t="shared" si="4"/>
        <v>10.966929953997049</v>
      </c>
      <c r="J24" s="35">
        <v>1345</v>
      </c>
      <c r="K24" s="34">
        <f t="shared" si="5"/>
        <v>7.4461606599125281</v>
      </c>
      <c r="L24" s="36">
        <v>0</v>
      </c>
      <c r="M24" s="37">
        <f t="shared" si="6"/>
        <v>3872</v>
      </c>
      <c r="N24" s="38">
        <f t="shared" si="7"/>
        <v>9.4197786157401779</v>
      </c>
      <c r="O24" s="33">
        <v>2333</v>
      </c>
      <c r="P24" s="34">
        <f t="shared" si="8"/>
        <v>11.057396085122518</v>
      </c>
      <c r="Q24" s="35">
        <v>1235</v>
      </c>
      <c r="R24" s="34">
        <f t="shared" si="9"/>
        <v>7.6253395900222269</v>
      </c>
      <c r="S24" s="36">
        <v>0</v>
      </c>
      <c r="T24" s="37">
        <f t="shared" si="10"/>
        <v>3568</v>
      </c>
      <c r="U24" s="38">
        <f t="shared" si="11"/>
        <v>9.5669660812441339</v>
      </c>
      <c r="V24" s="33">
        <v>2144</v>
      </c>
      <c r="W24" s="34">
        <f t="shared" si="12"/>
        <v>11.221018474904486</v>
      </c>
      <c r="X24" s="35">
        <v>1117</v>
      </c>
      <c r="Y24" s="34">
        <f t="shared" si="13"/>
        <v>7.8341983447888914</v>
      </c>
      <c r="Z24" s="36">
        <v>0</v>
      </c>
      <c r="AA24" s="37">
        <f t="shared" si="14"/>
        <v>3261</v>
      </c>
      <c r="AB24" s="38">
        <f t="shared" si="15"/>
        <v>9.7737149707777604</v>
      </c>
      <c r="AC24" s="39">
        <v>1817</v>
      </c>
      <c r="AD24" s="34">
        <f t="shared" si="16"/>
        <v>11.389707265091205</v>
      </c>
      <c r="AE24" s="35">
        <v>949</v>
      </c>
      <c r="AF24" s="34">
        <f t="shared" si="17"/>
        <v>8.3413905247429021</v>
      </c>
      <c r="AG24" s="36">
        <v>0</v>
      </c>
      <c r="AH24" s="37">
        <f t="shared" si="18"/>
        <v>2766</v>
      </c>
      <c r="AI24" s="38">
        <f t="shared" si="19"/>
        <v>10.120746432491767</v>
      </c>
      <c r="AJ24" s="39">
        <v>1347</v>
      </c>
      <c r="AK24" s="34">
        <f t="shared" si="20"/>
        <v>11.816826037371699</v>
      </c>
      <c r="AL24" s="35">
        <v>688</v>
      </c>
      <c r="AM24" s="34">
        <f t="shared" si="21"/>
        <v>8.9420327527943844</v>
      </c>
      <c r="AN24" s="36">
        <v>0</v>
      </c>
      <c r="AO24" s="37">
        <f t="shared" si="22"/>
        <v>2035</v>
      </c>
      <c r="AP24" s="38">
        <f t="shared" si="23"/>
        <v>10.658356465720422</v>
      </c>
      <c r="AQ24" s="39">
        <v>756</v>
      </c>
      <c r="AR24" s="34">
        <f t="shared" si="24"/>
        <v>11.920529801324504</v>
      </c>
      <c r="AS24" s="35">
        <v>390</v>
      </c>
      <c r="AT24" s="34">
        <f t="shared" si="25"/>
        <v>9.7670924117205118</v>
      </c>
      <c r="AU24" s="36">
        <v>0</v>
      </c>
      <c r="AV24" s="37">
        <f t="shared" si="26"/>
        <v>1146</v>
      </c>
      <c r="AW24" s="38">
        <f t="shared" si="27"/>
        <v>11.088534107402031</v>
      </c>
      <c r="AX24" s="39">
        <v>310</v>
      </c>
      <c r="AY24" s="34">
        <f t="shared" si="28"/>
        <v>12.286959968291717</v>
      </c>
      <c r="AZ24" s="35">
        <v>159</v>
      </c>
      <c r="BA24" s="34">
        <f t="shared" si="29"/>
        <v>9.9437148217636029</v>
      </c>
      <c r="BB24" s="36">
        <v>0</v>
      </c>
      <c r="BC24" s="37">
        <f t="shared" si="30"/>
        <v>469</v>
      </c>
      <c r="BD24" s="38">
        <f t="shared" si="31"/>
        <v>11.377971858321203</v>
      </c>
      <c r="BE24" s="39">
        <v>44</v>
      </c>
      <c r="BF24" s="34">
        <f t="shared" si="32"/>
        <v>11.083123425692696</v>
      </c>
      <c r="BG24" s="35">
        <v>23</v>
      </c>
      <c r="BH24" s="34">
        <f t="shared" si="33"/>
        <v>9.1999999999999993</v>
      </c>
      <c r="BI24" s="36">
        <v>0</v>
      </c>
      <c r="BJ24" s="37">
        <f t="shared" si="34"/>
        <v>67</v>
      </c>
      <c r="BK24" s="38">
        <f t="shared" si="35"/>
        <v>10.35548686244204</v>
      </c>
      <c r="BL24" s="39">
        <v>6</v>
      </c>
      <c r="BM24" s="34">
        <f t="shared" si="36"/>
        <v>9.375</v>
      </c>
      <c r="BN24" s="35">
        <v>4</v>
      </c>
      <c r="BO24" s="34">
        <f t="shared" si="37"/>
        <v>9.0909090909090917</v>
      </c>
      <c r="BP24" s="36">
        <v>0</v>
      </c>
      <c r="BQ24" s="37">
        <f t="shared" si="38"/>
        <v>10</v>
      </c>
      <c r="BR24" s="38">
        <f t="shared" si="39"/>
        <v>9.2592592592592595</v>
      </c>
      <c r="BS24" s="39">
        <v>0</v>
      </c>
      <c r="BT24" s="34">
        <f t="shared" si="40"/>
        <v>0</v>
      </c>
      <c r="BU24" s="39">
        <v>1</v>
      </c>
      <c r="BV24" s="34">
        <f t="shared" si="41"/>
        <v>33.333333333333329</v>
      </c>
      <c r="BW24" s="36">
        <v>0</v>
      </c>
      <c r="BX24" s="37">
        <f t="shared" si="42"/>
        <v>1</v>
      </c>
      <c r="BY24" s="38">
        <f t="shared" si="43"/>
        <v>20</v>
      </c>
      <c r="BZ24" s="39">
        <v>0</v>
      </c>
      <c r="CA24" s="34"/>
      <c r="CB24" s="33">
        <v>0</v>
      </c>
      <c r="CC24" s="34"/>
      <c r="CD24" s="36">
        <v>0</v>
      </c>
      <c r="CE24" s="37">
        <f t="shared" si="44"/>
        <v>0</v>
      </c>
      <c r="CF24" s="38"/>
      <c r="CG24" s="39">
        <v>0</v>
      </c>
      <c r="CH24" s="34"/>
      <c r="CI24" s="33">
        <v>0</v>
      </c>
      <c r="CJ24" s="34"/>
      <c r="CK24" s="36">
        <v>0</v>
      </c>
      <c r="CL24" s="37">
        <f t="shared" si="45"/>
        <v>0</v>
      </c>
      <c r="CM24" s="38"/>
      <c r="CN24" s="39">
        <v>0</v>
      </c>
      <c r="CO24" s="34"/>
      <c r="CP24" s="33">
        <v>0</v>
      </c>
      <c r="CQ24" s="34"/>
      <c r="CR24" s="36">
        <v>0</v>
      </c>
      <c r="CS24" s="37">
        <f t="shared" si="46"/>
        <v>0</v>
      </c>
      <c r="CT24" s="38"/>
      <c r="CU24" s="39">
        <v>0</v>
      </c>
      <c r="CV24" s="34"/>
      <c r="CW24" s="33">
        <v>0</v>
      </c>
      <c r="CX24" s="34"/>
      <c r="CY24" s="36">
        <v>0</v>
      </c>
      <c r="CZ24" s="37">
        <f t="shared" si="47"/>
        <v>0</v>
      </c>
      <c r="DA24" s="38"/>
      <c r="AIC24" s="7"/>
      <c r="AID24" s="7"/>
      <c r="AIE24" s="7"/>
      <c r="AIF24" s="7"/>
      <c r="AIG24" s="7"/>
      <c r="AIH24" s="7"/>
      <c r="AII24" s="7"/>
      <c r="AIJ24" s="7"/>
      <c r="AIK24" s="7"/>
      <c r="AIL24" s="7"/>
      <c r="AIM24" s="7"/>
      <c r="AIN24" s="7"/>
      <c r="AIO24" s="7"/>
      <c r="AIP24" s="7"/>
      <c r="AIQ24" s="7"/>
      <c r="AIR24" s="7"/>
      <c r="AIS24" s="7"/>
      <c r="AIT24" s="7"/>
      <c r="AIU24" s="7"/>
      <c r="AIV24" s="7"/>
      <c r="AIW24" s="7"/>
      <c r="AIX24" s="7"/>
      <c r="AIY24" s="7"/>
      <c r="AIZ24" s="7"/>
      <c r="AJA24" s="7"/>
      <c r="AJB24" s="7"/>
      <c r="AJC24" s="7"/>
      <c r="AJD24" s="7"/>
      <c r="AJE24" s="7"/>
      <c r="AJF24" s="7"/>
      <c r="AJG24" s="7"/>
      <c r="AJH24" s="7"/>
      <c r="AJI24" s="7"/>
      <c r="AJJ24" s="7"/>
      <c r="AJK24" s="7"/>
      <c r="AJL24" s="7"/>
      <c r="AJM24" s="7"/>
      <c r="AJN24" s="7"/>
      <c r="AJO24" s="7"/>
      <c r="AJP24" s="7"/>
      <c r="AJQ24" s="7"/>
      <c r="AJR24" s="7"/>
      <c r="AJS24" s="7"/>
      <c r="AJT24" s="7"/>
      <c r="AJU24" s="7"/>
      <c r="AJV24" s="7"/>
      <c r="AJW24" s="7"/>
      <c r="AJX24" s="7"/>
      <c r="AJY24" s="7"/>
      <c r="AJZ24" s="7"/>
      <c r="AKA24" s="7"/>
      <c r="AKB24" s="7"/>
      <c r="AKC24" s="7"/>
      <c r="AKD24" s="7"/>
      <c r="AKE24" s="7"/>
      <c r="AKF24" s="7"/>
      <c r="AKG24" s="7"/>
      <c r="AKH24" s="7"/>
      <c r="AKI24" s="7"/>
      <c r="AKJ24" s="7"/>
      <c r="AKK24" s="7"/>
      <c r="AKL24" s="7"/>
      <c r="AKM24" s="7"/>
      <c r="AKN24" s="7"/>
      <c r="AKO24" s="7"/>
      <c r="AKP24" s="7"/>
      <c r="AKQ24" s="7"/>
      <c r="AKR24" s="7"/>
      <c r="AKS24" s="7"/>
      <c r="AKT24" s="7"/>
      <c r="AKU24" s="7"/>
      <c r="AKV24" s="7"/>
      <c r="AKW24" s="7"/>
      <c r="AKX24" s="7"/>
      <c r="AKY24" s="7"/>
      <c r="AKZ24" s="7"/>
      <c r="ALA24" s="7"/>
      <c r="ALB24" s="7"/>
      <c r="ALC24" s="7"/>
      <c r="ALD24" s="7"/>
      <c r="ALE24" s="7"/>
      <c r="ALF24" s="7"/>
      <c r="ALG24" s="7"/>
      <c r="ALH24" s="7"/>
      <c r="ALI24" s="7"/>
      <c r="ALJ24" s="7"/>
      <c r="ALK24" s="7"/>
      <c r="ALL24" s="7"/>
      <c r="ALM24" s="7"/>
      <c r="ALN24" s="7"/>
      <c r="ALO24" s="7"/>
      <c r="ALP24" s="7"/>
      <c r="ALQ24" s="7"/>
      <c r="ALR24" s="7"/>
      <c r="ALS24" s="7"/>
      <c r="ALT24" s="7"/>
      <c r="ALU24" s="7"/>
      <c r="ALV24" s="7"/>
      <c r="ALW24" s="7"/>
      <c r="ALX24" s="7"/>
      <c r="ALY24" s="7"/>
      <c r="ALZ24" s="7"/>
      <c r="AMA24" s="7"/>
      <c r="AMB24" s="7"/>
      <c r="AMC24" s="7"/>
      <c r="AMD24" s="7"/>
      <c r="AME24" s="7"/>
      <c r="AMF24" s="7"/>
      <c r="AMG24" s="7"/>
      <c r="AMH24" s="7"/>
      <c r="AMI24" s="7"/>
      <c r="AMJ24" s="7"/>
    </row>
    <row r="25" spans="1:1024" s="9" customFormat="1" ht="13" x14ac:dyDescent="0.3">
      <c r="A25" s="28" t="s">
        <v>55</v>
      </c>
      <c r="B25" s="29">
        <v>918891</v>
      </c>
      <c r="C25" s="30">
        <f t="shared" si="0"/>
        <v>3.1452442424677445</v>
      </c>
      <c r="D25" s="31">
        <v>1066234</v>
      </c>
      <c r="E25" s="30">
        <f t="shared" si="1"/>
        <v>3.5659334518104977</v>
      </c>
      <c r="F25" s="31">
        <f t="shared" si="2"/>
        <v>1985125</v>
      </c>
      <c r="G25" s="32">
        <f t="shared" si="3"/>
        <v>3.3580272918196887</v>
      </c>
      <c r="H25" s="33">
        <v>3466</v>
      </c>
      <c r="I25" s="34">
        <f t="shared" si="4"/>
        <v>15.042097040187482</v>
      </c>
      <c r="J25" s="35">
        <v>2093</v>
      </c>
      <c r="K25" s="34">
        <f t="shared" si="5"/>
        <v>11.587222499031169</v>
      </c>
      <c r="L25" s="36">
        <v>0</v>
      </c>
      <c r="M25" s="37">
        <f t="shared" si="6"/>
        <v>5559</v>
      </c>
      <c r="N25" s="38">
        <f t="shared" si="7"/>
        <v>13.523902201678627</v>
      </c>
      <c r="O25" s="33">
        <v>3165</v>
      </c>
      <c r="P25" s="34">
        <f t="shared" si="8"/>
        <v>15.000710934167497</v>
      </c>
      <c r="Q25" s="35">
        <v>1925</v>
      </c>
      <c r="R25" s="34">
        <f t="shared" si="9"/>
        <v>11.88565077796987</v>
      </c>
      <c r="S25" s="36">
        <v>0</v>
      </c>
      <c r="T25" s="37">
        <f t="shared" si="10"/>
        <v>5090</v>
      </c>
      <c r="U25" s="38">
        <f t="shared" si="11"/>
        <v>13.647942083389195</v>
      </c>
      <c r="V25" s="33">
        <v>2889</v>
      </c>
      <c r="W25" s="34">
        <f t="shared" si="12"/>
        <v>15.120113047574188</v>
      </c>
      <c r="X25" s="35">
        <v>1737</v>
      </c>
      <c r="Y25" s="34">
        <f t="shared" si="13"/>
        <v>12.182634310562491</v>
      </c>
      <c r="Z25" s="36">
        <v>0</v>
      </c>
      <c r="AA25" s="37">
        <f t="shared" si="14"/>
        <v>4626</v>
      </c>
      <c r="AB25" s="38">
        <f t="shared" si="15"/>
        <v>13.864828413007643</v>
      </c>
      <c r="AC25" s="39">
        <v>2451</v>
      </c>
      <c r="AD25" s="34">
        <f t="shared" si="16"/>
        <v>15.363881401617252</v>
      </c>
      <c r="AE25" s="35">
        <v>1405</v>
      </c>
      <c r="AF25" s="34">
        <f t="shared" si="17"/>
        <v>12.349477015030324</v>
      </c>
      <c r="AG25" s="36">
        <v>0</v>
      </c>
      <c r="AH25" s="37">
        <f t="shared" si="18"/>
        <v>3856</v>
      </c>
      <c r="AI25" s="38">
        <f t="shared" si="19"/>
        <v>14.109037687522868</v>
      </c>
      <c r="AJ25" s="39">
        <v>1794</v>
      </c>
      <c r="AK25" s="34">
        <f t="shared" si="20"/>
        <v>15.738222651109746</v>
      </c>
      <c r="AL25" s="35">
        <v>1022</v>
      </c>
      <c r="AM25" s="34">
        <f t="shared" si="21"/>
        <v>13.283077722900963</v>
      </c>
      <c r="AN25" s="36">
        <v>0</v>
      </c>
      <c r="AO25" s="37">
        <f t="shared" si="22"/>
        <v>2816</v>
      </c>
      <c r="AP25" s="38">
        <f t="shared" si="23"/>
        <v>14.748860839050963</v>
      </c>
      <c r="AQ25" s="39">
        <v>1062</v>
      </c>
      <c r="AR25" s="34">
        <f t="shared" si="24"/>
        <v>16.74550614947966</v>
      </c>
      <c r="AS25" s="35">
        <v>557</v>
      </c>
      <c r="AT25" s="34">
        <f t="shared" si="25"/>
        <v>13.949411470072626</v>
      </c>
      <c r="AU25" s="36">
        <v>0</v>
      </c>
      <c r="AV25" s="37">
        <f t="shared" si="26"/>
        <v>1619</v>
      </c>
      <c r="AW25" s="38">
        <f t="shared" si="27"/>
        <v>15.665215287856798</v>
      </c>
      <c r="AX25" s="39">
        <v>421</v>
      </c>
      <c r="AY25" s="34">
        <f t="shared" si="28"/>
        <v>16.686484344034881</v>
      </c>
      <c r="AZ25" s="35">
        <v>225</v>
      </c>
      <c r="BA25" s="34">
        <f t="shared" si="29"/>
        <v>14.071294559099437</v>
      </c>
      <c r="BB25" s="36">
        <v>0</v>
      </c>
      <c r="BC25" s="37">
        <f t="shared" si="30"/>
        <v>646</v>
      </c>
      <c r="BD25" s="38">
        <f t="shared" si="31"/>
        <v>15.672003881610868</v>
      </c>
      <c r="BE25" s="39">
        <v>69</v>
      </c>
      <c r="BF25" s="34">
        <f t="shared" si="32"/>
        <v>17.380352644836272</v>
      </c>
      <c r="BG25" s="35">
        <v>28</v>
      </c>
      <c r="BH25" s="34">
        <f t="shared" si="33"/>
        <v>11.200000000000001</v>
      </c>
      <c r="BI25" s="36">
        <v>0</v>
      </c>
      <c r="BJ25" s="37">
        <f t="shared" si="34"/>
        <v>97</v>
      </c>
      <c r="BK25" s="38">
        <f t="shared" si="35"/>
        <v>14.992272024729521</v>
      </c>
      <c r="BL25" s="39">
        <v>6</v>
      </c>
      <c r="BM25" s="34">
        <f t="shared" si="36"/>
        <v>9.375</v>
      </c>
      <c r="BN25" s="35">
        <v>7</v>
      </c>
      <c r="BO25" s="34">
        <f t="shared" si="37"/>
        <v>15.909090909090908</v>
      </c>
      <c r="BP25" s="36">
        <v>0</v>
      </c>
      <c r="BQ25" s="37">
        <f t="shared" si="38"/>
        <v>13</v>
      </c>
      <c r="BR25" s="38">
        <f t="shared" si="39"/>
        <v>12.037037037037036</v>
      </c>
      <c r="BS25" s="39">
        <v>0</v>
      </c>
      <c r="BT25" s="34">
        <f t="shared" si="40"/>
        <v>0</v>
      </c>
      <c r="BU25" s="39">
        <v>2</v>
      </c>
      <c r="BV25" s="34">
        <f t="shared" si="41"/>
        <v>66.666666666666657</v>
      </c>
      <c r="BW25" s="36">
        <v>0</v>
      </c>
      <c r="BX25" s="37">
        <f t="shared" si="42"/>
        <v>2</v>
      </c>
      <c r="BY25" s="38">
        <f t="shared" si="43"/>
        <v>40</v>
      </c>
      <c r="BZ25" s="39">
        <v>0</v>
      </c>
      <c r="CA25" s="34"/>
      <c r="CB25" s="33">
        <v>0</v>
      </c>
      <c r="CC25" s="34"/>
      <c r="CD25" s="36">
        <v>0</v>
      </c>
      <c r="CE25" s="37">
        <f t="shared" si="44"/>
        <v>0</v>
      </c>
      <c r="CF25" s="38"/>
      <c r="CG25" s="39">
        <v>0</v>
      </c>
      <c r="CH25" s="34"/>
      <c r="CI25" s="33">
        <v>0</v>
      </c>
      <c r="CJ25" s="34"/>
      <c r="CK25" s="36">
        <v>0</v>
      </c>
      <c r="CL25" s="37">
        <f t="shared" si="45"/>
        <v>0</v>
      </c>
      <c r="CM25" s="38"/>
      <c r="CN25" s="39">
        <v>0</v>
      </c>
      <c r="CO25" s="34"/>
      <c r="CP25" s="33">
        <v>0</v>
      </c>
      <c r="CQ25" s="34"/>
      <c r="CR25" s="36">
        <v>0</v>
      </c>
      <c r="CS25" s="37">
        <f t="shared" si="46"/>
        <v>0</v>
      </c>
      <c r="CT25" s="38"/>
      <c r="CU25" s="39">
        <v>0</v>
      </c>
      <c r="CV25" s="34"/>
      <c r="CW25" s="33">
        <v>0</v>
      </c>
      <c r="CX25" s="34"/>
      <c r="CY25" s="36">
        <v>0</v>
      </c>
      <c r="CZ25" s="37">
        <f t="shared" si="47"/>
        <v>0</v>
      </c>
      <c r="DA25" s="38"/>
      <c r="AIC25" s="7"/>
      <c r="AID25" s="7"/>
      <c r="AIE25" s="7"/>
      <c r="AIF25" s="7"/>
      <c r="AIG25" s="7"/>
      <c r="AIH25" s="7"/>
      <c r="AII25" s="7"/>
      <c r="AIJ25" s="7"/>
      <c r="AIK25" s="7"/>
      <c r="AIL25" s="7"/>
      <c r="AIM25" s="7"/>
      <c r="AIN25" s="7"/>
      <c r="AIO25" s="7"/>
      <c r="AIP25" s="7"/>
      <c r="AIQ25" s="7"/>
      <c r="AIR25" s="7"/>
      <c r="AIS25" s="7"/>
      <c r="AIT25" s="7"/>
      <c r="AIU25" s="7"/>
      <c r="AIV25" s="7"/>
      <c r="AIW25" s="7"/>
      <c r="AIX25" s="7"/>
      <c r="AIY25" s="7"/>
      <c r="AIZ25" s="7"/>
      <c r="AJA25" s="7"/>
      <c r="AJB25" s="7"/>
      <c r="AJC25" s="7"/>
      <c r="AJD25" s="7"/>
      <c r="AJE25" s="7"/>
      <c r="AJF25" s="7"/>
      <c r="AJG25" s="7"/>
      <c r="AJH25" s="7"/>
      <c r="AJI25" s="7"/>
      <c r="AJJ25" s="7"/>
      <c r="AJK25" s="7"/>
      <c r="AJL25" s="7"/>
      <c r="AJM25" s="7"/>
      <c r="AJN25" s="7"/>
      <c r="AJO25" s="7"/>
      <c r="AJP25" s="7"/>
      <c r="AJQ25" s="7"/>
      <c r="AJR25" s="7"/>
      <c r="AJS25" s="7"/>
      <c r="AJT25" s="7"/>
      <c r="AJU25" s="7"/>
      <c r="AJV25" s="7"/>
      <c r="AJW25" s="7"/>
      <c r="AJX25" s="7"/>
      <c r="AJY25" s="7"/>
      <c r="AJZ25" s="7"/>
      <c r="AKA25" s="7"/>
      <c r="AKB25" s="7"/>
      <c r="AKC25" s="7"/>
      <c r="AKD25" s="7"/>
      <c r="AKE25" s="7"/>
      <c r="AKF25" s="7"/>
      <c r="AKG25" s="7"/>
      <c r="AKH25" s="7"/>
      <c r="AKI25" s="7"/>
      <c r="AKJ25" s="7"/>
      <c r="AKK25" s="7"/>
      <c r="AKL25" s="7"/>
      <c r="AKM25" s="7"/>
      <c r="AKN25" s="7"/>
      <c r="AKO25" s="7"/>
      <c r="AKP25" s="7"/>
      <c r="AKQ25" s="7"/>
      <c r="AKR25" s="7"/>
      <c r="AKS25" s="7"/>
      <c r="AKT25" s="7"/>
      <c r="AKU25" s="7"/>
      <c r="AKV25" s="7"/>
      <c r="AKW25" s="7"/>
      <c r="AKX25" s="7"/>
      <c r="AKY25" s="7"/>
      <c r="AKZ25" s="7"/>
      <c r="ALA25" s="7"/>
      <c r="ALB25" s="7"/>
      <c r="ALC25" s="7"/>
      <c r="ALD25" s="7"/>
      <c r="ALE25" s="7"/>
      <c r="ALF25" s="7"/>
      <c r="ALG25" s="7"/>
      <c r="ALH25" s="7"/>
      <c r="ALI25" s="7"/>
      <c r="ALJ25" s="7"/>
      <c r="ALK25" s="7"/>
      <c r="ALL25" s="7"/>
      <c r="ALM25" s="7"/>
      <c r="ALN25" s="7"/>
      <c r="ALO25" s="7"/>
      <c r="ALP25" s="7"/>
      <c r="ALQ25" s="7"/>
      <c r="ALR25" s="7"/>
      <c r="ALS25" s="7"/>
      <c r="ALT25" s="7"/>
      <c r="ALU25" s="7"/>
      <c r="ALV25" s="7"/>
      <c r="ALW25" s="7"/>
      <c r="ALX25" s="7"/>
      <c r="ALY25" s="7"/>
      <c r="ALZ25" s="7"/>
      <c r="AMA25" s="7"/>
      <c r="AMB25" s="7"/>
      <c r="AMC25" s="7"/>
      <c r="AMD25" s="7"/>
      <c r="AME25" s="7"/>
      <c r="AMF25" s="7"/>
      <c r="AMG25" s="7"/>
      <c r="AMH25" s="7"/>
      <c r="AMI25" s="7"/>
      <c r="AMJ25" s="7"/>
    </row>
    <row r="26" spans="1:1024" s="9" customFormat="1" ht="13" x14ac:dyDescent="0.3">
      <c r="A26" s="28" t="s">
        <v>56</v>
      </c>
      <c r="B26" s="29">
        <v>655504</v>
      </c>
      <c r="C26" s="30">
        <f t="shared" si="0"/>
        <v>2.2437048375863688</v>
      </c>
      <c r="D26" s="31">
        <v>836293</v>
      </c>
      <c r="E26" s="30">
        <f t="shared" si="1"/>
        <v>2.7969143585882246</v>
      </c>
      <c r="F26" s="31">
        <f t="shared" si="2"/>
        <v>1491797</v>
      </c>
      <c r="G26" s="32">
        <f t="shared" si="3"/>
        <v>2.5235161714525467</v>
      </c>
      <c r="H26" s="33">
        <v>4536</v>
      </c>
      <c r="I26" s="34">
        <f t="shared" si="4"/>
        <v>19.685791163961461</v>
      </c>
      <c r="J26" s="35">
        <v>3267</v>
      </c>
      <c r="K26" s="34">
        <f t="shared" si="5"/>
        <v>18.086696562032888</v>
      </c>
      <c r="L26" s="36">
        <v>0</v>
      </c>
      <c r="M26" s="37">
        <f t="shared" si="6"/>
        <v>7803</v>
      </c>
      <c r="N26" s="38">
        <f t="shared" si="7"/>
        <v>18.983092081255322</v>
      </c>
      <c r="O26" s="33">
        <v>4161</v>
      </c>
      <c r="P26" s="34">
        <f t="shared" si="8"/>
        <v>19.721313806341534</v>
      </c>
      <c r="Q26" s="35">
        <v>2956</v>
      </c>
      <c r="R26" s="34">
        <f t="shared" si="9"/>
        <v>18.251420103729316</v>
      </c>
      <c r="S26" s="36">
        <v>0</v>
      </c>
      <c r="T26" s="37">
        <f t="shared" si="10"/>
        <v>7117</v>
      </c>
      <c r="U26" s="38">
        <f t="shared" si="11"/>
        <v>19.082986995575816</v>
      </c>
      <c r="V26" s="33">
        <v>3728</v>
      </c>
      <c r="W26" s="34">
        <f t="shared" si="12"/>
        <v>19.511173915318995</v>
      </c>
      <c r="X26" s="35">
        <v>2617</v>
      </c>
      <c r="Y26" s="34">
        <f t="shared" si="13"/>
        <v>18.354607939402438</v>
      </c>
      <c r="Z26" s="36">
        <v>0</v>
      </c>
      <c r="AA26" s="37">
        <f t="shared" si="14"/>
        <v>6345</v>
      </c>
      <c r="AB26" s="38">
        <f t="shared" si="15"/>
        <v>19.016933912782857</v>
      </c>
      <c r="AC26" s="39">
        <v>3149</v>
      </c>
      <c r="AD26" s="34">
        <f t="shared" si="16"/>
        <v>19.739233999874632</v>
      </c>
      <c r="AE26" s="35">
        <v>2100</v>
      </c>
      <c r="AF26" s="34">
        <f t="shared" si="17"/>
        <v>18.458293047376287</v>
      </c>
      <c r="AG26" s="36">
        <v>0</v>
      </c>
      <c r="AH26" s="37">
        <f t="shared" si="18"/>
        <v>5249</v>
      </c>
      <c r="AI26" s="38">
        <f t="shared" si="19"/>
        <v>19.206000731796561</v>
      </c>
      <c r="AJ26" s="39">
        <v>2267</v>
      </c>
      <c r="AK26" s="34">
        <f t="shared" si="20"/>
        <v>19.88770944819721</v>
      </c>
      <c r="AL26" s="35">
        <v>1407</v>
      </c>
      <c r="AM26" s="34">
        <f t="shared" si="21"/>
        <v>18.286976865089681</v>
      </c>
      <c r="AN26" s="36">
        <v>0</v>
      </c>
      <c r="AO26" s="37">
        <f t="shared" si="22"/>
        <v>3674</v>
      </c>
      <c r="AP26" s="38">
        <f t="shared" si="23"/>
        <v>19.2426543759493</v>
      </c>
      <c r="AQ26" s="39">
        <v>1282</v>
      </c>
      <c r="AR26" s="34">
        <f t="shared" si="24"/>
        <v>20.21444339325134</v>
      </c>
      <c r="AS26" s="35">
        <v>755</v>
      </c>
      <c r="AT26" s="34">
        <f t="shared" si="25"/>
        <v>18.908089156023038</v>
      </c>
      <c r="AU26" s="36">
        <v>0</v>
      </c>
      <c r="AV26" s="37">
        <f t="shared" si="26"/>
        <v>2037</v>
      </c>
      <c r="AW26" s="38">
        <f t="shared" si="27"/>
        <v>19.709724238026123</v>
      </c>
      <c r="AX26" s="39">
        <v>510</v>
      </c>
      <c r="AY26" s="34">
        <f t="shared" si="28"/>
        <v>20.214030915576693</v>
      </c>
      <c r="AZ26" s="35">
        <v>290</v>
      </c>
      <c r="BA26" s="34">
        <f t="shared" si="29"/>
        <v>18.13633520950594</v>
      </c>
      <c r="BB26" s="36">
        <v>0</v>
      </c>
      <c r="BC26" s="37">
        <f t="shared" si="30"/>
        <v>800</v>
      </c>
      <c r="BD26" s="38">
        <f t="shared" si="31"/>
        <v>19.408054342552159</v>
      </c>
      <c r="BE26" s="39">
        <v>69</v>
      </c>
      <c r="BF26" s="34">
        <f t="shared" si="32"/>
        <v>17.380352644836272</v>
      </c>
      <c r="BG26" s="35">
        <v>49</v>
      </c>
      <c r="BH26" s="34">
        <f t="shared" si="33"/>
        <v>19.600000000000001</v>
      </c>
      <c r="BI26" s="36">
        <v>0</v>
      </c>
      <c r="BJ26" s="37">
        <f t="shared" si="34"/>
        <v>118</v>
      </c>
      <c r="BK26" s="38">
        <f t="shared" si="35"/>
        <v>18.238021638330757</v>
      </c>
      <c r="BL26" s="39">
        <v>14</v>
      </c>
      <c r="BM26" s="34">
        <f t="shared" si="36"/>
        <v>21.875</v>
      </c>
      <c r="BN26" s="35">
        <v>7</v>
      </c>
      <c r="BO26" s="34">
        <f t="shared" si="37"/>
        <v>15.909090909090908</v>
      </c>
      <c r="BP26" s="36">
        <v>0</v>
      </c>
      <c r="BQ26" s="37">
        <f t="shared" si="38"/>
        <v>21</v>
      </c>
      <c r="BR26" s="38">
        <f t="shared" si="39"/>
        <v>19.444444444444446</v>
      </c>
      <c r="BS26" s="39">
        <v>1</v>
      </c>
      <c r="BT26" s="34">
        <f t="shared" si="40"/>
        <v>50</v>
      </c>
      <c r="BU26" s="39">
        <v>0</v>
      </c>
      <c r="BV26" s="34">
        <f t="shared" si="41"/>
        <v>0</v>
      </c>
      <c r="BW26" s="36">
        <v>0</v>
      </c>
      <c r="BX26" s="37">
        <f t="shared" si="42"/>
        <v>1</v>
      </c>
      <c r="BY26" s="38">
        <f t="shared" si="43"/>
        <v>20</v>
      </c>
      <c r="BZ26" s="39">
        <v>0</v>
      </c>
      <c r="CA26" s="34"/>
      <c r="CB26" s="33">
        <v>0</v>
      </c>
      <c r="CC26" s="34"/>
      <c r="CD26" s="36">
        <v>0</v>
      </c>
      <c r="CE26" s="37">
        <f t="shared" si="44"/>
        <v>0</v>
      </c>
      <c r="CF26" s="38"/>
      <c r="CG26" s="39">
        <v>0</v>
      </c>
      <c r="CH26" s="34"/>
      <c r="CI26" s="33">
        <v>0</v>
      </c>
      <c r="CJ26" s="34"/>
      <c r="CK26" s="36">
        <v>0</v>
      </c>
      <c r="CL26" s="37">
        <f t="shared" si="45"/>
        <v>0</v>
      </c>
      <c r="CM26" s="38"/>
      <c r="CN26" s="39">
        <v>0</v>
      </c>
      <c r="CO26" s="34"/>
      <c r="CP26" s="33">
        <v>0</v>
      </c>
      <c r="CQ26" s="34"/>
      <c r="CR26" s="36">
        <v>0</v>
      </c>
      <c r="CS26" s="37">
        <f t="shared" si="46"/>
        <v>0</v>
      </c>
      <c r="CT26" s="38"/>
      <c r="CU26" s="39">
        <v>0</v>
      </c>
      <c r="CV26" s="34"/>
      <c r="CW26" s="33">
        <v>0</v>
      </c>
      <c r="CX26" s="34"/>
      <c r="CY26" s="36">
        <v>0</v>
      </c>
      <c r="CZ26" s="37">
        <f t="shared" si="47"/>
        <v>0</v>
      </c>
      <c r="DA26" s="38"/>
      <c r="AIC26" s="7"/>
      <c r="AID26" s="7"/>
      <c r="AIE26" s="7"/>
      <c r="AIF26" s="7"/>
      <c r="AIG26" s="7"/>
      <c r="AIH26" s="7"/>
      <c r="AII26" s="7"/>
      <c r="AIJ26" s="7"/>
      <c r="AIK26" s="7"/>
      <c r="AIL26" s="7"/>
      <c r="AIM26" s="7"/>
      <c r="AIN26" s="7"/>
      <c r="AIO26" s="7"/>
      <c r="AIP26" s="7"/>
      <c r="AIQ26" s="7"/>
      <c r="AIR26" s="7"/>
      <c r="AIS26" s="7"/>
      <c r="AIT26" s="7"/>
      <c r="AIU26" s="7"/>
      <c r="AIV26" s="7"/>
      <c r="AIW26" s="7"/>
      <c r="AIX26" s="7"/>
      <c r="AIY26" s="7"/>
      <c r="AIZ26" s="7"/>
      <c r="AJA26" s="7"/>
      <c r="AJB26" s="7"/>
      <c r="AJC26" s="7"/>
      <c r="AJD26" s="7"/>
      <c r="AJE26" s="7"/>
      <c r="AJF26" s="7"/>
      <c r="AJG26" s="7"/>
      <c r="AJH26" s="7"/>
      <c r="AJI26" s="7"/>
      <c r="AJJ26" s="7"/>
      <c r="AJK26" s="7"/>
      <c r="AJL26" s="7"/>
      <c r="AJM26" s="7"/>
      <c r="AJN26" s="7"/>
      <c r="AJO26" s="7"/>
      <c r="AJP26" s="7"/>
      <c r="AJQ26" s="7"/>
      <c r="AJR26" s="7"/>
      <c r="AJS26" s="7"/>
      <c r="AJT26" s="7"/>
      <c r="AJU26" s="7"/>
      <c r="AJV26" s="7"/>
      <c r="AJW26" s="7"/>
      <c r="AJX26" s="7"/>
      <c r="AJY26" s="7"/>
      <c r="AJZ26" s="7"/>
      <c r="AKA26" s="7"/>
      <c r="AKB26" s="7"/>
      <c r="AKC26" s="7"/>
      <c r="AKD26" s="7"/>
      <c r="AKE26" s="7"/>
      <c r="AKF26" s="7"/>
      <c r="AKG26" s="7"/>
      <c r="AKH26" s="7"/>
      <c r="AKI26" s="7"/>
      <c r="AKJ26" s="7"/>
      <c r="AKK26" s="7"/>
      <c r="AKL26" s="7"/>
      <c r="AKM26" s="7"/>
      <c r="AKN26" s="7"/>
      <c r="AKO26" s="7"/>
      <c r="AKP26" s="7"/>
      <c r="AKQ26" s="7"/>
      <c r="AKR26" s="7"/>
      <c r="AKS26" s="7"/>
      <c r="AKT26" s="7"/>
      <c r="AKU26" s="7"/>
      <c r="AKV26" s="7"/>
      <c r="AKW26" s="7"/>
      <c r="AKX26" s="7"/>
      <c r="AKY26" s="7"/>
      <c r="AKZ26" s="7"/>
      <c r="ALA26" s="7"/>
      <c r="ALB26" s="7"/>
      <c r="ALC26" s="7"/>
      <c r="ALD26" s="7"/>
      <c r="ALE26" s="7"/>
      <c r="ALF26" s="7"/>
      <c r="ALG26" s="7"/>
      <c r="ALH26" s="7"/>
      <c r="ALI26" s="7"/>
      <c r="ALJ26" s="7"/>
      <c r="ALK26" s="7"/>
      <c r="ALL26" s="7"/>
      <c r="ALM26" s="7"/>
      <c r="ALN26" s="7"/>
      <c r="ALO26" s="7"/>
      <c r="ALP26" s="7"/>
      <c r="ALQ26" s="7"/>
      <c r="ALR26" s="7"/>
      <c r="ALS26" s="7"/>
      <c r="ALT26" s="7"/>
      <c r="ALU26" s="7"/>
      <c r="ALV26" s="7"/>
      <c r="ALW26" s="7"/>
      <c r="ALX26" s="7"/>
      <c r="ALY26" s="7"/>
      <c r="ALZ26" s="7"/>
      <c r="AMA26" s="7"/>
      <c r="AMB26" s="7"/>
      <c r="AMC26" s="7"/>
      <c r="AMD26" s="7"/>
      <c r="AME26" s="7"/>
      <c r="AMF26" s="7"/>
      <c r="AMG26" s="7"/>
      <c r="AMH26" s="7"/>
      <c r="AMI26" s="7"/>
      <c r="AMJ26" s="7"/>
    </row>
    <row r="27" spans="1:1024" s="9" customFormat="1" ht="13" x14ac:dyDescent="0.3">
      <c r="A27" s="28" t="s">
        <v>57</v>
      </c>
      <c r="B27" s="29">
        <v>362168</v>
      </c>
      <c r="C27" s="30">
        <f t="shared" si="0"/>
        <v>1.2396539054208364</v>
      </c>
      <c r="D27" s="31">
        <v>556269</v>
      </c>
      <c r="E27" s="30">
        <f t="shared" si="1"/>
        <v>1.8603967190177522</v>
      </c>
      <c r="F27" s="31">
        <f t="shared" si="2"/>
        <v>918437</v>
      </c>
      <c r="G27" s="32">
        <f t="shared" si="3"/>
        <v>1.5536233294210691</v>
      </c>
      <c r="H27" s="33">
        <v>4365</v>
      </c>
      <c r="I27" s="34">
        <f t="shared" si="4"/>
        <v>18.943668084367676</v>
      </c>
      <c r="J27" s="35">
        <v>3926</v>
      </c>
      <c r="K27" s="34">
        <f t="shared" si="5"/>
        <v>21.735038476443556</v>
      </c>
      <c r="L27" s="36">
        <v>0</v>
      </c>
      <c r="M27" s="37">
        <f t="shared" si="6"/>
        <v>8291</v>
      </c>
      <c r="N27" s="38">
        <f t="shared" si="7"/>
        <v>20.170295584478772</v>
      </c>
      <c r="O27" s="33">
        <v>3969</v>
      </c>
      <c r="P27" s="34">
        <f t="shared" si="8"/>
        <v>18.811318071946538</v>
      </c>
      <c r="Q27" s="35">
        <v>3454</v>
      </c>
      <c r="R27" s="34">
        <f t="shared" si="9"/>
        <v>21.326253395900221</v>
      </c>
      <c r="S27" s="36">
        <v>0</v>
      </c>
      <c r="T27" s="37">
        <f t="shared" si="10"/>
        <v>7423</v>
      </c>
      <c r="U27" s="38">
        <f t="shared" si="11"/>
        <v>19.903472315323771</v>
      </c>
      <c r="V27" s="33">
        <v>3589</v>
      </c>
      <c r="W27" s="34">
        <f t="shared" si="12"/>
        <v>18.783691840686657</v>
      </c>
      <c r="X27" s="35">
        <v>2999</v>
      </c>
      <c r="Y27" s="34">
        <f t="shared" si="13"/>
        <v>21.033805582830691</v>
      </c>
      <c r="Z27" s="36">
        <v>0</v>
      </c>
      <c r="AA27" s="37">
        <f t="shared" si="14"/>
        <v>6588</v>
      </c>
      <c r="AB27" s="38">
        <f t="shared" si="15"/>
        <v>19.745242020080923</v>
      </c>
      <c r="AC27" s="39">
        <v>2951</v>
      </c>
      <c r="AD27" s="34">
        <f t="shared" si="16"/>
        <v>18.498088133893312</v>
      </c>
      <c r="AE27" s="35">
        <v>2331</v>
      </c>
      <c r="AF27" s="34">
        <f t="shared" si="17"/>
        <v>20.488705282587677</v>
      </c>
      <c r="AG27" s="36">
        <v>0</v>
      </c>
      <c r="AH27" s="37">
        <f t="shared" si="18"/>
        <v>5282</v>
      </c>
      <c r="AI27" s="38">
        <f t="shared" si="19"/>
        <v>19.326747164288328</v>
      </c>
      <c r="AJ27" s="39">
        <v>2055</v>
      </c>
      <c r="AK27" s="34">
        <f t="shared" si="20"/>
        <v>18.027897183963507</v>
      </c>
      <c r="AL27" s="35">
        <v>1518</v>
      </c>
      <c r="AM27" s="34">
        <f t="shared" si="21"/>
        <v>19.729659474915518</v>
      </c>
      <c r="AN27" s="36">
        <v>0</v>
      </c>
      <c r="AO27" s="37">
        <f t="shared" si="22"/>
        <v>3573</v>
      </c>
      <c r="AP27" s="38">
        <f t="shared" si="23"/>
        <v>18.713664693866864</v>
      </c>
      <c r="AQ27" s="39">
        <v>1097</v>
      </c>
      <c r="AR27" s="34">
        <f t="shared" si="24"/>
        <v>17.297382529170608</v>
      </c>
      <c r="AS27" s="35">
        <v>737</v>
      </c>
      <c r="AT27" s="34">
        <f t="shared" si="25"/>
        <v>18.457300275482094</v>
      </c>
      <c r="AU27" s="36">
        <v>0</v>
      </c>
      <c r="AV27" s="37">
        <f t="shared" si="26"/>
        <v>1834</v>
      </c>
      <c r="AW27" s="38">
        <f t="shared" si="27"/>
        <v>17.745524915336237</v>
      </c>
      <c r="AX27" s="39">
        <v>429</v>
      </c>
      <c r="AY27" s="34">
        <f t="shared" si="28"/>
        <v>17.003567181926279</v>
      </c>
      <c r="AZ27" s="35">
        <v>314</v>
      </c>
      <c r="BA27" s="34">
        <f t="shared" si="29"/>
        <v>19.63727329580988</v>
      </c>
      <c r="BB27" s="36">
        <v>0</v>
      </c>
      <c r="BC27" s="37">
        <f t="shared" si="30"/>
        <v>743</v>
      </c>
      <c r="BD27" s="38">
        <f t="shared" si="31"/>
        <v>18.025230470645319</v>
      </c>
      <c r="BE27" s="39">
        <v>75</v>
      </c>
      <c r="BF27" s="34">
        <f t="shared" si="32"/>
        <v>18.89168765743073</v>
      </c>
      <c r="BG27" s="35">
        <v>51</v>
      </c>
      <c r="BH27" s="34">
        <f t="shared" si="33"/>
        <v>20.399999999999999</v>
      </c>
      <c r="BI27" s="36">
        <v>0</v>
      </c>
      <c r="BJ27" s="37">
        <f t="shared" si="34"/>
        <v>126</v>
      </c>
      <c r="BK27" s="38">
        <f t="shared" si="35"/>
        <v>19.474497681607421</v>
      </c>
      <c r="BL27" s="39">
        <v>16</v>
      </c>
      <c r="BM27" s="34">
        <f t="shared" si="36"/>
        <v>25</v>
      </c>
      <c r="BN27" s="35">
        <v>8</v>
      </c>
      <c r="BO27" s="34">
        <f t="shared" si="37"/>
        <v>18.181818181818183</v>
      </c>
      <c r="BP27" s="36">
        <v>0</v>
      </c>
      <c r="BQ27" s="37">
        <f t="shared" si="38"/>
        <v>24</v>
      </c>
      <c r="BR27" s="38">
        <f t="shared" si="39"/>
        <v>22.222222222222221</v>
      </c>
      <c r="BS27" s="39">
        <v>0</v>
      </c>
      <c r="BT27" s="34">
        <f t="shared" si="40"/>
        <v>0</v>
      </c>
      <c r="BU27" s="39">
        <v>0</v>
      </c>
      <c r="BV27" s="34">
        <f t="shared" si="41"/>
        <v>0</v>
      </c>
      <c r="BW27" s="36">
        <v>0</v>
      </c>
      <c r="BX27" s="37">
        <f t="shared" si="42"/>
        <v>0</v>
      </c>
      <c r="BY27" s="38">
        <f t="shared" si="43"/>
        <v>0</v>
      </c>
      <c r="BZ27" s="39">
        <v>0</v>
      </c>
      <c r="CA27" s="34"/>
      <c r="CB27" s="33">
        <v>0</v>
      </c>
      <c r="CC27" s="34"/>
      <c r="CD27" s="36">
        <v>0</v>
      </c>
      <c r="CE27" s="37">
        <f t="shared" si="44"/>
        <v>0</v>
      </c>
      <c r="CF27" s="38"/>
      <c r="CG27" s="39">
        <v>0</v>
      </c>
      <c r="CH27" s="34"/>
      <c r="CI27" s="33">
        <v>0</v>
      </c>
      <c r="CJ27" s="34"/>
      <c r="CK27" s="36">
        <v>0</v>
      </c>
      <c r="CL27" s="37">
        <f t="shared" si="45"/>
        <v>0</v>
      </c>
      <c r="CM27" s="38"/>
      <c r="CN27" s="39">
        <v>0</v>
      </c>
      <c r="CO27" s="34"/>
      <c r="CP27" s="33">
        <v>0</v>
      </c>
      <c r="CQ27" s="34"/>
      <c r="CR27" s="36">
        <v>0</v>
      </c>
      <c r="CS27" s="37">
        <f t="shared" si="46"/>
        <v>0</v>
      </c>
      <c r="CT27" s="38"/>
      <c r="CU27" s="39">
        <v>0</v>
      </c>
      <c r="CV27" s="34"/>
      <c r="CW27" s="33">
        <v>0</v>
      </c>
      <c r="CX27" s="34"/>
      <c r="CY27" s="36">
        <v>0</v>
      </c>
      <c r="CZ27" s="37">
        <f t="shared" si="47"/>
        <v>0</v>
      </c>
      <c r="DA27" s="38"/>
      <c r="AIC27" s="7"/>
      <c r="AID27" s="7"/>
      <c r="AIE27" s="7"/>
      <c r="AIF27" s="7"/>
      <c r="AIG27" s="7"/>
      <c r="AIH27" s="7"/>
      <c r="AII27" s="7"/>
      <c r="AIJ27" s="7"/>
      <c r="AIK27" s="7"/>
      <c r="AIL27" s="7"/>
      <c r="AIM27" s="7"/>
      <c r="AIN27" s="7"/>
      <c r="AIO27" s="7"/>
      <c r="AIP27" s="7"/>
      <c r="AIQ27" s="7"/>
      <c r="AIR27" s="7"/>
      <c r="AIS27" s="7"/>
      <c r="AIT27" s="7"/>
      <c r="AIU27" s="7"/>
      <c r="AIV27" s="7"/>
      <c r="AIW27" s="7"/>
      <c r="AIX27" s="7"/>
      <c r="AIY27" s="7"/>
      <c r="AIZ27" s="7"/>
      <c r="AJA27" s="7"/>
      <c r="AJB27" s="7"/>
      <c r="AJC27" s="7"/>
      <c r="AJD27" s="7"/>
      <c r="AJE27" s="7"/>
      <c r="AJF27" s="7"/>
      <c r="AJG27" s="7"/>
      <c r="AJH27" s="7"/>
      <c r="AJI27" s="7"/>
      <c r="AJJ27" s="7"/>
      <c r="AJK27" s="7"/>
      <c r="AJL27" s="7"/>
      <c r="AJM27" s="7"/>
      <c r="AJN27" s="7"/>
      <c r="AJO27" s="7"/>
      <c r="AJP27" s="7"/>
      <c r="AJQ27" s="7"/>
      <c r="AJR27" s="7"/>
      <c r="AJS27" s="7"/>
      <c r="AJT27" s="7"/>
      <c r="AJU27" s="7"/>
      <c r="AJV27" s="7"/>
      <c r="AJW27" s="7"/>
      <c r="AJX27" s="7"/>
      <c r="AJY27" s="7"/>
      <c r="AJZ27" s="7"/>
      <c r="AKA27" s="7"/>
      <c r="AKB27" s="7"/>
      <c r="AKC27" s="7"/>
      <c r="AKD27" s="7"/>
      <c r="AKE27" s="7"/>
      <c r="AKF27" s="7"/>
      <c r="AKG27" s="7"/>
      <c r="AKH27" s="7"/>
      <c r="AKI27" s="7"/>
      <c r="AKJ27" s="7"/>
      <c r="AKK27" s="7"/>
      <c r="AKL27" s="7"/>
      <c r="AKM27" s="7"/>
      <c r="AKN27" s="7"/>
      <c r="AKO27" s="7"/>
      <c r="AKP27" s="7"/>
      <c r="AKQ27" s="7"/>
      <c r="AKR27" s="7"/>
      <c r="AKS27" s="7"/>
      <c r="AKT27" s="7"/>
      <c r="AKU27" s="7"/>
      <c r="AKV27" s="7"/>
      <c r="AKW27" s="7"/>
      <c r="AKX27" s="7"/>
      <c r="AKY27" s="7"/>
      <c r="AKZ27" s="7"/>
      <c r="ALA27" s="7"/>
      <c r="ALB27" s="7"/>
      <c r="ALC27" s="7"/>
      <c r="ALD27" s="7"/>
      <c r="ALE27" s="7"/>
      <c r="ALF27" s="7"/>
      <c r="ALG27" s="7"/>
      <c r="ALH27" s="7"/>
      <c r="ALI27" s="7"/>
      <c r="ALJ27" s="7"/>
      <c r="ALK27" s="7"/>
      <c r="ALL27" s="7"/>
      <c r="ALM27" s="7"/>
      <c r="ALN27" s="7"/>
      <c r="ALO27" s="7"/>
      <c r="ALP27" s="7"/>
      <c r="ALQ27" s="7"/>
      <c r="ALR27" s="7"/>
      <c r="ALS27" s="7"/>
      <c r="ALT27" s="7"/>
      <c r="ALU27" s="7"/>
      <c r="ALV27" s="7"/>
      <c r="ALW27" s="7"/>
      <c r="ALX27" s="7"/>
      <c r="ALY27" s="7"/>
      <c r="ALZ27" s="7"/>
      <c r="AMA27" s="7"/>
      <c r="AMB27" s="7"/>
      <c r="AMC27" s="7"/>
      <c r="AMD27" s="7"/>
      <c r="AME27" s="7"/>
      <c r="AMF27" s="7"/>
      <c r="AMG27" s="7"/>
      <c r="AMH27" s="7"/>
      <c r="AMI27" s="7"/>
      <c r="AMJ27" s="7"/>
    </row>
    <row r="28" spans="1:1024" s="9" customFormat="1" ht="13" x14ac:dyDescent="0.3">
      <c r="A28" s="28" t="s">
        <v>58</v>
      </c>
      <c r="B28" s="29">
        <v>167009</v>
      </c>
      <c r="C28" s="30">
        <f t="shared" si="0"/>
        <v>0.57165006044274613</v>
      </c>
      <c r="D28" s="31">
        <v>361950</v>
      </c>
      <c r="E28" s="30">
        <f t="shared" si="1"/>
        <v>1.2105125262210825</v>
      </c>
      <c r="F28" s="31">
        <f t="shared" si="2"/>
        <v>528959</v>
      </c>
      <c r="G28" s="32">
        <f t="shared" si="3"/>
        <v>0.89478433763800824</v>
      </c>
      <c r="H28" s="33">
        <v>3581</v>
      </c>
      <c r="I28" s="34">
        <f t="shared" si="4"/>
        <v>15.54118566096693</v>
      </c>
      <c r="J28" s="35">
        <v>5047</v>
      </c>
      <c r="K28" s="34">
        <f t="shared" si="5"/>
        <v>27.941095056192218</v>
      </c>
      <c r="L28" s="36">
        <v>0</v>
      </c>
      <c r="M28" s="37">
        <f t="shared" si="6"/>
        <v>8628</v>
      </c>
      <c r="N28" s="38">
        <f t="shared" si="7"/>
        <v>20.990147184040872</v>
      </c>
      <c r="O28" s="33">
        <v>3207</v>
      </c>
      <c r="P28" s="34">
        <f t="shared" si="8"/>
        <v>15.199772501066402</v>
      </c>
      <c r="Q28" s="35">
        <v>4419</v>
      </c>
      <c r="R28" s="34">
        <f t="shared" si="9"/>
        <v>27.284514694986417</v>
      </c>
      <c r="S28" s="36">
        <v>0</v>
      </c>
      <c r="T28" s="37">
        <f t="shared" si="10"/>
        <v>7626</v>
      </c>
      <c r="U28" s="38">
        <f t="shared" si="11"/>
        <v>20.447781203914733</v>
      </c>
      <c r="V28" s="33">
        <v>2838</v>
      </c>
      <c r="W28" s="34">
        <f t="shared" si="12"/>
        <v>14.853195164075995</v>
      </c>
      <c r="X28" s="35">
        <v>3773</v>
      </c>
      <c r="Y28" s="34">
        <f t="shared" si="13"/>
        <v>26.462336933651283</v>
      </c>
      <c r="Z28" s="36">
        <v>0</v>
      </c>
      <c r="AA28" s="37">
        <f t="shared" si="14"/>
        <v>6611</v>
      </c>
      <c r="AB28" s="38">
        <f t="shared" si="15"/>
        <v>19.814176532294319</v>
      </c>
      <c r="AC28" s="39">
        <v>2254</v>
      </c>
      <c r="AD28" s="34">
        <f t="shared" si="16"/>
        <v>14.129003949100483</v>
      </c>
      <c r="AE28" s="35">
        <v>2863</v>
      </c>
      <c r="AF28" s="34">
        <f t="shared" si="17"/>
        <v>25.164806187922999</v>
      </c>
      <c r="AG28" s="36">
        <v>0</v>
      </c>
      <c r="AH28" s="37">
        <f t="shared" si="18"/>
        <v>5117</v>
      </c>
      <c r="AI28" s="38">
        <f t="shared" si="19"/>
        <v>18.723015001829491</v>
      </c>
      <c r="AJ28" s="39">
        <v>1529</v>
      </c>
      <c r="AK28" s="34">
        <f t="shared" si="20"/>
        <v>13.413457320817615</v>
      </c>
      <c r="AL28" s="35">
        <v>1790</v>
      </c>
      <c r="AM28" s="34">
        <f t="shared" si="21"/>
        <v>23.264881726020274</v>
      </c>
      <c r="AN28" s="36">
        <v>0</v>
      </c>
      <c r="AO28" s="37">
        <f t="shared" si="22"/>
        <v>3319</v>
      </c>
      <c r="AP28" s="38">
        <f t="shared" si="23"/>
        <v>17.3833342062536</v>
      </c>
      <c r="AQ28" s="39">
        <v>809</v>
      </c>
      <c r="AR28" s="34">
        <f t="shared" si="24"/>
        <v>12.756228319142227</v>
      </c>
      <c r="AS28" s="35">
        <v>836</v>
      </c>
      <c r="AT28" s="34">
        <f t="shared" si="25"/>
        <v>20.9366391184573</v>
      </c>
      <c r="AU28" s="36">
        <v>0</v>
      </c>
      <c r="AV28" s="37">
        <f t="shared" si="26"/>
        <v>1645</v>
      </c>
      <c r="AW28" s="38">
        <f t="shared" si="27"/>
        <v>15.916787614900823</v>
      </c>
      <c r="AX28" s="39">
        <v>325</v>
      </c>
      <c r="AY28" s="34">
        <f t="shared" si="28"/>
        <v>12.881490289338091</v>
      </c>
      <c r="AZ28" s="35">
        <v>328</v>
      </c>
      <c r="BA28" s="34">
        <f t="shared" si="29"/>
        <v>20.512820512820511</v>
      </c>
      <c r="BB28" s="36">
        <v>0</v>
      </c>
      <c r="BC28" s="37">
        <f t="shared" si="30"/>
        <v>653</v>
      </c>
      <c r="BD28" s="38">
        <f t="shared" si="31"/>
        <v>15.8418243571082</v>
      </c>
      <c r="BE28" s="39">
        <v>53</v>
      </c>
      <c r="BF28" s="34">
        <f t="shared" si="32"/>
        <v>13.350125944584383</v>
      </c>
      <c r="BG28" s="35">
        <v>54</v>
      </c>
      <c r="BH28" s="34">
        <f t="shared" si="33"/>
        <v>21.6</v>
      </c>
      <c r="BI28" s="36">
        <v>0</v>
      </c>
      <c r="BJ28" s="37">
        <f t="shared" si="34"/>
        <v>107</v>
      </c>
      <c r="BK28" s="38">
        <f t="shared" si="35"/>
        <v>16.537867078825347</v>
      </c>
      <c r="BL28" s="39">
        <v>11</v>
      </c>
      <c r="BM28" s="34">
        <f t="shared" si="36"/>
        <v>17.1875</v>
      </c>
      <c r="BN28" s="35">
        <v>10</v>
      </c>
      <c r="BO28" s="34">
        <f t="shared" si="37"/>
        <v>22.727272727272727</v>
      </c>
      <c r="BP28" s="36">
        <v>0</v>
      </c>
      <c r="BQ28" s="37">
        <f t="shared" si="38"/>
        <v>21</v>
      </c>
      <c r="BR28" s="38">
        <f t="shared" si="39"/>
        <v>19.444444444444446</v>
      </c>
      <c r="BS28" s="39">
        <v>0</v>
      </c>
      <c r="BT28" s="34">
        <f t="shared" si="40"/>
        <v>0</v>
      </c>
      <c r="BU28" s="39">
        <v>0</v>
      </c>
      <c r="BV28" s="34">
        <f t="shared" si="41"/>
        <v>0</v>
      </c>
      <c r="BW28" s="36">
        <v>0</v>
      </c>
      <c r="BX28" s="37">
        <f t="shared" si="42"/>
        <v>0</v>
      </c>
      <c r="BY28" s="38">
        <f t="shared" si="43"/>
        <v>0</v>
      </c>
      <c r="BZ28" s="39">
        <v>0</v>
      </c>
      <c r="CA28" s="34"/>
      <c r="CB28" s="33">
        <v>0</v>
      </c>
      <c r="CC28" s="34"/>
      <c r="CD28" s="36">
        <v>0</v>
      </c>
      <c r="CE28" s="37">
        <f t="shared" si="44"/>
        <v>0</v>
      </c>
      <c r="CF28" s="38"/>
      <c r="CG28" s="39">
        <v>0</v>
      </c>
      <c r="CH28" s="34"/>
      <c r="CI28" s="33">
        <v>0</v>
      </c>
      <c r="CJ28" s="34"/>
      <c r="CK28" s="36">
        <v>0</v>
      </c>
      <c r="CL28" s="37">
        <f t="shared" si="45"/>
        <v>0</v>
      </c>
      <c r="CM28" s="38"/>
      <c r="CN28" s="39">
        <v>0</v>
      </c>
      <c r="CO28" s="34"/>
      <c r="CP28" s="33">
        <v>0</v>
      </c>
      <c r="CQ28" s="34"/>
      <c r="CR28" s="36">
        <v>0</v>
      </c>
      <c r="CS28" s="37">
        <f t="shared" si="46"/>
        <v>0</v>
      </c>
      <c r="CT28" s="38"/>
      <c r="CU28" s="39">
        <v>0</v>
      </c>
      <c r="CV28" s="34"/>
      <c r="CW28" s="33">
        <v>0</v>
      </c>
      <c r="CX28" s="34"/>
      <c r="CY28" s="36">
        <v>0</v>
      </c>
      <c r="CZ28" s="37">
        <f t="shared" si="47"/>
        <v>0</v>
      </c>
      <c r="DA28" s="38"/>
      <c r="AIC28" s="7"/>
      <c r="AID28" s="7"/>
      <c r="AIE28" s="7"/>
      <c r="AIF28" s="7"/>
      <c r="AIG28" s="7"/>
      <c r="AIH28" s="7"/>
      <c r="AII28" s="7"/>
      <c r="AIJ28" s="7"/>
      <c r="AIK28" s="7"/>
      <c r="AIL28" s="7"/>
      <c r="AIM28" s="7"/>
      <c r="AIN28" s="7"/>
      <c r="AIO28" s="7"/>
      <c r="AIP28" s="7"/>
      <c r="AIQ28" s="7"/>
      <c r="AIR28" s="7"/>
      <c r="AIS28" s="7"/>
      <c r="AIT28" s="7"/>
      <c r="AIU28" s="7"/>
      <c r="AIV28" s="7"/>
      <c r="AIW28" s="7"/>
      <c r="AIX28" s="7"/>
      <c r="AIY28" s="7"/>
      <c r="AIZ28" s="7"/>
      <c r="AJA28" s="7"/>
      <c r="AJB28" s="7"/>
      <c r="AJC28" s="7"/>
      <c r="AJD28" s="7"/>
      <c r="AJE28" s="7"/>
      <c r="AJF28" s="7"/>
      <c r="AJG28" s="7"/>
      <c r="AJH28" s="7"/>
      <c r="AJI28" s="7"/>
      <c r="AJJ28" s="7"/>
      <c r="AJK28" s="7"/>
      <c r="AJL28" s="7"/>
      <c r="AJM28" s="7"/>
      <c r="AJN28" s="7"/>
      <c r="AJO28" s="7"/>
      <c r="AJP28" s="7"/>
      <c r="AJQ28" s="7"/>
      <c r="AJR28" s="7"/>
      <c r="AJS28" s="7"/>
      <c r="AJT28" s="7"/>
      <c r="AJU28" s="7"/>
      <c r="AJV28" s="7"/>
      <c r="AJW28" s="7"/>
      <c r="AJX28" s="7"/>
      <c r="AJY28" s="7"/>
      <c r="AJZ28" s="7"/>
      <c r="AKA28" s="7"/>
      <c r="AKB28" s="7"/>
      <c r="AKC28" s="7"/>
      <c r="AKD28" s="7"/>
      <c r="AKE28" s="7"/>
      <c r="AKF28" s="7"/>
      <c r="AKG28" s="7"/>
      <c r="AKH28" s="7"/>
      <c r="AKI28" s="7"/>
      <c r="AKJ28" s="7"/>
      <c r="AKK28" s="7"/>
      <c r="AKL28" s="7"/>
      <c r="AKM28" s="7"/>
      <c r="AKN28" s="7"/>
      <c r="AKO28" s="7"/>
      <c r="AKP28" s="7"/>
      <c r="AKQ28" s="7"/>
      <c r="AKR28" s="7"/>
      <c r="AKS28" s="7"/>
      <c r="AKT28" s="7"/>
      <c r="AKU28" s="7"/>
      <c r="AKV28" s="7"/>
      <c r="AKW28" s="7"/>
      <c r="AKX28" s="7"/>
      <c r="AKY28" s="7"/>
      <c r="AKZ28" s="7"/>
      <c r="ALA28" s="7"/>
      <c r="ALB28" s="7"/>
      <c r="ALC28" s="7"/>
      <c r="ALD28" s="7"/>
      <c r="ALE28" s="7"/>
      <c r="ALF28" s="7"/>
      <c r="ALG28" s="7"/>
      <c r="ALH28" s="7"/>
      <c r="ALI28" s="7"/>
      <c r="ALJ28" s="7"/>
      <c r="ALK28" s="7"/>
      <c r="ALL28" s="7"/>
      <c r="ALM28" s="7"/>
      <c r="ALN28" s="7"/>
      <c r="ALO28" s="7"/>
      <c r="ALP28" s="7"/>
      <c r="ALQ28" s="7"/>
      <c r="ALR28" s="7"/>
      <c r="ALS28" s="7"/>
      <c r="ALT28" s="7"/>
      <c r="ALU28" s="7"/>
      <c r="ALV28" s="7"/>
      <c r="ALW28" s="7"/>
      <c r="ALX28" s="7"/>
      <c r="ALY28" s="7"/>
      <c r="ALZ28" s="7"/>
      <c r="AMA28" s="7"/>
      <c r="AMB28" s="7"/>
      <c r="AMC28" s="7"/>
      <c r="AMD28" s="7"/>
      <c r="AME28" s="7"/>
      <c r="AMF28" s="7"/>
      <c r="AMG28" s="7"/>
      <c r="AMH28" s="7"/>
      <c r="AMI28" s="7"/>
      <c r="AMJ28" s="7"/>
    </row>
    <row r="29" spans="1:1024" s="9" customFormat="1" ht="13" x14ac:dyDescent="0.3">
      <c r="A29" s="40"/>
      <c r="B29" s="41"/>
      <c r="C29" s="42"/>
      <c r="D29" s="43"/>
      <c r="E29" s="42"/>
      <c r="F29" s="43"/>
      <c r="G29" s="44"/>
      <c r="H29" s="37"/>
      <c r="I29" s="45"/>
      <c r="J29" s="37"/>
      <c r="K29" s="45"/>
      <c r="L29" s="46"/>
      <c r="M29" s="37"/>
      <c r="N29" s="47"/>
      <c r="O29" s="37"/>
      <c r="P29" s="45"/>
      <c r="Q29" s="37"/>
      <c r="R29" s="45"/>
      <c r="S29" s="46"/>
      <c r="T29" s="37"/>
      <c r="U29" s="47"/>
      <c r="V29" s="37"/>
      <c r="W29" s="45"/>
      <c r="X29" s="37"/>
      <c r="Y29" s="45"/>
      <c r="Z29" s="46"/>
      <c r="AA29" s="37"/>
      <c r="AB29" s="47"/>
      <c r="AC29" s="48"/>
      <c r="AD29" s="45"/>
      <c r="AE29" s="37"/>
      <c r="AF29" s="45"/>
      <c r="AG29" s="46"/>
      <c r="AH29" s="37"/>
      <c r="AI29" s="47"/>
      <c r="AJ29" s="48"/>
      <c r="AK29" s="45"/>
      <c r="AL29" s="37"/>
      <c r="AM29" s="45"/>
      <c r="AN29" s="46"/>
      <c r="AO29" s="37"/>
      <c r="AP29" s="47"/>
      <c r="AQ29" s="48"/>
      <c r="AR29" s="45"/>
      <c r="AS29" s="37"/>
      <c r="AT29" s="45"/>
      <c r="AU29" s="46"/>
      <c r="AV29" s="37"/>
      <c r="AW29" s="47"/>
      <c r="AX29" s="48"/>
      <c r="AY29" s="45"/>
      <c r="AZ29" s="37"/>
      <c r="BA29" s="45"/>
      <c r="BB29" s="46"/>
      <c r="BC29" s="37"/>
      <c r="BD29" s="47"/>
      <c r="BE29" s="48"/>
      <c r="BF29" s="45"/>
      <c r="BG29" s="37"/>
      <c r="BH29" s="45"/>
      <c r="BI29" s="46"/>
      <c r="BJ29" s="37"/>
      <c r="BK29" s="47"/>
      <c r="BL29" s="48"/>
      <c r="BM29" s="45"/>
      <c r="BN29" s="37"/>
      <c r="BO29" s="45"/>
      <c r="BP29" s="46"/>
      <c r="BQ29" s="37"/>
      <c r="BR29" s="47"/>
      <c r="BS29" s="48"/>
      <c r="BT29" s="45"/>
      <c r="BU29" s="37"/>
      <c r="BV29" s="45"/>
      <c r="BW29" s="46"/>
      <c r="BX29" s="37"/>
      <c r="BY29" s="47"/>
      <c r="BZ29" s="48"/>
      <c r="CA29" s="45"/>
      <c r="CB29" s="37"/>
      <c r="CC29" s="45"/>
      <c r="CD29" s="46"/>
      <c r="CE29" s="37"/>
      <c r="CF29" s="47"/>
      <c r="CG29" s="48"/>
      <c r="CH29" s="45"/>
      <c r="CI29" s="37"/>
      <c r="CJ29" s="45"/>
      <c r="CK29" s="46"/>
      <c r="CL29" s="37"/>
      <c r="CM29" s="47"/>
      <c r="CN29" s="48"/>
      <c r="CO29" s="45"/>
      <c r="CP29" s="37"/>
      <c r="CQ29" s="45"/>
      <c r="CR29" s="46"/>
      <c r="CS29" s="37"/>
      <c r="CT29" s="47"/>
      <c r="CU29" s="48"/>
      <c r="CV29" s="45"/>
      <c r="CW29" s="37"/>
      <c r="CX29" s="45"/>
      <c r="CY29" s="46"/>
      <c r="CZ29" s="37"/>
      <c r="DA29" s="47"/>
      <c r="AIC29" s="7"/>
      <c r="AID29" s="7"/>
      <c r="AIE29" s="7"/>
      <c r="AIF29" s="7"/>
      <c r="AIG29" s="7"/>
      <c r="AIH29" s="7"/>
      <c r="AII29" s="7"/>
      <c r="AIJ29" s="7"/>
      <c r="AIK29" s="7"/>
      <c r="AIL29" s="7"/>
      <c r="AIM29" s="7"/>
      <c r="AIN29" s="7"/>
      <c r="AIO29" s="7"/>
      <c r="AIP29" s="7"/>
      <c r="AIQ29" s="7"/>
      <c r="AIR29" s="7"/>
      <c r="AIS29" s="7"/>
      <c r="AIT29" s="7"/>
      <c r="AIU29" s="7"/>
      <c r="AIV29" s="7"/>
      <c r="AIW29" s="7"/>
      <c r="AIX29" s="7"/>
      <c r="AIY29" s="7"/>
      <c r="AIZ29" s="7"/>
      <c r="AJA29" s="7"/>
      <c r="AJB29" s="7"/>
      <c r="AJC29" s="7"/>
      <c r="AJD29" s="7"/>
      <c r="AJE29" s="7"/>
      <c r="AJF29" s="7"/>
      <c r="AJG29" s="7"/>
      <c r="AJH29" s="7"/>
      <c r="AJI29" s="7"/>
      <c r="AJJ29" s="7"/>
      <c r="AJK29" s="7"/>
      <c r="AJL29" s="7"/>
      <c r="AJM29" s="7"/>
      <c r="AJN29" s="7"/>
      <c r="AJO29" s="7"/>
      <c r="AJP29" s="7"/>
      <c r="AJQ29" s="7"/>
      <c r="AJR29" s="7"/>
      <c r="AJS29" s="7"/>
      <c r="AJT29" s="7"/>
      <c r="AJU29" s="7"/>
      <c r="AJV29" s="7"/>
      <c r="AJW29" s="7"/>
      <c r="AJX29" s="7"/>
      <c r="AJY29" s="7"/>
      <c r="AJZ29" s="7"/>
      <c r="AKA29" s="7"/>
      <c r="AKB29" s="7"/>
      <c r="AKC29" s="7"/>
      <c r="AKD29" s="7"/>
      <c r="AKE29" s="7"/>
      <c r="AKF29" s="7"/>
      <c r="AKG29" s="7"/>
      <c r="AKH29" s="7"/>
      <c r="AKI29" s="7"/>
      <c r="AKJ29" s="7"/>
      <c r="AKK29" s="7"/>
      <c r="AKL29" s="7"/>
      <c r="AKM29" s="7"/>
      <c r="AKN29" s="7"/>
      <c r="AKO29" s="7"/>
      <c r="AKP29" s="7"/>
      <c r="AKQ29" s="7"/>
      <c r="AKR29" s="7"/>
      <c r="AKS29" s="7"/>
      <c r="AKT29" s="7"/>
      <c r="AKU29" s="7"/>
      <c r="AKV29" s="7"/>
      <c r="AKW29" s="7"/>
      <c r="AKX29" s="7"/>
      <c r="AKY29" s="7"/>
      <c r="AKZ29" s="7"/>
      <c r="ALA29" s="7"/>
      <c r="ALB29" s="7"/>
      <c r="ALC29" s="7"/>
      <c r="ALD29" s="7"/>
      <c r="ALE29" s="7"/>
      <c r="ALF29" s="7"/>
      <c r="ALG29" s="7"/>
      <c r="ALH29" s="7"/>
      <c r="ALI29" s="7"/>
      <c r="ALJ29" s="7"/>
      <c r="ALK29" s="7"/>
      <c r="ALL29" s="7"/>
      <c r="ALM29" s="7"/>
      <c r="ALN29" s="7"/>
      <c r="ALO29" s="7"/>
      <c r="ALP29" s="7"/>
      <c r="ALQ29" s="7"/>
      <c r="ALR29" s="7"/>
      <c r="ALS29" s="7"/>
      <c r="ALT29" s="7"/>
      <c r="ALU29" s="7"/>
      <c r="ALV29" s="7"/>
      <c r="ALW29" s="7"/>
      <c r="ALX29" s="7"/>
      <c r="ALY29" s="7"/>
      <c r="ALZ29" s="7"/>
      <c r="AMA29" s="7"/>
      <c r="AMB29" s="7"/>
      <c r="AMC29" s="7"/>
      <c r="AMD29" s="7"/>
      <c r="AME29" s="7"/>
      <c r="AMF29" s="7"/>
      <c r="AMG29" s="7"/>
      <c r="AMH29" s="7"/>
      <c r="AMI29" s="7"/>
      <c r="AMJ29" s="7"/>
    </row>
    <row r="30" spans="1:1024" s="9" customFormat="1" ht="13" x14ac:dyDescent="0.3">
      <c r="A30" s="49" t="s">
        <v>59</v>
      </c>
      <c r="B30" s="29">
        <f t="shared" ref="B30:AG30" si="48">SUM(B10:B28)</f>
        <v>29215251</v>
      </c>
      <c r="C30" s="50">
        <f t="shared" si="48"/>
        <v>99.999999999999986</v>
      </c>
      <c r="D30" s="31">
        <f t="shared" si="48"/>
        <v>29900558</v>
      </c>
      <c r="E30" s="50">
        <f t="shared" si="48"/>
        <v>100</v>
      </c>
      <c r="F30" s="31">
        <f t="shared" si="48"/>
        <v>59115809</v>
      </c>
      <c r="G30" s="51">
        <f t="shared" si="48"/>
        <v>100</v>
      </c>
      <c r="H30" s="52">
        <f t="shared" si="48"/>
        <v>23042</v>
      </c>
      <c r="I30" s="53">
        <f t="shared" si="48"/>
        <v>99.999999999999986</v>
      </c>
      <c r="J30" s="52">
        <f t="shared" si="48"/>
        <v>18063</v>
      </c>
      <c r="K30" s="54">
        <f t="shared" si="48"/>
        <v>100</v>
      </c>
      <c r="L30" s="55">
        <f t="shared" si="48"/>
        <v>0</v>
      </c>
      <c r="M30" s="52">
        <f t="shared" si="48"/>
        <v>41105</v>
      </c>
      <c r="N30" s="56">
        <f t="shared" si="48"/>
        <v>100</v>
      </c>
      <c r="O30" s="52">
        <f t="shared" si="48"/>
        <v>21099</v>
      </c>
      <c r="P30" s="53">
        <f t="shared" si="48"/>
        <v>100.00000000000003</v>
      </c>
      <c r="Q30" s="52">
        <f t="shared" si="48"/>
        <v>16196</v>
      </c>
      <c r="R30" s="54">
        <f t="shared" si="48"/>
        <v>100</v>
      </c>
      <c r="S30" s="55">
        <f t="shared" si="48"/>
        <v>0</v>
      </c>
      <c r="T30" s="52">
        <f t="shared" si="48"/>
        <v>37295</v>
      </c>
      <c r="U30" s="56">
        <f t="shared" si="48"/>
        <v>100</v>
      </c>
      <c r="V30" s="52">
        <f t="shared" si="48"/>
        <v>19107</v>
      </c>
      <c r="W30" s="53">
        <f t="shared" si="48"/>
        <v>100.00000000000001</v>
      </c>
      <c r="X30" s="52">
        <f t="shared" si="48"/>
        <v>14258</v>
      </c>
      <c r="Y30" s="54">
        <f t="shared" si="48"/>
        <v>100.00000000000001</v>
      </c>
      <c r="Z30" s="55">
        <f t="shared" si="48"/>
        <v>0</v>
      </c>
      <c r="AA30" s="52">
        <f t="shared" si="48"/>
        <v>33365</v>
      </c>
      <c r="AB30" s="56">
        <f t="shared" si="48"/>
        <v>100</v>
      </c>
      <c r="AC30" s="57">
        <f t="shared" si="48"/>
        <v>15953</v>
      </c>
      <c r="AD30" s="53">
        <f t="shared" si="48"/>
        <v>100</v>
      </c>
      <c r="AE30" s="52">
        <f t="shared" si="48"/>
        <v>11377</v>
      </c>
      <c r="AF30" s="54">
        <f t="shared" si="48"/>
        <v>100</v>
      </c>
      <c r="AG30" s="55">
        <f t="shared" si="48"/>
        <v>0</v>
      </c>
      <c r="AH30" s="52">
        <f t="shared" ref="AH30:BM30" si="49">SUM(AH10:AH28)</f>
        <v>27330</v>
      </c>
      <c r="AI30" s="56">
        <f t="shared" si="49"/>
        <v>100.00000000000001</v>
      </c>
      <c r="AJ30" s="57">
        <f t="shared" si="49"/>
        <v>11399</v>
      </c>
      <c r="AK30" s="53">
        <f t="shared" si="49"/>
        <v>100</v>
      </c>
      <c r="AL30" s="52">
        <f t="shared" si="49"/>
        <v>7694</v>
      </c>
      <c r="AM30" s="54">
        <f t="shared" si="49"/>
        <v>100</v>
      </c>
      <c r="AN30" s="55">
        <f t="shared" si="49"/>
        <v>0</v>
      </c>
      <c r="AO30" s="52">
        <f t="shared" si="49"/>
        <v>19093</v>
      </c>
      <c r="AP30" s="56">
        <f t="shared" si="49"/>
        <v>100</v>
      </c>
      <c r="AQ30" s="57">
        <f t="shared" si="49"/>
        <v>6342</v>
      </c>
      <c r="AR30" s="53">
        <f t="shared" si="49"/>
        <v>100</v>
      </c>
      <c r="AS30" s="52">
        <f t="shared" si="49"/>
        <v>3993</v>
      </c>
      <c r="AT30" s="54">
        <f t="shared" si="49"/>
        <v>100</v>
      </c>
      <c r="AU30" s="55">
        <f t="shared" si="49"/>
        <v>0</v>
      </c>
      <c r="AV30" s="52">
        <f t="shared" si="49"/>
        <v>10335</v>
      </c>
      <c r="AW30" s="56">
        <f t="shared" si="49"/>
        <v>100</v>
      </c>
      <c r="AX30" s="57">
        <f t="shared" si="49"/>
        <v>2523</v>
      </c>
      <c r="AY30" s="53">
        <f t="shared" si="49"/>
        <v>100.00000000000001</v>
      </c>
      <c r="AZ30" s="52">
        <f t="shared" si="49"/>
        <v>1599</v>
      </c>
      <c r="BA30" s="54">
        <f t="shared" si="49"/>
        <v>100</v>
      </c>
      <c r="BB30" s="55">
        <f t="shared" si="49"/>
        <v>0</v>
      </c>
      <c r="BC30" s="52">
        <f t="shared" si="49"/>
        <v>4122</v>
      </c>
      <c r="BD30" s="56">
        <f t="shared" si="49"/>
        <v>99.999999999999986</v>
      </c>
      <c r="BE30" s="57">
        <f t="shared" si="49"/>
        <v>397</v>
      </c>
      <c r="BF30" s="53">
        <f t="shared" si="49"/>
        <v>99.999999999999986</v>
      </c>
      <c r="BG30" s="52">
        <f t="shared" si="49"/>
        <v>250</v>
      </c>
      <c r="BH30" s="54">
        <f t="shared" si="49"/>
        <v>100</v>
      </c>
      <c r="BI30" s="55">
        <f t="shared" si="49"/>
        <v>0</v>
      </c>
      <c r="BJ30" s="52">
        <f t="shared" si="49"/>
        <v>647</v>
      </c>
      <c r="BK30" s="56">
        <f t="shared" si="49"/>
        <v>100</v>
      </c>
      <c r="BL30" s="57">
        <f t="shared" si="49"/>
        <v>64</v>
      </c>
      <c r="BM30" s="53">
        <f t="shared" si="49"/>
        <v>100</v>
      </c>
      <c r="BN30" s="52">
        <f t="shared" ref="BN30:BZ30" si="50">SUM(BN10:BN28)</f>
        <v>44</v>
      </c>
      <c r="BO30" s="54">
        <f t="shared" si="50"/>
        <v>100</v>
      </c>
      <c r="BP30" s="55">
        <f t="shared" si="50"/>
        <v>0</v>
      </c>
      <c r="BQ30" s="52">
        <f t="shared" si="50"/>
        <v>108</v>
      </c>
      <c r="BR30" s="56">
        <f t="shared" si="50"/>
        <v>99.999999999999986</v>
      </c>
      <c r="BS30" s="57">
        <f t="shared" si="50"/>
        <v>2</v>
      </c>
      <c r="BT30" s="53">
        <f t="shared" si="50"/>
        <v>100</v>
      </c>
      <c r="BU30" s="52">
        <f t="shared" si="50"/>
        <v>3</v>
      </c>
      <c r="BV30" s="54">
        <f t="shared" si="50"/>
        <v>99.999999999999986</v>
      </c>
      <c r="BW30" s="55">
        <f t="shared" si="50"/>
        <v>0</v>
      </c>
      <c r="BX30" s="52">
        <f t="shared" si="50"/>
        <v>5</v>
      </c>
      <c r="BY30" s="56">
        <f t="shared" si="50"/>
        <v>100</v>
      </c>
      <c r="BZ30" s="57">
        <f t="shared" si="50"/>
        <v>0</v>
      </c>
      <c r="CA30" s="53"/>
      <c r="CB30" s="52">
        <f>SUM(CB10:CB28)</f>
        <v>0</v>
      </c>
      <c r="CC30" s="54"/>
      <c r="CD30" s="55">
        <f>SUM(CD10:CD28)</f>
        <v>0</v>
      </c>
      <c r="CE30" s="52">
        <f>SUM(CE10:CE28)</f>
        <v>0</v>
      </c>
      <c r="CF30" s="56"/>
      <c r="CG30" s="57">
        <f>SUM(CG10:CG28)</f>
        <v>0</v>
      </c>
      <c r="CH30" s="53"/>
      <c r="CI30" s="52">
        <f>SUM(CI10:CI28)</f>
        <v>0</v>
      </c>
      <c r="CJ30" s="54"/>
      <c r="CK30" s="55">
        <f>SUM(CK10:CK28)</f>
        <v>0</v>
      </c>
      <c r="CL30" s="52">
        <f>SUM(CL10:CL28)</f>
        <v>0</v>
      </c>
      <c r="CM30" s="56"/>
      <c r="CN30" s="57">
        <f>SUM(CN10:CN28)</f>
        <v>0</v>
      </c>
      <c r="CO30" s="53"/>
      <c r="CP30" s="52">
        <f>SUM(CP10:CP28)</f>
        <v>0</v>
      </c>
      <c r="CQ30" s="54"/>
      <c r="CR30" s="55">
        <f>SUM(CR10:CR28)</f>
        <v>0</v>
      </c>
      <c r="CS30" s="52">
        <f>SUM(CS10:CS28)</f>
        <v>0</v>
      </c>
      <c r="CT30" s="56"/>
      <c r="CU30" s="57">
        <f>SUM(CU10:CU28)</f>
        <v>0</v>
      </c>
      <c r="CV30" s="53"/>
      <c r="CW30" s="52">
        <f>SUM(CW10:CW28)</f>
        <v>0</v>
      </c>
      <c r="CX30" s="54"/>
      <c r="CY30" s="55">
        <f>SUM(CY10:CY28)</f>
        <v>0</v>
      </c>
      <c r="CZ30" s="52">
        <f>SUM(CZ10:CZ28)</f>
        <v>0</v>
      </c>
      <c r="DA30" s="56"/>
      <c r="AIC30" s="7"/>
      <c r="AID30" s="7"/>
      <c r="AIE30" s="7"/>
      <c r="AIF30" s="7"/>
      <c r="AIG30" s="7"/>
      <c r="AIH30" s="7"/>
      <c r="AII30" s="7"/>
      <c r="AIJ30" s="7"/>
      <c r="AIK30" s="7"/>
      <c r="AIL30" s="7"/>
      <c r="AIM30" s="7"/>
      <c r="AIN30" s="7"/>
      <c r="AIO30" s="7"/>
      <c r="AIP30" s="7"/>
      <c r="AIQ30" s="7"/>
      <c r="AIR30" s="7"/>
      <c r="AIS30" s="7"/>
      <c r="AIT30" s="7"/>
      <c r="AIU30" s="7"/>
      <c r="AIV30" s="7"/>
      <c r="AIW30" s="7"/>
      <c r="AIX30" s="7"/>
      <c r="AIY30" s="7"/>
      <c r="AIZ30" s="7"/>
      <c r="AJA30" s="7"/>
      <c r="AJB30" s="7"/>
      <c r="AJC30" s="7"/>
      <c r="AJD30" s="7"/>
      <c r="AJE30" s="7"/>
      <c r="AJF30" s="7"/>
      <c r="AJG30" s="7"/>
      <c r="AJH30" s="7"/>
      <c r="AJI30" s="7"/>
      <c r="AJJ30" s="7"/>
      <c r="AJK30" s="7"/>
      <c r="AJL30" s="7"/>
      <c r="AJM30" s="7"/>
      <c r="AJN30" s="7"/>
      <c r="AJO30" s="7"/>
      <c r="AJP30" s="7"/>
      <c r="AJQ30" s="7"/>
      <c r="AJR30" s="7"/>
      <c r="AJS30" s="7"/>
      <c r="AJT30" s="7"/>
      <c r="AJU30" s="7"/>
      <c r="AJV30" s="7"/>
      <c r="AJW30" s="7"/>
      <c r="AJX30" s="7"/>
      <c r="AJY30" s="7"/>
      <c r="AJZ30" s="7"/>
      <c r="AKA30" s="7"/>
      <c r="AKB30" s="7"/>
      <c r="AKC30" s="7"/>
      <c r="AKD30" s="7"/>
      <c r="AKE30" s="7"/>
      <c r="AKF30" s="7"/>
      <c r="AKG30" s="7"/>
      <c r="AKH30" s="7"/>
      <c r="AKI30" s="7"/>
      <c r="AKJ30" s="7"/>
      <c r="AKK30" s="7"/>
      <c r="AKL30" s="7"/>
      <c r="AKM30" s="7"/>
      <c r="AKN30" s="7"/>
      <c r="AKO30" s="7"/>
      <c r="AKP30" s="7"/>
      <c r="AKQ30" s="7"/>
      <c r="AKR30" s="7"/>
      <c r="AKS30" s="7"/>
      <c r="AKT30" s="7"/>
      <c r="AKU30" s="7"/>
      <c r="AKV30" s="7"/>
      <c r="AKW30" s="7"/>
      <c r="AKX30" s="7"/>
      <c r="AKY30" s="7"/>
      <c r="AKZ30" s="7"/>
      <c r="ALA30" s="7"/>
      <c r="ALB30" s="7"/>
      <c r="ALC30" s="7"/>
      <c r="ALD30" s="7"/>
      <c r="ALE30" s="7"/>
      <c r="ALF30" s="7"/>
      <c r="ALG30" s="7"/>
      <c r="ALH30" s="7"/>
      <c r="ALI30" s="7"/>
      <c r="ALJ30" s="7"/>
      <c r="ALK30" s="7"/>
      <c r="ALL30" s="7"/>
      <c r="ALM30" s="7"/>
      <c r="ALN30" s="7"/>
      <c r="ALO30" s="7"/>
      <c r="ALP30" s="7"/>
      <c r="ALQ30" s="7"/>
      <c r="ALR30" s="7"/>
      <c r="ALS30" s="7"/>
      <c r="ALT30" s="7"/>
      <c r="ALU30" s="7"/>
      <c r="ALV30" s="7"/>
      <c r="ALW30" s="7"/>
      <c r="ALX30" s="7"/>
      <c r="ALY30" s="7"/>
      <c r="ALZ30" s="7"/>
      <c r="AMA30" s="7"/>
      <c r="AMB30" s="7"/>
      <c r="AMC30" s="7"/>
      <c r="AMD30" s="7"/>
      <c r="AME30" s="7"/>
      <c r="AMF30" s="7"/>
      <c r="AMG30" s="7"/>
      <c r="AMH30" s="7"/>
      <c r="AMI30" s="7"/>
      <c r="AMJ30" s="7"/>
    </row>
    <row r="31" spans="1:1024" s="9" customFormat="1" ht="13" x14ac:dyDescent="0.3">
      <c r="A31" s="58"/>
      <c r="B31" s="59"/>
      <c r="C31" s="60"/>
      <c r="D31" s="60"/>
      <c r="E31" s="60"/>
      <c r="F31" s="60"/>
      <c r="G31" s="61"/>
      <c r="H31" s="37"/>
      <c r="I31" s="37"/>
      <c r="J31" s="37"/>
      <c r="K31" s="37"/>
      <c r="L31" s="46"/>
      <c r="M31" s="37"/>
      <c r="N31" s="62"/>
      <c r="O31" s="37"/>
      <c r="P31" s="37"/>
      <c r="Q31" s="37"/>
      <c r="R31" s="37"/>
      <c r="S31" s="46"/>
      <c r="T31" s="37"/>
      <c r="U31" s="62"/>
      <c r="V31" s="37"/>
      <c r="W31" s="37"/>
      <c r="X31" s="37"/>
      <c r="Y31" s="37"/>
      <c r="Z31" s="46"/>
      <c r="AA31" s="37"/>
      <c r="AB31" s="62"/>
      <c r="AC31" s="48"/>
      <c r="AD31" s="37"/>
      <c r="AE31" s="37"/>
      <c r="AF31" s="37"/>
      <c r="AG31" s="46"/>
      <c r="AH31" s="37"/>
      <c r="AI31" s="62"/>
      <c r="AJ31" s="48"/>
      <c r="AK31" s="37"/>
      <c r="AL31" s="37"/>
      <c r="AM31" s="37"/>
      <c r="AN31" s="46"/>
      <c r="AO31" s="37"/>
      <c r="AP31" s="62"/>
      <c r="AQ31" s="48"/>
      <c r="AR31" s="37"/>
      <c r="AS31" s="37"/>
      <c r="AT31" s="37"/>
      <c r="AU31" s="46"/>
      <c r="AV31" s="37"/>
      <c r="AW31" s="62"/>
      <c r="AX31" s="48"/>
      <c r="AY31" s="37"/>
      <c r="AZ31" s="37"/>
      <c r="BA31" s="37"/>
      <c r="BB31" s="46"/>
      <c r="BC31" s="37"/>
      <c r="BD31" s="62"/>
      <c r="BE31" s="48"/>
      <c r="BF31" s="37"/>
      <c r="BG31" s="37"/>
      <c r="BH31" s="37"/>
      <c r="BI31" s="46"/>
      <c r="BJ31" s="37"/>
      <c r="BK31" s="62"/>
      <c r="BL31" s="48"/>
      <c r="BM31" s="37"/>
      <c r="BN31" s="37"/>
      <c r="BO31" s="37"/>
      <c r="BP31" s="46"/>
      <c r="BQ31" s="37"/>
      <c r="BR31" s="62"/>
      <c r="BS31" s="48"/>
      <c r="BT31" s="37"/>
      <c r="BU31" s="37"/>
      <c r="BV31" s="37"/>
      <c r="BW31" s="46"/>
      <c r="BX31" s="37"/>
      <c r="BY31" s="62"/>
      <c r="BZ31" s="48"/>
      <c r="CA31" s="37"/>
      <c r="CB31" s="37"/>
      <c r="CC31" s="37"/>
      <c r="CD31" s="46"/>
      <c r="CE31" s="37"/>
      <c r="CF31" s="62"/>
      <c r="CG31" s="48"/>
      <c r="CH31" s="37"/>
      <c r="CI31" s="37"/>
      <c r="CJ31" s="37"/>
      <c r="CK31" s="46"/>
      <c r="CL31" s="37"/>
      <c r="CM31" s="62"/>
      <c r="CN31" s="48"/>
      <c r="CO31" s="37"/>
      <c r="CP31" s="37"/>
      <c r="CQ31" s="37"/>
      <c r="CR31" s="46"/>
      <c r="CS31" s="37"/>
      <c r="CT31" s="62"/>
      <c r="CU31" s="48"/>
      <c r="CV31" s="37"/>
      <c r="CW31" s="37"/>
      <c r="CX31" s="37"/>
      <c r="CY31" s="46"/>
      <c r="CZ31" s="37"/>
      <c r="DA31" s="62"/>
      <c r="AIC31" s="7"/>
      <c r="AID31" s="7"/>
      <c r="AIE31" s="7"/>
      <c r="AIF31" s="7"/>
      <c r="AIG31" s="7"/>
      <c r="AIH31" s="7"/>
      <c r="AII31" s="7"/>
      <c r="AIJ31" s="7"/>
      <c r="AIK31" s="7"/>
      <c r="AIL31" s="7"/>
      <c r="AIM31" s="7"/>
      <c r="AIN31" s="7"/>
      <c r="AIO31" s="7"/>
      <c r="AIP31" s="7"/>
      <c r="AIQ31" s="7"/>
      <c r="AIR31" s="7"/>
      <c r="AIS31" s="7"/>
      <c r="AIT31" s="7"/>
      <c r="AIU31" s="7"/>
      <c r="AIV31" s="7"/>
      <c r="AIW31" s="7"/>
      <c r="AIX31" s="7"/>
      <c r="AIY31" s="7"/>
      <c r="AIZ31" s="7"/>
      <c r="AJA31" s="7"/>
      <c r="AJB31" s="7"/>
      <c r="AJC31" s="7"/>
      <c r="AJD31" s="7"/>
      <c r="AJE31" s="7"/>
      <c r="AJF31" s="7"/>
      <c r="AJG31" s="7"/>
      <c r="AJH31" s="7"/>
      <c r="AJI31" s="7"/>
      <c r="AJJ31" s="7"/>
      <c r="AJK31" s="7"/>
      <c r="AJL31" s="7"/>
      <c r="AJM31" s="7"/>
      <c r="AJN31" s="7"/>
      <c r="AJO31" s="7"/>
      <c r="AJP31" s="7"/>
      <c r="AJQ31" s="7"/>
      <c r="AJR31" s="7"/>
      <c r="AJS31" s="7"/>
      <c r="AJT31" s="7"/>
      <c r="AJU31" s="7"/>
      <c r="AJV31" s="7"/>
      <c r="AJW31" s="7"/>
      <c r="AJX31" s="7"/>
      <c r="AJY31" s="7"/>
      <c r="AJZ31" s="7"/>
      <c r="AKA31" s="7"/>
      <c r="AKB31" s="7"/>
      <c r="AKC31" s="7"/>
      <c r="AKD31" s="7"/>
      <c r="AKE31" s="7"/>
      <c r="AKF31" s="7"/>
      <c r="AKG31" s="7"/>
      <c r="AKH31" s="7"/>
      <c r="AKI31" s="7"/>
      <c r="AKJ31" s="7"/>
      <c r="AKK31" s="7"/>
      <c r="AKL31" s="7"/>
      <c r="AKM31" s="7"/>
      <c r="AKN31" s="7"/>
      <c r="AKO31" s="7"/>
      <c r="AKP31" s="7"/>
      <c r="AKQ31" s="7"/>
      <c r="AKR31" s="7"/>
      <c r="AKS31" s="7"/>
      <c r="AKT31" s="7"/>
      <c r="AKU31" s="7"/>
      <c r="AKV31" s="7"/>
      <c r="AKW31" s="7"/>
      <c r="AKX31" s="7"/>
      <c r="AKY31" s="7"/>
      <c r="AKZ31" s="7"/>
      <c r="ALA31" s="7"/>
      <c r="ALB31" s="7"/>
      <c r="ALC31" s="7"/>
      <c r="ALD31" s="7"/>
      <c r="ALE31" s="7"/>
      <c r="ALF31" s="7"/>
      <c r="ALG31" s="7"/>
      <c r="ALH31" s="7"/>
      <c r="ALI31" s="7"/>
      <c r="ALJ31" s="7"/>
      <c r="ALK31" s="7"/>
      <c r="ALL31" s="7"/>
      <c r="ALM31" s="7"/>
      <c r="ALN31" s="7"/>
      <c r="ALO31" s="7"/>
      <c r="ALP31" s="7"/>
      <c r="ALQ31" s="7"/>
      <c r="ALR31" s="7"/>
      <c r="ALS31" s="7"/>
      <c r="ALT31" s="7"/>
      <c r="ALU31" s="7"/>
      <c r="ALV31" s="7"/>
      <c r="ALW31" s="7"/>
      <c r="ALX31" s="7"/>
      <c r="ALY31" s="7"/>
      <c r="ALZ31" s="7"/>
      <c r="AMA31" s="7"/>
      <c r="AMB31" s="7"/>
      <c r="AMC31" s="7"/>
      <c r="AMD31" s="7"/>
      <c r="AME31" s="7"/>
      <c r="AMF31" s="7"/>
      <c r="AMG31" s="7"/>
      <c r="AMH31" s="7"/>
      <c r="AMI31" s="7"/>
      <c r="AMJ31" s="7"/>
    </row>
    <row r="32" spans="1:1024" s="9" customFormat="1" ht="13" x14ac:dyDescent="0.3">
      <c r="A32" s="63" t="s">
        <v>39</v>
      </c>
      <c r="B32" s="64"/>
      <c r="C32" s="64"/>
      <c r="D32" s="64"/>
      <c r="E32" s="64"/>
      <c r="F32" s="64"/>
      <c r="G32" s="64"/>
      <c r="H32" s="65">
        <v>0</v>
      </c>
      <c r="I32" s="66"/>
      <c r="J32" s="66">
        <v>0</v>
      </c>
      <c r="K32" s="66"/>
      <c r="L32" s="67"/>
      <c r="M32" s="66">
        <v>0</v>
      </c>
      <c r="N32" s="68"/>
      <c r="O32" s="65">
        <v>0</v>
      </c>
      <c r="P32" s="66"/>
      <c r="Q32" s="66">
        <v>0</v>
      </c>
      <c r="R32" s="66"/>
      <c r="S32" s="67"/>
      <c r="T32" s="66">
        <v>0</v>
      </c>
      <c r="U32" s="68"/>
      <c r="V32" s="65">
        <v>0</v>
      </c>
      <c r="W32" s="66"/>
      <c r="X32" s="66">
        <v>0</v>
      </c>
      <c r="Y32" s="66"/>
      <c r="Z32" s="67"/>
      <c r="AA32" s="66">
        <v>0</v>
      </c>
      <c r="AB32" s="68"/>
      <c r="AC32" s="65">
        <v>0</v>
      </c>
      <c r="AD32" s="66"/>
      <c r="AE32" s="66">
        <v>0</v>
      </c>
      <c r="AF32" s="66"/>
      <c r="AG32" s="67"/>
      <c r="AH32" s="66">
        <v>0</v>
      </c>
      <c r="AI32" s="68"/>
      <c r="AJ32" s="65">
        <v>0</v>
      </c>
      <c r="AK32" s="66"/>
      <c r="AL32" s="66">
        <v>0</v>
      </c>
      <c r="AM32" s="66"/>
      <c r="AN32" s="67"/>
      <c r="AO32" s="66">
        <v>0</v>
      </c>
      <c r="AP32" s="68"/>
      <c r="AQ32" s="65">
        <v>0</v>
      </c>
      <c r="AR32" s="66"/>
      <c r="AS32" s="66">
        <v>0</v>
      </c>
      <c r="AT32" s="66"/>
      <c r="AU32" s="67"/>
      <c r="AV32" s="66">
        <v>0</v>
      </c>
      <c r="AW32" s="68"/>
      <c r="AX32" s="65">
        <v>0</v>
      </c>
      <c r="AY32" s="66"/>
      <c r="AZ32" s="66">
        <v>0</v>
      </c>
      <c r="BA32" s="66"/>
      <c r="BB32" s="67"/>
      <c r="BC32" s="66">
        <v>0</v>
      </c>
      <c r="BD32" s="68"/>
      <c r="BE32" s="65">
        <v>0</v>
      </c>
      <c r="BF32" s="66"/>
      <c r="BG32" s="66">
        <v>0</v>
      </c>
      <c r="BH32" s="66"/>
      <c r="BI32" s="67"/>
      <c r="BJ32" s="66">
        <v>0</v>
      </c>
      <c r="BK32" s="68"/>
      <c r="BL32" s="65">
        <v>0</v>
      </c>
      <c r="BM32" s="66"/>
      <c r="BN32" s="66">
        <v>0</v>
      </c>
      <c r="BO32" s="66"/>
      <c r="BP32" s="67"/>
      <c r="BQ32" s="66">
        <v>0</v>
      </c>
      <c r="BR32" s="68"/>
      <c r="BS32" s="65">
        <v>0</v>
      </c>
      <c r="BT32" s="66"/>
      <c r="BU32" s="66">
        <v>0</v>
      </c>
      <c r="BV32" s="66"/>
      <c r="BW32" s="67"/>
      <c r="BX32" s="66">
        <v>0</v>
      </c>
      <c r="BY32" s="68"/>
      <c r="BZ32" s="65">
        <v>0</v>
      </c>
      <c r="CA32" s="66"/>
      <c r="CB32" s="66">
        <v>0</v>
      </c>
      <c r="CC32" s="66"/>
      <c r="CD32" s="67"/>
      <c r="CE32" s="66">
        <v>0</v>
      </c>
      <c r="CF32" s="68"/>
      <c r="CG32" s="65">
        <v>0</v>
      </c>
      <c r="CH32" s="66"/>
      <c r="CI32" s="66">
        <v>0</v>
      </c>
      <c r="CJ32" s="66"/>
      <c r="CK32" s="67"/>
      <c r="CL32" s="66">
        <v>0</v>
      </c>
      <c r="CM32" s="68"/>
      <c r="CN32" s="65">
        <v>0</v>
      </c>
      <c r="CO32" s="66"/>
      <c r="CP32" s="66">
        <v>0</v>
      </c>
      <c r="CQ32" s="66"/>
      <c r="CR32" s="67"/>
      <c r="CS32" s="66">
        <v>0</v>
      </c>
      <c r="CT32" s="68"/>
      <c r="CU32" s="65">
        <v>0</v>
      </c>
      <c r="CV32" s="66"/>
      <c r="CW32" s="66">
        <v>0</v>
      </c>
      <c r="CX32" s="66"/>
      <c r="CY32" s="67"/>
      <c r="CZ32" s="66">
        <v>0</v>
      </c>
      <c r="DA32" s="68"/>
      <c r="AIC32" s="7"/>
      <c r="AID32" s="7"/>
      <c r="AIE32" s="7"/>
      <c r="AIF32" s="7"/>
      <c r="AIG32" s="7"/>
      <c r="AIH32" s="7"/>
      <c r="AII32" s="7"/>
      <c r="AIJ32" s="7"/>
      <c r="AIK32" s="7"/>
      <c r="AIL32" s="7"/>
      <c r="AIM32" s="7"/>
      <c r="AIN32" s="7"/>
      <c r="AIO32" s="7"/>
      <c r="AIP32" s="7"/>
      <c r="AIQ32" s="7"/>
      <c r="AIR32" s="7"/>
      <c r="AIS32" s="7"/>
      <c r="AIT32" s="7"/>
      <c r="AIU32" s="7"/>
      <c r="AIV32" s="7"/>
      <c r="AIW32" s="7"/>
      <c r="AIX32" s="7"/>
      <c r="AIY32" s="7"/>
      <c r="AIZ32" s="7"/>
      <c r="AJA32" s="7"/>
      <c r="AJB32" s="7"/>
      <c r="AJC32" s="7"/>
      <c r="AJD32" s="7"/>
      <c r="AJE32" s="7"/>
      <c r="AJF32" s="7"/>
      <c r="AJG32" s="7"/>
      <c r="AJH32" s="7"/>
      <c r="AJI32" s="7"/>
      <c r="AJJ32" s="7"/>
      <c r="AJK32" s="7"/>
      <c r="AJL32" s="7"/>
      <c r="AJM32" s="7"/>
      <c r="AJN32" s="7"/>
      <c r="AJO32" s="7"/>
      <c r="AJP32" s="7"/>
      <c r="AJQ32" s="7"/>
      <c r="AJR32" s="7"/>
      <c r="AJS32" s="7"/>
      <c r="AJT32" s="7"/>
      <c r="AJU32" s="7"/>
      <c r="AJV32" s="7"/>
      <c r="AJW32" s="7"/>
      <c r="AJX32" s="7"/>
      <c r="AJY32" s="7"/>
      <c r="AJZ32" s="7"/>
      <c r="AKA32" s="7"/>
      <c r="AKB32" s="7"/>
      <c r="AKC32" s="7"/>
      <c r="AKD32" s="7"/>
      <c r="AKE32" s="7"/>
      <c r="AKF32" s="7"/>
      <c r="AKG32" s="7"/>
      <c r="AKH32" s="7"/>
      <c r="AKI32" s="7"/>
      <c r="AKJ32" s="7"/>
      <c r="AKK32" s="7"/>
      <c r="AKL32" s="7"/>
      <c r="AKM32" s="7"/>
      <c r="AKN32" s="7"/>
      <c r="AKO32" s="7"/>
      <c r="AKP32" s="7"/>
      <c r="AKQ32" s="7"/>
      <c r="AKR32" s="7"/>
      <c r="AKS32" s="7"/>
      <c r="AKT32" s="7"/>
      <c r="AKU32" s="7"/>
      <c r="AKV32" s="7"/>
      <c r="AKW32" s="7"/>
      <c r="AKX32" s="7"/>
      <c r="AKY32" s="7"/>
      <c r="AKZ32" s="7"/>
      <c r="ALA32" s="7"/>
      <c r="ALB32" s="7"/>
      <c r="ALC32" s="7"/>
      <c r="ALD32" s="7"/>
      <c r="ALE32" s="7"/>
      <c r="ALF32" s="7"/>
      <c r="ALG32" s="7"/>
      <c r="ALH32" s="7"/>
      <c r="ALI32" s="7"/>
      <c r="ALJ32" s="7"/>
      <c r="ALK32" s="7"/>
      <c r="ALL32" s="7"/>
      <c r="ALM32" s="7"/>
      <c r="ALN32" s="7"/>
      <c r="ALO32" s="7"/>
      <c r="ALP32" s="7"/>
      <c r="ALQ32" s="7"/>
      <c r="ALR32" s="7"/>
      <c r="ALS32" s="7"/>
      <c r="ALT32" s="7"/>
      <c r="ALU32" s="7"/>
      <c r="ALV32" s="7"/>
      <c r="ALW32" s="7"/>
      <c r="ALX32" s="7"/>
      <c r="ALY32" s="7"/>
      <c r="ALZ32" s="7"/>
      <c r="AMA32" s="7"/>
      <c r="AMB32" s="7"/>
      <c r="AMC32" s="7"/>
      <c r="AMD32" s="7"/>
      <c r="AME32" s="7"/>
      <c r="AMF32" s="7"/>
      <c r="AMG32" s="7"/>
      <c r="AMH32" s="7"/>
      <c r="AMI32" s="7"/>
      <c r="AMJ32" s="7"/>
    </row>
    <row r="33" spans="1:1024" s="9" customFormat="1" ht="13" x14ac:dyDescent="0.3">
      <c r="A33" s="22" t="s">
        <v>60</v>
      </c>
      <c r="B33" s="69">
        <f>B30+B32</f>
        <v>29215251</v>
      </c>
      <c r="C33" s="69"/>
      <c r="D33" s="69">
        <f>D30+D32</f>
        <v>29900558</v>
      </c>
      <c r="E33" s="69"/>
      <c r="F33" s="70">
        <f>F30+F32</f>
        <v>59115809</v>
      </c>
      <c r="G33" s="69"/>
      <c r="H33" s="71">
        <f>H30+H32</f>
        <v>23042</v>
      </c>
      <c r="I33" s="72"/>
      <c r="J33" s="72">
        <f>J30+J32</f>
        <v>18063</v>
      </c>
      <c r="K33" s="72"/>
      <c r="L33" s="73">
        <f>L30+L32</f>
        <v>0</v>
      </c>
      <c r="M33" s="73">
        <f>M30+M32</f>
        <v>41105</v>
      </c>
      <c r="N33" s="74"/>
      <c r="O33" s="71">
        <f>O30+O32</f>
        <v>21099</v>
      </c>
      <c r="P33" s="72"/>
      <c r="Q33" s="72">
        <f>Q30+Q32</f>
        <v>16196</v>
      </c>
      <c r="R33" s="72"/>
      <c r="S33" s="73">
        <f>S30+S32</f>
        <v>0</v>
      </c>
      <c r="T33" s="73">
        <f>T30+T32</f>
        <v>37295</v>
      </c>
      <c r="U33" s="74"/>
      <c r="V33" s="71">
        <f>V30+V32</f>
        <v>19107</v>
      </c>
      <c r="W33" s="72"/>
      <c r="X33" s="72">
        <f>X30+X32</f>
        <v>14258</v>
      </c>
      <c r="Y33" s="72"/>
      <c r="Z33" s="73">
        <f>Z30+Z32</f>
        <v>0</v>
      </c>
      <c r="AA33" s="73">
        <f>AA30+AA32</f>
        <v>33365</v>
      </c>
      <c r="AB33" s="74"/>
      <c r="AC33" s="71">
        <f>AC30+AC32</f>
        <v>15953</v>
      </c>
      <c r="AD33" s="72"/>
      <c r="AE33" s="72">
        <f>AE30+AE32</f>
        <v>11377</v>
      </c>
      <c r="AF33" s="72"/>
      <c r="AG33" s="73">
        <f>AG30+AG32</f>
        <v>0</v>
      </c>
      <c r="AH33" s="73">
        <f>AH30+AH32</f>
        <v>27330</v>
      </c>
      <c r="AI33" s="74"/>
      <c r="AJ33" s="71">
        <f>AJ30+AJ32</f>
        <v>11399</v>
      </c>
      <c r="AK33" s="72"/>
      <c r="AL33" s="72">
        <f>AL30+AL32</f>
        <v>7694</v>
      </c>
      <c r="AM33" s="72"/>
      <c r="AN33" s="73">
        <f>AN30+AN32</f>
        <v>0</v>
      </c>
      <c r="AO33" s="73">
        <f>AO30+AO32</f>
        <v>19093</v>
      </c>
      <c r="AP33" s="74"/>
      <c r="AQ33" s="71">
        <f>AQ30+AQ32</f>
        <v>6342</v>
      </c>
      <c r="AR33" s="72"/>
      <c r="AS33" s="72">
        <f>AS30+AS32</f>
        <v>3993</v>
      </c>
      <c r="AT33" s="72"/>
      <c r="AU33" s="73">
        <f>AU30+AU32</f>
        <v>0</v>
      </c>
      <c r="AV33" s="73">
        <f>AV30+AV32</f>
        <v>10335</v>
      </c>
      <c r="AW33" s="74"/>
      <c r="AX33" s="71">
        <f>AX30+AX32</f>
        <v>2523</v>
      </c>
      <c r="AY33" s="72"/>
      <c r="AZ33" s="72">
        <f>AZ30+AZ32</f>
        <v>1599</v>
      </c>
      <c r="BA33" s="72"/>
      <c r="BB33" s="73">
        <f>BB30+BB32</f>
        <v>0</v>
      </c>
      <c r="BC33" s="73">
        <f>BC30+BC32</f>
        <v>4122</v>
      </c>
      <c r="BD33" s="74"/>
      <c r="BE33" s="71">
        <f>BE30+BE32</f>
        <v>397</v>
      </c>
      <c r="BF33" s="72"/>
      <c r="BG33" s="72">
        <f>BG30+BG32</f>
        <v>250</v>
      </c>
      <c r="BH33" s="72"/>
      <c r="BI33" s="73">
        <f>BI30+BI32</f>
        <v>0</v>
      </c>
      <c r="BJ33" s="73">
        <f>BJ30+BJ32</f>
        <v>647</v>
      </c>
      <c r="BK33" s="74"/>
      <c r="BL33" s="71">
        <f>BL30+BL32</f>
        <v>64</v>
      </c>
      <c r="BM33" s="72"/>
      <c r="BN33" s="72">
        <f>BN30+BN32</f>
        <v>44</v>
      </c>
      <c r="BO33" s="72"/>
      <c r="BP33" s="73">
        <f>BP30+BP32</f>
        <v>0</v>
      </c>
      <c r="BQ33" s="73">
        <f>BQ30+BQ32</f>
        <v>108</v>
      </c>
      <c r="BR33" s="74"/>
      <c r="BS33" s="71">
        <f>BS30+BS32</f>
        <v>2</v>
      </c>
      <c r="BT33" s="72"/>
      <c r="BU33" s="72">
        <f>BU30+BU32</f>
        <v>3</v>
      </c>
      <c r="BV33" s="72"/>
      <c r="BW33" s="73">
        <f>BW30+BW32</f>
        <v>0</v>
      </c>
      <c r="BX33" s="73">
        <f>BX30+BX32</f>
        <v>5</v>
      </c>
      <c r="BY33" s="74"/>
      <c r="BZ33" s="71">
        <f>BZ30+BZ32</f>
        <v>0</v>
      </c>
      <c r="CA33" s="72"/>
      <c r="CB33" s="72">
        <f>CB30+CB32</f>
        <v>0</v>
      </c>
      <c r="CC33" s="72"/>
      <c r="CD33" s="73">
        <f>CD30+CD32</f>
        <v>0</v>
      </c>
      <c r="CE33" s="73">
        <f>CE30+CE32</f>
        <v>0</v>
      </c>
      <c r="CF33" s="74"/>
      <c r="CG33" s="71">
        <f>CG30+CG32</f>
        <v>0</v>
      </c>
      <c r="CH33" s="72"/>
      <c r="CI33" s="72">
        <f>CI30+CI32</f>
        <v>0</v>
      </c>
      <c r="CJ33" s="72"/>
      <c r="CK33" s="73">
        <f>CK30+CK32</f>
        <v>0</v>
      </c>
      <c r="CL33" s="73">
        <f>CL30+CL32</f>
        <v>0</v>
      </c>
      <c r="CM33" s="74"/>
      <c r="CN33" s="71">
        <f>CN30+CN32</f>
        <v>0</v>
      </c>
      <c r="CO33" s="72"/>
      <c r="CP33" s="72">
        <f>CP30+CP32</f>
        <v>0</v>
      </c>
      <c r="CQ33" s="72"/>
      <c r="CR33" s="73">
        <f>CR30+CR32</f>
        <v>0</v>
      </c>
      <c r="CS33" s="73">
        <f>CS30+CS32</f>
        <v>0</v>
      </c>
      <c r="CT33" s="74"/>
      <c r="CU33" s="71">
        <f>CU30+CU32</f>
        <v>0</v>
      </c>
      <c r="CV33" s="72"/>
      <c r="CW33" s="72">
        <f>CW30+CW32</f>
        <v>0</v>
      </c>
      <c r="CX33" s="72"/>
      <c r="CY33" s="73">
        <f>CY30+CY32</f>
        <v>0</v>
      </c>
      <c r="CZ33" s="73">
        <f>CZ30+CZ32</f>
        <v>0</v>
      </c>
      <c r="DA33" s="74"/>
      <c r="AIC33" s="7"/>
      <c r="AID33" s="7"/>
      <c r="AIE33" s="7"/>
      <c r="AIF33" s="7"/>
      <c r="AIG33" s="7"/>
      <c r="AIH33" s="7"/>
      <c r="AII33" s="7"/>
      <c r="AIJ33" s="7"/>
      <c r="AIK33" s="7"/>
      <c r="AIL33" s="7"/>
      <c r="AIM33" s="7"/>
      <c r="AIN33" s="7"/>
      <c r="AIO33" s="7"/>
      <c r="AIP33" s="7"/>
      <c r="AIQ33" s="7"/>
      <c r="AIR33" s="7"/>
      <c r="AIS33" s="7"/>
      <c r="AIT33" s="7"/>
      <c r="AIU33" s="7"/>
      <c r="AIV33" s="7"/>
      <c r="AIW33" s="7"/>
      <c r="AIX33" s="7"/>
      <c r="AIY33" s="7"/>
      <c r="AIZ33" s="7"/>
      <c r="AJA33" s="7"/>
      <c r="AJB33" s="7"/>
      <c r="AJC33" s="7"/>
      <c r="AJD33" s="7"/>
      <c r="AJE33" s="7"/>
      <c r="AJF33" s="7"/>
      <c r="AJG33" s="7"/>
      <c r="AJH33" s="7"/>
      <c r="AJI33" s="7"/>
      <c r="AJJ33" s="7"/>
      <c r="AJK33" s="7"/>
      <c r="AJL33" s="7"/>
      <c r="AJM33" s="7"/>
      <c r="AJN33" s="7"/>
      <c r="AJO33" s="7"/>
      <c r="AJP33" s="7"/>
      <c r="AJQ33" s="7"/>
      <c r="AJR33" s="7"/>
      <c r="AJS33" s="7"/>
      <c r="AJT33" s="7"/>
      <c r="AJU33" s="7"/>
      <c r="AJV33" s="7"/>
      <c r="AJW33" s="7"/>
      <c r="AJX33" s="7"/>
      <c r="AJY33" s="7"/>
      <c r="AJZ33" s="7"/>
      <c r="AKA33" s="7"/>
      <c r="AKB33" s="7"/>
      <c r="AKC33" s="7"/>
      <c r="AKD33" s="7"/>
      <c r="AKE33" s="7"/>
      <c r="AKF33" s="7"/>
      <c r="AKG33" s="7"/>
      <c r="AKH33" s="7"/>
      <c r="AKI33" s="7"/>
      <c r="AKJ33" s="7"/>
      <c r="AKK33" s="7"/>
      <c r="AKL33" s="7"/>
      <c r="AKM33" s="7"/>
      <c r="AKN33" s="7"/>
      <c r="AKO33" s="7"/>
      <c r="AKP33" s="7"/>
      <c r="AKQ33" s="7"/>
      <c r="AKR33" s="7"/>
      <c r="AKS33" s="7"/>
      <c r="AKT33" s="7"/>
      <c r="AKU33" s="7"/>
      <c r="AKV33" s="7"/>
      <c r="AKW33" s="7"/>
      <c r="AKX33" s="7"/>
      <c r="AKY33" s="7"/>
      <c r="AKZ33" s="7"/>
      <c r="ALA33" s="7"/>
      <c r="ALB33" s="7"/>
      <c r="ALC33" s="7"/>
      <c r="ALD33" s="7"/>
      <c r="ALE33" s="7"/>
      <c r="ALF33" s="7"/>
      <c r="ALG33" s="7"/>
      <c r="ALH33" s="7"/>
      <c r="ALI33" s="7"/>
      <c r="ALJ33" s="7"/>
      <c r="ALK33" s="7"/>
      <c r="ALL33" s="7"/>
      <c r="ALM33" s="7"/>
      <c r="ALN33" s="7"/>
      <c r="ALO33" s="7"/>
      <c r="ALP33" s="7"/>
      <c r="ALQ33" s="7"/>
      <c r="ALR33" s="7"/>
      <c r="ALS33" s="7"/>
      <c r="ALT33" s="7"/>
      <c r="ALU33" s="7"/>
      <c r="ALV33" s="7"/>
      <c r="ALW33" s="7"/>
      <c r="ALX33" s="7"/>
      <c r="ALY33" s="7"/>
      <c r="ALZ33" s="7"/>
      <c r="AMA33" s="7"/>
      <c r="AMB33" s="7"/>
      <c r="AMC33" s="7"/>
      <c r="AMD33" s="7"/>
      <c r="AME33" s="7"/>
      <c r="AMF33" s="7"/>
      <c r="AMG33" s="7"/>
      <c r="AMH33" s="7"/>
      <c r="AMI33" s="7"/>
      <c r="AMJ33" s="7"/>
    </row>
    <row r="34" spans="1:1024" s="9" customFormat="1" ht="13" x14ac:dyDescent="0.3">
      <c r="AO34" s="75"/>
      <c r="AIC34" s="7"/>
      <c r="AID34" s="7"/>
      <c r="AIE34" s="7"/>
      <c r="AIF34" s="7"/>
      <c r="AIG34" s="7"/>
      <c r="AIH34" s="7"/>
      <c r="AII34" s="7"/>
      <c r="AIJ34" s="7"/>
      <c r="AIK34" s="7"/>
      <c r="AIL34" s="7"/>
      <c r="AIM34" s="7"/>
      <c r="AIN34" s="7"/>
      <c r="AIO34" s="7"/>
      <c r="AIP34" s="7"/>
      <c r="AIQ34" s="7"/>
      <c r="AIR34" s="7"/>
      <c r="AIS34" s="7"/>
      <c r="AIT34" s="7"/>
      <c r="AIU34" s="7"/>
      <c r="AIV34" s="7"/>
      <c r="AIW34" s="7"/>
      <c r="AIX34" s="7"/>
      <c r="AIY34" s="7"/>
      <c r="AIZ34" s="7"/>
      <c r="AJA34" s="7"/>
      <c r="AJB34" s="7"/>
      <c r="AJC34" s="7"/>
      <c r="AJD34" s="7"/>
      <c r="AJE34" s="7"/>
      <c r="AJF34" s="7"/>
      <c r="AJG34" s="7"/>
      <c r="AJH34" s="7"/>
      <c r="AJI34" s="7"/>
      <c r="AJJ34" s="7"/>
      <c r="AJK34" s="7"/>
      <c r="AJL34" s="7"/>
      <c r="AJM34" s="7"/>
      <c r="AJN34" s="7"/>
      <c r="AJO34" s="7"/>
      <c r="AJP34" s="7"/>
      <c r="AJQ34" s="7"/>
      <c r="AJR34" s="7"/>
      <c r="AJS34" s="7"/>
      <c r="AJT34" s="7"/>
      <c r="AJU34" s="7"/>
      <c r="AJV34" s="7"/>
      <c r="AJW34" s="7"/>
      <c r="AJX34" s="7"/>
      <c r="AJY34" s="7"/>
      <c r="AJZ34" s="7"/>
      <c r="AKA34" s="7"/>
      <c r="AKB34" s="7"/>
      <c r="AKC34" s="7"/>
      <c r="AKD34" s="7"/>
      <c r="AKE34" s="7"/>
      <c r="AKF34" s="7"/>
      <c r="AKG34" s="7"/>
      <c r="AKH34" s="7"/>
      <c r="AKI34" s="7"/>
      <c r="AKJ34" s="7"/>
      <c r="AKK34" s="7"/>
      <c r="AKL34" s="7"/>
      <c r="AKM34" s="7"/>
      <c r="AKN34" s="7"/>
      <c r="AKO34" s="7"/>
      <c r="AKP34" s="7"/>
      <c r="AKQ34" s="7"/>
      <c r="AKR34" s="7"/>
      <c r="AKS34" s="7"/>
      <c r="AKT34" s="7"/>
      <c r="AKU34" s="7"/>
      <c r="AKV34" s="7"/>
      <c r="AKW34" s="7"/>
      <c r="AKX34" s="7"/>
      <c r="AKY34" s="7"/>
      <c r="AKZ34" s="7"/>
      <c r="ALA34" s="7"/>
      <c r="ALB34" s="7"/>
      <c r="ALC34" s="7"/>
      <c r="ALD34" s="7"/>
      <c r="ALE34" s="7"/>
      <c r="ALF34" s="7"/>
      <c r="ALG34" s="7"/>
      <c r="ALH34" s="7"/>
      <c r="ALI34" s="7"/>
      <c r="ALJ34" s="7"/>
      <c r="ALK34" s="7"/>
      <c r="ALL34" s="7"/>
      <c r="ALM34" s="7"/>
      <c r="ALN34" s="7"/>
      <c r="ALO34" s="7"/>
      <c r="ALP34" s="7"/>
      <c r="ALQ34" s="7"/>
      <c r="ALR34" s="7"/>
      <c r="ALS34" s="7"/>
      <c r="ALT34" s="7"/>
      <c r="ALU34" s="7"/>
      <c r="ALV34" s="7"/>
      <c r="ALW34" s="7"/>
      <c r="ALX34" s="7"/>
      <c r="ALY34" s="7"/>
      <c r="ALZ34" s="7"/>
      <c r="AMA34" s="7"/>
      <c r="AMB34" s="7"/>
      <c r="AMC34" s="7"/>
      <c r="AMD34" s="7"/>
      <c r="AME34" s="7"/>
      <c r="AMF34" s="7"/>
      <c r="AMG34" s="7"/>
      <c r="AMH34" s="7"/>
      <c r="AMI34" s="7"/>
      <c r="AMJ34" s="7"/>
    </row>
    <row r="35" spans="1:1024" s="9" customFormat="1" ht="13" x14ac:dyDescent="0.3">
      <c r="AIC35" s="7"/>
      <c r="AID35" s="7"/>
      <c r="AIE35" s="7"/>
      <c r="AIF35" s="7"/>
      <c r="AIG35" s="7"/>
      <c r="AIH35" s="7"/>
      <c r="AII35" s="7"/>
      <c r="AIJ35" s="7"/>
      <c r="AIK35" s="7"/>
      <c r="AIL35" s="7"/>
      <c r="AIM35" s="7"/>
      <c r="AIN35" s="7"/>
      <c r="AIO35" s="7"/>
      <c r="AIP35" s="7"/>
      <c r="AIQ35" s="7"/>
      <c r="AIR35" s="7"/>
      <c r="AIS35" s="7"/>
      <c r="AIT35" s="7"/>
      <c r="AIU35" s="7"/>
      <c r="AIV35" s="7"/>
      <c r="AIW35" s="7"/>
      <c r="AIX35" s="7"/>
      <c r="AIY35" s="7"/>
      <c r="AIZ35" s="7"/>
      <c r="AJA35" s="7"/>
      <c r="AJB35" s="7"/>
      <c r="AJC35" s="7"/>
      <c r="AJD35" s="7"/>
      <c r="AJE35" s="7"/>
      <c r="AJF35" s="7"/>
      <c r="AJG35" s="7"/>
      <c r="AJH35" s="7"/>
      <c r="AJI35" s="7"/>
      <c r="AJJ35" s="7"/>
      <c r="AJK35" s="7"/>
      <c r="AJL35" s="7"/>
      <c r="AJM35" s="7"/>
      <c r="AJN35" s="7"/>
      <c r="AJO35" s="7"/>
      <c r="AJP35" s="7"/>
      <c r="AJQ35" s="7"/>
      <c r="AJR35" s="7"/>
      <c r="AJS35" s="7"/>
      <c r="AJT35" s="7"/>
      <c r="AJU35" s="7"/>
      <c r="AJV35" s="7"/>
      <c r="AJW35" s="7"/>
      <c r="AJX35" s="7"/>
      <c r="AJY35" s="7"/>
      <c r="AJZ35" s="7"/>
      <c r="AKA35" s="7"/>
      <c r="AKB35" s="7"/>
      <c r="AKC35" s="7"/>
      <c r="AKD35" s="7"/>
      <c r="AKE35" s="7"/>
      <c r="AKF35" s="7"/>
      <c r="AKG35" s="7"/>
      <c r="AKH35" s="7"/>
      <c r="AKI35" s="7"/>
      <c r="AKJ35" s="7"/>
      <c r="AKK35" s="7"/>
      <c r="AKL35" s="7"/>
      <c r="AKM35" s="7"/>
      <c r="AKN35" s="7"/>
      <c r="AKO35" s="7"/>
      <c r="AKP35" s="7"/>
      <c r="AKQ35" s="7"/>
      <c r="AKR35" s="7"/>
      <c r="AKS35" s="7"/>
      <c r="AKT35" s="7"/>
      <c r="AKU35" s="7"/>
      <c r="AKV35" s="7"/>
      <c r="AKW35" s="7"/>
      <c r="AKX35" s="7"/>
      <c r="AKY35" s="7"/>
      <c r="AKZ35" s="7"/>
      <c r="ALA35" s="7"/>
      <c r="ALB35" s="7"/>
      <c r="ALC35" s="7"/>
      <c r="ALD35" s="7"/>
      <c r="ALE35" s="7"/>
      <c r="ALF35" s="7"/>
      <c r="ALG35" s="7"/>
      <c r="ALH35" s="7"/>
      <c r="ALI35" s="7"/>
      <c r="ALJ35" s="7"/>
      <c r="ALK35" s="7"/>
      <c r="ALL35" s="7"/>
      <c r="ALM35" s="7"/>
      <c r="ALN35" s="7"/>
      <c r="ALO35" s="7"/>
      <c r="ALP35" s="7"/>
      <c r="ALQ35" s="7"/>
      <c r="ALR35" s="7"/>
      <c r="ALS35" s="7"/>
      <c r="ALT35" s="7"/>
      <c r="ALU35" s="7"/>
      <c r="ALV35" s="7"/>
      <c r="ALW35" s="7"/>
      <c r="ALX35" s="7"/>
      <c r="ALY35" s="7"/>
      <c r="ALZ35" s="7"/>
      <c r="AMA35" s="7"/>
      <c r="AMB35" s="7"/>
      <c r="AMC35" s="7"/>
      <c r="AMD35" s="7"/>
      <c r="AME35" s="7"/>
      <c r="AMF35" s="7"/>
      <c r="AMG35" s="7"/>
      <c r="AMH35" s="7"/>
      <c r="AMI35" s="7"/>
      <c r="AMJ35" s="7"/>
    </row>
    <row r="36" spans="1:1024" s="9" customFormat="1" ht="15.5" x14ac:dyDescent="0.35">
      <c r="A36" s="4" t="s">
        <v>3</v>
      </c>
      <c r="B36" s="76"/>
      <c r="C36" s="76"/>
      <c r="D36" s="76"/>
      <c r="E36" s="76"/>
      <c r="F36" s="76"/>
      <c r="AZ36" s="35"/>
      <c r="BA36" s="35"/>
      <c r="AIC36" s="7"/>
      <c r="AID36" s="7"/>
      <c r="AIE36" s="7"/>
      <c r="AIF36" s="7"/>
      <c r="AIG36" s="7"/>
      <c r="AIH36" s="7"/>
      <c r="AII36" s="7"/>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6" t="s">
        <v>61</v>
      </c>
      <c r="B37" s="7" t="s">
        <v>62</v>
      </c>
      <c r="C37" s="7"/>
      <c r="D37" s="7"/>
      <c r="E37" s="77"/>
      <c r="F37" s="77"/>
      <c r="AIC37" s="7"/>
      <c r="AID37" s="7"/>
      <c r="AIE37" s="7"/>
      <c r="AIF37" s="7"/>
      <c r="AIG37" s="7"/>
      <c r="AIH37" s="7"/>
      <c r="AII37" s="7"/>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6" t="s">
        <v>63</v>
      </c>
      <c r="B38" s="7"/>
      <c r="C38" s="7"/>
      <c r="D38" s="7"/>
      <c r="E38" s="7"/>
      <c r="F38" s="7"/>
      <c r="AIC38" s="7"/>
      <c r="AID38" s="7"/>
      <c r="AIE38" s="7"/>
      <c r="AIF38" s="7"/>
      <c r="AIG38" s="7"/>
      <c r="AIH38" s="7"/>
      <c r="AII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64</v>
      </c>
      <c r="B39" s="78" t="s">
        <v>5</v>
      </c>
    </row>
    <row r="40" spans="1:1024" ht="13" x14ac:dyDescent="0.3">
      <c r="A40" s="9" t="s">
        <v>65</v>
      </c>
      <c r="B40" s="7" t="s">
        <v>66</v>
      </c>
    </row>
  </sheetData>
  <mergeCells count="17">
    <mergeCell ref="CN8:CT8"/>
    <mergeCell ref="CU8:DA8"/>
    <mergeCell ref="B7:G7"/>
    <mergeCell ref="H7:DA7"/>
    <mergeCell ref="B8:G8"/>
    <mergeCell ref="H8:N8"/>
    <mergeCell ref="O8:U8"/>
    <mergeCell ref="V8:AB8"/>
    <mergeCell ref="AC8:AI8"/>
    <mergeCell ref="AJ8:AP8"/>
    <mergeCell ref="AQ8:AW8"/>
    <mergeCell ref="AX8:BD8"/>
    <mergeCell ref="BE8:BK8"/>
    <mergeCell ref="BL8:BR8"/>
    <mergeCell ref="BS8:BY8"/>
    <mergeCell ref="BZ8:CF8"/>
    <mergeCell ref="CG8:CM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topLeftCell="C8" zoomScale="120" zoomScaleNormal="120" zoomScalePageLayoutView="120" workbookViewId="0">
      <selection activeCell="M16" sqref="M16"/>
    </sheetView>
  </sheetViews>
  <sheetFormatPr baseColWidth="10" defaultColWidth="8.81640625" defaultRowHeight="12.5" x14ac:dyDescent="0.25"/>
  <cols>
    <col min="1" max="1" width="11.81640625" style="7" customWidth="1"/>
    <col min="2" max="1025" width="8.81640625" style="7"/>
  </cols>
  <sheetData>
    <row r="1" spans="1:116" ht="18.5" x14ac:dyDescent="0.45">
      <c r="A1" s="8" t="s">
        <v>19</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row>
    <row r="2" spans="1:116" s="12" customFormat="1" ht="18.5" x14ac:dyDescent="0.45">
      <c r="A2" s="10" t="s">
        <v>20</v>
      </c>
      <c r="B2" s="11" t="s">
        <v>67</v>
      </c>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row>
    <row r="3" spans="1:116" s="13" customFormat="1" ht="15.5" x14ac:dyDescent="0.35">
      <c r="A3" s="4" t="s">
        <v>22</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row>
    <row r="4" spans="1:116" s="13" customFormat="1" ht="15.5" x14ac:dyDescent="0.35">
      <c r="A4" s="14" t="s">
        <v>23</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row>
    <row r="5" spans="1:116" ht="13" x14ac:dyDescent="0.3">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row>
    <row r="6" spans="1:116" ht="13" x14ac:dyDescent="0.3">
      <c r="A6" s="9"/>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row>
    <row r="7" spans="1:116" ht="13" x14ac:dyDescent="0.3">
      <c r="A7" s="16"/>
      <c r="B7" s="79"/>
      <c r="C7" s="80"/>
      <c r="D7" s="80"/>
      <c r="E7" s="80"/>
      <c r="F7" s="80"/>
      <c r="G7" s="81"/>
      <c r="H7" s="224" t="s">
        <v>68</v>
      </c>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c r="AW7" s="224"/>
      <c r="AX7" s="224"/>
      <c r="AY7" s="224"/>
      <c r="AZ7" s="224"/>
      <c r="BA7" s="224"/>
      <c r="BB7" s="224"/>
      <c r="BC7" s="224"/>
      <c r="BD7" s="224"/>
      <c r="BE7" s="224"/>
      <c r="BF7" s="224"/>
      <c r="BG7" s="224"/>
      <c r="BH7" s="224"/>
      <c r="BI7" s="224"/>
      <c r="BJ7" s="224"/>
      <c r="BK7" s="224"/>
      <c r="BL7" s="224"/>
      <c r="BM7" s="224"/>
      <c r="BN7" s="224"/>
      <c r="BO7" s="224"/>
      <c r="BP7" s="224"/>
      <c r="BQ7" s="224"/>
      <c r="BR7" s="224"/>
      <c r="BS7" s="224"/>
      <c r="BT7" s="224"/>
      <c r="BU7" s="224"/>
      <c r="BV7" s="224"/>
      <c r="BW7" s="224"/>
      <c r="BX7" s="224"/>
      <c r="BY7" s="224"/>
      <c r="BZ7" s="224"/>
      <c r="CA7" s="224"/>
      <c r="CB7" s="224"/>
      <c r="CC7" s="224"/>
      <c r="CD7" s="224"/>
      <c r="CE7" s="224"/>
      <c r="CF7" s="224"/>
      <c r="CG7" s="224"/>
      <c r="CH7" s="224"/>
      <c r="CI7" s="224"/>
      <c r="CJ7" s="224"/>
      <c r="CK7" s="224"/>
      <c r="CL7" s="224"/>
      <c r="CM7" s="224"/>
      <c r="CN7" s="224"/>
      <c r="CO7" s="224"/>
      <c r="CP7" s="224"/>
      <c r="CQ7" s="224"/>
      <c r="CR7" s="224"/>
      <c r="CS7" s="224"/>
      <c r="CT7" s="224"/>
      <c r="CU7" s="224"/>
      <c r="CV7" s="224"/>
      <c r="CW7" s="224"/>
      <c r="CX7" s="224"/>
      <c r="CY7" s="224"/>
      <c r="CZ7" s="224"/>
      <c r="DA7" s="224"/>
      <c r="DB7" s="17"/>
      <c r="DC7" s="17"/>
      <c r="DD7" s="17"/>
      <c r="DE7" s="17"/>
      <c r="DF7" s="17"/>
      <c r="DG7" s="17"/>
      <c r="DH7" s="17"/>
      <c r="DI7" s="17"/>
      <c r="DJ7" s="17"/>
      <c r="DK7" s="17"/>
      <c r="DL7" s="17"/>
    </row>
    <row r="8" spans="1:116" s="21" customFormat="1" ht="13" x14ac:dyDescent="0.3">
      <c r="A8" s="19" t="s">
        <v>25</v>
      </c>
      <c r="B8" s="225" t="s">
        <v>26</v>
      </c>
      <c r="C8" s="225"/>
      <c r="D8" s="225"/>
      <c r="E8" s="225"/>
      <c r="F8" s="225"/>
      <c r="G8" s="225"/>
      <c r="H8" s="223" t="s">
        <v>69</v>
      </c>
      <c r="I8" s="223"/>
      <c r="J8" s="223"/>
      <c r="K8" s="223"/>
      <c r="L8" s="223"/>
      <c r="M8" s="223"/>
      <c r="N8" s="223"/>
      <c r="O8" s="223">
        <v>44048</v>
      </c>
      <c r="P8" s="223"/>
      <c r="Q8" s="223"/>
      <c r="R8" s="223"/>
      <c r="S8" s="223"/>
      <c r="T8" s="223"/>
      <c r="U8" s="223"/>
      <c r="V8" s="223">
        <v>43835</v>
      </c>
      <c r="W8" s="223"/>
      <c r="X8" s="223"/>
      <c r="Y8" s="223"/>
      <c r="Z8" s="223"/>
      <c r="AA8" s="223"/>
      <c r="AB8" s="223"/>
      <c r="AC8" s="219" t="s">
        <v>27</v>
      </c>
      <c r="AD8" s="219"/>
      <c r="AE8" s="219"/>
      <c r="AF8" s="219"/>
      <c r="AG8" s="219"/>
      <c r="AH8" s="219"/>
      <c r="AI8" s="219"/>
      <c r="AJ8" s="219" t="s">
        <v>28</v>
      </c>
      <c r="AK8" s="219"/>
      <c r="AL8" s="219"/>
      <c r="AM8" s="219"/>
      <c r="AN8" s="219"/>
      <c r="AO8" s="219"/>
      <c r="AP8" s="219"/>
      <c r="AQ8" s="219">
        <v>44108</v>
      </c>
      <c r="AR8" s="219"/>
      <c r="AS8" s="219"/>
      <c r="AT8" s="219"/>
      <c r="AU8" s="219"/>
      <c r="AV8" s="219"/>
      <c r="AW8" s="219"/>
      <c r="AX8" s="219">
        <v>43894</v>
      </c>
      <c r="AY8" s="219"/>
      <c r="AZ8" s="219"/>
      <c r="BA8" s="219"/>
      <c r="BB8" s="219"/>
      <c r="BC8" s="219"/>
      <c r="BD8" s="219"/>
      <c r="BE8" s="219" t="s">
        <v>29</v>
      </c>
      <c r="BF8" s="219"/>
      <c r="BG8" s="219"/>
      <c r="BH8" s="219"/>
      <c r="BI8" s="219"/>
      <c r="BJ8" s="219"/>
      <c r="BK8" s="219"/>
      <c r="BL8" s="219" t="s">
        <v>30</v>
      </c>
      <c r="BM8" s="219"/>
      <c r="BN8" s="219"/>
      <c r="BO8" s="219"/>
      <c r="BP8" s="219"/>
      <c r="BQ8" s="219"/>
      <c r="BR8" s="219"/>
      <c r="BS8" s="219" t="s">
        <v>31</v>
      </c>
      <c r="BT8" s="219"/>
      <c r="BU8" s="219"/>
      <c r="BV8" s="219"/>
      <c r="BW8" s="219"/>
      <c r="BX8" s="219"/>
      <c r="BY8" s="219"/>
      <c r="BZ8" s="219">
        <v>43985</v>
      </c>
      <c r="CA8" s="219"/>
      <c r="CB8" s="219"/>
      <c r="CC8" s="219"/>
      <c r="CD8" s="219"/>
      <c r="CE8" s="219"/>
      <c r="CF8" s="219"/>
      <c r="CG8" s="219" t="s">
        <v>32</v>
      </c>
      <c r="CH8" s="219"/>
      <c r="CI8" s="219"/>
      <c r="CJ8" s="219"/>
      <c r="CK8" s="219"/>
      <c r="CL8" s="219"/>
      <c r="CM8" s="219"/>
      <c r="CN8" s="219" t="s">
        <v>33</v>
      </c>
      <c r="CO8" s="219"/>
      <c r="CP8" s="219"/>
      <c r="CQ8" s="219"/>
      <c r="CR8" s="219"/>
      <c r="CS8" s="219"/>
      <c r="CT8" s="219"/>
      <c r="CU8" s="219" t="s">
        <v>34</v>
      </c>
      <c r="CV8" s="219"/>
      <c r="CW8" s="219"/>
      <c r="CX8" s="219"/>
      <c r="CY8" s="219"/>
      <c r="CZ8" s="219"/>
      <c r="DA8" s="219"/>
    </row>
    <row r="9" spans="1:116" ht="13" x14ac:dyDescent="0.3">
      <c r="A9" s="22"/>
      <c r="B9" s="23" t="s">
        <v>35</v>
      </c>
      <c r="C9" s="24" t="s">
        <v>36</v>
      </c>
      <c r="D9" s="25" t="s">
        <v>37</v>
      </c>
      <c r="E9" s="24" t="s">
        <v>36</v>
      </c>
      <c r="F9" s="26" t="s">
        <v>38</v>
      </c>
      <c r="G9" s="27" t="s">
        <v>36</v>
      </c>
      <c r="H9" s="25" t="s">
        <v>35</v>
      </c>
      <c r="I9" s="24" t="s">
        <v>36</v>
      </c>
      <c r="J9" s="25" t="s">
        <v>37</v>
      </c>
      <c r="K9" s="24" t="s">
        <v>36</v>
      </c>
      <c r="L9" s="25" t="s">
        <v>39</v>
      </c>
      <c r="M9" s="25" t="s">
        <v>38</v>
      </c>
      <c r="N9" s="27" t="s">
        <v>36</v>
      </c>
      <c r="O9" s="25" t="s">
        <v>35</v>
      </c>
      <c r="P9" s="24" t="s">
        <v>36</v>
      </c>
      <c r="Q9" s="25" t="s">
        <v>37</v>
      </c>
      <c r="R9" s="24" t="s">
        <v>36</v>
      </c>
      <c r="S9" s="25" t="s">
        <v>39</v>
      </c>
      <c r="T9" s="25" t="s">
        <v>38</v>
      </c>
      <c r="U9" s="27" t="s">
        <v>36</v>
      </c>
      <c r="V9" s="25" t="s">
        <v>35</v>
      </c>
      <c r="W9" s="24" t="s">
        <v>36</v>
      </c>
      <c r="X9" s="25" t="s">
        <v>37</v>
      </c>
      <c r="Y9" s="24" t="s">
        <v>36</v>
      </c>
      <c r="Z9" s="25" t="s">
        <v>39</v>
      </c>
      <c r="AA9" s="25" t="s">
        <v>38</v>
      </c>
      <c r="AB9" s="27" t="s">
        <v>36</v>
      </c>
      <c r="AC9" s="23" t="s">
        <v>35</v>
      </c>
      <c r="AD9" s="24" t="s">
        <v>36</v>
      </c>
      <c r="AE9" s="25" t="s">
        <v>37</v>
      </c>
      <c r="AF9" s="24" t="s">
        <v>36</v>
      </c>
      <c r="AG9" s="25" t="s">
        <v>39</v>
      </c>
      <c r="AH9" s="25" t="s">
        <v>38</v>
      </c>
      <c r="AI9" s="27" t="s">
        <v>36</v>
      </c>
      <c r="AJ9" s="23" t="s">
        <v>35</v>
      </c>
      <c r="AK9" s="24" t="s">
        <v>36</v>
      </c>
      <c r="AL9" s="25" t="s">
        <v>37</v>
      </c>
      <c r="AM9" s="24" t="s">
        <v>36</v>
      </c>
      <c r="AN9" s="25" t="s">
        <v>39</v>
      </c>
      <c r="AO9" s="25" t="s">
        <v>38</v>
      </c>
      <c r="AP9" s="27" t="s">
        <v>36</v>
      </c>
      <c r="AQ9" s="23" t="s">
        <v>35</v>
      </c>
      <c r="AR9" s="24" t="s">
        <v>36</v>
      </c>
      <c r="AS9" s="25" t="s">
        <v>37</v>
      </c>
      <c r="AT9" s="24" t="s">
        <v>36</v>
      </c>
      <c r="AU9" s="25" t="s">
        <v>39</v>
      </c>
      <c r="AV9" s="25" t="s">
        <v>38</v>
      </c>
      <c r="AW9" s="27" t="s">
        <v>36</v>
      </c>
      <c r="AX9" s="23" t="s">
        <v>35</v>
      </c>
      <c r="AY9" s="24" t="s">
        <v>36</v>
      </c>
      <c r="AZ9" s="25" t="s">
        <v>37</v>
      </c>
      <c r="BA9" s="24" t="s">
        <v>36</v>
      </c>
      <c r="BB9" s="25" t="s">
        <v>39</v>
      </c>
      <c r="BC9" s="25" t="s">
        <v>38</v>
      </c>
      <c r="BD9" s="27" t="s">
        <v>36</v>
      </c>
      <c r="BE9" s="23" t="s">
        <v>35</v>
      </c>
      <c r="BF9" s="24" t="s">
        <v>36</v>
      </c>
      <c r="BG9" s="25" t="s">
        <v>37</v>
      </c>
      <c r="BH9" s="24" t="s">
        <v>36</v>
      </c>
      <c r="BI9" s="25" t="s">
        <v>39</v>
      </c>
      <c r="BJ9" s="25" t="s">
        <v>38</v>
      </c>
      <c r="BK9" s="27" t="s">
        <v>36</v>
      </c>
      <c r="BL9" s="23" t="s">
        <v>35</v>
      </c>
      <c r="BM9" s="24" t="s">
        <v>36</v>
      </c>
      <c r="BN9" s="25" t="s">
        <v>37</v>
      </c>
      <c r="BO9" s="24" t="s">
        <v>36</v>
      </c>
      <c r="BP9" s="25" t="s">
        <v>39</v>
      </c>
      <c r="BQ9" s="25" t="s">
        <v>38</v>
      </c>
      <c r="BR9" s="27" t="s">
        <v>36</v>
      </c>
      <c r="BS9" s="23" t="s">
        <v>35</v>
      </c>
      <c r="BT9" s="24" t="s">
        <v>36</v>
      </c>
      <c r="BU9" s="25" t="s">
        <v>37</v>
      </c>
      <c r="BV9" s="24" t="s">
        <v>36</v>
      </c>
      <c r="BW9" s="25" t="s">
        <v>39</v>
      </c>
      <c r="BX9" s="25" t="s">
        <v>38</v>
      </c>
      <c r="BY9" s="27" t="s">
        <v>36</v>
      </c>
      <c r="BZ9" s="23" t="s">
        <v>35</v>
      </c>
      <c r="CA9" s="24" t="s">
        <v>36</v>
      </c>
      <c r="CB9" s="25" t="s">
        <v>37</v>
      </c>
      <c r="CC9" s="24" t="s">
        <v>36</v>
      </c>
      <c r="CD9" s="25" t="s">
        <v>39</v>
      </c>
      <c r="CE9" s="25" t="s">
        <v>38</v>
      </c>
      <c r="CF9" s="27" t="s">
        <v>36</v>
      </c>
      <c r="CG9" s="23" t="s">
        <v>35</v>
      </c>
      <c r="CH9" s="24" t="s">
        <v>36</v>
      </c>
      <c r="CI9" s="25" t="s">
        <v>37</v>
      </c>
      <c r="CJ9" s="24" t="s">
        <v>36</v>
      </c>
      <c r="CK9" s="25" t="s">
        <v>39</v>
      </c>
      <c r="CL9" s="25" t="s">
        <v>38</v>
      </c>
      <c r="CM9" s="27" t="s">
        <v>36</v>
      </c>
      <c r="CN9" s="23" t="s">
        <v>35</v>
      </c>
      <c r="CO9" s="24" t="s">
        <v>36</v>
      </c>
      <c r="CP9" s="25" t="s">
        <v>37</v>
      </c>
      <c r="CQ9" s="24" t="s">
        <v>36</v>
      </c>
      <c r="CR9" s="25" t="s">
        <v>39</v>
      </c>
      <c r="CS9" s="25" t="s">
        <v>38</v>
      </c>
      <c r="CT9" s="27" t="s">
        <v>36</v>
      </c>
      <c r="CU9" s="23" t="s">
        <v>35</v>
      </c>
      <c r="CV9" s="24" t="s">
        <v>36</v>
      </c>
      <c r="CW9" s="25" t="s">
        <v>37</v>
      </c>
      <c r="CX9" s="24" t="s">
        <v>36</v>
      </c>
      <c r="CY9" s="25" t="s">
        <v>39</v>
      </c>
      <c r="CZ9" s="25" t="s">
        <v>38</v>
      </c>
      <c r="DA9" s="27" t="s">
        <v>36</v>
      </c>
    </row>
    <row r="10" spans="1:116" ht="13" x14ac:dyDescent="0.3">
      <c r="A10" s="28" t="s">
        <v>40</v>
      </c>
      <c r="B10" s="29">
        <v>1802527</v>
      </c>
      <c r="C10" s="30">
        <f t="shared" ref="C10:C28" si="0">B10/B$30*100</f>
        <v>6.1698152105556101</v>
      </c>
      <c r="D10" s="31">
        <v>1712903</v>
      </c>
      <c r="E10" s="30">
        <f t="shared" ref="E10:E28" si="1">D10/D$30*100</f>
        <v>5.7286656657042991</v>
      </c>
      <c r="F10" s="31">
        <f t="shared" ref="F10:F28" si="2">B10+D10</f>
        <v>3515430</v>
      </c>
      <c r="G10" s="32">
        <f t="shared" ref="G10:G28" si="3">F10/F$30*100</f>
        <v>5.9466833990210644</v>
      </c>
      <c r="H10" s="33">
        <v>2</v>
      </c>
      <c r="I10" s="34">
        <f t="shared" ref="I10:I28" si="4">H10/H$30*100</f>
        <v>8.4763721127357489E-3</v>
      </c>
      <c r="J10" s="35">
        <v>1</v>
      </c>
      <c r="K10" s="34">
        <f t="shared" ref="K10:K28" si="5">J10/J$30*100</f>
        <v>5.3827107331252018E-3</v>
      </c>
      <c r="L10" s="36">
        <v>0</v>
      </c>
      <c r="M10" s="37">
        <f t="shared" ref="M10:M28" si="6">H10+J10</f>
        <v>3</v>
      </c>
      <c r="N10" s="38">
        <f t="shared" ref="N10:N28" si="7">M10/M$30*100</f>
        <v>7.113556066677732E-3</v>
      </c>
      <c r="O10" s="33">
        <v>1</v>
      </c>
      <c r="P10" s="34">
        <f t="shared" ref="P10:P28" si="8">O10/O$30*100</f>
        <v>4.4881288990619812E-3</v>
      </c>
      <c r="Q10" s="35">
        <v>1</v>
      </c>
      <c r="R10" s="34">
        <f t="shared" ref="R10:R28" si="9">Q10/Q$30*100</f>
        <v>5.7960934330261397E-3</v>
      </c>
      <c r="S10" s="36">
        <v>0</v>
      </c>
      <c r="T10" s="37">
        <f t="shared" ref="T10:T28" si="10">O10+Q10</f>
        <v>2</v>
      </c>
      <c r="U10" s="38">
        <f t="shared" ref="U10:U28" si="11">T10/T$30*100</f>
        <v>5.0589366115242574E-3</v>
      </c>
      <c r="V10" s="33">
        <v>0</v>
      </c>
      <c r="W10" s="34">
        <f t="shared" ref="W10:W28" si="12">V10/V$30*100</f>
        <v>0</v>
      </c>
      <c r="X10" s="35">
        <v>1</v>
      </c>
      <c r="Y10" s="34">
        <f t="shared" ref="Y10:Y28" si="13">X10/X$30*100</f>
        <v>6.5227317200443544E-3</v>
      </c>
      <c r="Z10" s="36">
        <v>0</v>
      </c>
      <c r="AA10" s="37">
        <f t="shared" ref="AA10:AA28" si="14">V10+X10</f>
        <v>1</v>
      </c>
      <c r="AB10" s="38">
        <f t="shared" ref="AB10:AB28" si="15">AA10/AA$30*100</f>
        <v>2.8042624789680311E-3</v>
      </c>
      <c r="AC10" s="39">
        <v>0</v>
      </c>
      <c r="AD10" s="34">
        <f t="shared" ref="AD10:AD28" si="16">AC10/AC$30*100</f>
        <v>0</v>
      </c>
      <c r="AE10" s="35">
        <v>1</v>
      </c>
      <c r="AF10" s="34">
        <f t="shared" ref="AF10:AF28" si="17">AE10/AE$30*100</f>
        <v>7.7845243655612637E-3</v>
      </c>
      <c r="AG10" s="36">
        <v>0</v>
      </c>
      <c r="AH10" s="37">
        <f t="shared" ref="AH10:AH28" si="18">AC10+AE10</f>
        <v>1</v>
      </c>
      <c r="AI10" s="38">
        <f t="shared" ref="AI10:AI28" si="19">AH10/AH$30*100</f>
        <v>3.2732152793689237E-3</v>
      </c>
      <c r="AJ10" s="39">
        <v>0</v>
      </c>
      <c r="AK10" s="34">
        <f t="shared" ref="AK10:AK28" si="20">AJ10/AJ$30*100</f>
        <v>0</v>
      </c>
      <c r="AL10" s="35">
        <v>1</v>
      </c>
      <c r="AM10" s="34">
        <f t="shared" ref="AM10:AM28" si="21">AL10/AL$30*100</f>
        <v>1.0320982557539479E-2</v>
      </c>
      <c r="AN10" s="36">
        <v>0</v>
      </c>
      <c r="AO10" s="37">
        <f t="shared" ref="AO10:AO28" si="22">AJ10+AL10</f>
        <v>1</v>
      </c>
      <c r="AP10" s="38">
        <f t="shared" ref="AP10:AP28" si="23">AO10/AO$30*100</f>
        <v>4.2133647931237887E-3</v>
      </c>
      <c r="AQ10" s="39">
        <v>0</v>
      </c>
      <c r="AR10" s="34">
        <f t="shared" ref="AR10:AR28" si="24">AQ10/AQ$30*100</f>
        <v>0</v>
      </c>
      <c r="AS10" s="35">
        <v>0</v>
      </c>
      <c r="AT10" s="34">
        <f t="shared" ref="AT10:AT28" si="25">AS10/AS$30*100</f>
        <v>0</v>
      </c>
      <c r="AU10" s="36">
        <v>0</v>
      </c>
      <c r="AV10" s="37">
        <f t="shared" ref="AV10:AV28" si="26">AQ10+AS10</f>
        <v>0</v>
      </c>
      <c r="AW10" s="38">
        <f t="shared" ref="AW10:AW28" si="27">AV10/AV$30*100</f>
        <v>0</v>
      </c>
      <c r="AX10" s="39">
        <v>0</v>
      </c>
      <c r="AY10" s="34">
        <f t="shared" ref="AY10:AY28" si="28">AX10/AX$30*100</f>
        <v>0</v>
      </c>
      <c r="AZ10" s="35">
        <v>0</v>
      </c>
      <c r="BA10" s="34">
        <f t="shared" ref="BA10:BA28" si="29">AZ10/AZ$30*100</f>
        <v>0</v>
      </c>
      <c r="BB10" s="36">
        <v>0</v>
      </c>
      <c r="BC10" s="37">
        <f t="shared" ref="BC10:BC28" si="30">AX10+AZ10</f>
        <v>0</v>
      </c>
      <c r="BD10" s="38">
        <f t="shared" ref="BD10:BD28" si="31">BC10/BC$30*100</f>
        <v>0</v>
      </c>
      <c r="BE10" s="39">
        <v>0</v>
      </c>
      <c r="BF10" s="34">
        <f t="shared" ref="BF10:BF28" si="32">BE10/BE$30*100</f>
        <v>0</v>
      </c>
      <c r="BG10" s="35">
        <v>0</v>
      </c>
      <c r="BH10" s="34">
        <f t="shared" ref="BH10:BH28" si="33">BG10/BG$30*100</f>
        <v>0</v>
      </c>
      <c r="BI10" s="36">
        <v>0</v>
      </c>
      <c r="BJ10" s="37">
        <f t="shared" ref="BJ10:BJ28" si="34">BE10+BG10</f>
        <v>0</v>
      </c>
      <c r="BK10" s="38">
        <f t="shared" ref="BK10:BK28" si="35">BJ10/BJ$30*100</f>
        <v>0</v>
      </c>
      <c r="BL10" s="39">
        <v>0</v>
      </c>
      <c r="BM10" s="34">
        <f t="shared" ref="BM10:BM28" si="36">BL10/BL$30*100</f>
        <v>0</v>
      </c>
      <c r="BN10" s="35">
        <v>0</v>
      </c>
      <c r="BO10" s="34">
        <f t="shared" ref="BO10:BO28" si="37">BN10/BN$30*100</f>
        <v>0</v>
      </c>
      <c r="BP10" s="36">
        <v>0</v>
      </c>
      <c r="BQ10" s="37">
        <f t="shared" ref="BQ10:BQ28" si="38">BL10+BN10</f>
        <v>0</v>
      </c>
      <c r="BR10" s="38">
        <f t="shared" ref="BR10:BR28" si="39">BQ10/BQ$30*100</f>
        <v>0</v>
      </c>
      <c r="BS10" s="39">
        <v>0</v>
      </c>
      <c r="BT10" s="34">
        <f t="shared" ref="BT10:BT28" si="40">BS10/BS$30*100</f>
        <v>0</v>
      </c>
      <c r="BU10" s="35">
        <v>0</v>
      </c>
      <c r="BV10" s="34">
        <f t="shared" ref="BV10:BV28" si="41">BU10/BU$30*100</f>
        <v>0</v>
      </c>
      <c r="BW10" s="36">
        <v>0</v>
      </c>
      <c r="BX10" s="37">
        <f t="shared" ref="BX10:BX28" si="42">BS10+BU10</f>
        <v>0</v>
      </c>
      <c r="BY10" s="38">
        <f t="shared" ref="BY10:BY28" si="43">BX10/BX$30*100</f>
        <v>0</v>
      </c>
      <c r="BZ10" s="39">
        <v>0</v>
      </c>
      <c r="CA10" s="34">
        <f t="shared" ref="CA10:CA28" si="44">BZ10/BZ$30*100</f>
        <v>0</v>
      </c>
      <c r="CB10" s="35">
        <v>0</v>
      </c>
      <c r="CC10" s="34">
        <f t="shared" ref="CC10:CC28" si="45">CB10/CB$30*100</f>
        <v>0</v>
      </c>
      <c r="CD10" s="36">
        <v>0</v>
      </c>
      <c r="CE10" s="37">
        <f t="shared" ref="CE10:CE28" si="46">BZ10+CB10</f>
        <v>0</v>
      </c>
      <c r="CF10" s="38">
        <f t="shared" ref="CF10:CF28" si="47">CE10/CE$30*100</f>
        <v>0</v>
      </c>
      <c r="CG10" s="39">
        <v>0</v>
      </c>
      <c r="CH10" s="34">
        <f t="shared" ref="CH10:CH28" si="48">CG10/CG$30*100</f>
        <v>0</v>
      </c>
      <c r="CI10" s="35">
        <v>0</v>
      </c>
      <c r="CJ10" s="34"/>
      <c r="CK10" s="36">
        <v>0</v>
      </c>
      <c r="CL10" s="37">
        <f t="shared" ref="CL10:CL28" si="49">CG10+CI10</f>
        <v>0</v>
      </c>
      <c r="CM10" s="38">
        <f t="shared" ref="CM10:CM28" si="50">CL10/CL$30*100</f>
        <v>0</v>
      </c>
      <c r="CN10" s="39">
        <v>0</v>
      </c>
      <c r="CO10" s="34">
        <f t="shared" ref="CO10:CO28" si="51">CN10/CN$30*100</f>
        <v>0</v>
      </c>
      <c r="CP10" s="35">
        <v>0</v>
      </c>
      <c r="CQ10" s="34"/>
      <c r="CR10" s="36">
        <v>0</v>
      </c>
      <c r="CS10" s="37">
        <f t="shared" ref="CS10:CS28" si="52">CN10+CP10</f>
        <v>0</v>
      </c>
      <c r="CT10" s="38">
        <f t="shared" ref="CT10:CT28" si="53">CS10/CS$30*100</f>
        <v>0</v>
      </c>
      <c r="CU10" s="39">
        <v>0</v>
      </c>
      <c r="CV10" s="34">
        <f t="shared" ref="CV10:CV28" si="54">CU10/CU$30*100</f>
        <v>0</v>
      </c>
      <c r="CW10" s="35">
        <v>0</v>
      </c>
      <c r="CX10" s="34"/>
      <c r="CY10" s="36">
        <v>0</v>
      </c>
      <c r="CZ10" s="37">
        <f t="shared" ref="CZ10:CZ28" si="55">CU10+CW10</f>
        <v>0</v>
      </c>
      <c r="DA10" s="38">
        <f t="shared" ref="DA10:DA28" si="56">CZ10/CZ$30*100</f>
        <v>0</v>
      </c>
    </row>
    <row r="11" spans="1:116" ht="13" x14ac:dyDescent="0.3">
      <c r="A11" s="28" t="s">
        <v>41</v>
      </c>
      <c r="B11" s="29">
        <v>1898484</v>
      </c>
      <c r="C11" s="30">
        <f t="shared" si="0"/>
        <v>6.4982635268134441</v>
      </c>
      <c r="D11" s="31">
        <v>1809836</v>
      </c>
      <c r="E11" s="30">
        <f t="shared" si="1"/>
        <v>6.0528502511558484</v>
      </c>
      <c r="F11" s="31">
        <f t="shared" si="2"/>
        <v>3708320</v>
      </c>
      <c r="G11" s="32">
        <f t="shared" si="3"/>
        <v>6.2729751359742032</v>
      </c>
      <c r="H11" s="33">
        <v>0</v>
      </c>
      <c r="I11" s="34">
        <f t="shared" si="4"/>
        <v>0</v>
      </c>
      <c r="J11" s="35">
        <v>0</v>
      </c>
      <c r="K11" s="34">
        <f t="shared" si="5"/>
        <v>0</v>
      </c>
      <c r="L11" s="36">
        <v>0</v>
      </c>
      <c r="M11" s="37">
        <f t="shared" si="6"/>
        <v>0</v>
      </c>
      <c r="N11" s="38">
        <f t="shared" si="7"/>
        <v>0</v>
      </c>
      <c r="O11" s="33">
        <v>0</v>
      </c>
      <c r="P11" s="34">
        <f t="shared" si="8"/>
        <v>0</v>
      </c>
      <c r="Q11" s="35">
        <v>0</v>
      </c>
      <c r="R11" s="34">
        <f t="shared" si="9"/>
        <v>0</v>
      </c>
      <c r="S11" s="36">
        <v>0</v>
      </c>
      <c r="T11" s="37">
        <f t="shared" si="10"/>
        <v>0</v>
      </c>
      <c r="U11" s="38">
        <f t="shared" si="11"/>
        <v>0</v>
      </c>
      <c r="V11" s="33">
        <v>0</v>
      </c>
      <c r="W11" s="34">
        <f t="shared" si="12"/>
        <v>0</v>
      </c>
      <c r="X11" s="35">
        <v>0</v>
      </c>
      <c r="Y11" s="34">
        <f t="shared" si="13"/>
        <v>0</v>
      </c>
      <c r="Z11" s="36">
        <v>0</v>
      </c>
      <c r="AA11" s="37">
        <f t="shared" si="14"/>
        <v>0</v>
      </c>
      <c r="AB11" s="38">
        <f t="shared" si="15"/>
        <v>0</v>
      </c>
      <c r="AC11" s="39">
        <v>0</v>
      </c>
      <c r="AD11" s="34">
        <f t="shared" si="16"/>
        <v>0</v>
      </c>
      <c r="AE11" s="35">
        <v>0</v>
      </c>
      <c r="AF11" s="34">
        <f t="shared" si="17"/>
        <v>0</v>
      </c>
      <c r="AG11" s="36">
        <v>0</v>
      </c>
      <c r="AH11" s="37">
        <f t="shared" si="18"/>
        <v>0</v>
      </c>
      <c r="AI11" s="38">
        <f t="shared" si="19"/>
        <v>0</v>
      </c>
      <c r="AJ11" s="39">
        <v>0</v>
      </c>
      <c r="AK11" s="34">
        <f t="shared" si="20"/>
        <v>0</v>
      </c>
      <c r="AL11" s="35">
        <v>0</v>
      </c>
      <c r="AM11" s="34">
        <f t="shared" si="21"/>
        <v>0</v>
      </c>
      <c r="AN11" s="36">
        <v>0</v>
      </c>
      <c r="AO11" s="37">
        <f t="shared" si="22"/>
        <v>0</v>
      </c>
      <c r="AP11" s="38">
        <f t="shared" si="23"/>
        <v>0</v>
      </c>
      <c r="AQ11" s="39">
        <v>0</v>
      </c>
      <c r="AR11" s="34">
        <f t="shared" si="24"/>
        <v>0</v>
      </c>
      <c r="AS11" s="35">
        <v>0</v>
      </c>
      <c r="AT11" s="34">
        <f t="shared" si="25"/>
        <v>0</v>
      </c>
      <c r="AU11" s="36">
        <v>0</v>
      </c>
      <c r="AV11" s="37">
        <f t="shared" si="26"/>
        <v>0</v>
      </c>
      <c r="AW11" s="38">
        <f t="shared" si="27"/>
        <v>0</v>
      </c>
      <c r="AX11" s="39">
        <v>0</v>
      </c>
      <c r="AY11" s="34">
        <f t="shared" si="28"/>
        <v>0</v>
      </c>
      <c r="AZ11" s="35">
        <v>0</v>
      </c>
      <c r="BA11" s="34">
        <f t="shared" si="29"/>
        <v>0</v>
      </c>
      <c r="BB11" s="36">
        <v>0</v>
      </c>
      <c r="BC11" s="37">
        <f t="shared" si="30"/>
        <v>0</v>
      </c>
      <c r="BD11" s="38">
        <f t="shared" si="31"/>
        <v>0</v>
      </c>
      <c r="BE11" s="39">
        <v>0</v>
      </c>
      <c r="BF11" s="34">
        <f t="shared" si="32"/>
        <v>0</v>
      </c>
      <c r="BG11" s="35">
        <v>0</v>
      </c>
      <c r="BH11" s="34">
        <f t="shared" si="33"/>
        <v>0</v>
      </c>
      <c r="BI11" s="36">
        <v>0</v>
      </c>
      <c r="BJ11" s="37">
        <f t="shared" si="34"/>
        <v>0</v>
      </c>
      <c r="BK11" s="38">
        <f t="shared" si="35"/>
        <v>0</v>
      </c>
      <c r="BL11" s="39">
        <v>0</v>
      </c>
      <c r="BM11" s="34">
        <f t="shared" si="36"/>
        <v>0</v>
      </c>
      <c r="BN11" s="35">
        <v>0</v>
      </c>
      <c r="BO11" s="34">
        <f t="shared" si="37"/>
        <v>0</v>
      </c>
      <c r="BP11" s="36">
        <v>0</v>
      </c>
      <c r="BQ11" s="37">
        <f t="shared" si="38"/>
        <v>0</v>
      </c>
      <c r="BR11" s="38">
        <f t="shared" si="39"/>
        <v>0</v>
      </c>
      <c r="BS11" s="39">
        <v>0</v>
      </c>
      <c r="BT11" s="34">
        <f t="shared" si="40"/>
        <v>0</v>
      </c>
      <c r="BU11" s="35">
        <v>0</v>
      </c>
      <c r="BV11" s="34">
        <f t="shared" si="41"/>
        <v>0</v>
      </c>
      <c r="BW11" s="36">
        <v>0</v>
      </c>
      <c r="BX11" s="37">
        <f t="shared" si="42"/>
        <v>0</v>
      </c>
      <c r="BY11" s="38">
        <f t="shared" si="43"/>
        <v>0</v>
      </c>
      <c r="BZ11" s="82">
        <v>0</v>
      </c>
      <c r="CA11" s="34">
        <f t="shared" si="44"/>
        <v>0</v>
      </c>
      <c r="CB11" s="82">
        <v>0</v>
      </c>
      <c r="CC11" s="34">
        <f t="shared" si="45"/>
        <v>0</v>
      </c>
      <c r="CD11" s="36">
        <v>0</v>
      </c>
      <c r="CE11" s="37">
        <f t="shared" si="46"/>
        <v>0</v>
      </c>
      <c r="CF11" s="38">
        <f t="shared" si="47"/>
        <v>0</v>
      </c>
      <c r="CG11" s="82">
        <v>0</v>
      </c>
      <c r="CH11" s="34">
        <f t="shared" si="48"/>
        <v>0</v>
      </c>
      <c r="CI11" s="82">
        <v>0</v>
      </c>
      <c r="CJ11" s="34"/>
      <c r="CK11" s="36">
        <v>0</v>
      </c>
      <c r="CL11" s="37">
        <f t="shared" si="49"/>
        <v>0</v>
      </c>
      <c r="CM11" s="38">
        <f t="shared" si="50"/>
        <v>0</v>
      </c>
      <c r="CN11" s="82">
        <v>0</v>
      </c>
      <c r="CO11" s="34">
        <f t="shared" si="51"/>
        <v>0</v>
      </c>
      <c r="CP11" s="82">
        <v>0</v>
      </c>
      <c r="CQ11" s="34"/>
      <c r="CR11" s="36">
        <v>0</v>
      </c>
      <c r="CS11" s="37">
        <f t="shared" si="52"/>
        <v>0</v>
      </c>
      <c r="CT11" s="38">
        <f t="shared" si="53"/>
        <v>0</v>
      </c>
      <c r="CU11" s="82">
        <v>0</v>
      </c>
      <c r="CV11" s="34">
        <f t="shared" si="54"/>
        <v>0</v>
      </c>
      <c r="CW11" s="82">
        <v>0</v>
      </c>
      <c r="CX11" s="34"/>
      <c r="CY11" s="36">
        <v>0</v>
      </c>
      <c r="CZ11" s="37">
        <f t="shared" si="55"/>
        <v>0</v>
      </c>
      <c r="DA11" s="38">
        <f t="shared" si="56"/>
        <v>0</v>
      </c>
    </row>
    <row r="12" spans="1:116" ht="13" x14ac:dyDescent="0.3">
      <c r="A12" s="28" t="s">
        <v>42</v>
      </c>
      <c r="B12" s="29">
        <v>1768144</v>
      </c>
      <c r="C12" s="30">
        <f t="shared" si="0"/>
        <v>6.052126678630966</v>
      </c>
      <c r="D12" s="31">
        <v>1682638</v>
      </c>
      <c r="E12" s="30">
        <f t="shared" si="1"/>
        <v>5.6274468188854536</v>
      </c>
      <c r="F12" s="31">
        <f t="shared" si="2"/>
        <v>3450782</v>
      </c>
      <c r="G12" s="32">
        <f t="shared" si="3"/>
        <v>5.8373251730345093</v>
      </c>
      <c r="H12" s="33">
        <v>0</v>
      </c>
      <c r="I12" s="34">
        <f t="shared" si="4"/>
        <v>0</v>
      </c>
      <c r="J12" s="35">
        <v>1</v>
      </c>
      <c r="K12" s="34">
        <f t="shared" si="5"/>
        <v>5.3827107331252018E-3</v>
      </c>
      <c r="L12" s="36">
        <v>0</v>
      </c>
      <c r="M12" s="37">
        <f t="shared" si="6"/>
        <v>1</v>
      </c>
      <c r="N12" s="38">
        <f t="shared" si="7"/>
        <v>2.371185355559244E-3</v>
      </c>
      <c r="O12" s="33">
        <v>0</v>
      </c>
      <c r="P12" s="34">
        <f t="shared" si="8"/>
        <v>0</v>
      </c>
      <c r="Q12" s="35">
        <v>1</v>
      </c>
      <c r="R12" s="34">
        <f t="shared" si="9"/>
        <v>5.7960934330261397E-3</v>
      </c>
      <c r="S12" s="36">
        <v>0</v>
      </c>
      <c r="T12" s="37">
        <f t="shared" si="10"/>
        <v>1</v>
      </c>
      <c r="U12" s="38">
        <f t="shared" si="11"/>
        <v>2.5294683057621287E-3</v>
      </c>
      <c r="V12" s="33">
        <v>0</v>
      </c>
      <c r="W12" s="34">
        <f t="shared" si="12"/>
        <v>0</v>
      </c>
      <c r="X12" s="35">
        <v>1</v>
      </c>
      <c r="Y12" s="34">
        <f t="shared" si="13"/>
        <v>6.5227317200443544E-3</v>
      </c>
      <c r="Z12" s="36">
        <v>0</v>
      </c>
      <c r="AA12" s="37">
        <f t="shared" si="14"/>
        <v>1</v>
      </c>
      <c r="AB12" s="38">
        <f t="shared" si="15"/>
        <v>2.8042624789680311E-3</v>
      </c>
      <c r="AC12" s="39">
        <v>0</v>
      </c>
      <c r="AD12" s="34">
        <f t="shared" si="16"/>
        <v>0</v>
      </c>
      <c r="AE12" s="35">
        <v>1</v>
      </c>
      <c r="AF12" s="34">
        <f t="shared" si="17"/>
        <v>7.7845243655612637E-3</v>
      </c>
      <c r="AG12" s="36">
        <v>0</v>
      </c>
      <c r="AH12" s="37">
        <f t="shared" si="18"/>
        <v>1</v>
      </c>
      <c r="AI12" s="38">
        <f t="shared" si="19"/>
        <v>3.2732152793689237E-3</v>
      </c>
      <c r="AJ12" s="39">
        <v>0</v>
      </c>
      <c r="AK12" s="34">
        <f t="shared" si="20"/>
        <v>0</v>
      </c>
      <c r="AL12" s="35">
        <v>1</v>
      </c>
      <c r="AM12" s="34">
        <f t="shared" si="21"/>
        <v>1.0320982557539479E-2</v>
      </c>
      <c r="AN12" s="36">
        <v>0</v>
      </c>
      <c r="AO12" s="37">
        <f t="shared" si="22"/>
        <v>1</v>
      </c>
      <c r="AP12" s="38">
        <f t="shared" si="23"/>
        <v>4.2133647931237887E-3</v>
      </c>
      <c r="AQ12" s="39">
        <v>0</v>
      </c>
      <c r="AR12" s="34">
        <f t="shared" si="24"/>
        <v>0</v>
      </c>
      <c r="AS12" s="35">
        <v>1</v>
      </c>
      <c r="AT12" s="34">
        <f t="shared" si="25"/>
        <v>1.636929120969062E-2</v>
      </c>
      <c r="AU12" s="36">
        <v>0</v>
      </c>
      <c r="AV12" s="37">
        <f t="shared" si="26"/>
        <v>1</v>
      </c>
      <c r="AW12" s="38">
        <f t="shared" si="27"/>
        <v>6.4292143500064292E-3</v>
      </c>
      <c r="AX12" s="39">
        <v>0</v>
      </c>
      <c r="AY12" s="34">
        <f t="shared" si="28"/>
        <v>0</v>
      </c>
      <c r="AZ12" s="35">
        <v>0</v>
      </c>
      <c r="BA12" s="34">
        <f t="shared" si="29"/>
        <v>0</v>
      </c>
      <c r="BB12" s="36">
        <v>0</v>
      </c>
      <c r="BC12" s="37">
        <f t="shared" si="30"/>
        <v>0</v>
      </c>
      <c r="BD12" s="38">
        <f t="shared" si="31"/>
        <v>0</v>
      </c>
      <c r="BE12" s="39">
        <v>0</v>
      </c>
      <c r="BF12" s="34">
        <f t="shared" si="32"/>
        <v>0</v>
      </c>
      <c r="BG12" s="35">
        <v>0</v>
      </c>
      <c r="BH12" s="34">
        <f t="shared" si="33"/>
        <v>0</v>
      </c>
      <c r="BI12" s="36">
        <v>0</v>
      </c>
      <c r="BJ12" s="37">
        <f t="shared" si="34"/>
        <v>0</v>
      </c>
      <c r="BK12" s="38">
        <f t="shared" si="35"/>
        <v>0</v>
      </c>
      <c r="BL12" s="39">
        <v>0</v>
      </c>
      <c r="BM12" s="34">
        <f t="shared" si="36"/>
        <v>0</v>
      </c>
      <c r="BN12" s="35">
        <v>0</v>
      </c>
      <c r="BO12" s="34">
        <f t="shared" si="37"/>
        <v>0</v>
      </c>
      <c r="BP12" s="36">
        <v>0</v>
      </c>
      <c r="BQ12" s="37">
        <f t="shared" si="38"/>
        <v>0</v>
      </c>
      <c r="BR12" s="38">
        <f t="shared" si="39"/>
        <v>0</v>
      </c>
      <c r="BS12" s="39">
        <v>0</v>
      </c>
      <c r="BT12" s="34">
        <f t="shared" si="40"/>
        <v>0</v>
      </c>
      <c r="BU12" s="35">
        <v>0</v>
      </c>
      <c r="BV12" s="34">
        <f t="shared" si="41"/>
        <v>0</v>
      </c>
      <c r="BW12" s="36">
        <v>0</v>
      </c>
      <c r="BX12" s="37">
        <f t="shared" si="42"/>
        <v>0</v>
      </c>
      <c r="BY12" s="38">
        <f t="shared" si="43"/>
        <v>0</v>
      </c>
      <c r="BZ12" s="82">
        <v>0</v>
      </c>
      <c r="CA12" s="34">
        <f t="shared" si="44"/>
        <v>0</v>
      </c>
      <c r="CB12" s="82">
        <v>0</v>
      </c>
      <c r="CC12" s="34">
        <f t="shared" si="45"/>
        <v>0</v>
      </c>
      <c r="CD12" s="36">
        <v>0</v>
      </c>
      <c r="CE12" s="37">
        <f t="shared" si="46"/>
        <v>0</v>
      </c>
      <c r="CF12" s="38">
        <f t="shared" si="47"/>
        <v>0</v>
      </c>
      <c r="CG12" s="82">
        <v>0</v>
      </c>
      <c r="CH12" s="34">
        <f t="shared" si="48"/>
        <v>0</v>
      </c>
      <c r="CI12" s="82">
        <v>0</v>
      </c>
      <c r="CJ12" s="34"/>
      <c r="CK12" s="36">
        <v>0</v>
      </c>
      <c r="CL12" s="37">
        <f t="shared" si="49"/>
        <v>0</v>
      </c>
      <c r="CM12" s="38">
        <f t="shared" si="50"/>
        <v>0</v>
      </c>
      <c r="CN12" s="82">
        <v>0</v>
      </c>
      <c r="CO12" s="34">
        <f t="shared" si="51"/>
        <v>0</v>
      </c>
      <c r="CP12" s="82">
        <v>0</v>
      </c>
      <c r="CQ12" s="34"/>
      <c r="CR12" s="36">
        <v>0</v>
      </c>
      <c r="CS12" s="37">
        <f t="shared" si="52"/>
        <v>0</v>
      </c>
      <c r="CT12" s="38">
        <f t="shared" si="53"/>
        <v>0</v>
      </c>
      <c r="CU12" s="82">
        <v>0</v>
      </c>
      <c r="CV12" s="34">
        <f t="shared" si="54"/>
        <v>0</v>
      </c>
      <c r="CW12" s="82">
        <v>0</v>
      </c>
      <c r="CX12" s="34"/>
      <c r="CY12" s="36">
        <v>0</v>
      </c>
      <c r="CZ12" s="37">
        <f t="shared" si="55"/>
        <v>0</v>
      </c>
      <c r="DA12" s="38">
        <f t="shared" si="56"/>
        <v>0</v>
      </c>
    </row>
    <row r="13" spans="1:116" ht="13" x14ac:dyDescent="0.3">
      <c r="A13" s="28" t="s">
        <v>43</v>
      </c>
      <c r="B13" s="29">
        <v>1680191</v>
      </c>
      <c r="C13" s="30">
        <f t="shared" si="0"/>
        <v>5.7510750121571776</v>
      </c>
      <c r="D13" s="31">
        <v>1590604</v>
      </c>
      <c r="E13" s="30">
        <f t="shared" si="1"/>
        <v>5.3196465430511362</v>
      </c>
      <c r="F13" s="31">
        <f t="shared" si="2"/>
        <v>3270795</v>
      </c>
      <c r="G13" s="32">
        <f t="shared" si="3"/>
        <v>5.5328600848547973</v>
      </c>
      <c r="H13" s="33">
        <v>5</v>
      </c>
      <c r="I13" s="34">
        <f t="shared" si="4"/>
        <v>2.1190930281839375E-2</v>
      </c>
      <c r="J13" s="35">
        <v>4</v>
      </c>
      <c r="K13" s="34">
        <f t="shared" si="5"/>
        <v>2.1530842932500807E-2</v>
      </c>
      <c r="L13" s="36">
        <v>0</v>
      </c>
      <c r="M13" s="37">
        <f t="shared" si="6"/>
        <v>9</v>
      </c>
      <c r="N13" s="38">
        <f t="shared" si="7"/>
        <v>2.1340668200033195E-2</v>
      </c>
      <c r="O13" s="33">
        <v>5</v>
      </c>
      <c r="P13" s="34">
        <f t="shared" si="8"/>
        <v>2.2440644495309903E-2</v>
      </c>
      <c r="Q13" s="35">
        <v>3</v>
      </c>
      <c r="R13" s="34">
        <f t="shared" si="9"/>
        <v>1.7388280299078421E-2</v>
      </c>
      <c r="S13" s="36">
        <v>0</v>
      </c>
      <c r="T13" s="37">
        <f t="shared" si="10"/>
        <v>8</v>
      </c>
      <c r="U13" s="38">
        <f t="shared" si="11"/>
        <v>2.023574644609703E-2</v>
      </c>
      <c r="V13" s="33">
        <v>5</v>
      </c>
      <c r="W13" s="34">
        <f t="shared" si="12"/>
        <v>2.4595405578237986E-2</v>
      </c>
      <c r="X13" s="35">
        <v>3</v>
      </c>
      <c r="Y13" s="34">
        <f t="shared" si="13"/>
        <v>1.9568195160133063E-2</v>
      </c>
      <c r="Z13" s="36">
        <v>0</v>
      </c>
      <c r="AA13" s="37">
        <f t="shared" si="14"/>
        <v>8</v>
      </c>
      <c r="AB13" s="38">
        <f t="shared" si="15"/>
        <v>2.2434099831744249E-2</v>
      </c>
      <c r="AC13" s="39">
        <v>5</v>
      </c>
      <c r="AD13" s="34">
        <f t="shared" si="16"/>
        <v>2.8240609997175939E-2</v>
      </c>
      <c r="AE13" s="35">
        <v>3</v>
      </c>
      <c r="AF13" s="34">
        <f t="shared" si="17"/>
        <v>2.3353573096683792E-2</v>
      </c>
      <c r="AG13" s="36">
        <v>0</v>
      </c>
      <c r="AH13" s="37">
        <f t="shared" si="18"/>
        <v>8</v>
      </c>
      <c r="AI13" s="38">
        <f t="shared" si="19"/>
        <v>2.618572223495139E-2</v>
      </c>
      <c r="AJ13" s="39">
        <v>5</v>
      </c>
      <c r="AK13" s="34">
        <f t="shared" si="20"/>
        <v>3.55998576005696E-2</v>
      </c>
      <c r="AL13" s="35">
        <v>3</v>
      </c>
      <c r="AM13" s="34">
        <f t="shared" si="21"/>
        <v>3.0962947672618431E-2</v>
      </c>
      <c r="AN13" s="36">
        <v>0</v>
      </c>
      <c r="AO13" s="37">
        <f t="shared" si="22"/>
        <v>8</v>
      </c>
      <c r="AP13" s="38">
        <f t="shared" si="23"/>
        <v>3.370691834499031E-2</v>
      </c>
      <c r="AQ13" s="39">
        <v>3</v>
      </c>
      <c r="AR13" s="34">
        <f t="shared" si="24"/>
        <v>3.1762837480148222E-2</v>
      </c>
      <c r="AS13" s="35">
        <v>3</v>
      </c>
      <c r="AT13" s="34">
        <f t="shared" si="25"/>
        <v>4.9107873629071867E-2</v>
      </c>
      <c r="AU13" s="36">
        <v>0</v>
      </c>
      <c r="AV13" s="37">
        <f t="shared" si="26"/>
        <v>6</v>
      </c>
      <c r="AW13" s="38">
        <f t="shared" si="27"/>
        <v>3.8575286100038575E-2</v>
      </c>
      <c r="AX13" s="39">
        <v>2</v>
      </c>
      <c r="AY13" s="34">
        <f t="shared" si="28"/>
        <v>4.3630017452006981E-2</v>
      </c>
      <c r="AZ13" s="35">
        <v>3</v>
      </c>
      <c r="BA13" s="34">
        <f t="shared" si="29"/>
        <v>0.1055594651653765</v>
      </c>
      <c r="BB13" s="36">
        <v>0</v>
      </c>
      <c r="BC13" s="37">
        <f t="shared" si="30"/>
        <v>5</v>
      </c>
      <c r="BD13" s="38">
        <f t="shared" si="31"/>
        <v>6.7330999192028007E-2</v>
      </c>
      <c r="BE13" s="39">
        <v>1</v>
      </c>
      <c r="BF13" s="34">
        <f t="shared" si="32"/>
        <v>7.147962830593281E-2</v>
      </c>
      <c r="BG13" s="35">
        <v>1</v>
      </c>
      <c r="BH13" s="34">
        <f t="shared" si="33"/>
        <v>0.11098779134295228</v>
      </c>
      <c r="BI13" s="36">
        <v>0</v>
      </c>
      <c r="BJ13" s="37">
        <f t="shared" si="34"/>
        <v>2</v>
      </c>
      <c r="BK13" s="38">
        <f t="shared" si="35"/>
        <v>8.6956521739130432E-2</v>
      </c>
      <c r="BL13" s="39">
        <v>0</v>
      </c>
      <c r="BM13" s="34">
        <f t="shared" si="36"/>
        <v>0</v>
      </c>
      <c r="BN13" s="35">
        <v>0</v>
      </c>
      <c r="BO13" s="34">
        <f t="shared" si="37"/>
        <v>0</v>
      </c>
      <c r="BP13" s="36">
        <v>0</v>
      </c>
      <c r="BQ13" s="37">
        <f t="shared" si="38"/>
        <v>0</v>
      </c>
      <c r="BR13" s="38">
        <f t="shared" si="39"/>
        <v>0</v>
      </c>
      <c r="BS13" s="39">
        <v>0</v>
      </c>
      <c r="BT13" s="34">
        <f t="shared" si="40"/>
        <v>0</v>
      </c>
      <c r="BU13" s="35">
        <v>0</v>
      </c>
      <c r="BV13" s="34">
        <f t="shared" si="41"/>
        <v>0</v>
      </c>
      <c r="BW13" s="36">
        <v>0</v>
      </c>
      <c r="BX13" s="37">
        <f t="shared" si="42"/>
        <v>0</v>
      </c>
      <c r="BY13" s="38">
        <f t="shared" si="43"/>
        <v>0</v>
      </c>
      <c r="BZ13" s="7">
        <v>0</v>
      </c>
      <c r="CA13" s="34">
        <f t="shared" si="44"/>
        <v>0</v>
      </c>
      <c r="CB13" s="7">
        <v>0</v>
      </c>
      <c r="CC13" s="34">
        <f t="shared" si="45"/>
        <v>0</v>
      </c>
      <c r="CD13" s="36">
        <v>0</v>
      </c>
      <c r="CE13" s="37">
        <f t="shared" si="46"/>
        <v>0</v>
      </c>
      <c r="CF13" s="38">
        <f t="shared" si="47"/>
        <v>0</v>
      </c>
      <c r="CG13" s="7">
        <v>0</v>
      </c>
      <c r="CH13" s="34">
        <f t="shared" si="48"/>
        <v>0</v>
      </c>
      <c r="CI13" s="7">
        <v>0</v>
      </c>
      <c r="CJ13" s="34"/>
      <c r="CK13" s="36">
        <v>0</v>
      </c>
      <c r="CL13" s="37">
        <f t="shared" si="49"/>
        <v>0</v>
      </c>
      <c r="CM13" s="38">
        <f t="shared" si="50"/>
        <v>0</v>
      </c>
      <c r="CN13" s="7">
        <v>0</v>
      </c>
      <c r="CO13" s="34">
        <f t="shared" si="51"/>
        <v>0</v>
      </c>
      <c r="CP13" s="7">
        <v>0</v>
      </c>
      <c r="CQ13" s="34"/>
      <c r="CR13" s="36">
        <v>0</v>
      </c>
      <c r="CS13" s="37">
        <f t="shared" si="52"/>
        <v>0</v>
      </c>
      <c r="CT13" s="38">
        <f t="shared" si="53"/>
        <v>0</v>
      </c>
      <c r="CU13" s="7">
        <v>0</v>
      </c>
      <c r="CV13" s="34">
        <f t="shared" si="54"/>
        <v>0</v>
      </c>
      <c r="CW13" s="7">
        <v>0</v>
      </c>
      <c r="CX13" s="34"/>
      <c r="CY13" s="36">
        <v>0</v>
      </c>
      <c r="CZ13" s="37">
        <f t="shared" si="55"/>
        <v>0</v>
      </c>
      <c r="DA13" s="38">
        <f t="shared" si="56"/>
        <v>0</v>
      </c>
    </row>
    <row r="14" spans="1:116" ht="13" x14ac:dyDescent="0.3">
      <c r="A14" s="28" t="s">
        <v>44</v>
      </c>
      <c r="B14" s="29">
        <v>1913637</v>
      </c>
      <c r="C14" s="30">
        <f t="shared" si="0"/>
        <v>6.5501302727127007</v>
      </c>
      <c r="D14" s="31">
        <v>1804323</v>
      </c>
      <c r="E14" s="30">
        <f t="shared" si="1"/>
        <v>6.0344124681552769</v>
      </c>
      <c r="F14" s="31">
        <f t="shared" si="2"/>
        <v>3717960</v>
      </c>
      <c r="G14" s="32">
        <f t="shared" si="3"/>
        <v>6.2892821106448862</v>
      </c>
      <c r="H14" s="33">
        <v>13</v>
      </c>
      <c r="I14" s="34">
        <f t="shared" si="4"/>
        <v>5.5096418732782364E-2</v>
      </c>
      <c r="J14" s="35">
        <v>9</v>
      </c>
      <c r="K14" s="34">
        <f t="shared" si="5"/>
        <v>4.8444396598126813E-2</v>
      </c>
      <c r="L14" s="36">
        <v>0</v>
      </c>
      <c r="M14" s="37">
        <f t="shared" si="6"/>
        <v>22</v>
      </c>
      <c r="N14" s="38">
        <f t="shared" si="7"/>
        <v>5.2166077822303369E-2</v>
      </c>
      <c r="O14" s="33">
        <v>13</v>
      </c>
      <c r="P14" s="34">
        <f t="shared" si="8"/>
        <v>5.8345675687805749E-2</v>
      </c>
      <c r="Q14" s="35">
        <v>9</v>
      </c>
      <c r="R14" s="34">
        <f t="shared" si="9"/>
        <v>5.2164840897235262E-2</v>
      </c>
      <c r="S14" s="36">
        <v>0</v>
      </c>
      <c r="T14" s="37">
        <f t="shared" si="10"/>
        <v>22</v>
      </c>
      <c r="U14" s="38">
        <f t="shared" si="11"/>
        <v>5.5648302726766838E-2</v>
      </c>
      <c r="V14" s="33">
        <v>11</v>
      </c>
      <c r="W14" s="34">
        <f t="shared" si="12"/>
        <v>5.4109892272123566E-2</v>
      </c>
      <c r="X14" s="35">
        <v>8</v>
      </c>
      <c r="Y14" s="34">
        <f t="shared" si="13"/>
        <v>5.2181853760354835E-2</v>
      </c>
      <c r="Z14" s="36">
        <v>0</v>
      </c>
      <c r="AA14" s="37">
        <f t="shared" si="14"/>
        <v>19</v>
      </c>
      <c r="AB14" s="38">
        <f t="shared" si="15"/>
        <v>5.3280987100392599E-2</v>
      </c>
      <c r="AC14" s="39">
        <v>9</v>
      </c>
      <c r="AD14" s="34">
        <f t="shared" si="16"/>
        <v>5.0833097994916691E-2</v>
      </c>
      <c r="AE14" s="35">
        <v>7</v>
      </c>
      <c r="AF14" s="34">
        <f t="shared" si="17"/>
        <v>5.4491670558928847E-2</v>
      </c>
      <c r="AG14" s="36">
        <v>0</v>
      </c>
      <c r="AH14" s="37">
        <f t="shared" si="18"/>
        <v>16</v>
      </c>
      <c r="AI14" s="38">
        <f t="shared" si="19"/>
        <v>5.237144446990278E-2</v>
      </c>
      <c r="AJ14" s="39">
        <v>6</v>
      </c>
      <c r="AK14" s="34">
        <f t="shared" si="20"/>
        <v>4.271982912068352E-2</v>
      </c>
      <c r="AL14" s="35">
        <v>6</v>
      </c>
      <c r="AM14" s="34">
        <f t="shared" si="21"/>
        <v>6.1925895345236862E-2</v>
      </c>
      <c r="AN14" s="36">
        <v>0</v>
      </c>
      <c r="AO14" s="37">
        <f t="shared" si="22"/>
        <v>12</v>
      </c>
      <c r="AP14" s="38">
        <f t="shared" si="23"/>
        <v>5.0560377517485461E-2</v>
      </c>
      <c r="AQ14" s="39">
        <v>5</v>
      </c>
      <c r="AR14" s="34">
        <f t="shared" si="24"/>
        <v>5.2938062466913717E-2</v>
      </c>
      <c r="AS14" s="35">
        <v>4</v>
      </c>
      <c r="AT14" s="34">
        <f t="shared" si="25"/>
        <v>6.5477164838762481E-2</v>
      </c>
      <c r="AU14" s="36">
        <v>0</v>
      </c>
      <c r="AV14" s="37">
        <f t="shared" si="26"/>
        <v>9</v>
      </c>
      <c r="AW14" s="38">
        <f t="shared" si="27"/>
        <v>5.7862929150057862E-2</v>
      </c>
      <c r="AX14" s="39">
        <v>3</v>
      </c>
      <c r="AY14" s="34">
        <f t="shared" si="28"/>
        <v>6.5445026178010471E-2</v>
      </c>
      <c r="AZ14" s="35">
        <v>4</v>
      </c>
      <c r="BA14" s="34">
        <f t="shared" si="29"/>
        <v>0.14074595355383532</v>
      </c>
      <c r="BB14" s="36">
        <v>0</v>
      </c>
      <c r="BC14" s="37">
        <f t="shared" si="30"/>
        <v>7</v>
      </c>
      <c r="BD14" s="38">
        <f t="shared" si="31"/>
        <v>9.4263398868839207E-2</v>
      </c>
      <c r="BE14" s="39">
        <v>0</v>
      </c>
      <c r="BF14" s="34">
        <f t="shared" si="32"/>
        <v>0</v>
      </c>
      <c r="BG14" s="35">
        <v>2</v>
      </c>
      <c r="BH14" s="34">
        <f t="shared" si="33"/>
        <v>0.22197558268590456</v>
      </c>
      <c r="BI14" s="36">
        <v>0</v>
      </c>
      <c r="BJ14" s="37">
        <f t="shared" si="34"/>
        <v>2</v>
      </c>
      <c r="BK14" s="38">
        <f t="shared" si="35"/>
        <v>8.6956521739130432E-2</v>
      </c>
      <c r="BL14" s="39">
        <v>0</v>
      </c>
      <c r="BM14" s="34">
        <f t="shared" si="36"/>
        <v>0</v>
      </c>
      <c r="BN14" s="35">
        <v>1</v>
      </c>
      <c r="BO14" s="34">
        <f t="shared" si="37"/>
        <v>0.5181347150259068</v>
      </c>
      <c r="BP14" s="36">
        <v>0</v>
      </c>
      <c r="BQ14" s="37">
        <f t="shared" si="38"/>
        <v>1</v>
      </c>
      <c r="BR14" s="38">
        <f t="shared" si="39"/>
        <v>0.22421524663677131</v>
      </c>
      <c r="BS14" s="39">
        <v>0</v>
      </c>
      <c r="BT14" s="34">
        <f t="shared" si="40"/>
        <v>0</v>
      </c>
      <c r="BU14" s="35">
        <v>0</v>
      </c>
      <c r="BV14" s="34">
        <f t="shared" si="41"/>
        <v>0</v>
      </c>
      <c r="BW14" s="36">
        <v>0</v>
      </c>
      <c r="BX14" s="37">
        <f t="shared" si="42"/>
        <v>0</v>
      </c>
      <c r="BY14" s="38">
        <f t="shared" si="43"/>
        <v>0</v>
      </c>
      <c r="BZ14" s="7">
        <v>0</v>
      </c>
      <c r="CA14" s="34">
        <f t="shared" si="44"/>
        <v>0</v>
      </c>
      <c r="CB14" s="7">
        <v>0</v>
      </c>
      <c r="CC14" s="34">
        <f t="shared" si="45"/>
        <v>0</v>
      </c>
      <c r="CD14" s="36">
        <v>0</v>
      </c>
      <c r="CE14" s="37">
        <f t="shared" si="46"/>
        <v>0</v>
      </c>
      <c r="CF14" s="38">
        <f t="shared" si="47"/>
        <v>0</v>
      </c>
      <c r="CG14" s="7">
        <v>0</v>
      </c>
      <c r="CH14" s="34">
        <f t="shared" si="48"/>
        <v>0</v>
      </c>
      <c r="CI14" s="7">
        <v>0</v>
      </c>
      <c r="CJ14" s="34"/>
      <c r="CK14" s="36">
        <v>0</v>
      </c>
      <c r="CL14" s="37">
        <f t="shared" si="49"/>
        <v>0</v>
      </c>
      <c r="CM14" s="38">
        <f t="shared" si="50"/>
        <v>0</v>
      </c>
      <c r="CN14" s="7">
        <v>0</v>
      </c>
      <c r="CO14" s="34">
        <f t="shared" si="51"/>
        <v>0</v>
      </c>
      <c r="CP14" s="7">
        <v>0</v>
      </c>
      <c r="CQ14" s="34"/>
      <c r="CR14" s="36">
        <v>0</v>
      </c>
      <c r="CS14" s="37">
        <f t="shared" si="52"/>
        <v>0</v>
      </c>
      <c r="CT14" s="38">
        <f t="shared" si="53"/>
        <v>0</v>
      </c>
      <c r="CU14" s="7">
        <v>0</v>
      </c>
      <c r="CV14" s="34">
        <f t="shared" si="54"/>
        <v>0</v>
      </c>
      <c r="CW14" s="7">
        <v>0</v>
      </c>
      <c r="CX14" s="34"/>
      <c r="CY14" s="36">
        <v>0</v>
      </c>
      <c r="CZ14" s="37">
        <f t="shared" si="55"/>
        <v>0</v>
      </c>
      <c r="DA14" s="38">
        <f t="shared" si="56"/>
        <v>0</v>
      </c>
    </row>
    <row r="15" spans="1:116" ht="13" x14ac:dyDescent="0.3">
      <c r="A15" s="28" t="s">
        <v>45</v>
      </c>
      <c r="B15" s="29">
        <v>2040911</v>
      </c>
      <c r="C15" s="30">
        <f t="shared" si="0"/>
        <v>6.985772602124829</v>
      </c>
      <c r="D15" s="31">
        <v>1981361</v>
      </c>
      <c r="E15" s="30">
        <f t="shared" si="1"/>
        <v>6.6265017529104311</v>
      </c>
      <c r="F15" s="31">
        <f t="shared" si="2"/>
        <v>4022272</v>
      </c>
      <c r="G15" s="32">
        <f t="shared" si="3"/>
        <v>6.8040547326350547</v>
      </c>
      <c r="H15" s="33">
        <v>29</v>
      </c>
      <c r="I15" s="34">
        <f t="shared" si="4"/>
        <v>0.12290739563466838</v>
      </c>
      <c r="J15" s="35">
        <v>16</v>
      </c>
      <c r="K15" s="34">
        <f t="shared" si="5"/>
        <v>8.6123371730003229E-2</v>
      </c>
      <c r="L15" s="36">
        <v>0</v>
      </c>
      <c r="M15" s="37">
        <f t="shared" si="6"/>
        <v>45</v>
      </c>
      <c r="N15" s="38">
        <f t="shared" si="7"/>
        <v>0.10670334100016599</v>
      </c>
      <c r="O15" s="33">
        <v>27</v>
      </c>
      <c r="P15" s="34">
        <f t="shared" si="8"/>
        <v>0.1211794802746735</v>
      </c>
      <c r="Q15" s="35">
        <v>16</v>
      </c>
      <c r="R15" s="34">
        <f t="shared" si="9"/>
        <v>9.2737494928418235E-2</v>
      </c>
      <c r="S15" s="36">
        <v>0</v>
      </c>
      <c r="T15" s="37">
        <f t="shared" si="10"/>
        <v>43</v>
      </c>
      <c r="U15" s="38">
        <f t="shared" si="11"/>
        <v>0.10876713714777154</v>
      </c>
      <c r="V15" s="33">
        <v>24</v>
      </c>
      <c r="W15" s="34">
        <f t="shared" si="12"/>
        <v>0.11805794677554234</v>
      </c>
      <c r="X15" s="35">
        <v>16</v>
      </c>
      <c r="Y15" s="34">
        <f t="shared" si="13"/>
        <v>0.10436370752070967</v>
      </c>
      <c r="Z15" s="36">
        <v>0</v>
      </c>
      <c r="AA15" s="37">
        <f t="shared" si="14"/>
        <v>40</v>
      </c>
      <c r="AB15" s="38">
        <f t="shared" si="15"/>
        <v>0.11217049915872125</v>
      </c>
      <c r="AC15" s="39">
        <v>22</v>
      </c>
      <c r="AD15" s="34">
        <f t="shared" si="16"/>
        <v>0.12425868398757414</v>
      </c>
      <c r="AE15" s="35">
        <v>16</v>
      </c>
      <c r="AF15" s="34">
        <f t="shared" si="17"/>
        <v>0.12455238984898022</v>
      </c>
      <c r="AG15" s="36">
        <v>0</v>
      </c>
      <c r="AH15" s="37">
        <f t="shared" si="18"/>
        <v>38</v>
      </c>
      <c r="AI15" s="38">
        <f t="shared" si="19"/>
        <v>0.12438218061601911</v>
      </c>
      <c r="AJ15" s="39">
        <v>17</v>
      </c>
      <c r="AK15" s="34">
        <f t="shared" si="20"/>
        <v>0.12103951584193663</v>
      </c>
      <c r="AL15" s="35">
        <v>13</v>
      </c>
      <c r="AM15" s="34">
        <f t="shared" si="21"/>
        <v>0.13417277324801322</v>
      </c>
      <c r="AN15" s="36">
        <v>0</v>
      </c>
      <c r="AO15" s="37">
        <f t="shared" si="22"/>
        <v>30</v>
      </c>
      <c r="AP15" s="38">
        <f t="shared" si="23"/>
        <v>0.12640094379371367</v>
      </c>
      <c r="AQ15" s="39">
        <v>13</v>
      </c>
      <c r="AR15" s="34">
        <f t="shared" si="24"/>
        <v>0.13763896241397566</v>
      </c>
      <c r="AS15" s="35">
        <v>11</v>
      </c>
      <c r="AT15" s="34">
        <f t="shared" si="25"/>
        <v>0.18006220330659681</v>
      </c>
      <c r="AU15" s="36">
        <v>0</v>
      </c>
      <c r="AV15" s="37">
        <f t="shared" si="26"/>
        <v>24</v>
      </c>
      <c r="AW15" s="38">
        <f t="shared" si="27"/>
        <v>0.1543011444001543</v>
      </c>
      <c r="AX15" s="39">
        <v>5</v>
      </c>
      <c r="AY15" s="34">
        <f t="shared" si="28"/>
        <v>0.10907504363001745</v>
      </c>
      <c r="AZ15" s="35">
        <v>6</v>
      </c>
      <c r="BA15" s="34">
        <f t="shared" si="29"/>
        <v>0.21111893033075299</v>
      </c>
      <c r="BB15" s="36">
        <v>0</v>
      </c>
      <c r="BC15" s="37">
        <f t="shared" si="30"/>
        <v>11</v>
      </c>
      <c r="BD15" s="38">
        <f t="shared" si="31"/>
        <v>0.14812819822246162</v>
      </c>
      <c r="BE15" s="39">
        <v>2</v>
      </c>
      <c r="BF15" s="34">
        <f t="shared" si="32"/>
        <v>0.14295925661186562</v>
      </c>
      <c r="BG15" s="35">
        <v>3</v>
      </c>
      <c r="BH15" s="34">
        <f t="shared" si="33"/>
        <v>0.33296337402885678</v>
      </c>
      <c r="BI15" s="36">
        <v>0</v>
      </c>
      <c r="BJ15" s="37">
        <f t="shared" si="34"/>
        <v>5</v>
      </c>
      <c r="BK15" s="38">
        <f t="shared" si="35"/>
        <v>0.21739130434782608</v>
      </c>
      <c r="BL15" s="39">
        <v>1</v>
      </c>
      <c r="BM15" s="34">
        <f t="shared" si="36"/>
        <v>0.39525691699604742</v>
      </c>
      <c r="BN15" s="35">
        <v>1</v>
      </c>
      <c r="BO15" s="34">
        <f t="shared" si="37"/>
        <v>0.5181347150259068</v>
      </c>
      <c r="BP15" s="36">
        <v>0</v>
      </c>
      <c r="BQ15" s="37">
        <f t="shared" si="38"/>
        <v>2</v>
      </c>
      <c r="BR15" s="38">
        <f t="shared" si="39"/>
        <v>0.44843049327354262</v>
      </c>
      <c r="BS15" s="39">
        <v>0</v>
      </c>
      <c r="BT15" s="34">
        <f t="shared" si="40"/>
        <v>0</v>
      </c>
      <c r="BU15" s="35">
        <v>0</v>
      </c>
      <c r="BV15" s="34">
        <f t="shared" si="41"/>
        <v>0</v>
      </c>
      <c r="BW15" s="36">
        <v>0</v>
      </c>
      <c r="BX15" s="37">
        <f t="shared" si="42"/>
        <v>0</v>
      </c>
      <c r="BY15" s="38">
        <f t="shared" si="43"/>
        <v>0</v>
      </c>
      <c r="BZ15" s="7">
        <v>0</v>
      </c>
      <c r="CA15" s="34">
        <f t="shared" si="44"/>
        <v>0</v>
      </c>
      <c r="CB15" s="7">
        <v>0</v>
      </c>
      <c r="CC15" s="34">
        <f t="shared" si="45"/>
        <v>0</v>
      </c>
      <c r="CD15" s="36">
        <v>0</v>
      </c>
      <c r="CE15" s="37">
        <f t="shared" si="46"/>
        <v>0</v>
      </c>
      <c r="CF15" s="38">
        <f t="shared" si="47"/>
        <v>0</v>
      </c>
      <c r="CG15" s="7">
        <v>0</v>
      </c>
      <c r="CH15" s="34">
        <f t="shared" si="48"/>
        <v>0</v>
      </c>
      <c r="CI15" s="7">
        <v>0</v>
      </c>
      <c r="CJ15" s="34"/>
      <c r="CK15" s="36">
        <v>0</v>
      </c>
      <c r="CL15" s="37">
        <f t="shared" si="49"/>
        <v>0</v>
      </c>
      <c r="CM15" s="38">
        <f t="shared" si="50"/>
        <v>0</v>
      </c>
      <c r="CN15" s="7">
        <v>0</v>
      </c>
      <c r="CO15" s="34">
        <f t="shared" si="51"/>
        <v>0</v>
      </c>
      <c r="CP15" s="7">
        <v>0</v>
      </c>
      <c r="CQ15" s="34"/>
      <c r="CR15" s="36">
        <v>0</v>
      </c>
      <c r="CS15" s="37">
        <f t="shared" si="52"/>
        <v>0</v>
      </c>
      <c r="CT15" s="38">
        <f t="shared" si="53"/>
        <v>0</v>
      </c>
      <c r="CU15" s="7">
        <v>0</v>
      </c>
      <c r="CV15" s="34">
        <f t="shared" si="54"/>
        <v>0</v>
      </c>
      <c r="CW15" s="7">
        <v>0</v>
      </c>
      <c r="CX15" s="34"/>
      <c r="CY15" s="36">
        <v>0</v>
      </c>
      <c r="CZ15" s="37">
        <f t="shared" si="55"/>
        <v>0</v>
      </c>
      <c r="DA15" s="38">
        <f t="shared" si="56"/>
        <v>0</v>
      </c>
    </row>
    <row r="16" spans="1:116" ht="13" x14ac:dyDescent="0.3">
      <c r="A16" s="28" t="s">
        <v>46</v>
      </c>
      <c r="B16" s="29">
        <v>1983871</v>
      </c>
      <c r="C16" s="30">
        <f t="shared" si="0"/>
        <v>6.7905321094109379</v>
      </c>
      <c r="D16" s="31">
        <v>1992159</v>
      </c>
      <c r="E16" s="30">
        <f t="shared" si="1"/>
        <v>6.6626147913360008</v>
      </c>
      <c r="F16" s="31">
        <f t="shared" si="2"/>
        <v>3976030</v>
      </c>
      <c r="G16" s="32">
        <f t="shared" si="3"/>
        <v>6.7258320020622566</v>
      </c>
      <c r="H16" s="33">
        <v>44</v>
      </c>
      <c r="I16" s="34">
        <f t="shared" si="4"/>
        <v>0.18648018648018649</v>
      </c>
      <c r="J16" s="35">
        <v>29</v>
      </c>
      <c r="K16" s="34">
        <f t="shared" si="5"/>
        <v>0.15609861126063085</v>
      </c>
      <c r="L16" s="36">
        <v>0</v>
      </c>
      <c r="M16" s="37">
        <f t="shared" si="6"/>
        <v>73</v>
      </c>
      <c r="N16" s="38">
        <f t="shared" si="7"/>
        <v>0.17309653095582481</v>
      </c>
      <c r="O16" s="33">
        <v>42</v>
      </c>
      <c r="P16" s="34">
        <f t="shared" si="8"/>
        <v>0.1885014137606032</v>
      </c>
      <c r="Q16" s="35">
        <v>27</v>
      </c>
      <c r="R16" s="34">
        <f t="shared" si="9"/>
        <v>0.1564945226917058</v>
      </c>
      <c r="S16" s="36">
        <v>0</v>
      </c>
      <c r="T16" s="37">
        <f t="shared" si="10"/>
        <v>69</v>
      </c>
      <c r="U16" s="38">
        <f t="shared" si="11"/>
        <v>0.17453331309758688</v>
      </c>
      <c r="V16" s="33">
        <v>42</v>
      </c>
      <c r="W16" s="34">
        <f t="shared" si="12"/>
        <v>0.20660140685719908</v>
      </c>
      <c r="X16" s="35">
        <v>24</v>
      </c>
      <c r="Y16" s="34">
        <f t="shared" si="13"/>
        <v>0.1565455612810645</v>
      </c>
      <c r="Z16" s="36">
        <v>0</v>
      </c>
      <c r="AA16" s="37">
        <f t="shared" si="14"/>
        <v>66</v>
      </c>
      <c r="AB16" s="38">
        <f t="shared" si="15"/>
        <v>0.18508132361189006</v>
      </c>
      <c r="AC16" s="39">
        <v>36</v>
      </c>
      <c r="AD16" s="34">
        <f t="shared" si="16"/>
        <v>0.20333239197966677</v>
      </c>
      <c r="AE16" s="35">
        <v>21</v>
      </c>
      <c r="AF16" s="34">
        <f t="shared" si="17"/>
        <v>0.16347501167678655</v>
      </c>
      <c r="AG16" s="36">
        <v>0</v>
      </c>
      <c r="AH16" s="37">
        <f t="shared" si="18"/>
        <v>57</v>
      </c>
      <c r="AI16" s="38">
        <f t="shared" si="19"/>
        <v>0.18657327092402867</v>
      </c>
      <c r="AJ16" s="39">
        <v>29</v>
      </c>
      <c r="AK16" s="34">
        <f t="shared" si="20"/>
        <v>0.20647917408330366</v>
      </c>
      <c r="AL16" s="35">
        <v>16</v>
      </c>
      <c r="AM16" s="34">
        <f t="shared" si="21"/>
        <v>0.16513572092063167</v>
      </c>
      <c r="AN16" s="36">
        <v>0</v>
      </c>
      <c r="AO16" s="37">
        <f t="shared" si="22"/>
        <v>45</v>
      </c>
      <c r="AP16" s="38">
        <f t="shared" si="23"/>
        <v>0.18960141569057049</v>
      </c>
      <c r="AQ16" s="39">
        <v>21</v>
      </c>
      <c r="AR16" s="34">
        <f t="shared" si="24"/>
        <v>0.22233986236103756</v>
      </c>
      <c r="AS16" s="35">
        <v>14</v>
      </c>
      <c r="AT16" s="34">
        <f t="shared" si="25"/>
        <v>0.22917007693566865</v>
      </c>
      <c r="AU16" s="36">
        <v>0</v>
      </c>
      <c r="AV16" s="37">
        <f t="shared" si="26"/>
        <v>35</v>
      </c>
      <c r="AW16" s="38">
        <f t="shared" si="27"/>
        <v>0.22502250225022502</v>
      </c>
      <c r="AX16" s="39">
        <v>17</v>
      </c>
      <c r="AY16" s="34">
        <f t="shared" si="28"/>
        <v>0.37085514834205935</v>
      </c>
      <c r="AZ16" s="35">
        <v>8</v>
      </c>
      <c r="BA16" s="34">
        <f t="shared" si="29"/>
        <v>0.28149190710767064</v>
      </c>
      <c r="BB16" s="36">
        <v>0</v>
      </c>
      <c r="BC16" s="37">
        <f t="shared" si="30"/>
        <v>25</v>
      </c>
      <c r="BD16" s="38">
        <f t="shared" si="31"/>
        <v>0.33665499596014004</v>
      </c>
      <c r="BE16" s="39">
        <v>9</v>
      </c>
      <c r="BF16" s="34">
        <f t="shared" si="32"/>
        <v>0.64331665475339528</v>
      </c>
      <c r="BG16" s="35">
        <v>3</v>
      </c>
      <c r="BH16" s="34">
        <f t="shared" si="33"/>
        <v>0.33296337402885678</v>
      </c>
      <c r="BI16" s="36">
        <v>0</v>
      </c>
      <c r="BJ16" s="37">
        <f t="shared" si="34"/>
        <v>12</v>
      </c>
      <c r="BK16" s="38">
        <f t="shared" si="35"/>
        <v>0.52173913043478271</v>
      </c>
      <c r="BL16" s="39">
        <v>0</v>
      </c>
      <c r="BM16" s="34">
        <f t="shared" si="36"/>
        <v>0</v>
      </c>
      <c r="BN16" s="35">
        <v>0</v>
      </c>
      <c r="BO16" s="34">
        <f t="shared" si="37"/>
        <v>0</v>
      </c>
      <c r="BP16" s="36">
        <v>0</v>
      </c>
      <c r="BQ16" s="37">
        <f t="shared" si="38"/>
        <v>0</v>
      </c>
      <c r="BR16" s="38">
        <f t="shared" si="39"/>
        <v>0</v>
      </c>
      <c r="BS16" s="39">
        <v>0</v>
      </c>
      <c r="BT16" s="34">
        <f t="shared" si="40"/>
        <v>0</v>
      </c>
      <c r="BU16" s="35">
        <v>0</v>
      </c>
      <c r="BV16" s="34">
        <f t="shared" si="41"/>
        <v>0</v>
      </c>
      <c r="BW16" s="36">
        <v>0</v>
      </c>
      <c r="BX16" s="37">
        <f t="shared" si="42"/>
        <v>0</v>
      </c>
      <c r="BY16" s="38">
        <f t="shared" si="43"/>
        <v>0</v>
      </c>
      <c r="BZ16" s="7">
        <v>0</v>
      </c>
      <c r="CA16" s="34">
        <f t="shared" si="44"/>
        <v>0</v>
      </c>
      <c r="CB16" s="7">
        <v>0</v>
      </c>
      <c r="CC16" s="34">
        <f t="shared" si="45"/>
        <v>0</v>
      </c>
      <c r="CD16" s="36">
        <v>0</v>
      </c>
      <c r="CE16" s="37">
        <f t="shared" si="46"/>
        <v>0</v>
      </c>
      <c r="CF16" s="38">
        <f t="shared" si="47"/>
        <v>0</v>
      </c>
      <c r="CG16" s="7">
        <v>0</v>
      </c>
      <c r="CH16" s="34">
        <f t="shared" si="48"/>
        <v>0</v>
      </c>
      <c r="CI16" s="7">
        <v>0</v>
      </c>
      <c r="CJ16" s="34"/>
      <c r="CK16" s="36">
        <v>0</v>
      </c>
      <c r="CL16" s="37">
        <f t="shared" si="49"/>
        <v>0</v>
      </c>
      <c r="CM16" s="38">
        <f t="shared" si="50"/>
        <v>0</v>
      </c>
      <c r="CN16" s="7">
        <v>0</v>
      </c>
      <c r="CO16" s="34">
        <f t="shared" si="51"/>
        <v>0</v>
      </c>
      <c r="CP16" s="7">
        <v>0</v>
      </c>
      <c r="CQ16" s="34"/>
      <c r="CR16" s="36">
        <v>0</v>
      </c>
      <c r="CS16" s="37">
        <f t="shared" si="52"/>
        <v>0</v>
      </c>
      <c r="CT16" s="38">
        <f t="shared" si="53"/>
        <v>0</v>
      </c>
      <c r="CU16" s="7">
        <v>0</v>
      </c>
      <c r="CV16" s="34">
        <f t="shared" si="54"/>
        <v>0</v>
      </c>
      <c r="CW16" s="7">
        <v>0</v>
      </c>
      <c r="CX16" s="34"/>
      <c r="CY16" s="36">
        <v>0</v>
      </c>
      <c r="CZ16" s="37">
        <f t="shared" si="55"/>
        <v>0</v>
      </c>
      <c r="DA16" s="38">
        <f t="shared" si="56"/>
        <v>0</v>
      </c>
    </row>
    <row r="17" spans="1:105" ht="13" x14ac:dyDescent="0.3">
      <c r="A17" s="28" t="s">
        <v>47</v>
      </c>
      <c r="B17" s="29">
        <v>1936734</v>
      </c>
      <c r="C17" s="30">
        <f t="shared" si="0"/>
        <v>6.6291882962087172</v>
      </c>
      <c r="D17" s="31">
        <v>1964167</v>
      </c>
      <c r="E17" s="30">
        <f t="shared" si="1"/>
        <v>6.5689978093385424</v>
      </c>
      <c r="F17" s="31">
        <f t="shared" si="2"/>
        <v>3900901</v>
      </c>
      <c r="G17" s="32">
        <f t="shared" si="3"/>
        <v>6.5987441701085405</v>
      </c>
      <c r="H17" s="33">
        <v>65</v>
      </c>
      <c r="I17" s="34">
        <f t="shared" si="4"/>
        <v>0.27548209366391185</v>
      </c>
      <c r="J17" s="35">
        <v>49</v>
      </c>
      <c r="K17" s="34">
        <f t="shared" si="5"/>
        <v>0.26375282592313487</v>
      </c>
      <c r="L17" s="36">
        <v>0</v>
      </c>
      <c r="M17" s="37">
        <f t="shared" si="6"/>
        <v>114</v>
      </c>
      <c r="N17" s="38">
        <f t="shared" si="7"/>
        <v>0.27031513053375383</v>
      </c>
      <c r="O17" s="33">
        <v>62</v>
      </c>
      <c r="P17" s="34">
        <f t="shared" si="8"/>
        <v>0.2782639917418428</v>
      </c>
      <c r="Q17" s="35">
        <v>47</v>
      </c>
      <c r="R17" s="34">
        <f t="shared" si="9"/>
        <v>0.27241639135222862</v>
      </c>
      <c r="S17" s="36">
        <v>0</v>
      </c>
      <c r="T17" s="37">
        <f t="shared" si="10"/>
        <v>109</v>
      </c>
      <c r="U17" s="38">
        <f t="shared" si="11"/>
        <v>0.27571204532807203</v>
      </c>
      <c r="V17" s="33">
        <v>57</v>
      </c>
      <c r="W17" s="34">
        <f t="shared" si="12"/>
        <v>0.28038762359191305</v>
      </c>
      <c r="X17" s="35">
        <v>44</v>
      </c>
      <c r="Y17" s="34">
        <f t="shared" si="13"/>
        <v>0.28700019568195162</v>
      </c>
      <c r="Z17" s="36">
        <v>0</v>
      </c>
      <c r="AA17" s="37">
        <f t="shared" si="14"/>
        <v>101</v>
      </c>
      <c r="AB17" s="38">
        <f t="shared" si="15"/>
        <v>0.28323051037577118</v>
      </c>
      <c r="AC17" s="39">
        <v>52</v>
      </c>
      <c r="AD17" s="34">
        <f t="shared" si="16"/>
        <v>0.29370234397062978</v>
      </c>
      <c r="AE17" s="35">
        <v>39</v>
      </c>
      <c r="AF17" s="34">
        <f t="shared" si="17"/>
        <v>0.30359645025688931</v>
      </c>
      <c r="AG17" s="36">
        <v>0</v>
      </c>
      <c r="AH17" s="37">
        <f t="shared" si="18"/>
        <v>91</v>
      </c>
      <c r="AI17" s="38">
        <f t="shared" si="19"/>
        <v>0.29786259042257207</v>
      </c>
      <c r="AJ17" s="39">
        <v>47</v>
      </c>
      <c r="AK17" s="34">
        <f t="shared" si="20"/>
        <v>0.3346386614453542</v>
      </c>
      <c r="AL17" s="35">
        <v>30</v>
      </c>
      <c r="AM17" s="34">
        <f t="shared" si="21"/>
        <v>0.30962947672618435</v>
      </c>
      <c r="AN17" s="36">
        <v>0</v>
      </c>
      <c r="AO17" s="37">
        <f t="shared" si="22"/>
        <v>77</v>
      </c>
      <c r="AP17" s="38">
        <f t="shared" si="23"/>
        <v>0.3244290890705317</v>
      </c>
      <c r="AQ17" s="39">
        <v>34</v>
      </c>
      <c r="AR17" s="34">
        <f t="shared" si="24"/>
        <v>0.35997882477501325</v>
      </c>
      <c r="AS17" s="35">
        <v>18</v>
      </c>
      <c r="AT17" s="34">
        <f t="shared" si="25"/>
        <v>0.29464724177443119</v>
      </c>
      <c r="AU17" s="36">
        <v>0</v>
      </c>
      <c r="AV17" s="37">
        <f t="shared" si="26"/>
        <v>52</v>
      </c>
      <c r="AW17" s="38">
        <f t="shared" si="27"/>
        <v>0.33431914620033432</v>
      </c>
      <c r="AX17" s="39">
        <v>16</v>
      </c>
      <c r="AY17" s="34">
        <f t="shared" si="28"/>
        <v>0.34904013961605584</v>
      </c>
      <c r="AZ17" s="35">
        <v>8</v>
      </c>
      <c r="BA17" s="34">
        <f t="shared" si="29"/>
        <v>0.28149190710767064</v>
      </c>
      <c r="BB17" s="36">
        <v>0</v>
      </c>
      <c r="BC17" s="37">
        <f t="shared" si="30"/>
        <v>24</v>
      </c>
      <c r="BD17" s="38">
        <f t="shared" si="31"/>
        <v>0.32318879612173446</v>
      </c>
      <c r="BE17" s="39">
        <v>5</v>
      </c>
      <c r="BF17" s="34">
        <f t="shared" si="32"/>
        <v>0.35739814152966404</v>
      </c>
      <c r="BG17" s="35">
        <v>4</v>
      </c>
      <c r="BH17" s="34">
        <f t="shared" si="33"/>
        <v>0.44395116537180912</v>
      </c>
      <c r="BI17" s="36">
        <v>0</v>
      </c>
      <c r="BJ17" s="37">
        <f t="shared" si="34"/>
        <v>9</v>
      </c>
      <c r="BK17" s="38">
        <f t="shared" si="35"/>
        <v>0.39130434782608697</v>
      </c>
      <c r="BL17" s="39">
        <v>0</v>
      </c>
      <c r="BM17" s="34">
        <f t="shared" si="36"/>
        <v>0</v>
      </c>
      <c r="BN17" s="35">
        <v>0</v>
      </c>
      <c r="BO17" s="34">
        <f t="shared" si="37"/>
        <v>0</v>
      </c>
      <c r="BP17" s="36">
        <v>0</v>
      </c>
      <c r="BQ17" s="37">
        <f t="shared" si="38"/>
        <v>0</v>
      </c>
      <c r="BR17" s="38">
        <f t="shared" si="39"/>
        <v>0</v>
      </c>
      <c r="BS17" s="39">
        <v>0</v>
      </c>
      <c r="BT17" s="34">
        <f t="shared" si="40"/>
        <v>0</v>
      </c>
      <c r="BU17" s="35">
        <v>0</v>
      </c>
      <c r="BV17" s="34">
        <f t="shared" si="41"/>
        <v>0</v>
      </c>
      <c r="BW17" s="36">
        <v>0</v>
      </c>
      <c r="BX17" s="37">
        <f t="shared" si="42"/>
        <v>0</v>
      </c>
      <c r="BY17" s="38">
        <f t="shared" si="43"/>
        <v>0</v>
      </c>
      <c r="BZ17" s="7">
        <v>0</v>
      </c>
      <c r="CA17" s="34">
        <f t="shared" si="44"/>
        <v>0</v>
      </c>
      <c r="CB17" s="7">
        <v>0</v>
      </c>
      <c r="CC17" s="34">
        <f t="shared" si="45"/>
        <v>0</v>
      </c>
      <c r="CD17" s="36">
        <v>0</v>
      </c>
      <c r="CE17" s="37">
        <f t="shared" si="46"/>
        <v>0</v>
      </c>
      <c r="CF17" s="38">
        <f t="shared" si="47"/>
        <v>0</v>
      </c>
      <c r="CG17" s="7">
        <v>0</v>
      </c>
      <c r="CH17" s="34">
        <f t="shared" si="48"/>
        <v>0</v>
      </c>
      <c r="CI17" s="7">
        <v>0</v>
      </c>
      <c r="CJ17" s="34"/>
      <c r="CK17" s="36">
        <v>0</v>
      </c>
      <c r="CL17" s="37">
        <f t="shared" si="49"/>
        <v>0</v>
      </c>
      <c r="CM17" s="38">
        <f t="shared" si="50"/>
        <v>0</v>
      </c>
      <c r="CN17" s="7">
        <v>0</v>
      </c>
      <c r="CO17" s="34">
        <f t="shared" si="51"/>
        <v>0</v>
      </c>
      <c r="CP17" s="7">
        <v>0</v>
      </c>
      <c r="CQ17" s="34"/>
      <c r="CR17" s="36">
        <v>0</v>
      </c>
      <c r="CS17" s="37">
        <f t="shared" si="52"/>
        <v>0</v>
      </c>
      <c r="CT17" s="38">
        <f t="shared" si="53"/>
        <v>0</v>
      </c>
      <c r="CU17" s="7">
        <v>0</v>
      </c>
      <c r="CV17" s="34">
        <f t="shared" si="54"/>
        <v>0</v>
      </c>
      <c r="CW17" s="7">
        <v>0</v>
      </c>
      <c r="CX17" s="34"/>
      <c r="CY17" s="36">
        <v>0</v>
      </c>
      <c r="CZ17" s="37">
        <f t="shared" si="55"/>
        <v>0</v>
      </c>
      <c r="DA17" s="38">
        <f t="shared" si="56"/>
        <v>0</v>
      </c>
    </row>
    <row r="18" spans="1:105" ht="13" x14ac:dyDescent="0.3">
      <c r="A18" s="28" t="s">
        <v>48</v>
      </c>
      <c r="B18" s="29">
        <v>1769761</v>
      </c>
      <c r="C18" s="30">
        <f t="shared" si="0"/>
        <v>6.057661459078342</v>
      </c>
      <c r="D18" s="31">
        <v>1790194</v>
      </c>
      <c r="E18" s="30">
        <f t="shared" si="1"/>
        <v>5.98715916940413</v>
      </c>
      <c r="F18" s="31">
        <f t="shared" si="2"/>
        <v>3559955</v>
      </c>
      <c r="G18" s="32">
        <f t="shared" si="3"/>
        <v>6.0220016611800071</v>
      </c>
      <c r="H18" s="33">
        <v>135</v>
      </c>
      <c r="I18" s="34">
        <f t="shared" si="4"/>
        <v>0.57215511760966309</v>
      </c>
      <c r="J18" s="35">
        <v>76</v>
      </c>
      <c r="K18" s="34">
        <f t="shared" si="5"/>
        <v>0.40908601571751529</v>
      </c>
      <c r="L18" s="36">
        <v>0</v>
      </c>
      <c r="M18" s="37">
        <f t="shared" si="6"/>
        <v>211</v>
      </c>
      <c r="N18" s="38">
        <f t="shared" si="7"/>
        <v>0.50032011002300059</v>
      </c>
      <c r="O18" s="33">
        <v>128</v>
      </c>
      <c r="P18" s="34">
        <f t="shared" si="8"/>
        <v>0.57448049907993359</v>
      </c>
      <c r="Q18" s="35">
        <v>70</v>
      </c>
      <c r="R18" s="34">
        <f t="shared" si="9"/>
        <v>0.40572654031182981</v>
      </c>
      <c r="S18" s="36">
        <v>0</v>
      </c>
      <c r="T18" s="37">
        <f t="shared" si="10"/>
        <v>198</v>
      </c>
      <c r="U18" s="38">
        <f t="shared" si="11"/>
        <v>0.5008347245409015</v>
      </c>
      <c r="V18" s="33">
        <v>121</v>
      </c>
      <c r="W18" s="34">
        <f t="shared" si="12"/>
        <v>0.59520881499335931</v>
      </c>
      <c r="X18" s="35">
        <v>62</v>
      </c>
      <c r="Y18" s="34">
        <f t="shared" si="13"/>
        <v>0.40440936664274996</v>
      </c>
      <c r="Z18" s="36">
        <v>0</v>
      </c>
      <c r="AA18" s="37">
        <f t="shared" si="14"/>
        <v>183</v>
      </c>
      <c r="AB18" s="38">
        <f t="shared" si="15"/>
        <v>0.51318003365114973</v>
      </c>
      <c r="AC18" s="39">
        <v>112</v>
      </c>
      <c r="AD18" s="34">
        <f t="shared" si="16"/>
        <v>0.6325896639367411</v>
      </c>
      <c r="AE18" s="35">
        <v>58</v>
      </c>
      <c r="AF18" s="34">
        <f t="shared" si="17"/>
        <v>0.4515024132025533</v>
      </c>
      <c r="AG18" s="36">
        <v>0</v>
      </c>
      <c r="AH18" s="37">
        <f t="shared" si="18"/>
        <v>170</v>
      </c>
      <c r="AI18" s="38">
        <f t="shared" si="19"/>
        <v>0.55644659749271708</v>
      </c>
      <c r="AJ18" s="39">
        <v>88</v>
      </c>
      <c r="AK18" s="34">
        <f t="shared" si="20"/>
        <v>0.6265574937700249</v>
      </c>
      <c r="AL18" s="35">
        <v>48</v>
      </c>
      <c r="AM18" s="34">
        <f t="shared" si="21"/>
        <v>0.49540716276189489</v>
      </c>
      <c r="AN18" s="36">
        <v>0</v>
      </c>
      <c r="AO18" s="37">
        <f t="shared" si="22"/>
        <v>136</v>
      </c>
      <c r="AP18" s="38">
        <f t="shared" si="23"/>
        <v>0.57301761186483524</v>
      </c>
      <c r="AQ18" s="39">
        <v>58</v>
      </c>
      <c r="AR18" s="34">
        <f t="shared" si="24"/>
        <v>0.61408152461619903</v>
      </c>
      <c r="AS18" s="35">
        <v>34</v>
      </c>
      <c r="AT18" s="34">
        <f t="shared" si="25"/>
        <v>0.55655590112948106</v>
      </c>
      <c r="AU18" s="36">
        <v>0</v>
      </c>
      <c r="AV18" s="37">
        <f t="shared" si="26"/>
        <v>92</v>
      </c>
      <c r="AW18" s="38">
        <f t="shared" si="27"/>
        <v>0.59148772020059148</v>
      </c>
      <c r="AX18" s="39">
        <v>26</v>
      </c>
      <c r="AY18" s="34">
        <f t="shared" si="28"/>
        <v>0.56719022687609066</v>
      </c>
      <c r="AZ18" s="35">
        <v>15</v>
      </c>
      <c r="BA18" s="34">
        <f t="shared" si="29"/>
        <v>0.52779732582688244</v>
      </c>
      <c r="BB18" s="36">
        <v>0</v>
      </c>
      <c r="BC18" s="37">
        <f t="shared" si="30"/>
        <v>41</v>
      </c>
      <c r="BD18" s="38">
        <f t="shared" si="31"/>
        <v>0.55211419337462964</v>
      </c>
      <c r="BE18" s="39">
        <v>9</v>
      </c>
      <c r="BF18" s="34">
        <f t="shared" si="32"/>
        <v>0.64331665475339528</v>
      </c>
      <c r="BG18" s="35">
        <v>4</v>
      </c>
      <c r="BH18" s="34">
        <f t="shared" si="33"/>
        <v>0.44395116537180912</v>
      </c>
      <c r="BI18" s="36">
        <v>0</v>
      </c>
      <c r="BJ18" s="37">
        <f t="shared" si="34"/>
        <v>13</v>
      </c>
      <c r="BK18" s="38">
        <f t="shared" si="35"/>
        <v>0.56521739130434789</v>
      </c>
      <c r="BL18" s="39">
        <v>1</v>
      </c>
      <c r="BM18" s="34">
        <f t="shared" si="36"/>
        <v>0.39525691699604742</v>
      </c>
      <c r="BN18" s="35">
        <v>2</v>
      </c>
      <c r="BO18" s="34">
        <f t="shared" si="37"/>
        <v>1.0362694300518136</v>
      </c>
      <c r="BP18" s="36">
        <v>0</v>
      </c>
      <c r="BQ18" s="37">
        <f t="shared" si="38"/>
        <v>3</v>
      </c>
      <c r="BR18" s="38">
        <f t="shared" si="39"/>
        <v>0.67264573991031396</v>
      </c>
      <c r="BS18" s="39">
        <v>0</v>
      </c>
      <c r="BT18" s="34">
        <f t="shared" si="40"/>
        <v>0</v>
      </c>
      <c r="BU18" s="35">
        <v>1</v>
      </c>
      <c r="BV18" s="34">
        <f t="shared" si="41"/>
        <v>6.666666666666667</v>
      </c>
      <c r="BW18" s="36">
        <v>0</v>
      </c>
      <c r="BX18" s="37">
        <f t="shared" si="42"/>
        <v>1</v>
      </c>
      <c r="BY18" s="38">
        <f t="shared" si="43"/>
        <v>2.1276595744680851</v>
      </c>
      <c r="BZ18" s="7">
        <v>0</v>
      </c>
      <c r="CA18" s="34">
        <f t="shared" si="44"/>
        <v>0</v>
      </c>
      <c r="CB18" s="7">
        <v>0</v>
      </c>
      <c r="CC18" s="34">
        <f t="shared" si="45"/>
        <v>0</v>
      </c>
      <c r="CD18" s="36">
        <v>0</v>
      </c>
      <c r="CE18" s="37">
        <f t="shared" si="46"/>
        <v>0</v>
      </c>
      <c r="CF18" s="38">
        <f t="shared" si="47"/>
        <v>0</v>
      </c>
      <c r="CG18" s="7">
        <v>0</v>
      </c>
      <c r="CH18" s="34">
        <f t="shared" si="48"/>
        <v>0</v>
      </c>
      <c r="CI18" s="7">
        <v>0</v>
      </c>
      <c r="CJ18" s="34"/>
      <c r="CK18" s="36">
        <v>0</v>
      </c>
      <c r="CL18" s="37">
        <f t="shared" si="49"/>
        <v>0</v>
      </c>
      <c r="CM18" s="38">
        <f t="shared" si="50"/>
        <v>0</v>
      </c>
      <c r="CN18" s="7">
        <v>0</v>
      </c>
      <c r="CO18" s="34">
        <f t="shared" si="51"/>
        <v>0</v>
      </c>
      <c r="CP18" s="7">
        <v>0</v>
      </c>
      <c r="CQ18" s="34"/>
      <c r="CR18" s="36">
        <v>0</v>
      </c>
      <c r="CS18" s="37">
        <f t="shared" si="52"/>
        <v>0</v>
      </c>
      <c r="CT18" s="38">
        <f t="shared" si="53"/>
        <v>0</v>
      </c>
      <c r="CU18" s="7">
        <v>0</v>
      </c>
      <c r="CV18" s="34">
        <f t="shared" si="54"/>
        <v>0</v>
      </c>
      <c r="CW18" s="7">
        <v>0</v>
      </c>
      <c r="CX18" s="34"/>
      <c r="CY18" s="36">
        <v>0</v>
      </c>
      <c r="CZ18" s="37">
        <f t="shared" si="55"/>
        <v>0</v>
      </c>
      <c r="DA18" s="38">
        <f t="shared" si="56"/>
        <v>0</v>
      </c>
    </row>
    <row r="19" spans="1:105" ht="13" x14ac:dyDescent="0.3">
      <c r="A19" s="28" t="s">
        <v>49</v>
      </c>
      <c r="B19" s="29">
        <v>1980181</v>
      </c>
      <c r="C19" s="30">
        <f t="shared" si="0"/>
        <v>6.7779017198928049</v>
      </c>
      <c r="D19" s="31">
        <v>2025216</v>
      </c>
      <c r="E19" s="30">
        <f t="shared" si="1"/>
        <v>6.7731712565364175</v>
      </c>
      <c r="F19" s="31">
        <f t="shared" si="2"/>
        <v>4005397</v>
      </c>
      <c r="G19" s="32">
        <f t="shared" si="3"/>
        <v>6.7755090689869446</v>
      </c>
      <c r="H19" s="33">
        <v>247</v>
      </c>
      <c r="I19" s="34">
        <f t="shared" si="4"/>
        <v>1.0468319559228649</v>
      </c>
      <c r="J19" s="35">
        <v>149</v>
      </c>
      <c r="K19" s="34">
        <f t="shared" si="5"/>
        <v>0.80202389923565498</v>
      </c>
      <c r="L19" s="36">
        <v>0</v>
      </c>
      <c r="M19" s="37">
        <f t="shared" si="6"/>
        <v>396</v>
      </c>
      <c r="N19" s="38">
        <f t="shared" si="7"/>
        <v>0.93898940080146054</v>
      </c>
      <c r="O19" s="33">
        <v>237</v>
      </c>
      <c r="P19" s="34">
        <f t="shared" si="8"/>
        <v>1.0636865490776894</v>
      </c>
      <c r="Q19" s="35">
        <v>143</v>
      </c>
      <c r="R19" s="34">
        <f t="shared" si="9"/>
        <v>0.82884136092273797</v>
      </c>
      <c r="S19" s="36">
        <v>0</v>
      </c>
      <c r="T19" s="37">
        <f t="shared" si="10"/>
        <v>380</v>
      </c>
      <c r="U19" s="38">
        <f t="shared" si="11"/>
        <v>0.96119795618960902</v>
      </c>
      <c r="V19" s="33">
        <v>221</v>
      </c>
      <c r="W19" s="34">
        <f t="shared" si="12"/>
        <v>1.0871169265581189</v>
      </c>
      <c r="X19" s="35">
        <v>136</v>
      </c>
      <c r="Y19" s="34">
        <f t="shared" si="13"/>
        <v>0.88709151392603225</v>
      </c>
      <c r="Z19" s="36">
        <v>0</v>
      </c>
      <c r="AA19" s="37">
        <f t="shared" si="14"/>
        <v>357</v>
      </c>
      <c r="AB19" s="38">
        <f t="shared" si="15"/>
        <v>1.0011217049915873</v>
      </c>
      <c r="AC19" s="39">
        <v>199</v>
      </c>
      <c r="AD19" s="34">
        <f t="shared" si="16"/>
        <v>1.1239762778876023</v>
      </c>
      <c r="AE19" s="35">
        <v>117</v>
      </c>
      <c r="AF19" s="34">
        <f t="shared" si="17"/>
        <v>0.91078935077066792</v>
      </c>
      <c r="AG19" s="36">
        <v>0</v>
      </c>
      <c r="AH19" s="37">
        <f t="shared" si="18"/>
        <v>316</v>
      </c>
      <c r="AI19" s="38">
        <f t="shared" si="19"/>
        <v>1.03433602828058</v>
      </c>
      <c r="AJ19" s="39">
        <v>164</v>
      </c>
      <c r="AK19" s="34">
        <f t="shared" si="20"/>
        <v>1.1676753292986828</v>
      </c>
      <c r="AL19" s="35">
        <v>99</v>
      </c>
      <c r="AM19" s="34">
        <f t="shared" si="21"/>
        <v>1.0217772731964083</v>
      </c>
      <c r="AN19" s="36">
        <v>0</v>
      </c>
      <c r="AO19" s="37">
        <f t="shared" si="22"/>
        <v>263</v>
      </c>
      <c r="AP19" s="38">
        <f t="shared" si="23"/>
        <v>1.1081149405915562</v>
      </c>
      <c r="AQ19" s="39">
        <v>116</v>
      </c>
      <c r="AR19" s="34">
        <f t="shared" si="24"/>
        <v>1.2281630492323981</v>
      </c>
      <c r="AS19" s="35">
        <v>76</v>
      </c>
      <c r="AT19" s="34">
        <f t="shared" si="25"/>
        <v>1.2440661319364872</v>
      </c>
      <c r="AU19" s="36">
        <v>0</v>
      </c>
      <c r="AV19" s="37">
        <f t="shared" si="26"/>
        <v>192</v>
      </c>
      <c r="AW19" s="38">
        <f t="shared" si="27"/>
        <v>1.2344091552012344</v>
      </c>
      <c r="AX19" s="39">
        <v>57</v>
      </c>
      <c r="AY19" s="34">
        <f t="shared" si="28"/>
        <v>1.243455497382199</v>
      </c>
      <c r="AZ19" s="35">
        <v>47</v>
      </c>
      <c r="BA19" s="34">
        <f t="shared" si="29"/>
        <v>1.6537649542575652</v>
      </c>
      <c r="BB19" s="36">
        <v>0</v>
      </c>
      <c r="BC19" s="37">
        <f t="shared" si="30"/>
        <v>104</v>
      </c>
      <c r="BD19" s="38">
        <f t="shared" si="31"/>
        <v>1.4004847831941825</v>
      </c>
      <c r="BE19" s="39">
        <v>15</v>
      </c>
      <c r="BF19" s="34">
        <f t="shared" si="32"/>
        <v>1.0721944245889923</v>
      </c>
      <c r="BG19" s="35">
        <v>18</v>
      </c>
      <c r="BH19" s="34">
        <f t="shared" si="33"/>
        <v>1.9977802441731412</v>
      </c>
      <c r="BI19" s="36">
        <v>0</v>
      </c>
      <c r="BJ19" s="37">
        <f t="shared" si="34"/>
        <v>33</v>
      </c>
      <c r="BK19" s="38">
        <f t="shared" si="35"/>
        <v>1.4347826086956521</v>
      </c>
      <c r="BL19" s="39">
        <v>2</v>
      </c>
      <c r="BM19" s="34">
        <f t="shared" si="36"/>
        <v>0.79051383399209485</v>
      </c>
      <c r="BN19" s="35">
        <v>5</v>
      </c>
      <c r="BO19" s="34">
        <f t="shared" si="37"/>
        <v>2.5906735751295336</v>
      </c>
      <c r="BP19" s="36">
        <v>0</v>
      </c>
      <c r="BQ19" s="37">
        <f t="shared" si="38"/>
        <v>7</v>
      </c>
      <c r="BR19" s="38">
        <f t="shared" si="39"/>
        <v>1.5695067264573992</v>
      </c>
      <c r="BS19" s="39">
        <v>0</v>
      </c>
      <c r="BT19" s="34">
        <f t="shared" si="40"/>
        <v>0</v>
      </c>
      <c r="BU19" s="35">
        <v>0</v>
      </c>
      <c r="BV19" s="34">
        <f t="shared" si="41"/>
        <v>0</v>
      </c>
      <c r="BW19" s="36">
        <v>0</v>
      </c>
      <c r="BX19" s="37">
        <f t="shared" si="42"/>
        <v>0</v>
      </c>
      <c r="BY19" s="38">
        <f t="shared" si="43"/>
        <v>0</v>
      </c>
      <c r="BZ19" s="7">
        <v>0</v>
      </c>
      <c r="CA19" s="34">
        <f t="shared" si="44"/>
        <v>0</v>
      </c>
      <c r="CB19" s="7">
        <v>0</v>
      </c>
      <c r="CC19" s="34">
        <f t="shared" si="45"/>
        <v>0</v>
      </c>
      <c r="CD19" s="36">
        <v>0</v>
      </c>
      <c r="CE19" s="37">
        <f t="shared" si="46"/>
        <v>0</v>
      </c>
      <c r="CF19" s="38">
        <f t="shared" si="47"/>
        <v>0</v>
      </c>
      <c r="CG19" s="7">
        <v>0</v>
      </c>
      <c r="CH19" s="34">
        <f t="shared" si="48"/>
        <v>0</v>
      </c>
      <c r="CI19" s="7">
        <v>0</v>
      </c>
      <c r="CJ19" s="34"/>
      <c r="CK19" s="36">
        <v>0</v>
      </c>
      <c r="CL19" s="37">
        <f t="shared" si="49"/>
        <v>0</v>
      </c>
      <c r="CM19" s="38">
        <f t="shared" si="50"/>
        <v>0</v>
      </c>
      <c r="CN19" s="7">
        <v>0</v>
      </c>
      <c r="CO19" s="34">
        <f t="shared" si="51"/>
        <v>0</v>
      </c>
      <c r="CP19" s="7">
        <v>0</v>
      </c>
      <c r="CQ19" s="34"/>
      <c r="CR19" s="36">
        <v>0</v>
      </c>
      <c r="CS19" s="37">
        <f t="shared" si="52"/>
        <v>0</v>
      </c>
      <c r="CT19" s="38">
        <f t="shared" si="53"/>
        <v>0</v>
      </c>
      <c r="CU19" s="7">
        <v>0</v>
      </c>
      <c r="CV19" s="34">
        <f t="shared" si="54"/>
        <v>0</v>
      </c>
      <c r="CW19" s="7">
        <v>0</v>
      </c>
      <c r="CX19" s="34"/>
      <c r="CY19" s="36">
        <v>0</v>
      </c>
      <c r="CZ19" s="37">
        <f t="shared" si="55"/>
        <v>0</v>
      </c>
      <c r="DA19" s="38">
        <f t="shared" si="56"/>
        <v>0</v>
      </c>
    </row>
    <row r="20" spans="1:105" ht="13" x14ac:dyDescent="0.3">
      <c r="A20" s="28" t="s">
        <v>50</v>
      </c>
      <c r="B20" s="29">
        <v>2039373</v>
      </c>
      <c r="C20" s="30">
        <f t="shared" si="0"/>
        <v>6.9805082283907121</v>
      </c>
      <c r="D20" s="31">
        <v>2097758</v>
      </c>
      <c r="E20" s="30">
        <f t="shared" si="1"/>
        <v>7.0157821134976821</v>
      </c>
      <c r="F20" s="31">
        <f t="shared" si="2"/>
        <v>4137131</v>
      </c>
      <c r="G20" s="32">
        <f t="shared" si="3"/>
        <v>6.9983496292844434</v>
      </c>
      <c r="H20" s="33">
        <v>461</v>
      </c>
      <c r="I20" s="34">
        <f t="shared" si="4"/>
        <v>1.9538037719855901</v>
      </c>
      <c r="J20" s="35">
        <v>274</v>
      </c>
      <c r="K20" s="34">
        <f t="shared" si="5"/>
        <v>1.4748627408763053</v>
      </c>
      <c r="L20" s="36">
        <v>0</v>
      </c>
      <c r="M20" s="37">
        <f t="shared" si="6"/>
        <v>735</v>
      </c>
      <c r="N20" s="38">
        <f t="shared" si="7"/>
        <v>1.7428212363360445</v>
      </c>
      <c r="O20" s="33">
        <v>441</v>
      </c>
      <c r="P20" s="34">
        <f t="shared" si="8"/>
        <v>1.9792648444863337</v>
      </c>
      <c r="Q20" s="35">
        <v>269</v>
      </c>
      <c r="R20" s="34">
        <f t="shared" si="9"/>
        <v>1.5591491334840317</v>
      </c>
      <c r="S20" s="36">
        <v>0</v>
      </c>
      <c r="T20" s="37">
        <f t="shared" si="10"/>
        <v>710</v>
      </c>
      <c r="U20" s="38">
        <f t="shared" si="11"/>
        <v>1.7959224970911114</v>
      </c>
      <c r="V20" s="33">
        <v>415</v>
      </c>
      <c r="W20" s="34">
        <f t="shared" si="12"/>
        <v>2.0414186629937525</v>
      </c>
      <c r="X20" s="35">
        <v>249</v>
      </c>
      <c r="Y20" s="34">
        <f t="shared" si="13"/>
        <v>1.6241601982910443</v>
      </c>
      <c r="Z20" s="36">
        <v>0</v>
      </c>
      <c r="AA20" s="37">
        <f t="shared" si="14"/>
        <v>664</v>
      </c>
      <c r="AB20" s="38">
        <f t="shared" si="15"/>
        <v>1.8620302860347728</v>
      </c>
      <c r="AC20" s="39">
        <v>372</v>
      </c>
      <c r="AD20" s="34">
        <f t="shared" si="16"/>
        <v>2.10110138378989</v>
      </c>
      <c r="AE20" s="35">
        <v>219</v>
      </c>
      <c r="AF20" s="34">
        <f t="shared" si="17"/>
        <v>1.7048108360579171</v>
      </c>
      <c r="AG20" s="36">
        <v>0</v>
      </c>
      <c r="AH20" s="37">
        <f t="shared" si="18"/>
        <v>591</v>
      </c>
      <c r="AI20" s="38">
        <f t="shared" si="19"/>
        <v>1.934470230107034</v>
      </c>
      <c r="AJ20" s="39">
        <v>290</v>
      </c>
      <c r="AK20" s="34">
        <f t="shared" si="20"/>
        <v>2.0647917408330367</v>
      </c>
      <c r="AL20" s="35">
        <v>186</v>
      </c>
      <c r="AM20" s="34">
        <f t="shared" si="21"/>
        <v>1.9197027557023429</v>
      </c>
      <c r="AN20" s="36">
        <v>0</v>
      </c>
      <c r="AO20" s="37">
        <f t="shared" si="22"/>
        <v>476</v>
      </c>
      <c r="AP20" s="38">
        <f t="shared" si="23"/>
        <v>2.0055616415269233</v>
      </c>
      <c r="AQ20" s="39">
        <v>201</v>
      </c>
      <c r="AR20" s="34">
        <f t="shared" si="24"/>
        <v>2.1281101111699314</v>
      </c>
      <c r="AS20" s="35">
        <v>123</v>
      </c>
      <c r="AT20" s="34">
        <f t="shared" si="25"/>
        <v>2.0134228187919461</v>
      </c>
      <c r="AU20" s="36">
        <v>0</v>
      </c>
      <c r="AV20" s="37">
        <f t="shared" si="26"/>
        <v>324</v>
      </c>
      <c r="AW20" s="38">
        <f t="shared" si="27"/>
        <v>2.083065449402083</v>
      </c>
      <c r="AX20" s="39">
        <v>99</v>
      </c>
      <c r="AY20" s="34">
        <f t="shared" si="28"/>
        <v>2.1596858638743455</v>
      </c>
      <c r="AZ20" s="35">
        <v>54</v>
      </c>
      <c r="BA20" s="34">
        <f t="shared" si="29"/>
        <v>1.9000703729767767</v>
      </c>
      <c r="BB20" s="36">
        <v>0</v>
      </c>
      <c r="BC20" s="37">
        <f t="shared" si="30"/>
        <v>153</v>
      </c>
      <c r="BD20" s="38">
        <f t="shared" si="31"/>
        <v>2.0603285752760572</v>
      </c>
      <c r="BE20" s="39">
        <v>35</v>
      </c>
      <c r="BF20" s="34">
        <f t="shared" si="32"/>
        <v>2.501786990707648</v>
      </c>
      <c r="BG20" s="35">
        <v>22</v>
      </c>
      <c r="BH20" s="34">
        <f t="shared" si="33"/>
        <v>2.4417314095449503</v>
      </c>
      <c r="BI20" s="36">
        <v>0</v>
      </c>
      <c r="BJ20" s="37">
        <f t="shared" si="34"/>
        <v>57</v>
      </c>
      <c r="BK20" s="38">
        <f t="shared" si="35"/>
        <v>2.4782608695652173</v>
      </c>
      <c r="BL20" s="39">
        <v>8</v>
      </c>
      <c r="BM20" s="34">
        <f t="shared" si="36"/>
        <v>3.1620553359683794</v>
      </c>
      <c r="BN20" s="35">
        <v>8</v>
      </c>
      <c r="BO20" s="34">
        <f t="shared" si="37"/>
        <v>4.1450777202072544</v>
      </c>
      <c r="BP20" s="36">
        <v>0</v>
      </c>
      <c r="BQ20" s="37">
        <f t="shared" si="38"/>
        <v>16</v>
      </c>
      <c r="BR20" s="38">
        <f t="shared" si="39"/>
        <v>3.5874439461883409</v>
      </c>
      <c r="BS20" s="39">
        <v>0</v>
      </c>
      <c r="BT20" s="34">
        <f t="shared" si="40"/>
        <v>0</v>
      </c>
      <c r="BU20" s="35">
        <v>0</v>
      </c>
      <c r="BV20" s="34">
        <f t="shared" si="41"/>
        <v>0</v>
      </c>
      <c r="BW20" s="36">
        <v>0</v>
      </c>
      <c r="BX20" s="37">
        <f t="shared" si="42"/>
        <v>0</v>
      </c>
      <c r="BY20" s="38">
        <f t="shared" si="43"/>
        <v>0</v>
      </c>
      <c r="BZ20" s="7">
        <v>0</v>
      </c>
      <c r="CA20" s="34">
        <f t="shared" si="44"/>
        <v>0</v>
      </c>
      <c r="CB20" s="7">
        <v>0</v>
      </c>
      <c r="CC20" s="34">
        <f t="shared" si="45"/>
        <v>0</v>
      </c>
      <c r="CD20" s="36">
        <v>0</v>
      </c>
      <c r="CE20" s="37">
        <f t="shared" si="46"/>
        <v>0</v>
      </c>
      <c r="CF20" s="38">
        <f t="shared" si="47"/>
        <v>0</v>
      </c>
      <c r="CG20" s="7">
        <v>0</v>
      </c>
      <c r="CH20" s="34">
        <f t="shared" si="48"/>
        <v>0</v>
      </c>
      <c r="CI20" s="7">
        <v>0</v>
      </c>
      <c r="CJ20" s="34"/>
      <c r="CK20" s="36">
        <v>0</v>
      </c>
      <c r="CL20" s="37">
        <f t="shared" si="49"/>
        <v>0</v>
      </c>
      <c r="CM20" s="38">
        <f t="shared" si="50"/>
        <v>0</v>
      </c>
      <c r="CN20" s="7">
        <v>0</v>
      </c>
      <c r="CO20" s="34">
        <f t="shared" si="51"/>
        <v>0</v>
      </c>
      <c r="CP20" s="7">
        <v>0</v>
      </c>
      <c r="CQ20" s="34"/>
      <c r="CR20" s="36">
        <v>0</v>
      </c>
      <c r="CS20" s="37">
        <f t="shared" si="52"/>
        <v>0</v>
      </c>
      <c r="CT20" s="38">
        <f t="shared" si="53"/>
        <v>0</v>
      </c>
      <c r="CU20" s="7">
        <v>0</v>
      </c>
      <c r="CV20" s="34">
        <f t="shared" si="54"/>
        <v>0</v>
      </c>
      <c r="CW20" s="7">
        <v>0</v>
      </c>
      <c r="CX20" s="34"/>
      <c r="CY20" s="36">
        <v>0</v>
      </c>
      <c r="CZ20" s="37">
        <f t="shared" si="55"/>
        <v>0</v>
      </c>
      <c r="DA20" s="38">
        <f t="shared" si="56"/>
        <v>0</v>
      </c>
    </row>
    <row r="21" spans="1:105" ht="13" x14ac:dyDescent="0.3">
      <c r="A21" s="28" t="s">
        <v>51</v>
      </c>
      <c r="B21" s="29">
        <v>1866897</v>
      </c>
      <c r="C21" s="30">
        <f t="shared" si="0"/>
        <v>6.3901453388163594</v>
      </c>
      <c r="D21" s="31">
        <v>1918667</v>
      </c>
      <c r="E21" s="30">
        <f t="shared" si="1"/>
        <v>6.4168267361431841</v>
      </c>
      <c r="F21" s="31">
        <f t="shared" si="2"/>
        <v>3785564</v>
      </c>
      <c r="G21" s="32">
        <f t="shared" si="3"/>
        <v>6.4036406911051484</v>
      </c>
      <c r="H21" s="33">
        <v>857</v>
      </c>
      <c r="I21" s="34">
        <f t="shared" si="4"/>
        <v>3.6321254503072686</v>
      </c>
      <c r="J21" s="35">
        <v>405</v>
      </c>
      <c r="K21" s="34">
        <f t="shared" si="5"/>
        <v>2.1799978469157066</v>
      </c>
      <c r="L21" s="36">
        <v>0</v>
      </c>
      <c r="M21" s="37">
        <f t="shared" si="6"/>
        <v>1262</v>
      </c>
      <c r="N21" s="38">
        <f t="shared" si="7"/>
        <v>2.9924359187157656</v>
      </c>
      <c r="O21" s="33">
        <v>815</v>
      </c>
      <c r="P21" s="34">
        <f t="shared" si="8"/>
        <v>3.6578250527355145</v>
      </c>
      <c r="Q21" s="35">
        <v>388</v>
      </c>
      <c r="R21" s="34">
        <f t="shared" si="9"/>
        <v>2.2488842520141423</v>
      </c>
      <c r="S21" s="36">
        <v>0</v>
      </c>
      <c r="T21" s="37">
        <f t="shared" si="10"/>
        <v>1203</v>
      </c>
      <c r="U21" s="38">
        <f t="shared" si="11"/>
        <v>3.0429503718318407</v>
      </c>
      <c r="V21" s="33">
        <v>759</v>
      </c>
      <c r="W21" s="34">
        <f t="shared" si="12"/>
        <v>3.7335825667765263</v>
      </c>
      <c r="X21" s="35">
        <v>363</v>
      </c>
      <c r="Y21" s="34">
        <f t="shared" si="13"/>
        <v>2.3677516143761004</v>
      </c>
      <c r="Z21" s="36">
        <v>0</v>
      </c>
      <c r="AA21" s="37">
        <f t="shared" si="14"/>
        <v>1122</v>
      </c>
      <c r="AB21" s="38">
        <f t="shared" si="15"/>
        <v>3.1463825014021314</v>
      </c>
      <c r="AC21" s="39">
        <v>677</v>
      </c>
      <c r="AD21" s="34">
        <f t="shared" si="16"/>
        <v>3.8237785936176225</v>
      </c>
      <c r="AE21" s="35">
        <v>330</v>
      </c>
      <c r="AF21" s="34">
        <f t="shared" si="17"/>
        <v>2.5688930406352171</v>
      </c>
      <c r="AG21" s="36">
        <v>0</v>
      </c>
      <c r="AH21" s="37">
        <f t="shared" si="18"/>
        <v>1007</v>
      </c>
      <c r="AI21" s="38">
        <f t="shared" si="19"/>
        <v>3.2961277863245062</v>
      </c>
      <c r="AJ21" s="39">
        <v>533</v>
      </c>
      <c r="AK21" s="34">
        <f t="shared" si="20"/>
        <v>3.794944820220719</v>
      </c>
      <c r="AL21" s="35">
        <v>263</v>
      </c>
      <c r="AM21" s="34">
        <f t="shared" si="21"/>
        <v>2.7144184126328827</v>
      </c>
      <c r="AN21" s="36">
        <v>0</v>
      </c>
      <c r="AO21" s="37">
        <f t="shared" si="22"/>
        <v>796</v>
      </c>
      <c r="AP21" s="38">
        <f t="shared" si="23"/>
        <v>3.3538383753265357</v>
      </c>
      <c r="AQ21" s="39">
        <v>364</v>
      </c>
      <c r="AR21" s="34">
        <f t="shared" si="24"/>
        <v>3.8538909475913181</v>
      </c>
      <c r="AS21" s="35">
        <v>189</v>
      </c>
      <c r="AT21" s="34">
        <f t="shared" si="25"/>
        <v>3.0937960386315271</v>
      </c>
      <c r="AU21" s="36">
        <v>0</v>
      </c>
      <c r="AV21" s="37">
        <f t="shared" si="26"/>
        <v>553</v>
      </c>
      <c r="AW21" s="38">
        <f t="shared" si="27"/>
        <v>3.5553555355535553</v>
      </c>
      <c r="AX21" s="39">
        <v>183</v>
      </c>
      <c r="AY21" s="34">
        <f t="shared" si="28"/>
        <v>3.9921465968586389</v>
      </c>
      <c r="AZ21" s="35">
        <v>106</v>
      </c>
      <c r="BA21" s="34">
        <f t="shared" si="29"/>
        <v>3.729767769176636</v>
      </c>
      <c r="BB21" s="36">
        <v>0</v>
      </c>
      <c r="BC21" s="37">
        <f t="shared" si="30"/>
        <v>289</v>
      </c>
      <c r="BD21" s="38">
        <f t="shared" si="31"/>
        <v>3.8917317532992191</v>
      </c>
      <c r="BE21" s="39">
        <v>58</v>
      </c>
      <c r="BF21" s="34">
        <f t="shared" si="32"/>
        <v>4.1458184417441029</v>
      </c>
      <c r="BG21" s="35">
        <v>31</v>
      </c>
      <c r="BH21" s="34">
        <f t="shared" si="33"/>
        <v>3.4406215316315207</v>
      </c>
      <c r="BI21" s="36">
        <v>0</v>
      </c>
      <c r="BJ21" s="37">
        <f t="shared" si="34"/>
        <v>89</v>
      </c>
      <c r="BK21" s="38">
        <f t="shared" si="35"/>
        <v>3.8695652173913042</v>
      </c>
      <c r="BL21" s="39">
        <v>9</v>
      </c>
      <c r="BM21" s="34">
        <f t="shared" si="36"/>
        <v>3.5573122529644272</v>
      </c>
      <c r="BN21" s="35">
        <v>5</v>
      </c>
      <c r="BO21" s="34">
        <f t="shared" si="37"/>
        <v>2.5906735751295336</v>
      </c>
      <c r="BP21" s="36">
        <v>0</v>
      </c>
      <c r="BQ21" s="37">
        <f t="shared" si="38"/>
        <v>14</v>
      </c>
      <c r="BR21" s="38">
        <f t="shared" si="39"/>
        <v>3.1390134529147984</v>
      </c>
      <c r="BS21" s="39">
        <v>1</v>
      </c>
      <c r="BT21" s="34">
        <f t="shared" si="40"/>
        <v>3.125</v>
      </c>
      <c r="BU21" s="35">
        <v>0</v>
      </c>
      <c r="BV21" s="34">
        <f t="shared" si="41"/>
        <v>0</v>
      </c>
      <c r="BW21" s="36">
        <v>0</v>
      </c>
      <c r="BX21" s="37">
        <f t="shared" si="42"/>
        <v>1</v>
      </c>
      <c r="BY21" s="38">
        <f t="shared" si="43"/>
        <v>2.1276595744680851</v>
      </c>
      <c r="BZ21" s="7">
        <v>0</v>
      </c>
      <c r="CA21" s="34">
        <f t="shared" si="44"/>
        <v>0</v>
      </c>
      <c r="CB21" s="7">
        <v>0</v>
      </c>
      <c r="CC21" s="34">
        <f t="shared" si="45"/>
        <v>0</v>
      </c>
      <c r="CD21" s="36">
        <v>0</v>
      </c>
      <c r="CE21" s="37">
        <f t="shared" si="46"/>
        <v>0</v>
      </c>
      <c r="CF21" s="38">
        <f t="shared" si="47"/>
        <v>0</v>
      </c>
      <c r="CG21" s="7">
        <v>0</v>
      </c>
      <c r="CH21" s="34">
        <f t="shared" si="48"/>
        <v>0</v>
      </c>
      <c r="CI21" s="7">
        <v>0</v>
      </c>
      <c r="CJ21" s="34"/>
      <c r="CK21" s="36">
        <v>0</v>
      </c>
      <c r="CL21" s="37">
        <f t="shared" si="49"/>
        <v>0</v>
      </c>
      <c r="CM21" s="38">
        <f t="shared" si="50"/>
        <v>0</v>
      </c>
      <c r="CN21" s="7">
        <v>0</v>
      </c>
      <c r="CO21" s="34">
        <f t="shared" si="51"/>
        <v>0</v>
      </c>
      <c r="CP21" s="7">
        <v>0</v>
      </c>
      <c r="CQ21" s="34"/>
      <c r="CR21" s="36">
        <v>0</v>
      </c>
      <c r="CS21" s="37">
        <f t="shared" si="52"/>
        <v>0</v>
      </c>
      <c r="CT21" s="38">
        <f t="shared" si="53"/>
        <v>0</v>
      </c>
      <c r="CU21" s="7">
        <v>0</v>
      </c>
      <c r="CV21" s="34">
        <f t="shared" si="54"/>
        <v>0</v>
      </c>
      <c r="CW21" s="7">
        <v>0</v>
      </c>
      <c r="CX21" s="34"/>
      <c r="CY21" s="36">
        <v>0</v>
      </c>
      <c r="CZ21" s="37">
        <f t="shared" si="55"/>
        <v>0</v>
      </c>
      <c r="DA21" s="38">
        <f t="shared" si="56"/>
        <v>0</v>
      </c>
    </row>
    <row r="22" spans="1:105" ht="13" x14ac:dyDescent="0.3">
      <c r="A22" s="28" t="s">
        <v>52</v>
      </c>
      <c r="B22" s="29">
        <v>1585580</v>
      </c>
      <c r="C22" s="30">
        <f t="shared" si="0"/>
        <v>5.4272338786341416</v>
      </c>
      <c r="D22" s="31">
        <v>1648446</v>
      </c>
      <c r="E22" s="30">
        <f t="shared" si="1"/>
        <v>5.5130944379031321</v>
      </c>
      <c r="F22" s="31">
        <f t="shared" si="2"/>
        <v>3234026</v>
      </c>
      <c r="G22" s="32">
        <f t="shared" si="3"/>
        <v>5.4706618326072469</v>
      </c>
      <c r="H22" s="33">
        <v>1205</v>
      </c>
      <c r="I22" s="34">
        <f t="shared" si="4"/>
        <v>5.1070141979232888</v>
      </c>
      <c r="J22" s="35">
        <v>598</v>
      </c>
      <c r="K22" s="34">
        <f t="shared" si="5"/>
        <v>3.2188610184088708</v>
      </c>
      <c r="L22" s="36">
        <v>0</v>
      </c>
      <c r="M22" s="37">
        <f t="shared" si="6"/>
        <v>1803</v>
      </c>
      <c r="N22" s="38">
        <f t="shared" si="7"/>
        <v>4.2752471960733178</v>
      </c>
      <c r="O22" s="33">
        <v>1162</v>
      </c>
      <c r="P22" s="34">
        <f t="shared" si="8"/>
        <v>5.2152057807100221</v>
      </c>
      <c r="Q22" s="35">
        <v>567</v>
      </c>
      <c r="R22" s="34">
        <f t="shared" si="9"/>
        <v>3.286384976525822</v>
      </c>
      <c r="S22" s="36">
        <v>0</v>
      </c>
      <c r="T22" s="37">
        <f t="shared" si="10"/>
        <v>1729</v>
      </c>
      <c r="U22" s="38">
        <f t="shared" si="11"/>
        <v>4.3734507006627208</v>
      </c>
      <c r="V22" s="33">
        <v>1060</v>
      </c>
      <c r="W22" s="34">
        <f t="shared" si="12"/>
        <v>5.214225982586453</v>
      </c>
      <c r="X22" s="35">
        <v>536</v>
      </c>
      <c r="Y22" s="34">
        <f t="shared" si="13"/>
        <v>3.4961842019437741</v>
      </c>
      <c r="Z22" s="36">
        <v>0</v>
      </c>
      <c r="AA22" s="37">
        <f t="shared" si="14"/>
        <v>1596</v>
      </c>
      <c r="AB22" s="38">
        <f t="shared" si="15"/>
        <v>4.4756029164329778</v>
      </c>
      <c r="AC22" s="39">
        <v>961</v>
      </c>
      <c r="AD22" s="34">
        <f t="shared" si="16"/>
        <v>5.4278452414572156</v>
      </c>
      <c r="AE22" s="35">
        <v>475</v>
      </c>
      <c r="AF22" s="34">
        <f t="shared" si="17"/>
        <v>3.6976490736416006</v>
      </c>
      <c r="AG22" s="36">
        <v>0</v>
      </c>
      <c r="AH22" s="37">
        <f t="shared" si="18"/>
        <v>1436</v>
      </c>
      <c r="AI22" s="38">
        <f t="shared" si="19"/>
        <v>4.7003371411737751</v>
      </c>
      <c r="AJ22" s="39">
        <v>789</v>
      </c>
      <c r="AK22" s="34">
        <f t="shared" si="20"/>
        <v>5.6176575293698825</v>
      </c>
      <c r="AL22" s="35">
        <v>394</v>
      </c>
      <c r="AM22" s="34">
        <f t="shared" si="21"/>
        <v>4.0664671276705544</v>
      </c>
      <c r="AN22" s="36">
        <v>0</v>
      </c>
      <c r="AO22" s="37">
        <f t="shared" si="22"/>
        <v>1183</v>
      </c>
      <c r="AP22" s="38">
        <f t="shared" si="23"/>
        <v>4.9844105502654417</v>
      </c>
      <c r="AQ22" s="39">
        <v>551</v>
      </c>
      <c r="AR22" s="34">
        <f t="shared" si="24"/>
        <v>5.8337744838538912</v>
      </c>
      <c r="AS22" s="35">
        <v>272</v>
      </c>
      <c r="AT22" s="34">
        <f t="shared" si="25"/>
        <v>4.4524472090358485</v>
      </c>
      <c r="AU22" s="36">
        <v>0</v>
      </c>
      <c r="AV22" s="37">
        <f t="shared" si="26"/>
        <v>823</v>
      </c>
      <c r="AW22" s="38">
        <f t="shared" si="27"/>
        <v>5.2912434100552916</v>
      </c>
      <c r="AX22" s="39">
        <v>263</v>
      </c>
      <c r="AY22" s="34">
        <f t="shared" si="28"/>
        <v>5.7373472949389184</v>
      </c>
      <c r="AZ22" s="35">
        <v>129</v>
      </c>
      <c r="BA22" s="34">
        <f t="shared" si="29"/>
        <v>4.5390570021111891</v>
      </c>
      <c r="BB22" s="36">
        <v>0</v>
      </c>
      <c r="BC22" s="37">
        <f t="shared" si="30"/>
        <v>392</v>
      </c>
      <c r="BD22" s="38">
        <f t="shared" si="31"/>
        <v>5.2787503366549959</v>
      </c>
      <c r="BE22" s="39">
        <v>74</v>
      </c>
      <c r="BF22" s="34">
        <f t="shared" si="32"/>
        <v>5.2894924946390285</v>
      </c>
      <c r="BG22" s="35">
        <v>42</v>
      </c>
      <c r="BH22" s="34">
        <f t="shared" si="33"/>
        <v>4.6614872364039952</v>
      </c>
      <c r="BI22" s="36">
        <v>0</v>
      </c>
      <c r="BJ22" s="37">
        <f t="shared" si="34"/>
        <v>116</v>
      </c>
      <c r="BK22" s="38">
        <f t="shared" si="35"/>
        <v>5.0434782608695654</v>
      </c>
      <c r="BL22" s="39">
        <v>12</v>
      </c>
      <c r="BM22" s="34">
        <f t="shared" si="36"/>
        <v>4.7430830039525684</v>
      </c>
      <c r="BN22" s="35">
        <v>12</v>
      </c>
      <c r="BO22" s="34">
        <f t="shared" si="37"/>
        <v>6.2176165803108807</v>
      </c>
      <c r="BP22" s="36">
        <v>0</v>
      </c>
      <c r="BQ22" s="37">
        <f t="shared" si="38"/>
        <v>24</v>
      </c>
      <c r="BR22" s="38">
        <f t="shared" si="39"/>
        <v>5.3811659192825116</v>
      </c>
      <c r="BS22" s="39">
        <v>1</v>
      </c>
      <c r="BT22" s="34">
        <f t="shared" si="40"/>
        <v>3.125</v>
      </c>
      <c r="BU22" s="35">
        <v>3</v>
      </c>
      <c r="BV22" s="34">
        <f t="shared" si="41"/>
        <v>20</v>
      </c>
      <c r="BW22" s="36">
        <v>0</v>
      </c>
      <c r="BX22" s="37">
        <f t="shared" si="42"/>
        <v>4</v>
      </c>
      <c r="BY22" s="38">
        <f t="shared" si="43"/>
        <v>8.5106382978723403</v>
      </c>
      <c r="BZ22" s="7">
        <v>0</v>
      </c>
      <c r="CA22" s="34">
        <f t="shared" si="44"/>
        <v>0</v>
      </c>
      <c r="CB22" s="7">
        <v>0</v>
      </c>
      <c r="CC22" s="34">
        <f t="shared" si="45"/>
        <v>0</v>
      </c>
      <c r="CD22" s="36">
        <v>0</v>
      </c>
      <c r="CE22" s="37">
        <f t="shared" si="46"/>
        <v>0</v>
      </c>
      <c r="CF22" s="38">
        <f t="shared" si="47"/>
        <v>0</v>
      </c>
      <c r="CG22" s="7">
        <v>0</v>
      </c>
      <c r="CH22" s="34">
        <f t="shared" si="48"/>
        <v>0</v>
      </c>
      <c r="CI22" s="7">
        <v>0</v>
      </c>
      <c r="CJ22" s="34"/>
      <c r="CK22" s="36">
        <v>0</v>
      </c>
      <c r="CL22" s="37">
        <f t="shared" si="49"/>
        <v>0</v>
      </c>
      <c r="CM22" s="38">
        <f t="shared" si="50"/>
        <v>0</v>
      </c>
      <c r="CN22" s="7">
        <v>0</v>
      </c>
      <c r="CO22" s="34">
        <f t="shared" si="51"/>
        <v>0</v>
      </c>
      <c r="CP22" s="7">
        <v>0</v>
      </c>
      <c r="CQ22" s="34"/>
      <c r="CR22" s="36">
        <v>0</v>
      </c>
      <c r="CS22" s="37">
        <f t="shared" si="52"/>
        <v>0</v>
      </c>
      <c r="CT22" s="38">
        <f t="shared" si="53"/>
        <v>0</v>
      </c>
      <c r="CU22" s="7">
        <v>0</v>
      </c>
      <c r="CV22" s="34">
        <f t="shared" si="54"/>
        <v>0</v>
      </c>
      <c r="CW22" s="7">
        <v>0</v>
      </c>
      <c r="CX22" s="34"/>
      <c r="CY22" s="36">
        <v>0</v>
      </c>
      <c r="CZ22" s="37">
        <f t="shared" si="55"/>
        <v>0</v>
      </c>
      <c r="DA22" s="38">
        <f t="shared" si="56"/>
        <v>0</v>
      </c>
    </row>
    <row r="23" spans="1:105" ht="13" x14ac:dyDescent="0.3">
      <c r="A23" s="28" t="s">
        <v>53</v>
      </c>
      <c r="B23" s="29">
        <v>1455983</v>
      </c>
      <c r="C23" s="30">
        <f t="shared" si="0"/>
        <v>4.9836402227042313</v>
      </c>
      <c r="D23" s="31">
        <v>1550793</v>
      </c>
      <c r="E23" s="30">
        <f t="shared" si="1"/>
        <v>5.186501870633986</v>
      </c>
      <c r="F23" s="31">
        <f t="shared" si="2"/>
        <v>3006776</v>
      </c>
      <c r="G23" s="32">
        <f t="shared" si="3"/>
        <v>5.0862468954793458</v>
      </c>
      <c r="H23" s="33">
        <v>1615</v>
      </c>
      <c r="I23" s="34">
        <f t="shared" si="4"/>
        <v>6.8446704810341181</v>
      </c>
      <c r="J23" s="35">
        <v>823</v>
      </c>
      <c r="K23" s="34">
        <f t="shared" si="5"/>
        <v>4.429970933362041</v>
      </c>
      <c r="L23" s="36">
        <v>0</v>
      </c>
      <c r="M23" s="37">
        <f t="shared" si="6"/>
        <v>2438</v>
      </c>
      <c r="N23" s="38">
        <f t="shared" si="7"/>
        <v>5.7809498968534374</v>
      </c>
      <c r="O23" s="33">
        <v>1544</v>
      </c>
      <c r="P23" s="34">
        <f t="shared" si="8"/>
        <v>6.929671020151698</v>
      </c>
      <c r="Q23" s="35">
        <v>774</v>
      </c>
      <c r="R23" s="34">
        <f t="shared" si="9"/>
        <v>4.4861763171622329</v>
      </c>
      <c r="S23" s="36">
        <v>0</v>
      </c>
      <c r="T23" s="37">
        <f t="shared" si="10"/>
        <v>2318</v>
      </c>
      <c r="U23" s="38">
        <f t="shared" si="11"/>
        <v>5.8633075327566146</v>
      </c>
      <c r="V23" s="33">
        <v>1430</v>
      </c>
      <c r="W23" s="34">
        <f t="shared" si="12"/>
        <v>7.034285995376063</v>
      </c>
      <c r="X23" s="35">
        <v>717</v>
      </c>
      <c r="Y23" s="34">
        <f t="shared" si="13"/>
        <v>4.6767986432718027</v>
      </c>
      <c r="Z23" s="36">
        <v>0</v>
      </c>
      <c r="AA23" s="37">
        <f t="shared" si="14"/>
        <v>2147</v>
      </c>
      <c r="AB23" s="38">
        <f t="shared" si="15"/>
        <v>6.0207515423443638</v>
      </c>
      <c r="AC23" s="39">
        <v>1260</v>
      </c>
      <c r="AD23" s="34">
        <f t="shared" si="16"/>
        <v>7.1166337192883375</v>
      </c>
      <c r="AE23" s="35">
        <v>626</v>
      </c>
      <c r="AF23" s="34">
        <f t="shared" si="17"/>
        <v>4.8731122528413513</v>
      </c>
      <c r="AG23" s="36">
        <v>0</v>
      </c>
      <c r="AH23" s="37">
        <f t="shared" si="18"/>
        <v>1886</v>
      </c>
      <c r="AI23" s="38">
        <f t="shared" si="19"/>
        <v>6.1732840168897907</v>
      </c>
      <c r="AJ23" s="39">
        <v>1030</v>
      </c>
      <c r="AK23" s="34">
        <f t="shared" si="20"/>
        <v>7.3335706657173372</v>
      </c>
      <c r="AL23" s="35">
        <v>515</v>
      </c>
      <c r="AM23" s="34">
        <f t="shared" si="21"/>
        <v>5.3153060171328308</v>
      </c>
      <c r="AN23" s="36">
        <v>0</v>
      </c>
      <c r="AO23" s="37">
        <f t="shared" si="22"/>
        <v>1545</v>
      </c>
      <c r="AP23" s="38">
        <f t="shared" si="23"/>
        <v>6.5096486053762534</v>
      </c>
      <c r="AQ23" s="39">
        <v>707</v>
      </c>
      <c r="AR23" s="34">
        <f t="shared" si="24"/>
        <v>7.4854420328215987</v>
      </c>
      <c r="AS23" s="35">
        <v>353</v>
      </c>
      <c r="AT23" s="34">
        <f t="shared" si="25"/>
        <v>5.7783597970207889</v>
      </c>
      <c r="AU23" s="36">
        <v>0</v>
      </c>
      <c r="AV23" s="37">
        <f t="shared" si="26"/>
        <v>1060</v>
      </c>
      <c r="AW23" s="38">
        <f t="shared" si="27"/>
        <v>6.814967211006814</v>
      </c>
      <c r="AX23" s="39">
        <v>358</v>
      </c>
      <c r="AY23" s="34">
        <f t="shared" si="28"/>
        <v>7.8097731239092498</v>
      </c>
      <c r="AZ23" s="35">
        <v>172</v>
      </c>
      <c r="BA23" s="34">
        <f t="shared" si="29"/>
        <v>6.0520760028149194</v>
      </c>
      <c r="BB23" s="36">
        <v>0</v>
      </c>
      <c r="BC23" s="37">
        <f t="shared" si="30"/>
        <v>530</v>
      </c>
      <c r="BD23" s="38">
        <f t="shared" si="31"/>
        <v>7.1370859143549694</v>
      </c>
      <c r="BE23" s="39">
        <v>107</v>
      </c>
      <c r="BF23" s="34">
        <f t="shared" si="32"/>
        <v>7.6483202287348107</v>
      </c>
      <c r="BG23" s="35">
        <v>57</v>
      </c>
      <c r="BH23" s="34">
        <f t="shared" si="33"/>
        <v>6.326304106548279</v>
      </c>
      <c r="BI23" s="36">
        <v>0</v>
      </c>
      <c r="BJ23" s="37">
        <f t="shared" si="34"/>
        <v>164</v>
      </c>
      <c r="BK23" s="38">
        <f t="shared" si="35"/>
        <v>7.1304347826086953</v>
      </c>
      <c r="BL23" s="39">
        <v>21</v>
      </c>
      <c r="BM23" s="34">
        <f t="shared" si="36"/>
        <v>8.3003952569169961</v>
      </c>
      <c r="BN23" s="35">
        <v>12</v>
      </c>
      <c r="BO23" s="34">
        <f t="shared" si="37"/>
        <v>6.2176165803108807</v>
      </c>
      <c r="BP23" s="36">
        <v>0</v>
      </c>
      <c r="BQ23" s="37">
        <f t="shared" si="38"/>
        <v>33</v>
      </c>
      <c r="BR23" s="38">
        <f t="shared" si="39"/>
        <v>7.3991031390134534</v>
      </c>
      <c r="BS23" s="39">
        <v>4</v>
      </c>
      <c r="BT23" s="34">
        <f t="shared" si="40"/>
        <v>12.5</v>
      </c>
      <c r="BU23" s="35">
        <v>1</v>
      </c>
      <c r="BV23" s="34">
        <f t="shared" si="41"/>
        <v>6.666666666666667</v>
      </c>
      <c r="BW23" s="36">
        <v>0</v>
      </c>
      <c r="BX23" s="37">
        <f t="shared" si="42"/>
        <v>5</v>
      </c>
      <c r="BY23" s="38">
        <f t="shared" si="43"/>
        <v>10.638297872340425</v>
      </c>
      <c r="BZ23" s="7">
        <v>0</v>
      </c>
      <c r="CA23" s="34">
        <f t="shared" si="44"/>
        <v>0</v>
      </c>
      <c r="CB23" s="7">
        <v>0</v>
      </c>
      <c r="CC23" s="34">
        <f t="shared" si="45"/>
        <v>0</v>
      </c>
      <c r="CD23" s="36">
        <v>0</v>
      </c>
      <c r="CE23" s="37">
        <f t="shared" si="46"/>
        <v>0</v>
      </c>
      <c r="CF23" s="38">
        <f t="shared" si="47"/>
        <v>0</v>
      </c>
      <c r="CG23" s="7">
        <v>0</v>
      </c>
      <c r="CH23" s="34">
        <f t="shared" si="48"/>
        <v>0</v>
      </c>
      <c r="CI23" s="7">
        <v>0</v>
      </c>
      <c r="CJ23" s="34"/>
      <c r="CK23" s="36">
        <v>0</v>
      </c>
      <c r="CL23" s="37">
        <f t="shared" si="49"/>
        <v>0</v>
      </c>
      <c r="CM23" s="38">
        <f t="shared" si="50"/>
        <v>0</v>
      </c>
      <c r="CN23" s="7">
        <v>0</v>
      </c>
      <c r="CO23" s="34">
        <f t="shared" si="51"/>
        <v>0</v>
      </c>
      <c r="CP23" s="7">
        <v>0</v>
      </c>
      <c r="CQ23" s="34"/>
      <c r="CR23" s="36">
        <v>0</v>
      </c>
      <c r="CS23" s="37">
        <f t="shared" si="52"/>
        <v>0</v>
      </c>
      <c r="CT23" s="38">
        <f t="shared" si="53"/>
        <v>0</v>
      </c>
      <c r="CU23" s="7">
        <v>0</v>
      </c>
      <c r="CV23" s="34">
        <f t="shared" si="54"/>
        <v>0</v>
      </c>
      <c r="CW23" s="7">
        <v>0</v>
      </c>
      <c r="CX23" s="34"/>
      <c r="CY23" s="36">
        <v>0</v>
      </c>
      <c r="CZ23" s="37">
        <f t="shared" si="55"/>
        <v>0</v>
      </c>
      <c r="DA23" s="38">
        <f t="shared" si="56"/>
        <v>0</v>
      </c>
    </row>
    <row r="24" spans="1:105" ht="13" x14ac:dyDescent="0.3">
      <c r="A24" s="28" t="s">
        <v>54</v>
      </c>
      <c r="B24" s="29">
        <v>1389405</v>
      </c>
      <c r="C24" s="30">
        <f t="shared" si="0"/>
        <v>4.7557523979513299</v>
      </c>
      <c r="D24" s="31">
        <v>1510747</v>
      </c>
      <c r="E24" s="30">
        <f t="shared" si="1"/>
        <v>5.0525712597069257</v>
      </c>
      <c r="F24" s="31">
        <f t="shared" si="2"/>
        <v>2900152</v>
      </c>
      <c r="G24" s="32">
        <f t="shared" si="3"/>
        <v>4.9058822826902357</v>
      </c>
      <c r="H24" s="33">
        <v>2578</v>
      </c>
      <c r="I24" s="34">
        <f t="shared" si="4"/>
        <v>10.92604365331638</v>
      </c>
      <c r="J24" s="35">
        <v>1365</v>
      </c>
      <c r="K24" s="34">
        <f t="shared" si="5"/>
        <v>7.3474001507159006</v>
      </c>
      <c r="L24" s="36">
        <v>0</v>
      </c>
      <c r="M24" s="37">
        <f t="shared" si="6"/>
        <v>3943</v>
      </c>
      <c r="N24" s="38">
        <f t="shared" si="7"/>
        <v>9.3495838569700993</v>
      </c>
      <c r="O24" s="33">
        <v>2460</v>
      </c>
      <c r="P24" s="34">
        <f t="shared" si="8"/>
        <v>11.040797091692474</v>
      </c>
      <c r="Q24" s="35">
        <v>1301</v>
      </c>
      <c r="R24" s="34">
        <f t="shared" si="9"/>
        <v>7.5407175563670092</v>
      </c>
      <c r="S24" s="36">
        <v>0</v>
      </c>
      <c r="T24" s="37">
        <f t="shared" si="10"/>
        <v>3761</v>
      </c>
      <c r="U24" s="38">
        <f t="shared" si="11"/>
        <v>9.5133302979713665</v>
      </c>
      <c r="V24" s="33">
        <v>2252</v>
      </c>
      <c r="W24" s="34">
        <f t="shared" si="12"/>
        <v>11.077770672438389</v>
      </c>
      <c r="X24" s="35">
        <v>1178</v>
      </c>
      <c r="Y24" s="34">
        <f t="shared" si="13"/>
        <v>7.683777966212249</v>
      </c>
      <c r="Z24" s="36">
        <v>0</v>
      </c>
      <c r="AA24" s="37">
        <f t="shared" si="14"/>
        <v>3430</v>
      </c>
      <c r="AB24" s="38">
        <f t="shared" si="15"/>
        <v>9.6186203028603483</v>
      </c>
      <c r="AC24" s="39">
        <v>2010</v>
      </c>
      <c r="AD24" s="34">
        <f t="shared" si="16"/>
        <v>11.352725218864727</v>
      </c>
      <c r="AE24" s="35">
        <v>1037</v>
      </c>
      <c r="AF24" s="34">
        <f t="shared" si="17"/>
        <v>8.072551767087031</v>
      </c>
      <c r="AG24" s="36">
        <v>0</v>
      </c>
      <c r="AH24" s="37">
        <f t="shared" si="18"/>
        <v>3047</v>
      </c>
      <c r="AI24" s="38">
        <f t="shared" si="19"/>
        <v>9.973486956237112</v>
      </c>
      <c r="AJ24" s="39">
        <v>1645</v>
      </c>
      <c r="AK24" s="34">
        <f t="shared" si="20"/>
        <v>11.712353150587397</v>
      </c>
      <c r="AL24" s="35">
        <v>833</v>
      </c>
      <c r="AM24" s="34">
        <f t="shared" si="21"/>
        <v>8.5973784704303853</v>
      </c>
      <c r="AN24" s="36">
        <v>0</v>
      </c>
      <c r="AO24" s="37">
        <f t="shared" si="22"/>
        <v>2478</v>
      </c>
      <c r="AP24" s="38">
        <f t="shared" si="23"/>
        <v>10.440717957360748</v>
      </c>
      <c r="AQ24" s="39">
        <v>1131</v>
      </c>
      <c r="AR24" s="34">
        <f t="shared" si="24"/>
        <v>11.974589730015882</v>
      </c>
      <c r="AS24" s="35">
        <v>572</v>
      </c>
      <c r="AT24" s="34">
        <f t="shared" si="25"/>
        <v>9.3632345719430354</v>
      </c>
      <c r="AU24" s="36">
        <v>0</v>
      </c>
      <c r="AV24" s="37">
        <f t="shared" si="26"/>
        <v>1703</v>
      </c>
      <c r="AW24" s="38">
        <f t="shared" si="27"/>
        <v>10.94895203806095</v>
      </c>
      <c r="AX24" s="39">
        <v>571</v>
      </c>
      <c r="AY24" s="34">
        <f t="shared" si="28"/>
        <v>12.456369982547994</v>
      </c>
      <c r="AZ24" s="35">
        <v>278</v>
      </c>
      <c r="BA24" s="34">
        <f t="shared" si="29"/>
        <v>9.7818437719915554</v>
      </c>
      <c r="BB24" s="36">
        <v>0</v>
      </c>
      <c r="BC24" s="37">
        <f t="shared" si="30"/>
        <v>849</v>
      </c>
      <c r="BD24" s="38">
        <f t="shared" si="31"/>
        <v>11.432803662806357</v>
      </c>
      <c r="BE24" s="39">
        <v>169</v>
      </c>
      <c r="BF24" s="34">
        <f t="shared" si="32"/>
        <v>12.080057183702644</v>
      </c>
      <c r="BG24" s="35">
        <v>90</v>
      </c>
      <c r="BH24" s="34">
        <f t="shared" si="33"/>
        <v>9.9889012208657046</v>
      </c>
      <c r="BI24" s="36">
        <v>0</v>
      </c>
      <c r="BJ24" s="37">
        <f t="shared" si="34"/>
        <v>259</v>
      </c>
      <c r="BK24" s="38">
        <f t="shared" si="35"/>
        <v>11.260869565217391</v>
      </c>
      <c r="BL24" s="39">
        <v>29</v>
      </c>
      <c r="BM24" s="34">
        <f t="shared" si="36"/>
        <v>11.462450592885375</v>
      </c>
      <c r="BN24" s="35">
        <v>15</v>
      </c>
      <c r="BO24" s="34">
        <f t="shared" si="37"/>
        <v>7.7720207253886011</v>
      </c>
      <c r="BP24" s="36">
        <v>0</v>
      </c>
      <c r="BQ24" s="37">
        <f t="shared" si="38"/>
        <v>44</v>
      </c>
      <c r="BR24" s="38">
        <f t="shared" si="39"/>
        <v>9.8654708520179373</v>
      </c>
      <c r="BS24" s="39">
        <v>5</v>
      </c>
      <c r="BT24" s="34">
        <f t="shared" si="40"/>
        <v>15.625</v>
      </c>
      <c r="BU24" s="35">
        <v>2</v>
      </c>
      <c r="BV24" s="34">
        <f t="shared" si="41"/>
        <v>13.333333333333334</v>
      </c>
      <c r="BW24" s="36">
        <v>0</v>
      </c>
      <c r="BX24" s="37">
        <f t="shared" si="42"/>
        <v>7</v>
      </c>
      <c r="BY24" s="38">
        <f t="shared" si="43"/>
        <v>14.893617021276595</v>
      </c>
      <c r="BZ24" s="7">
        <v>1</v>
      </c>
      <c r="CA24" s="34">
        <f t="shared" si="44"/>
        <v>33.333333333333329</v>
      </c>
      <c r="CB24" s="7">
        <v>0</v>
      </c>
      <c r="CC24" s="34">
        <f t="shared" si="45"/>
        <v>0</v>
      </c>
      <c r="CD24" s="36">
        <v>0</v>
      </c>
      <c r="CE24" s="37">
        <f t="shared" si="46"/>
        <v>1</v>
      </c>
      <c r="CF24" s="38">
        <f t="shared" si="47"/>
        <v>16.666666666666664</v>
      </c>
      <c r="CG24" s="7">
        <v>0</v>
      </c>
      <c r="CH24" s="34">
        <f t="shared" si="48"/>
        <v>0</v>
      </c>
      <c r="CI24" s="7">
        <v>0</v>
      </c>
      <c r="CJ24" s="34"/>
      <c r="CK24" s="36">
        <v>0</v>
      </c>
      <c r="CL24" s="37">
        <f t="shared" si="49"/>
        <v>0</v>
      </c>
      <c r="CM24" s="38">
        <f t="shared" si="50"/>
        <v>0</v>
      </c>
      <c r="CN24" s="7">
        <v>0</v>
      </c>
      <c r="CO24" s="34">
        <f t="shared" si="51"/>
        <v>0</v>
      </c>
      <c r="CP24" s="7">
        <v>0</v>
      </c>
      <c r="CQ24" s="34"/>
      <c r="CR24" s="36">
        <v>0</v>
      </c>
      <c r="CS24" s="37">
        <f t="shared" si="52"/>
        <v>0</v>
      </c>
      <c r="CT24" s="38">
        <f t="shared" si="53"/>
        <v>0</v>
      </c>
      <c r="CU24" s="7">
        <v>0</v>
      </c>
      <c r="CV24" s="34">
        <f t="shared" si="54"/>
        <v>0</v>
      </c>
      <c r="CW24" s="7">
        <v>0</v>
      </c>
      <c r="CX24" s="34"/>
      <c r="CY24" s="36">
        <v>0</v>
      </c>
      <c r="CZ24" s="37">
        <f t="shared" si="55"/>
        <v>0</v>
      </c>
      <c r="DA24" s="38">
        <f t="shared" si="56"/>
        <v>0</v>
      </c>
    </row>
    <row r="25" spans="1:105" ht="13" x14ac:dyDescent="0.3">
      <c r="A25" s="28" t="s">
        <v>55</v>
      </c>
      <c r="B25" s="29">
        <v>918891</v>
      </c>
      <c r="C25" s="30">
        <f t="shared" si="0"/>
        <v>3.1452442424677445</v>
      </c>
      <c r="D25" s="31">
        <v>1066234</v>
      </c>
      <c r="E25" s="30">
        <f t="shared" si="1"/>
        <v>3.5659334518104977</v>
      </c>
      <c r="F25" s="31">
        <f t="shared" si="2"/>
        <v>1985125</v>
      </c>
      <c r="G25" s="32">
        <f t="shared" si="3"/>
        <v>3.3580272918196887</v>
      </c>
      <c r="H25" s="33">
        <v>3539</v>
      </c>
      <c r="I25" s="34">
        <f t="shared" si="4"/>
        <v>14.998940453485906</v>
      </c>
      <c r="J25" s="35">
        <v>2153</v>
      </c>
      <c r="K25" s="34">
        <f t="shared" si="5"/>
        <v>11.588976208418559</v>
      </c>
      <c r="L25" s="36">
        <v>0</v>
      </c>
      <c r="M25" s="37">
        <f t="shared" si="6"/>
        <v>5692</v>
      </c>
      <c r="N25" s="38">
        <f t="shared" si="7"/>
        <v>13.496787043843216</v>
      </c>
      <c r="O25" s="33">
        <v>3345</v>
      </c>
      <c r="P25" s="34">
        <f t="shared" si="8"/>
        <v>15.012791167362327</v>
      </c>
      <c r="Q25" s="35">
        <v>2025</v>
      </c>
      <c r="R25" s="34">
        <f t="shared" si="9"/>
        <v>11.737089201877934</v>
      </c>
      <c r="S25" s="36">
        <v>0</v>
      </c>
      <c r="T25" s="37">
        <f t="shared" si="10"/>
        <v>5370</v>
      </c>
      <c r="U25" s="38">
        <f t="shared" si="11"/>
        <v>13.583244801942632</v>
      </c>
      <c r="V25" s="33">
        <v>3069</v>
      </c>
      <c r="W25" s="34">
        <f t="shared" si="12"/>
        <v>15.096659943922475</v>
      </c>
      <c r="X25" s="35">
        <v>1838</v>
      </c>
      <c r="Y25" s="34">
        <f t="shared" si="13"/>
        <v>11.988780901441523</v>
      </c>
      <c r="Z25" s="36">
        <v>0</v>
      </c>
      <c r="AA25" s="37">
        <f t="shared" si="14"/>
        <v>4907</v>
      </c>
      <c r="AB25" s="38">
        <f t="shared" si="15"/>
        <v>13.760515984296129</v>
      </c>
      <c r="AC25" s="39">
        <v>2692</v>
      </c>
      <c r="AD25" s="34">
        <f t="shared" si="16"/>
        <v>15.204744422479525</v>
      </c>
      <c r="AE25" s="35">
        <v>1561</v>
      </c>
      <c r="AF25" s="34">
        <f t="shared" si="17"/>
        <v>12.151642534641132</v>
      </c>
      <c r="AG25" s="36">
        <v>0</v>
      </c>
      <c r="AH25" s="37">
        <f t="shared" si="18"/>
        <v>4253</v>
      </c>
      <c r="AI25" s="38">
        <f t="shared" si="19"/>
        <v>13.920984583156034</v>
      </c>
      <c r="AJ25" s="39">
        <v>2198</v>
      </c>
      <c r="AK25" s="34">
        <f t="shared" si="20"/>
        <v>15.649697401210394</v>
      </c>
      <c r="AL25" s="35">
        <v>1226</v>
      </c>
      <c r="AM25" s="34">
        <f t="shared" si="21"/>
        <v>12.653524615543398</v>
      </c>
      <c r="AN25" s="36">
        <v>0</v>
      </c>
      <c r="AO25" s="37">
        <f t="shared" si="22"/>
        <v>3424</v>
      </c>
      <c r="AP25" s="38">
        <f t="shared" si="23"/>
        <v>14.426561051655854</v>
      </c>
      <c r="AQ25" s="39">
        <v>1523</v>
      </c>
      <c r="AR25" s="34">
        <f t="shared" si="24"/>
        <v>16.124933827421916</v>
      </c>
      <c r="AS25" s="35">
        <v>828</v>
      </c>
      <c r="AT25" s="34">
        <f t="shared" si="25"/>
        <v>13.553773121623832</v>
      </c>
      <c r="AU25" s="36">
        <v>0</v>
      </c>
      <c r="AV25" s="37">
        <f t="shared" si="26"/>
        <v>2351</v>
      </c>
      <c r="AW25" s="38">
        <f t="shared" si="27"/>
        <v>15.115082936865115</v>
      </c>
      <c r="AX25" s="39">
        <v>750</v>
      </c>
      <c r="AY25" s="34">
        <f t="shared" si="28"/>
        <v>16.361256544502616</v>
      </c>
      <c r="AZ25" s="35">
        <v>397</v>
      </c>
      <c r="BA25" s="34">
        <f t="shared" si="29"/>
        <v>13.969035890218157</v>
      </c>
      <c r="BB25" s="36">
        <v>0</v>
      </c>
      <c r="BC25" s="37">
        <f t="shared" si="30"/>
        <v>1147</v>
      </c>
      <c r="BD25" s="38">
        <f t="shared" si="31"/>
        <v>15.445731214651225</v>
      </c>
      <c r="BE25" s="39">
        <v>225</v>
      </c>
      <c r="BF25" s="34">
        <f t="shared" si="32"/>
        <v>16.082916368834884</v>
      </c>
      <c r="BG25" s="35">
        <v>116</v>
      </c>
      <c r="BH25" s="34">
        <f t="shared" si="33"/>
        <v>12.874583795782463</v>
      </c>
      <c r="BI25" s="36">
        <v>0</v>
      </c>
      <c r="BJ25" s="37">
        <f t="shared" si="34"/>
        <v>341</v>
      </c>
      <c r="BK25" s="38">
        <f t="shared" si="35"/>
        <v>14.826086956521738</v>
      </c>
      <c r="BL25" s="39">
        <v>33</v>
      </c>
      <c r="BM25" s="34">
        <f t="shared" si="36"/>
        <v>13.043478260869565</v>
      </c>
      <c r="BN25" s="35">
        <v>19</v>
      </c>
      <c r="BO25" s="34">
        <f t="shared" si="37"/>
        <v>9.8445595854922274</v>
      </c>
      <c r="BP25" s="36">
        <v>0</v>
      </c>
      <c r="BQ25" s="37">
        <f t="shared" si="38"/>
        <v>52</v>
      </c>
      <c r="BR25" s="38">
        <f t="shared" si="39"/>
        <v>11.659192825112108</v>
      </c>
      <c r="BS25" s="39">
        <v>2</v>
      </c>
      <c r="BT25" s="34">
        <f t="shared" si="40"/>
        <v>6.25</v>
      </c>
      <c r="BU25" s="35">
        <v>3</v>
      </c>
      <c r="BV25" s="34">
        <f t="shared" si="41"/>
        <v>20</v>
      </c>
      <c r="BW25" s="36">
        <v>0</v>
      </c>
      <c r="BX25" s="37">
        <f t="shared" si="42"/>
        <v>5</v>
      </c>
      <c r="BY25" s="38">
        <f t="shared" si="43"/>
        <v>10.638297872340425</v>
      </c>
      <c r="BZ25" s="7">
        <v>1</v>
      </c>
      <c r="CA25" s="34">
        <f t="shared" si="44"/>
        <v>33.333333333333329</v>
      </c>
      <c r="CB25" s="7">
        <v>2</v>
      </c>
      <c r="CC25" s="34">
        <f t="shared" si="45"/>
        <v>66.666666666666657</v>
      </c>
      <c r="CD25" s="36">
        <v>0</v>
      </c>
      <c r="CE25" s="37">
        <f t="shared" si="46"/>
        <v>3</v>
      </c>
      <c r="CF25" s="38">
        <f t="shared" si="47"/>
        <v>50</v>
      </c>
      <c r="CG25" s="7">
        <v>1</v>
      </c>
      <c r="CH25" s="34">
        <f t="shared" si="48"/>
        <v>100</v>
      </c>
      <c r="CI25" s="7">
        <v>0</v>
      </c>
      <c r="CJ25" s="34"/>
      <c r="CK25" s="36">
        <v>0</v>
      </c>
      <c r="CL25" s="37">
        <f t="shared" si="49"/>
        <v>1</v>
      </c>
      <c r="CM25" s="38">
        <f t="shared" si="50"/>
        <v>100</v>
      </c>
      <c r="CN25" s="7">
        <v>1</v>
      </c>
      <c r="CO25" s="34">
        <f t="shared" si="51"/>
        <v>100</v>
      </c>
      <c r="CP25" s="7">
        <v>0</v>
      </c>
      <c r="CQ25" s="34"/>
      <c r="CR25" s="36">
        <v>0</v>
      </c>
      <c r="CS25" s="37">
        <f t="shared" si="52"/>
        <v>1</v>
      </c>
      <c r="CT25" s="38">
        <f t="shared" si="53"/>
        <v>100</v>
      </c>
      <c r="CU25" s="7">
        <v>1</v>
      </c>
      <c r="CV25" s="34">
        <f t="shared" si="54"/>
        <v>100</v>
      </c>
      <c r="CW25" s="7">
        <v>0</v>
      </c>
      <c r="CX25" s="34"/>
      <c r="CY25" s="36">
        <v>0</v>
      </c>
      <c r="CZ25" s="37">
        <f t="shared" si="55"/>
        <v>1</v>
      </c>
      <c r="DA25" s="38">
        <f t="shared" si="56"/>
        <v>100</v>
      </c>
    </row>
    <row r="26" spans="1:105" ht="13" x14ac:dyDescent="0.3">
      <c r="A26" s="28" t="s">
        <v>56</v>
      </c>
      <c r="B26" s="29">
        <v>655504</v>
      </c>
      <c r="C26" s="30">
        <f t="shared" si="0"/>
        <v>2.2437048375863688</v>
      </c>
      <c r="D26" s="31">
        <v>836293</v>
      </c>
      <c r="E26" s="30">
        <f t="shared" si="1"/>
        <v>2.7969143585882246</v>
      </c>
      <c r="F26" s="31">
        <f t="shared" si="2"/>
        <v>1491797</v>
      </c>
      <c r="G26" s="32">
        <f t="shared" si="3"/>
        <v>2.5235161714525467</v>
      </c>
      <c r="H26" s="33">
        <v>4638</v>
      </c>
      <c r="I26" s="34">
        <f t="shared" si="4"/>
        <v>19.656706929434204</v>
      </c>
      <c r="J26" s="35">
        <v>3354</v>
      </c>
      <c r="K26" s="34">
        <f t="shared" si="5"/>
        <v>18.05361179890193</v>
      </c>
      <c r="L26" s="36">
        <v>0</v>
      </c>
      <c r="M26" s="37">
        <f t="shared" si="6"/>
        <v>7992</v>
      </c>
      <c r="N26" s="38">
        <f t="shared" si="7"/>
        <v>18.950513361629479</v>
      </c>
      <c r="O26" s="33">
        <v>4364</v>
      </c>
      <c r="P26" s="34">
        <f t="shared" si="8"/>
        <v>19.586194515506484</v>
      </c>
      <c r="Q26" s="35">
        <v>3129</v>
      </c>
      <c r="R26" s="34">
        <f t="shared" si="9"/>
        <v>18.135976351938794</v>
      </c>
      <c r="S26" s="36">
        <v>0</v>
      </c>
      <c r="T26" s="37">
        <f t="shared" si="10"/>
        <v>7493</v>
      </c>
      <c r="U26" s="38">
        <f t="shared" si="11"/>
        <v>18.953306015075629</v>
      </c>
      <c r="V26" s="33">
        <v>3984</v>
      </c>
      <c r="W26" s="34">
        <f t="shared" si="12"/>
        <v>19.597619164740028</v>
      </c>
      <c r="X26" s="35">
        <v>2817</v>
      </c>
      <c r="Y26" s="34">
        <f t="shared" si="13"/>
        <v>18.374535255364947</v>
      </c>
      <c r="Z26" s="36">
        <v>0</v>
      </c>
      <c r="AA26" s="37">
        <f t="shared" si="14"/>
        <v>6801</v>
      </c>
      <c r="AB26" s="38">
        <f t="shared" si="15"/>
        <v>19.071789119461581</v>
      </c>
      <c r="AC26" s="39">
        <v>3451</v>
      </c>
      <c r="AD26" s="34">
        <f t="shared" si="16"/>
        <v>19.491669020050832</v>
      </c>
      <c r="AE26" s="35">
        <v>2380</v>
      </c>
      <c r="AF26" s="34">
        <f t="shared" si="17"/>
        <v>18.52716799003581</v>
      </c>
      <c r="AG26" s="36">
        <v>0</v>
      </c>
      <c r="AH26" s="37">
        <f t="shared" si="18"/>
        <v>5831</v>
      </c>
      <c r="AI26" s="38">
        <f t="shared" si="19"/>
        <v>19.086118294000194</v>
      </c>
      <c r="AJ26" s="39">
        <v>2756</v>
      </c>
      <c r="AK26" s="34">
        <f t="shared" si="20"/>
        <v>19.622641509433965</v>
      </c>
      <c r="AL26" s="35">
        <v>1766</v>
      </c>
      <c r="AM26" s="34">
        <f t="shared" si="21"/>
        <v>18.226855196614718</v>
      </c>
      <c r="AN26" s="36">
        <v>0</v>
      </c>
      <c r="AO26" s="37">
        <f t="shared" si="22"/>
        <v>4522</v>
      </c>
      <c r="AP26" s="38">
        <f t="shared" si="23"/>
        <v>19.052835594505773</v>
      </c>
      <c r="AQ26" s="39">
        <v>1862</v>
      </c>
      <c r="AR26" s="34">
        <f t="shared" si="24"/>
        <v>19.714134462678665</v>
      </c>
      <c r="AS26" s="35">
        <v>1120</v>
      </c>
      <c r="AT26" s="34">
        <f t="shared" si="25"/>
        <v>18.333606154853495</v>
      </c>
      <c r="AU26" s="36">
        <v>0</v>
      </c>
      <c r="AV26" s="37">
        <f t="shared" si="26"/>
        <v>2982</v>
      </c>
      <c r="AW26" s="38">
        <f t="shared" si="27"/>
        <v>19.171917191719174</v>
      </c>
      <c r="AX26" s="39">
        <v>910</v>
      </c>
      <c r="AY26" s="34">
        <f t="shared" si="28"/>
        <v>19.851657940663177</v>
      </c>
      <c r="AZ26" s="35">
        <v>523</v>
      </c>
      <c r="BA26" s="34">
        <f t="shared" si="29"/>
        <v>18.40253342716397</v>
      </c>
      <c r="BB26" s="36">
        <v>0</v>
      </c>
      <c r="BC26" s="37">
        <f t="shared" si="30"/>
        <v>1433</v>
      </c>
      <c r="BD26" s="38">
        <f t="shared" si="31"/>
        <v>19.297064368435226</v>
      </c>
      <c r="BE26" s="39">
        <v>272</v>
      </c>
      <c r="BF26" s="34">
        <f t="shared" si="32"/>
        <v>19.442458899213726</v>
      </c>
      <c r="BG26" s="35">
        <v>156</v>
      </c>
      <c r="BH26" s="34">
        <f t="shared" si="33"/>
        <v>17.314095449500556</v>
      </c>
      <c r="BI26" s="36">
        <v>0</v>
      </c>
      <c r="BJ26" s="37">
        <f t="shared" si="34"/>
        <v>428</v>
      </c>
      <c r="BK26" s="38">
        <f t="shared" si="35"/>
        <v>18.608695652173914</v>
      </c>
      <c r="BL26" s="39">
        <v>47</v>
      </c>
      <c r="BM26" s="34">
        <f t="shared" si="36"/>
        <v>18.57707509881423</v>
      </c>
      <c r="BN26" s="35">
        <v>34</v>
      </c>
      <c r="BO26" s="34">
        <f t="shared" si="37"/>
        <v>17.616580310880828</v>
      </c>
      <c r="BP26" s="36">
        <v>0</v>
      </c>
      <c r="BQ26" s="37">
        <f t="shared" si="38"/>
        <v>81</v>
      </c>
      <c r="BR26" s="38">
        <f t="shared" si="39"/>
        <v>18.161434977578477</v>
      </c>
      <c r="BS26" s="39">
        <v>7</v>
      </c>
      <c r="BT26" s="34">
        <f t="shared" si="40"/>
        <v>21.875</v>
      </c>
      <c r="BU26" s="35">
        <v>1</v>
      </c>
      <c r="BV26" s="34">
        <f t="shared" si="41"/>
        <v>6.666666666666667</v>
      </c>
      <c r="BW26" s="36">
        <v>0</v>
      </c>
      <c r="BX26" s="37">
        <f t="shared" si="42"/>
        <v>8</v>
      </c>
      <c r="BY26" s="38">
        <f t="shared" si="43"/>
        <v>17.021276595744681</v>
      </c>
      <c r="BZ26" s="7">
        <v>1</v>
      </c>
      <c r="CA26" s="34">
        <f t="shared" si="44"/>
        <v>33.333333333333329</v>
      </c>
      <c r="CB26" s="7">
        <v>0</v>
      </c>
      <c r="CC26" s="34">
        <f t="shared" si="45"/>
        <v>0</v>
      </c>
      <c r="CD26" s="36">
        <v>0</v>
      </c>
      <c r="CE26" s="37">
        <f t="shared" si="46"/>
        <v>1</v>
      </c>
      <c r="CF26" s="38">
        <f t="shared" si="47"/>
        <v>16.666666666666664</v>
      </c>
      <c r="CG26" s="7">
        <v>0</v>
      </c>
      <c r="CH26" s="34">
        <f t="shared" si="48"/>
        <v>0</v>
      </c>
      <c r="CI26" s="7">
        <v>0</v>
      </c>
      <c r="CJ26" s="34"/>
      <c r="CK26" s="36">
        <v>0</v>
      </c>
      <c r="CL26" s="37">
        <f t="shared" si="49"/>
        <v>0</v>
      </c>
      <c r="CM26" s="38">
        <f t="shared" si="50"/>
        <v>0</v>
      </c>
      <c r="CN26" s="7">
        <v>0</v>
      </c>
      <c r="CO26" s="34">
        <f t="shared" si="51"/>
        <v>0</v>
      </c>
      <c r="CP26" s="7">
        <v>0</v>
      </c>
      <c r="CQ26" s="34"/>
      <c r="CR26" s="36">
        <v>0</v>
      </c>
      <c r="CS26" s="37">
        <f t="shared" si="52"/>
        <v>0</v>
      </c>
      <c r="CT26" s="38">
        <f t="shared" si="53"/>
        <v>0</v>
      </c>
      <c r="CU26" s="7">
        <v>0</v>
      </c>
      <c r="CV26" s="34">
        <f t="shared" si="54"/>
        <v>0</v>
      </c>
      <c r="CW26" s="7">
        <v>0</v>
      </c>
      <c r="CX26" s="34"/>
      <c r="CY26" s="36">
        <v>0</v>
      </c>
      <c r="CZ26" s="37">
        <f t="shared" si="55"/>
        <v>0</v>
      </c>
      <c r="DA26" s="38">
        <f t="shared" si="56"/>
        <v>0</v>
      </c>
    </row>
    <row r="27" spans="1:105" ht="13" x14ac:dyDescent="0.3">
      <c r="A27" s="28" t="s">
        <v>57</v>
      </c>
      <c r="B27" s="29">
        <v>362168</v>
      </c>
      <c r="C27" s="30">
        <f t="shared" si="0"/>
        <v>1.2396539054208364</v>
      </c>
      <c r="D27" s="31">
        <v>556269</v>
      </c>
      <c r="E27" s="30">
        <f t="shared" si="1"/>
        <v>1.8603967190177522</v>
      </c>
      <c r="F27" s="31">
        <f t="shared" si="2"/>
        <v>918437</v>
      </c>
      <c r="G27" s="32">
        <f t="shared" si="3"/>
        <v>1.5536233294210691</v>
      </c>
      <c r="H27" s="33">
        <v>4489</v>
      </c>
      <c r="I27" s="34">
        <f t="shared" si="4"/>
        <v>19.025217207035389</v>
      </c>
      <c r="J27" s="35">
        <v>4048</v>
      </c>
      <c r="K27" s="34">
        <f t="shared" si="5"/>
        <v>21.789213047690819</v>
      </c>
      <c r="L27" s="36">
        <v>0</v>
      </c>
      <c r="M27" s="37">
        <f t="shared" si="6"/>
        <v>8537</v>
      </c>
      <c r="N27" s="38">
        <f t="shared" si="7"/>
        <v>20.242809380409266</v>
      </c>
      <c r="O27" s="33">
        <v>4211</v>
      </c>
      <c r="P27" s="34">
        <f t="shared" si="8"/>
        <v>18.899510793950004</v>
      </c>
      <c r="Q27" s="35">
        <v>3721</v>
      </c>
      <c r="R27" s="34">
        <f t="shared" si="9"/>
        <v>21.567263664290266</v>
      </c>
      <c r="S27" s="36">
        <v>0</v>
      </c>
      <c r="T27" s="37">
        <f t="shared" si="10"/>
        <v>7932</v>
      </c>
      <c r="U27" s="38">
        <f t="shared" si="11"/>
        <v>20.063742601305208</v>
      </c>
      <c r="V27" s="33">
        <v>3822</v>
      </c>
      <c r="W27" s="34">
        <f t="shared" si="12"/>
        <v>18.800728024005117</v>
      </c>
      <c r="X27" s="35">
        <v>3226</v>
      </c>
      <c r="Y27" s="34">
        <f t="shared" si="13"/>
        <v>21.042332528863088</v>
      </c>
      <c r="Z27" s="36">
        <v>0</v>
      </c>
      <c r="AA27" s="37">
        <f t="shared" si="14"/>
        <v>7048</v>
      </c>
      <c r="AB27" s="38">
        <f t="shared" si="15"/>
        <v>19.764441951766685</v>
      </c>
      <c r="AC27" s="39">
        <v>3297</v>
      </c>
      <c r="AD27" s="34">
        <f t="shared" si="16"/>
        <v>18.621858232137814</v>
      </c>
      <c r="AE27" s="35">
        <v>2656</v>
      </c>
      <c r="AF27" s="34">
        <f t="shared" si="17"/>
        <v>20.675696714930716</v>
      </c>
      <c r="AG27" s="36">
        <v>0</v>
      </c>
      <c r="AH27" s="37">
        <f t="shared" si="18"/>
        <v>5953</v>
      </c>
      <c r="AI27" s="38">
        <f t="shared" si="19"/>
        <v>19.485450558083205</v>
      </c>
      <c r="AJ27" s="39">
        <v>2536</v>
      </c>
      <c r="AK27" s="34">
        <f t="shared" si="20"/>
        <v>18.056247775008899</v>
      </c>
      <c r="AL27" s="35">
        <v>1969</v>
      </c>
      <c r="AM27" s="34">
        <f t="shared" si="21"/>
        <v>20.322014655795233</v>
      </c>
      <c r="AN27" s="36">
        <v>0</v>
      </c>
      <c r="AO27" s="37">
        <f t="shared" si="22"/>
        <v>4505</v>
      </c>
      <c r="AP27" s="38">
        <f t="shared" si="23"/>
        <v>18.981208393022666</v>
      </c>
      <c r="AQ27" s="39">
        <v>1649</v>
      </c>
      <c r="AR27" s="34">
        <f t="shared" si="24"/>
        <v>17.458973001588141</v>
      </c>
      <c r="AS27" s="35">
        <v>1149</v>
      </c>
      <c r="AT27" s="34">
        <f t="shared" si="25"/>
        <v>18.808315599934524</v>
      </c>
      <c r="AU27" s="36">
        <v>0</v>
      </c>
      <c r="AV27" s="37">
        <f t="shared" si="26"/>
        <v>2798</v>
      </c>
      <c r="AW27" s="38">
        <f t="shared" si="27"/>
        <v>17.988941751317988</v>
      </c>
      <c r="AX27" s="39">
        <v>755</v>
      </c>
      <c r="AY27" s="34">
        <f t="shared" si="28"/>
        <v>16.470331588132638</v>
      </c>
      <c r="AZ27" s="35">
        <v>527</v>
      </c>
      <c r="BA27" s="34">
        <f t="shared" si="29"/>
        <v>18.543279380717802</v>
      </c>
      <c r="BB27" s="36">
        <v>0</v>
      </c>
      <c r="BC27" s="37">
        <f t="shared" si="30"/>
        <v>1282</v>
      </c>
      <c r="BD27" s="38">
        <f t="shared" si="31"/>
        <v>17.263668192835983</v>
      </c>
      <c r="BE27" s="39">
        <v>238</v>
      </c>
      <c r="BF27" s="34">
        <f t="shared" si="32"/>
        <v>17.012151536812009</v>
      </c>
      <c r="BG27" s="35">
        <v>187</v>
      </c>
      <c r="BH27" s="34">
        <f t="shared" si="33"/>
        <v>20.754716981132077</v>
      </c>
      <c r="BI27" s="36">
        <v>0</v>
      </c>
      <c r="BJ27" s="37">
        <f t="shared" si="34"/>
        <v>425</v>
      </c>
      <c r="BK27" s="38">
        <f t="shared" si="35"/>
        <v>18.478260869565215</v>
      </c>
      <c r="BL27" s="39">
        <v>52</v>
      </c>
      <c r="BM27" s="34">
        <f t="shared" si="36"/>
        <v>20.553359683794469</v>
      </c>
      <c r="BN27" s="35">
        <v>40</v>
      </c>
      <c r="BO27" s="34">
        <f t="shared" si="37"/>
        <v>20.725388601036268</v>
      </c>
      <c r="BP27" s="36">
        <v>0</v>
      </c>
      <c r="BQ27" s="37">
        <f t="shared" si="38"/>
        <v>92</v>
      </c>
      <c r="BR27" s="38">
        <f t="shared" si="39"/>
        <v>20.627802690582961</v>
      </c>
      <c r="BS27" s="39">
        <v>7</v>
      </c>
      <c r="BT27" s="34">
        <f t="shared" si="40"/>
        <v>21.875</v>
      </c>
      <c r="BU27" s="35">
        <v>1</v>
      </c>
      <c r="BV27" s="34">
        <f t="shared" si="41"/>
        <v>6.666666666666667</v>
      </c>
      <c r="BW27" s="36">
        <v>0</v>
      </c>
      <c r="BX27" s="37">
        <f t="shared" si="42"/>
        <v>8</v>
      </c>
      <c r="BY27" s="38">
        <f t="shared" si="43"/>
        <v>17.021276595744681</v>
      </c>
      <c r="BZ27" s="7">
        <v>0</v>
      </c>
      <c r="CA27" s="34">
        <f t="shared" si="44"/>
        <v>0</v>
      </c>
      <c r="CB27" s="7">
        <v>0</v>
      </c>
      <c r="CC27" s="34">
        <f t="shared" si="45"/>
        <v>0</v>
      </c>
      <c r="CD27" s="36">
        <v>0</v>
      </c>
      <c r="CE27" s="37">
        <f t="shared" si="46"/>
        <v>0</v>
      </c>
      <c r="CF27" s="38">
        <f t="shared" si="47"/>
        <v>0</v>
      </c>
      <c r="CG27" s="7">
        <v>0</v>
      </c>
      <c r="CH27" s="34">
        <f t="shared" si="48"/>
        <v>0</v>
      </c>
      <c r="CI27" s="7">
        <v>0</v>
      </c>
      <c r="CJ27" s="34"/>
      <c r="CK27" s="36">
        <v>0</v>
      </c>
      <c r="CL27" s="37">
        <f t="shared" si="49"/>
        <v>0</v>
      </c>
      <c r="CM27" s="38">
        <f t="shared" si="50"/>
        <v>0</v>
      </c>
      <c r="CN27" s="7">
        <v>0</v>
      </c>
      <c r="CO27" s="34">
        <f t="shared" si="51"/>
        <v>0</v>
      </c>
      <c r="CP27" s="7">
        <v>0</v>
      </c>
      <c r="CQ27" s="34"/>
      <c r="CR27" s="36">
        <v>0</v>
      </c>
      <c r="CS27" s="37">
        <f t="shared" si="52"/>
        <v>0</v>
      </c>
      <c r="CT27" s="38">
        <f t="shared" si="53"/>
        <v>0</v>
      </c>
      <c r="CU27" s="7">
        <v>0</v>
      </c>
      <c r="CV27" s="34">
        <f t="shared" si="54"/>
        <v>0</v>
      </c>
      <c r="CW27" s="7">
        <v>0</v>
      </c>
      <c r="CX27" s="34"/>
      <c r="CY27" s="36">
        <v>0</v>
      </c>
      <c r="CZ27" s="37">
        <f t="shared" si="55"/>
        <v>0</v>
      </c>
      <c r="DA27" s="38">
        <f t="shared" si="56"/>
        <v>0</v>
      </c>
    </row>
    <row r="28" spans="1:105" ht="13" x14ac:dyDescent="0.3">
      <c r="A28" s="28" t="s">
        <v>58</v>
      </c>
      <c r="B28" s="29">
        <v>167009</v>
      </c>
      <c r="C28" s="30">
        <f t="shared" si="0"/>
        <v>0.57165006044274613</v>
      </c>
      <c r="D28" s="31">
        <v>361950</v>
      </c>
      <c r="E28" s="30">
        <f t="shared" si="1"/>
        <v>1.2105125262210825</v>
      </c>
      <c r="F28" s="31">
        <f t="shared" si="2"/>
        <v>528959</v>
      </c>
      <c r="G28" s="32">
        <f t="shared" si="3"/>
        <v>0.89478433763800824</v>
      </c>
      <c r="H28" s="33">
        <v>3673</v>
      </c>
      <c r="I28" s="34">
        <f t="shared" si="4"/>
        <v>15.566857385039205</v>
      </c>
      <c r="J28" s="35">
        <v>5224</v>
      </c>
      <c r="K28" s="34">
        <f t="shared" si="5"/>
        <v>28.119280869846051</v>
      </c>
      <c r="L28" s="36">
        <v>0</v>
      </c>
      <c r="M28" s="37">
        <f t="shared" si="6"/>
        <v>8897</v>
      </c>
      <c r="N28" s="38">
        <f t="shared" si="7"/>
        <v>21.096436108410593</v>
      </c>
      <c r="O28" s="33">
        <v>3424</v>
      </c>
      <c r="P28" s="34">
        <f t="shared" si="8"/>
        <v>15.367353350388225</v>
      </c>
      <c r="Q28" s="35">
        <v>4762</v>
      </c>
      <c r="R28" s="34">
        <f t="shared" si="9"/>
        <v>27.600996928070483</v>
      </c>
      <c r="S28" s="36">
        <v>0</v>
      </c>
      <c r="T28" s="37">
        <f t="shared" si="10"/>
        <v>8186</v>
      </c>
      <c r="U28" s="38">
        <f t="shared" si="11"/>
        <v>20.706227550968787</v>
      </c>
      <c r="V28" s="33">
        <v>3057</v>
      </c>
      <c r="W28" s="34">
        <f t="shared" si="12"/>
        <v>15.037630970534705</v>
      </c>
      <c r="X28" s="35">
        <v>4112</v>
      </c>
      <c r="Y28" s="34">
        <f t="shared" si="13"/>
        <v>26.821472832822383</v>
      </c>
      <c r="Z28" s="36">
        <v>0</v>
      </c>
      <c r="AA28" s="37">
        <f t="shared" si="14"/>
        <v>7169</v>
      </c>
      <c r="AB28" s="38">
        <f t="shared" si="15"/>
        <v>20.103757711721819</v>
      </c>
      <c r="AC28" s="39">
        <v>2550</v>
      </c>
      <c r="AD28" s="34">
        <f t="shared" si="16"/>
        <v>14.402711098559728</v>
      </c>
      <c r="AE28" s="35">
        <v>3299</v>
      </c>
      <c r="AF28" s="34">
        <f t="shared" si="17"/>
        <v>25.681145881986613</v>
      </c>
      <c r="AG28" s="36">
        <v>0</v>
      </c>
      <c r="AH28" s="37">
        <f t="shared" si="18"/>
        <v>5849</v>
      </c>
      <c r="AI28" s="38">
        <f t="shared" si="19"/>
        <v>19.145036169028838</v>
      </c>
      <c r="AJ28" s="39">
        <v>1912</v>
      </c>
      <c r="AK28" s="34">
        <f t="shared" si="20"/>
        <v>13.613385546457815</v>
      </c>
      <c r="AL28" s="35">
        <v>2320</v>
      </c>
      <c r="AM28" s="34">
        <f t="shared" si="21"/>
        <v>23.944679533491588</v>
      </c>
      <c r="AN28" s="36">
        <v>0</v>
      </c>
      <c r="AO28" s="37">
        <f t="shared" si="22"/>
        <v>4232</v>
      </c>
      <c r="AP28" s="38">
        <f t="shared" si="23"/>
        <v>17.830959804499873</v>
      </c>
      <c r="AQ28" s="39">
        <v>1207</v>
      </c>
      <c r="AR28" s="34">
        <f t="shared" si="24"/>
        <v>12.77924827951297</v>
      </c>
      <c r="AS28" s="35">
        <v>1342</v>
      </c>
      <c r="AT28" s="34">
        <f t="shared" si="25"/>
        <v>21.967588803404816</v>
      </c>
      <c r="AU28" s="36">
        <v>0</v>
      </c>
      <c r="AV28" s="37">
        <f t="shared" si="26"/>
        <v>2549</v>
      </c>
      <c r="AW28" s="38">
        <f t="shared" si="27"/>
        <v>16.388067378166387</v>
      </c>
      <c r="AX28" s="39">
        <v>569</v>
      </c>
      <c r="AY28" s="34">
        <f t="shared" si="28"/>
        <v>12.412739965095986</v>
      </c>
      <c r="AZ28" s="35">
        <v>565</v>
      </c>
      <c r="BA28" s="34">
        <f t="shared" si="29"/>
        <v>19.88036593947924</v>
      </c>
      <c r="BB28" s="36">
        <v>0</v>
      </c>
      <c r="BC28" s="37">
        <f t="shared" si="30"/>
        <v>1134</v>
      </c>
      <c r="BD28" s="38">
        <f t="shared" si="31"/>
        <v>15.270670616751952</v>
      </c>
      <c r="BE28" s="39">
        <v>180</v>
      </c>
      <c r="BF28" s="34">
        <f t="shared" si="32"/>
        <v>12.866333095067905</v>
      </c>
      <c r="BG28" s="35">
        <v>165</v>
      </c>
      <c r="BH28" s="34">
        <f t="shared" si="33"/>
        <v>18.312985571587127</v>
      </c>
      <c r="BI28" s="36">
        <v>0</v>
      </c>
      <c r="BJ28" s="37">
        <f t="shared" si="34"/>
        <v>345</v>
      </c>
      <c r="BK28" s="38">
        <f t="shared" si="35"/>
        <v>15</v>
      </c>
      <c r="BL28" s="39">
        <v>38</v>
      </c>
      <c r="BM28" s="34">
        <f t="shared" si="36"/>
        <v>15.019762845849801</v>
      </c>
      <c r="BN28" s="35">
        <v>39</v>
      </c>
      <c r="BO28" s="34">
        <f t="shared" si="37"/>
        <v>20.207253886010363</v>
      </c>
      <c r="BP28" s="36">
        <v>0</v>
      </c>
      <c r="BQ28" s="37">
        <f t="shared" si="38"/>
        <v>77</v>
      </c>
      <c r="BR28" s="38">
        <f t="shared" si="39"/>
        <v>17.264573991031391</v>
      </c>
      <c r="BS28" s="39">
        <v>5</v>
      </c>
      <c r="BT28" s="34">
        <f t="shared" si="40"/>
        <v>15.625</v>
      </c>
      <c r="BU28" s="35">
        <v>3</v>
      </c>
      <c r="BV28" s="34">
        <f t="shared" si="41"/>
        <v>20</v>
      </c>
      <c r="BW28" s="36">
        <v>0</v>
      </c>
      <c r="BX28" s="37">
        <f t="shared" si="42"/>
        <v>8</v>
      </c>
      <c r="BY28" s="38">
        <f t="shared" si="43"/>
        <v>17.021276595744681</v>
      </c>
      <c r="BZ28" s="7">
        <v>0</v>
      </c>
      <c r="CA28" s="34">
        <f t="shared" si="44"/>
        <v>0</v>
      </c>
      <c r="CB28" s="7">
        <v>1</v>
      </c>
      <c r="CC28" s="34">
        <f t="shared" si="45"/>
        <v>33.333333333333329</v>
      </c>
      <c r="CD28" s="36">
        <v>0</v>
      </c>
      <c r="CE28" s="37">
        <f t="shared" si="46"/>
        <v>1</v>
      </c>
      <c r="CF28" s="38">
        <f t="shared" si="47"/>
        <v>16.666666666666664</v>
      </c>
      <c r="CG28" s="7">
        <v>0</v>
      </c>
      <c r="CH28" s="34">
        <f t="shared" si="48"/>
        <v>0</v>
      </c>
      <c r="CI28" s="7">
        <v>0</v>
      </c>
      <c r="CJ28" s="34"/>
      <c r="CK28" s="36">
        <v>0</v>
      </c>
      <c r="CL28" s="37">
        <f t="shared" si="49"/>
        <v>0</v>
      </c>
      <c r="CM28" s="38">
        <f t="shared" si="50"/>
        <v>0</v>
      </c>
      <c r="CN28" s="7">
        <v>0</v>
      </c>
      <c r="CO28" s="34">
        <f t="shared" si="51"/>
        <v>0</v>
      </c>
      <c r="CP28" s="7">
        <v>0</v>
      </c>
      <c r="CQ28" s="34"/>
      <c r="CR28" s="36">
        <v>0</v>
      </c>
      <c r="CS28" s="37">
        <f t="shared" si="52"/>
        <v>0</v>
      </c>
      <c r="CT28" s="38">
        <f t="shared" si="53"/>
        <v>0</v>
      </c>
      <c r="CU28" s="7">
        <v>0</v>
      </c>
      <c r="CV28" s="34">
        <f t="shared" si="54"/>
        <v>0</v>
      </c>
      <c r="CW28" s="7">
        <v>0</v>
      </c>
      <c r="CX28" s="34"/>
      <c r="CY28" s="36">
        <v>0</v>
      </c>
      <c r="CZ28" s="37">
        <f t="shared" si="55"/>
        <v>0</v>
      </c>
      <c r="DA28" s="38">
        <f t="shared" si="56"/>
        <v>0</v>
      </c>
    </row>
    <row r="29" spans="1:105" ht="13" x14ac:dyDescent="0.3">
      <c r="A29" s="40"/>
      <c r="B29" s="41"/>
      <c r="C29" s="42"/>
      <c r="D29" s="43"/>
      <c r="E29" s="42"/>
      <c r="F29" s="43"/>
      <c r="G29" s="44"/>
      <c r="H29" s="37"/>
      <c r="I29" s="45"/>
      <c r="J29" s="37"/>
      <c r="K29" s="45"/>
      <c r="L29" s="46"/>
      <c r="M29" s="37"/>
      <c r="N29" s="47"/>
      <c r="O29" s="37"/>
      <c r="P29" s="45"/>
      <c r="Q29" s="37"/>
      <c r="R29" s="45"/>
      <c r="S29" s="46"/>
      <c r="T29" s="37"/>
      <c r="U29" s="47"/>
      <c r="V29" s="37"/>
      <c r="W29" s="45"/>
      <c r="X29" s="37"/>
      <c r="Y29" s="45"/>
      <c r="Z29" s="46"/>
      <c r="AA29" s="37"/>
      <c r="AB29" s="47"/>
      <c r="AC29" s="48"/>
      <c r="AD29" s="45"/>
      <c r="AE29" s="37"/>
      <c r="AF29" s="45"/>
      <c r="AG29" s="46"/>
      <c r="AH29" s="37"/>
      <c r="AI29" s="47"/>
      <c r="AJ29" s="48"/>
      <c r="AK29" s="45"/>
      <c r="AL29" s="37"/>
      <c r="AM29" s="45"/>
      <c r="AN29" s="46"/>
      <c r="AO29" s="37"/>
      <c r="AP29" s="47"/>
      <c r="AQ29" s="48"/>
      <c r="AR29" s="45"/>
      <c r="AS29" s="37"/>
      <c r="AT29" s="45"/>
      <c r="AU29" s="46"/>
      <c r="AV29" s="37"/>
      <c r="AW29" s="47"/>
      <c r="AX29" s="48"/>
      <c r="AY29" s="45"/>
      <c r="AZ29" s="37"/>
      <c r="BA29" s="45"/>
      <c r="BB29" s="46"/>
      <c r="BC29" s="37"/>
      <c r="BD29" s="47"/>
      <c r="BE29" s="48"/>
      <c r="BF29" s="45"/>
      <c r="BG29" s="37"/>
      <c r="BH29" s="45"/>
      <c r="BI29" s="46"/>
      <c r="BJ29" s="37"/>
      <c r="BK29" s="47"/>
      <c r="BL29" s="48"/>
      <c r="BM29" s="45"/>
      <c r="BN29" s="37"/>
      <c r="BO29" s="45"/>
      <c r="BP29" s="46"/>
      <c r="BQ29" s="37"/>
      <c r="BR29" s="47"/>
      <c r="BS29" s="48"/>
      <c r="BT29" s="45"/>
      <c r="BU29" s="37"/>
      <c r="BV29" s="45"/>
      <c r="BW29" s="46"/>
      <c r="BX29" s="37"/>
      <c r="BY29" s="47"/>
      <c r="BZ29" s="48"/>
      <c r="CA29" s="45"/>
      <c r="CB29" s="37"/>
      <c r="CC29" s="45"/>
      <c r="CD29" s="46"/>
      <c r="CE29" s="37"/>
      <c r="CF29" s="47"/>
      <c r="CG29" s="48"/>
      <c r="CH29" s="45"/>
      <c r="CI29" s="37"/>
      <c r="CJ29" s="45"/>
      <c r="CK29" s="46"/>
      <c r="CL29" s="37"/>
      <c r="CM29" s="47"/>
      <c r="CN29" s="48"/>
      <c r="CO29" s="45"/>
      <c r="CP29" s="37"/>
      <c r="CQ29" s="45"/>
      <c r="CR29" s="46"/>
      <c r="CS29" s="37"/>
      <c r="CT29" s="47"/>
      <c r="CU29" s="48"/>
      <c r="CV29" s="45"/>
      <c r="CW29" s="37"/>
      <c r="CX29" s="45"/>
      <c r="CY29" s="46"/>
      <c r="CZ29" s="37"/>
      <c r="DA29" s="47"/>
    </row>
    <row r="30" spans="1:105" ht="13" x14ac:dyDescent="0.3">
      <c r="A30" s="49" t="s">
        <v>59</v>
      </c>
      <c r="B30" s="29">
        <f t="shared" ref="B30:AG30" si="57">SUM(B10:B28)</f>
        <v>29215251</v>
      </c>
      <c r="C30" s="50">
        <f t="shared" si="57"/>
        <v>99.999999999999986</v>
      </c>
      <c r="D30" s="31">
        <f t="shared" si="57"/>
        <v>29900558</v>
      </c>
      <c r="E30" s="50">
        <f t="shared" si="57"/>
        <v>100</v>
      </c>
      <c r="F30" s="31">
        <f t="shared" si="57"/>
        <v>59115809</v>
      </c>
      <c r="G30" s="51">
        <f t="shared" si="57"/>
        <v>100</v>
      </c>
      <c r="H30" s="52">
        <f t="shared" si="57"/>
        <v>23595</v>
      </c>
      <c r="I30" s="53">
        <f t="shared" si="57"/>
        <v>99.999999999999986</v>
      </c>
      <c r="J30" s="52">
        <f t="shared" si="57"/>
        <v>18578</v>
      </c>
      <c r="K30" s="54">
        <f t="shared" si="57"/>
        <v>100</v>
      </c>
      <c r="L30" s="55">
        <f t="shared" si="57"/>
        <v>0</v>
      </c>
      <c r="M30" s="52">
        <f t="shared" si="57"/>
        <v>42173</v>
      </c>
      <c r="N30" s="56">
        <f t="shared" si="57"/>
        <v>100</v>
      </c>
      <c r="O30" s="52">
        <f t="shared" si="57"/>
        <v>22281</v>
      </c>
      <c r="P30" s="53">
        <f t="shared" si="57"/>
        <v>100</v>
      </c>
      <c r="Q30" s="52">
        <f t="shared" si="57"/>
        <v>17253</v>
      </c>
      <c r="R30" s="54">
        <f t="shared" si="57"/>
        <v>100</v>
      </c>
      <c r="S30" s="55">
        <f t="shared" si="57"/>
        <v>0</v>
      </c>
      <c r="T30" s="52">
        <f t="shared" si="57"/>
        <v>39534</v>
      </c>
      <c r="U30" s="56">
        <f t="shared" si="57"/>
        <v>100</v>
      </c>
      <c r="V30" s="52">
        <f t="shared" si="57"/>
        <v>20329</v>
      </c>
      <c r="W30" s="53">
        <f t="shared" si="57"/>
        <v>100</v>
      </c>
      <c r="X30" s="52">
        <f t="shared" si="57"/>
        <v>15331</v>
      </c>
      <c r="Y30" s="54">
        <f t="shared" si="57"/>
        <v>99.999999999999986</v>
      </c>
      <c r="Z30" s="55">
        <f t="shared" si="57"/>
        <v>0</v>
      </c>
      <c r="AA30" s="52">
        <f t="shared" si="57"/>
        <v>35660</v>
      </c>
      <c r="AB30" s="56">
        <f t="shared" si="57"/>
        <v>100</v>
      </c>
      <c r="AC30" s="57">
        <f t="shared" si="57"/>
        <v>17705</v>
      </c>
      <c r="AD30" s="53">
        <f t="shared" si="57"/>
        <v>100</v>
      </c>
      <c r="AE30" s="52">
        <f t="shared" si="57"/>
        <v>12846</v>
      </c>
      <c r="AF30" s="54">
        <f t="shared" si="57"/>
        <v>99.999999999999986</v>
      </c>
      <c r="AG30" s="55">
        <f t="shared" si="57"/>
        <v>0</v>
      </c>
      <c r="AH30" s="52">
        <f t="shared" ref="AH30:BM30" si="58">SUM(AH10:AH28)</f>
        <v>30551</v>
      </c>
      <c r="AI30" s="56">
        <f t="shared" si="58"/>
        <v>100</v>
      </c>
      <c r="AJ30" s="57">
        <f t="shared" si="58"/>
        <v>14045</v>
      </c>
      <c r="AK30" s="53">
        <f t="shared" si="58"/>
        <v>100.00000000000001</v>
      </c>
      <c r="AL30" s="52">
        <f t="shared" si="58"/>
        <v>9689</v>
      </c>
      <c r="AM30" s="54">
        <f t="shared" si="58"/>
        <v>100</v>
      </c>
      <c r="AN30" s="55">
        <f t="shared" si="58"/>
        <v>0</v>
      </c>
      <c r="AO30" s="52">
        <f t="shared" si="58"/>
        <v>23734</v>
      </c>
      <c r="AP30" s="56">
        <f t="shared" si="58"/>
        <v>99.999999999999986</v>
      </c>
      <c r="AQ30" s="57">
        <f t="shared" si="58"/>
        <v>9445</v>
      </c>
      <c r="AR30" s="53">
        <f t="shared" si="58"/>
        <v>99.999999999999986</v>
      </c>
      <c r="AS30" s="52">
        <f t="shared" si="58"/>
        <v>6109</v>
      </c>
      <c r="AT30" s="54">
        <f t="shared" si="58"/>
        <v>100</v>
      </c>
      <c r="AU30" s="55">
        <f t="shared" si="58"/>
        <v>0</v>
      </c>
      <c r="AV30" s="52">
        <f t="shared" si="58"/>
        <v>15554</v>
      </c>
      <c r="AW30" s="56">
        <f t="shared" si="58"/>
        <v>99.999999999999986</v>
      </c>
      <c r="AX30" s="57">
        <f t="shared" si="58"/>
        <v>4584</v>
      </c>
      <c r="AY30" s="53">
        <f t="shared" si="58"/>
        <v>100</v>
      </c>
      <c r="AZ30" s="52">
        <f t="shared" si="58"/>
        <v>2842</v>
      </c>
      <c r="BA30" s="54">
        <f t="shared" si="58"/>
        <v>100</v>
      </c>
      <c r="BB30" s="55">
        <f t="shared" si="58"/>
        <v>0</v>
      </c>
      <c r="BC30" s="52">
        <f t="shared" si="58"/>
        <v>7426</v>
      </c>
      <c r="BD30" s="56">
        <f t="shared" si="58"/>
        <v>100</v>
      </c>
      <c r="BE30" s="57">
        <f t="shared" si="58"/>
        <v>1399</v>
      </c>
      <c r="BF30" s="53">
        <f t="shared" si="58"/>
        <v>100.00000000000001</v>
      </c>
      <c r="BG30" s="52">
        <f t="shared" si="58"/>
        <v>901</v>
      </c>
      <c r="BH30" s="54">
        <f t="shared" si="58"/>
        <v>100</v>
      </c>
      <c r="BI30" s="55">
        <f t="shared" si="58"/>
        <v>0</v>
      </c>
      <c r="BJ30" s="52">
        <f t="shared" si="58"/>
        <v>2300</v>
      </c>
      <c r="BK30" s="56">
        <f t="shared" si="58"/>
        <v>100</v>
      </c>
      <c r="BL30" s="57">
        <f t="shared" si="58"/>
        <v>253</v>
      </c>
      <c r="BM30" s="53">
        <f t="shared" si="58"/>
        <v>100</v>
      </c>
      <c r="BN30" s="52">
        <f t="shared" ref="BN30:CI30" si="59">SUM(BN10:BN28)</f>
        <v>193</v>
      </c>
      <c r="BO30" s="54">
        <f t="shared" si="59"/>
        <v>100</v>
      </c>
      <c r="BP30" s="55">
        <f t="shared" si="59"/>
        <v>0</v>
      </c>
      <c r="BQ30" s="52">
        <f t="shared" si="59"/>
        <v>446</v>
      </c>
      <c r="BR30" s="56">
        <f t="shared" si="59"/>
        <v>100</v>
      </c>
      <c r="BS30" s="57">
        <f t="shared" si="59"/>
        <v>32</v>
      </c>
      <c r="BT30" s="53">
        <f t="shared" si="59"/>
        <v>100</v>
      </c>
      <c r="BU30" s="52">
        <f t="shared" si="59"/>
        <v>15</v>
      </c>
      <c r="BV30" s="54">
        <f t="shared" si="59"/>
        <v>100.00000000000001</v>
      </c>
      <c r="BW30" s="55">
        <f t="shared" si="59"/>
        <v>0</v>
      </c>
      <c r="BX30" s="52">
        <f t="shared" si="59"/>
        <v>47</v>
      </c>
      <c r="BY30" s="56">
        <f t="shared" si="59"/>
        <v>100</v>
      </c>
      <c r="BZ30" s="57">
        <f t="shared" si="59"/>
        <v>3</v>
      </c>
      <c r="CA30" s="53">
        <f t="shared" si="59"/>
        <v>99.999999999999986</v>
      </c>
      <c r="CB30" s="52">
        <f t="shared" si="59"/>
        <v>3</v>
      </c>
      <c r="CC30" s="54">
        <f t="shared" si="59"/>
        <v>99.999999999999986</v>
      </c>
      <c r="CD30" s="55">
        <f t="shared" si="59"/>
        <v>0</v>
      </c>
      <c r="CE30" s="52">
        <f t="shared" si="59"/>
        <v>6</v>
      </c>
      <c r="CF30" s="56">
        <f t="shared" si="59"/>
        <v>99.999999999999972</v>
      </c>
      <c r="CG30" s="57">
        <f t="shared" si="59"/>
        <v>1</v>
      </c>
      <c r="CH30" s="53">
        <f t="shared" si="59"/>
        <v>100</v>
      </c>
      <c r="CI30" s="52">
        <f t="shared" si="59"/>
        <v>0</v>
      </c>
      <c r="CJ30" s="54"/>
      <c r="CK30" s="55">
        <f t="shared" ref="CK30:CP30" si="60">SUM(CK10:CK28)</f>
        <v>0</v>
      </c>
      <c r="CL30" s="52">
        <f t="shared" si="60"/>
        <v>1</v>
      </c>
      <c r="CM30" s="56">
        <f t="shared" si="60"/>
        <v>100</v>
      </c>
      <c r="CN30" s="57">
        <f t="shared" si="60"/>
        <v>1</v>
      </c>
      <c r="CO30" s="53">
        <f t="shared" si="60"/>
        <v>100</v>
      </c>
      <c r="CP30" s="52">
        <f t="shared" si="60"/>
        <v>0</v>
      </c>
      <c r="CQ30" s="54"/>
      <c r="CR30" s="55">
        <f t="shared" ref="CR30:CW30" si="61">SUM(CR10:CR28)</f>
        <v>0</v>
      </c>
      <c r="CS30" s="52">
        <f t="shared" si="61"/>
        <v>1</v>
      </c>
      <c r="CT30" s="56">
        <f t="shared" si="61"/>
        <v>100</v>
      </c>
      <c r="CU30" s="57">
        <f t="shared" si="61"/>
        <v>1</v>
      </c>
      <c r="CV30" s="53">
        <f t="shared" si="61"/>
        <v>100</v>
      </c>
      <c r="CW30" s="52">
        <f t="shared" si="61"/>
        <v>0</v>
      </c>
      <c r="CX30" s="54"/>
      <c r="CY30" s="55">
        <f>SUM(CY10:CY28)</f>
        <v>0</v>
      </c>
      <c r="CZ30" s="52">
        <f>SUM(CZ10:CZ28)</f>
        <v>1</v>
      </c>
      <c r="DA30" s="56">
        <f>SUM(DA10:DA28)</f>
        <v>100</v>
      </c>
    </row>
    <row r="31" spans="1:105" ht="13" x14ac:dyDescent="0.3">
      <c r="A31" s="58"/>
      <c r="B31" s="59"/>
      <c r="C31" s="60"/>
      <c r="D31" s="60"/>
      <c r="E31" s="60"/>
      <c r="F31" s="60"/>
      <c r="G31" s="61"/>
      <c r="H31" s="37"/>
      <c r="I31" s="37"/>
      <c r="J31" s="37"/>
      <c r="K31" s="37"/>
      <c r="L31" s="46"/>
      <c r="M31" s="37"/>
      <c r="N31" s="62"/>
      <c r="O31" s="37"/>
      <c r="P31" s="37"/>
      <c r="Q31" s="37"/>
      <c r="R31" s="37"/>
      <c r="S31" s="46"/>
      <c r="T31" s="37"/>
      <c r="U31" s="62"/>
      <c r="V31" s="37"/>
      <c r="W31" s="37"/>
      <c r="X31" s="37"/>
      <c r="Y31" s="37"/>
      <c r="Z31" s="46"/>
      <c r="AA31" s="37"/>
      <c r="AB31" s="62"/>
      <c r="AC31" s="48"/>
      <c r="AD31" s="37"/>
      <c r="AE31" s="37"/>
      <c r="AF31" s="37"/>
      <c r="AG31" s="46"/>
      <c r="AH31" s="37"/>
      <c r="AI31" s="62"/>
      <c r="AJ31" s="48"/>
      <c r="AK31" s="37"/>
      <c r="AL31" s="37"/>
      <c r="AM31" s="37"/>
      <c r="AN31" s="46"/>
      <c r="AO31" s="37"/>
      <c r="AP31" s="62"/>
      <c r="AQ31" s="48"/>
      <c r="AR31" s="37"/>
      <c r="AS31" s="37"/>
      <c r="AT31" s="37"/>
      <c r="AU31" s="46"/>
      <c r="AV31" s="37"/>
      <c r="AW31" s="62"/>
      <c r="AX31" s="48"/>
      <c r="AY31" s="37"/>
      <c r="AZ31" s="37"/>
      <c r="BA31" s="37"/>
      <c r="BB31" s="46"/>
      <c r="BC31" s="37"/>
      <c r="BD31" s="62"/>
      <c r="BE31" s="48"/>
      <c r="BF31" s="37"/>
      <c r="BG31" s="37"/>
      <c r="BH31" s="37"/>
      <c r="BI31" s="46"/>
      <c r="BJ31" s="37"/>
      <c r="BK31" s="62"/>
      <c r="BL31" s="48"/>
      <c r="BM31" s="37"/>
      <c r="BN31" s="37"/>
      <c r="BO31" s="37"/>
      <c r="BP31" s="46"/>
      <c r="BQ31" s="37"/>
      <c r="BR31" s="62"/>
      <c r="BS31" s="48"/>
      <c r="BT31" s="37"/>
      <c r="BU31" s="37"/>
      <c r="BV31" s="37"/>
      <c r="BW31" s="46"/>
      <c r="BX31" s="37"/>
      <c r="BY31" s="62"/>
      <c r="BZ31" s="48"/>
      <c r="CA31" s="37"/>
      <c r="CB31" s="37"/>
      <c r="CC31" s="37"/>
      <c r="CD31" s="46"/>
      <c r="CE31" s="37"/>
      <c r="CF31" s="62"/>
      <c r="CG31" s="48"/>
      <c r="CH31" s="37"/>
      <c r="CI31" s="37"/>
      <c r="CJ31" s="37"/>
      <c r="CK31" s="46"/>
      <c r="CL31" s="37"/>
      <c r="CM31" s="62"/>
      <c r="CN31" s="48"/>
      <c r="CO31" s="37"/>
      <c r="CP31" s="37"/>
      <c r="CQ31" s="37"/>
      <c r="CR31" s="46"/>
      <c r="CS31" s="37"/>
      <c r="CT31" s="62"/>
      <c r="CU31" s="48"/>
      <c r="CV31" s="37"/>
      <c r="CW31" s="37"/>
      <c r="CX31" s="37"/>
      <c r="CY31" s="46"/>
      <c r="CZ31" s="37"/>
      <c r="DA31" s="62"/>
    </row>
    <row r="32" spans="1:105" ht="13" x14ac:dyDescent="0.3">
      <c r="A32" s="63" t="s">
        <v>39</v>
      </c>
      <c r="B32" s="64"/>
      <c r="C32" s="64"/>
      <c r="D32" s="64"/>
      <c r="E32" s="64"/>
      <c r="F32" s="64"/>
      <c r="G32" s="64"/>
      <c r="H32" s="65">
        <v>0</v>
      </c>
      <c r="I32" s="66"/>
      <c r="J32" s="66">
        <v>0</v>
      </c>
      <c r="K32" s="66"/>
      <c r="L32" s="67"/>
      <c r="M32" s="66">
        <v>0</v>
      </c>
      <c r="N32" s="68"/>
      <c r="O32" s="65">
        <v>0</v>
      </c>
      <c r="P32" s="66"/>
      <c r="Q32" s="66">
        <v>0</v>
      </c>
      <c r="R32" s="66"/>
      <c r="S32" s="67"/>
      <c r="T32" s="66">
        <v>0</v>
      </c>
      <c r="U32" s="68"/>
      <c r="V32" s="65">
        <v>0</v>
      </c>
      <c r="W32" s="66"/>
      <c r="X32" s="66">
        <v>0</v>
      </c>
      <c r="Y32" s="66"/>
      <c r="Z32" s="67"/>
      <c r="AA32" s="66">
        <v>0</v>
      </c>
      <c r="AB32" s="68"/>
      <c r="AC32" s="65">
        <v>0</v>
      </c>
      <c r="AD32" s="66"/>
      <c r="AE32" s="66">
        <v>0</v>
      </c>
      <c r="AF32" s="66"/>
      <c r="AG32" s="67"/>
      <c r="AH32" s="66">
        <v>0</v>
      </c>
      <c r="AI32" s="68"/>
      <c r="AJ32" s="65">
        <v>0</v>
      </c>
      <c r="AK32" s="66"/>
      <c r="AL32" s="66">
        <v>0</v>
      </c>
      <c r="AM32" s="66"/>
      <c r="AN32" s="67"/>
      <c r="AO32" s="66">
        <v>0</v>
      </c>
      <c r="AP32" s="68"/>
      <c r="AQ32" s="65">
        <v>0</v>
      </c>
      <c r="AR32" s="66"/>
      <c r="AS32" s="66">
        <v>0</v>
      </c>
      <c r="AT32" s="66"/>
      <c r="AU32" s="67"/>
      <c r="AV32" s="66">
        <v>0</v>
      </c>
      <c r="AW32" s="68"/>
      <c r="AX32" s="65">
        <v>0</v>
      </c>
      <c r="AY32" s="66"/>
      <c r="AZ32" s="66">
        <v>0</v>
      </c>
      <c r="BA32" s="66"/>
      <c r="BB32" s="67"/>
      <c r="BC32" s="66">
        <v>0</v>
      </c>
      <c r="BD32" s="68"/>
      <c r="BE32" s="65">
        <v>0</v>
      </c>
      <c r="BF32" s="66"/>
      <c r="BG32" s="66">
        <v>0</v>
      </c>
      <c r="BH32" s="66"/>
      <c r="BI32" s="67"/>
      <c r="BJ32" s="66">
        <v>0</v>
      </c>
      <c r="BK32" s="68"/>
      <c r="BL32" s="65">
        <v>0</v>
      </c>
      <c r="BM32" s="66"/>
      <c r="BN32" s="66">
        <v>0</v>
      </c>
      <c r="BO32" s="66"/>
      <c r="BP32" s="67"/>
      <c r="BQ32" s="66">
        <v>0</v>
      </c>
      <c r="BR32" s="68"/>
      <c r="BS32" s="65">
        <v>0</v>
      </c>
      <c r="BT32" s="66"/>
      <c r="BU32" s="66">
        <v>0</v>
      </c>
      <c r="BV32" s="66"/>
      <c r="BW32" s="67"/>
      <c r="BX32" s="66">
        <v>0</v>
      </c>
      <c r="BY32" s="68"/>
      <c r="BZ32" s="65">
        <v>0</v>
      </c>
      <c r="CA32" s="66"/>
      <c r="CB32" s="66">
        <v>0</v>
      </c>
      <c r="CC32" s="66"/>
      <c r="CD32" s="67"/>
      <c r="CE32" s="66">
        <v>0</v>
      </c>
      <c r="CF32" s="68"/>
      <c r="CG32" s="65">
        <v>0</v>
      </c>
      <c r="CH32" s="66"/>
      <c r="CI32" s="66">
        <v>0</v>
      </c>
      <c r="CJ32" s="66"/>
      <c r="CK32" s="67"/>
      <c r="CL32" s="66">
        <v>0</v>
      </c>
      <c r="CM32" s="68"/>
      <c r="CN32" s="65">
        <v>0</v>
      </c>
      <c r="CO32" s="66"/>
      <c r="CP32" s="66">
        <v>0</v>
      </c>
      <c r="CQ32" s="66"/>
      <c r="CR32" s="67"/>
      <c r="CS32" s="66">
        <v>0</v>
      </c>
      <c r="CT32" s="68"/>
      <c r="CU32" s="65">
        <v>0</v>
      </c>
      <c r="CV32" s="66"/>
      <c r="CW32" s="66">
        <v>0</v>
      </c>
      <c r="CX32" s="66"/>
      <c r="CY32" s="67"/>
      <c r="CZ32" s="66">
        <v>0</v>
      </c>
      <c r="DA32" s="68"/>
    </row>
    <row r="33" spans="1:1024" ht="13" x14ac:dyDescent="0.3">
      <c r="A33" s="22" t="s">
        <v>60</v>
      </c>
      <c r="B33" s="69">
        <f>B30+B32</f>
        <v>29215251</v>
      </c>
      <c r="C33" s="69"/>
      <c r="D33" s="69">
        <f>D30+D32</f>
        <v>29900558</v>
      </c>
      <c r="E33" s="69"/>
      <c r="F33" s="70">
        <f>F30+F32</f>
        <v>59115809</v>
      </c>
      <c r="G33" s="69"/>
      <c r="H33" s="71">
        <f>H30+H32</f>
        <v>23595</v>
      </c>
      <c r="I33" s="72"/>
      <c r="J33" s="72">
        <f>J30+J32</f>
        <v>18578</v>
      </c>
      <c r="K33" s="72"/>
      <c r="L33" s="73">
        <f>L30+L32</f>
        <v>0</v>
      </c>
      <c r="M33" s="73">
        <f>M30+M32</f>
        <v>42173</v>
      </c>
      <c r="N33" s="74"/>
      <c r="O33" s="71">
        <f>O30+O32</f>
        <v>22281</v>
      </c>
      <c r="P33" s="72"/>
      <c r="Q33" s="72">
        <f>Q30+Q32</f>
        <v>17253</v>
      </c>
      <c r="R33" s="72"/>
      <c r="S33" s="73">
        <f>S30+S32</f>
        <v>0</v>
      </c>
      <c r="T33" s="73">
        <f>T30+T32</f>
        <v>39534</v>
      </c>
      <c r="U33" s="74"/>
      <c r="V33" s="71">
        <f>V30+V32</f>
        <v>20329</v>
      </c>
      <c r="W33" s="72"/>
      <c r="X33" s="72">
        <f>X30+X32</f>
        <v>15331</v>
      </c>
      <c r="Y33" s="72"/>
      <c r="Z33" s="73">
        <f>Z30+Z32</f>
        <v>0</v>
      </c>
      <c r="AA33" s="73">
        <f>AA30+AA32</f>
        <v>35660</v>
      </c>
      <c r="AB33" s="74"/>
      <c r="AC33" s="71">
        <f>AC30+AC32</f>
        <v>17705</v>
      </c>
      <c r="AD33" s="72"/>
      <c r="AE33" s="72">
        <f>AE30+AE32</f>
        <v>12846</v>
      </c>
      <c r="AF33" s="72"/>
      <c r="AG33" s="73">
        <f>AG30+AG32</f>
        <v>0</v>
      </c>
      <c r="AH33" s="73">
        <f>AH30+AH32</f>
        <v>30551</v>
      </c>
      <c r="AI33" s="74"/>
      <c r="AJ33" s="71">
        <f>AJ30+AJ32</f>
        <v>14045</v>
      </c>
      <c r="AK33" s="72"/>
      <c r="AL33" s="72">
        <f>AL30+AL32</f>
        <v>9689</v>
      </c>
      <c r="AM33" s="72"/>
      <c r="AN33" s="73">
        <f>AN30+AN32</f>
        <v>0</v>
      </c>
      <c r="AO33" s="73">
        <f>AO30+AO32</f>
        <v>23734</v>
      </c>
      <c r="AP33" s="74"/>
      <c r="AQ33" s="71">
        <f>AQ30+AQ32</f>
        <v>9445</v>
      </c>
      <c r="AR33" s="72"/>
      <c r="AS33" s="72">
        <f>AS30+AS32</f>
        <v>6109</v>
      </c>
      <c r="AT33" s="72"/>
      <c r="AU33" s="73">
        <f>AU30+AU32</f>
        <v>0</v>
      </c>
      <c r="AV33" s="73">
        <f>AV30+AV32</f>
        <v>15554</v>
      </c>
      <c r="AW33" s="74"/>
      <c r="AX33" s="71">
        <f>AX30+AX32</f>
        <v>4584</v>
      </c>
      <c r="AY33" s="72"/>
      <c r="AZ33" s="72">
        <f>AZ30+AZ32</f>
        <v>2842</v>
      </c>
      <c r="BA33" s="72"/>
      <c r="BB33" s="73">
        <f>BB30+BB32</f>
        <v>0</v>
      </c>
      <c r="BC33" s="73">
        <f>BC30+BC32</f>
        <v>7426</v>
      </c>
      <c r="BD33" s="74"/>
      <c r="BE33" s="71">
        <f>BE30+BE32</f>
        <v>1399</v>
      </c>
      <c r="BF33" s="72"/>
      <c r="BG33" s="72">
        <f>BG30+BG32</f>
        <v>901</v>
      </c>
      <c r="BH33" s="72"/>
      <c r="BI33" s="73">
        <f>BI30+BI32</f>
        <v>0</v>
      </c>
      <c r="BJ33" s="73">
        <f>BJ30+BJ32</f>
        <v>2300</v>
      </c>
      <c r="BK33" s="74"/>
      <c r="BL33" s="71">
        <f>BL30+BL32</f>
        <v>253</v>
      </c>
      <c r="BM33" s="72"/>
      <c r="BN33" s="72">
        <f>BN30+BN32</f>
        <v>193</v>
      </c>
      <c r="BO33" s="72"/>
      <c r="BP33" s="73">
        <f>BP30+BP32</f>
        <v>0</v>
      </c>
      <c r="BQ33" s="73">
        <f>BQ30+BQ32</f>
        <v>446</v>
      </c>
      <c r="BR33" s="74"/>
      <c r="BS33" s="71">
        <f>BS30+BS32</f>
        <v>32</v>
      </c>
      <c r="BT33" s="72"/>
      <c r="BU33" s="72">
        <f>BU30+BU32</f>
        <v>15</v>
      </c>
      <c r="BV33" s="72"/>
      <c r="BW33" s="73">
        <f>BW30+BW32</f>
        <v>0</v>
      </c>
      <c r="BX33" s="73">
        <f>BX30+BX32</f>
        <v>47</v>
      </c>
      <c r="BY33" s="74"/>
      <c r="BZ33" s="71">
        <f>BZ30+BZ32</f>
        <v>3</v>
      </c>
      <c r="CA33" s="72"/>
      <c r="CB33" s="72">
        <f>CB30+CB32</f>
        <v>3</v>
      </c>
      <c r="CC33" s="72"/>
      <c r="CD33" s="73">
        <f>CD30+CD32</f>
        <v>0</v>
      </c>
      <c r="CE33" s="73">
        <f>CE30+CE32</f>
        <v>6</v>
      </c>
      <c r="CF33" s="74"/>
      <c r="CG33" s="71">
        <f>CG30+CG32</f>
        <v>1</v>
      </c>
      <c r="CH33" s="72"/>
      <c r="CI33" s="72">
        <f>CI30+CI32</f>
        <v>0</v>
      </c>
      <c r="CJ33" s="72"/>
      <c r="CK33" s="73">
        <f>CK30+CK32</f>
        <v>0</v>
      </c>
      <c r="CL33" s="73">
        <f>CL30+CL32</f>
        <v>1</v>
      </c>
      <c r="CM33" s="74"/>
      <c r="CN33" s="71">
        <f>CN30+CN32</f>
        <v>1</v>
      </c>
      <c r="CO33" s="72"/>
      <c r="CP33" s="72">
        <f>CP30+CP32</f>
        <v>0</v>
      </c>
      <c r="CQ33" s="72"/>
      <c r="CR33" s="73">
        <f>CR30+CR32</f>
        <v>0</v>
      </c>
      <c r="CS33" s="73">
        <f>CS30+CS32</f>
        <v>1</v>
      </c>
      <c r="CT33" s="74"/>
      <c r="CU33" s="71">
        <f>CU30+CU32</f>
        <v>1</v>
      </c>
      <c r="CV33" s="72"/>
      <c r="CW33" s="72">
        <f>CW30+CW32</f>
        <v>0</v>
      </c>
      <c r="CX33" s="72"/>
      <c r="CY33" s="73">
        <f>CY30+CY32</f>
        <v>0</v>
      </c>
      <c r="CZ33" s="73">
        <f>CZ30+CZ32</f>
        <v>1</v>
      </c>
      <c r="DA33" s="74"/>
    </row>
    <row r="34" spans="1:1024" ht="13" x14ac:dyDescent="0.3">
      <c r="A34" s="9"/>
      <c r="B34" s="9"/>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row>
    <row r="35" spans="1:1024" ht="13" x14ac:dyDescent="0.3">
      <c r="A35" s="9"/>
      <c r="B35" s="9"/>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75"/>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row>
    <row r="36" spans="1:1024" s="9" customFormat="1" ht="15.5" x14ac:dyDescent="0.35">
      <c r="A36" s="4" t="s">
        <v>3</v>
      </c>
      <c r="B36" s="76"/>
      <c r="C36" s="76"/>
      <c r="D36" s="76"/>
      <c r="E36" s="76"/>
      <c r="F36" s="76"/>
      <c r="AZ36" s="35"/>
      <c r="BA36" s="35"/>
      <c r="AIC36" s="7"/>
      <c r="AID36" s="7"/>
      <c r="AIE36" s="7"/>
      <c r="AIF36" s="7"/>
      <c r="AIG36" s="7"/>
      <c r="AIH36" s="7"/>
      <c r="AII36" s="7"/>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6" t="s">
        <v>61</v>
      </c>
      <c r="B37" s="7" t="s">
        <v>62</v>
      </c>
      <c r="C37" s="7"/>
      <c r="D37" s="7"/>
      <c r="E37" s="77"/>
      <c r="F37" s="77"/>
      <c r="AIC37" s="7"/>
      <c r="AID37" s="7"/>
      <c r="AIE37" s="7"/>
      <c r="AIF37" s="7"/>
      <c r="AIG37" s="7"/>
      <c r="AIH37" s="7"/>
      <c r="AII37" s="7"/>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6" t="s">
        <v>63</v>
      </c>
      <c r="B38" s="7"/>
      <c r="C38" s="7"/>
      <c r="D38" s="7"/>
      <c r="E38" s="7"/>
      <c r="F38" s="7"/>
      <c r="AIC38" s="7"/>
      <c r="AID38" s="7"/>
      <c r="AIE38" s="7"/>
      <c r="AIF38" s="7"/>
      <c r="AIG38" s="7"/>
      <c r="AIH38" s="7"/>
      <c r="AII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64</v>
      </c>
      <c r="B39" s="78" t="s">
        <v>5</v>
      </c>
    </row>
    <row r="40" spans="1:1024" ht="13" x14ac:dyDescent="0.3">
      <c r="A40" s="9" t="s">
        <v>65</v>
      </c>
      <c r="B40" s="7" t="s">
        <v>70</v>
      </c>
    </row>
  </sheetData>
  <mergeCells count="16">
    <mergeCell ref="H7:DA7"/>
    <mergeCell ref="B8:G8"/>
    <mergeCell ref="H8:N8"/>
    <mergeCell ref="O8:U8"/>
    <mergeCell ref="V8:AB8"/>
    <mergeCell ref="AC8:AI8"/>
    <mergeCell ref="AJ8:AP8"/>
    <mergeCell ref="AQ8:AW8"/>
    <mergeCell ref="AX8:BD8"/>
    <mergeCell ref="BE8:BK8"/>
    <mergeCell ref="BL8:BR8"/>
    <mergeCell ref="BS8:BY8"/>
    <mergeCell ref="BZ8:CF8"/>
    <mergeCell ref="CG8:CM8"/>
    <mergeCell ref="CN8:CT8"/>
    <mergeCell ref="CU8:DA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5"/>
  <sheetViews>
    <sheetView tabSelected="1" zoomScale="60" zoomScaleNormal="60" zoomScalePageLayoutView="120" workbookViewId="0">
      <pane xSplit="1" ySplit="7" topLeftCell="C8" activePane="bottomRight" state="frozen"/>
      <selection pane="topRight" activeCell="CC1" sqref="CC1"/>
      <selection pane="bottomLeft" activeCell="A8" sqref="A8"/>
      <selection pane="bottomRight" activeCell="C26" sqref="C26:C30"/>
    </sheetView>
  </sheetViews>
  <sheetFormatPr baseColWidth="10" defaultColWidth="8.81640625" defaultRowHeight="13" x14ac:dyDescent="0.3"/>
  <cols>
    <col min="1" max="1" width="10.81640625" style="83" customWidth="1"/>
    <col min="2" max="2" width="24.453125" style="83" customWidth="1"/>
    <col min="3" max="3" width="10.81640625" style="9" customWidth="1"/>
    <col min="4" max="31" width="13.1796875" style="9" customWidth="1"/>
    <col min="32" max="988" width="10.81640625" style="9" customWidth="1"/>
    <col min="989" max="1025" width="10.81640625" customWidth="1"/>
  </cols>
  <sheetData>
    <row r="1" spans="1:1024" ht="15.5" x14ac:dyDescent="0.35">
      <c r="A1" s="84" t="s">
        <v>71</v>
      </c>
      <c r="B1" s="84"/>
    </row>
    <row r="2" spans="1:1024" s="11" customFormat="1" ht="18.5" x14ac:dyDescent="0.45">
      <c r="A2" s="85" t="s">
        <v>20</v>
      </c>
      <c r="B2" s="11" t="s">
        <v>72</v>
      </c>
    </row>
    <row r="3" spans="1:1024" s="1" customFormat="1" ht="15.5" x14ac:dyDescent="0.35">
      <c r="A3" s="84" t="s">
        <v>22</v>
      </c>
      <c r="B3" s="84"/>
    </row>
    <row r="4" spans="1:1024" s="1" customFormat="1" ht="15.5" x14ac:dyDescent="0.35">
      <c r="A4" s="84" t="s">
        <v>73</v>
      </c>
      <c r="B4" s="84"/>
    </row>
    <row r="5" spans="1:1024" x14ac:dyDescent="0.3">
      <c r="A5" s="86"/>
      <c r="B5" s="86"/>
    </row>
    <row r="6" spans="1:1024" x14ac:dyDescent="0.3">
      <c r="A6" s="86"/>
    </row>
    <row r="7" spans="1:1024" x14ac:dyDescent="0.3">
      <c r="A7" s="87"/>
      <c r="B7" s="226" t="s">
        <v>26</v>
      </c>
      <c r="C7" s="227" t="s">
        <v>74</v>
      </c>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c r="AN7" s="227"/>
      <c r="AO7" s="227"/>
      <c r="AP7" s="227"/>
      <c r="AQ7" s="227"/>
      <c r="AR7" s="227"/>
      <c r="AS7" s="227"/>
      <c r="AT7" s="227"/>
      <c r="AU7" s="227"/>
      <c r="AV7" s="227"/>
      <c r="AW7" s="227"/>
      <c r="AX7" s="227"/>
      <c r="AY7" s="227"/>
      <c r="AZ7" s="227"/>
      <c r="BA7" s="227"/>
      <c r="BB7" s="227"/>
      <c r="BC7" s="227"/>
      <c r="BD7" s="227"/>
      <c r="BE7" s="227"/>
      <c r="BF7" s="227"/>
      <c r="BG7" s="227"/>
      <c r="BH7" s="227"/>
      <c r="BI7" s="227"/>
      <c r="BJ7" s="227"/>
      <c r="BK7" s="227"/>
      <c r="BL7" s="227"/>
      <c r="BM7" s="227"/>
      <c r="BN7" s="227"/>
      <c r="BO7" s="227"/>
      <c r="BP7" s="227"/>
      <c r="BQ7" s="227"/>
      <c r="BR7" s="227"/>
      <c r="BS7" s="227"/>
      <c r="BT7" s="227"/>
      <c r="BU7" s="227"/>
      <c r="BV7" s="227"/>
      <c r="BW7" s="227"/>
      <c r="BX7" s="227"/>
      <c r="BY7" s="227"/>
      <c r="BZ7" s="227"/>
      <c r="CA7" s="227"/>
      <c r="CB7" s="227"/>
      <c r="CC7" s="227"/>
      <c r="CD7" s="227"/>
      <c r="CE7" s="227"/>
      <c r="CF7" s="227"/>
      <c r="CG7" s="227"/>
      <c r="CH7" s="227"/>
      <c r="CI7" s="227"/>
      <c r="CJ7" s="227"/>
      <c r="CK7" s="227"/>
      <c r="CL7" s="227"/>
    </row>
    <row r="8" spans="1:1024" s="20" customFormat="1" ht="26" x14ac:dyDescent="0.3">
      <c r="A8" s="88" t="s">
        <v>25</v>
      </c>
      <c r="B8" s="226"/>
      <c r="C8" s="89" t="s">
        <v>75</v>
      </c>
      <c r="D8" s="90" t="s">
        <v>76</v>
      </c>
      <c r="E8" s="91">
        <v>43976</v>
      </c>
      <c r="F8" s="91">
        <v>43975</v>
      </c>
      <c r="G8" s="91">
        <v>43974</v>
      </c>
      <c r="H8" s="91">
        <v>43973</v>
      </c>
      <c r="I8" s="91">
        <v>43972</v>
      </c>
      <c r="J8" s="92">
        <v>43971</v>
      </c>
      <c r="K8" s="93">
        <v>43970</v>
      </c>
      <c r="L8" s="93">
        <v>43969</v>
      </c>
      <c r="M8" s="93">
        <v>43968</v>
      </c>
      <c r="N8" s="93">
        <v>43967</v>
      </c>
      <c r="O8" s="93">
        <v>43966</v>
      </c>
      <c r="P8" s="93">
        <v>43965</v>
      </c>
      <c r="Q8" s="93">
        <v>43964</v>
      </c>
      <c r="R8" s="93">
        <v>43963</v>
      </c>
      <c r="S8" s="93">
        <v>43962</v>
      </c>
      <c r="T8" s="93">
        <v>43961</v>
      </c>
      <c r="U8" s="93">
        <v>43960</v>
      </c>
      <c r="V8" s="93">
        <v>43959</v>
      </c>
      <c r="W8" s="93">
        <v>43958</v>
      </c>
      <c r="X8" s="93">
        <v>43957</v>
      </c>
      <c r="Y8" s="93">
        <v>43956</v>
      </c>
      <c r="Z8" s="93">
        <v>43955</v>
      </c>
      <c r="AA8" s="93">
        <v>43954</v>
      </c>
      <c r="AB8" s="93">
        <v>43953</v>
      </c>
      <c r="AC8" s="93">
        <v>43952</v>
      </c>
      <c r="AD8" s="93">
        <v>43951</v>
      </c>
      <c r="AE8" s="93">
        <v>43950</v>
      </c>
      <c r="AF8" s="93">
        <v>43949</v>
      </c>
      <c r="AG8" s="93">
        <v>43948</v>
      </c>
      <c r="AH8" s="93">
        <v>43947</v>
      </c>
      <c r="AI8" s="93">
        <v>43946</v>
      </c>
      <c r="AJ8" s="93">
        <v>43945</v>
      </c>
      <c r="AK8" s="93">
        <v>43944</v>
      </c>
      <c r="AL8" s="93">
        <v>43943</v>
      </c>
      <c r="AM8" s="93">
        <v>43942</v>
      </c>
      <c r="AN8" s="93">
        <v>43941</v>
      </c>
      <c r="AO8" s="93">
        <v>43940</v>
      </c>
      <c r="AP8" s="93">
        <v>43939</v>
      </c>
      <c r="AQ8" s="93">
        <v>43938</v>
      </c>
      <c r="AR8" s="93">
        <v>43937</v>
      </c>
      <c r="AS8" s="93">
        <v>43936</v>
      </c>
      <c r="AT8" s="93">
        <v>43935</v>
      </c>
      <c r="AU8" s="93">
        <v>43934</v>
      </c>
      <c r="AV8" s="93">
        <v>43933</v>
      </c>
      <c r="AW8" s="93">
        <v>43932</v>
      </c>
      <c r="AX8" s="93">
        <v>43931</v>
      </c>
      <c r="AY8" s="93">
        <v>43930</v>
      </c>
      <c r="AZ8" s="93">
        <v>43929</v>
      </c>
      <c r="BA8" s="93">
        <v>43928</v>
      </c>
      <c r="BB8" s="93">
        <v>43927</v>
      </c>
      <c r="BC8" s="93">
        <v>43926</v>
      </c>
      <c r="BD8" s="93">
        <v>43925</v>
      </c>
      <c r="BE8" s="93">
        <v>43924</v>
      </c>
      <c r="BF8" s="93">
        <v>43923</v>
      </c>
      <c r="BG8" s="93">
        <v>43922</v>
      </c>
      <c r="BH8" s="93">
        <v>43921</v>
      </c>
      <c r="BI8" s="93">
        <v>43920</v>
      </c>
      <c r="BJ8" s="93">
        <v>43919</v>
      </c>
      <c r="BK8" s="93">
        <v>43918</v>
      </c>
      <c r="BL8" s="93">
        <v>43917</v>
      </c>
      <c r="BM8" s="93">
        <v>43916</v>
      </c>
      <c r="BN8" s="93">
        <v>43915</v>
      </c>
      <c r="BO8" s="93">
        <v>43914</v>
      </c>
      <c r="BP8" s="93">
        <v>43913</v>
      </c>
      <c r="BQ8" s="93">
        <v>43912</v>
      </c>
      <c r="BR8" s="93">
        <v>43911</v>
      </c>
      <c r="BS8" s="93">
        <v>43910</v>
      </c>
      <c r="BT8" s="93">
        <v>43909</v>
      </c>
      <c r="BU8" s="93">
        <v>43908</v>
      </c>
      <c r="BV8" s="93">
        <v>43907</v>
      </c>
      <c r="BW8" s="93">
        <v>43906</v>
      </c>
      <c r="BX8" s="93">
        <v>43905</v>
      </c>
      <c r="BY8" s="93">
        <v>43904</v>
      </c>
      <c r="BZ8" s="93">
        <v>43903</v>
      </c>
      <c r="CA8" s="93">
        <v>43902</v>
      </c>
      <c r="CB8" s="93">
        <v>43901</v>
      </c>
      <c r="CC8" s="93">
        <v>43900</v>
      </c>
      <c r="CD8" s="93">
        <v>43899</v>
      </c>
      <c r="CE8" s="93">
        <v>43898</v>
      </c>
      <c r="CF8" s="93">
        <v>43897</v>
      </c>
      <c r="CG8" s="93">
        <v>43896</v>
      </c>
      <c r="CH8" s="93">
        <v>43895</v>
      </c>
      <c r="CI8" s="93">
        <v>43894</v>
      </c>
      <c r="CJ8" s="93">
        <v>43893</v>
      </c>
      <c r="CK8" s="93">
        <v>43892</v>
      </c>
      <c r="CL8" s="93">
        <v>43891</v>
      </c>
      <c r="ALA8" s="94"/>
      <c r="ALB8" s="94"/>
      <c r="ALC8" s="94"/>
      <c r="ALD8" s="94"/>
      <c r="ALE8" s="94"/>
      <c r="ALF8" s="94"/>
      <c r="ALG8" s="94"/>
      <c r="ALH8" s="94"/>
      <c r="ALI8" s="94"/>
      <c r="ALJ8" s="94"/>
      <c r="ALK8" s="94"/>
      <c r="ALL8" s="94"/>
      <c r="ALM8" s="94"/>
      <c r="ALN8" s="94"/>
      <c r="ALO8" s="94"/>
      <c r="ALP8" s="94"/>
      <c r="ALQ8" s="94"/>
      <c r="ALR8" s="94"/>
      <c r="ALS8" s="94"/>
      <c r="ALT8" s="94"/>
      <c r="ALU8" s="94"/>
      <c r="ALV8" s="94"/>
      <c r="ALW8" s="94"/>
      <c r="ALX8" s="94"/>
      <c r="ALY8" s="94"/>
      <c r="ALZ8" s="94"/>
      <c r="AMA8" s="94"/>
      <c r="AMB8" s="94"/>
      <c r="AMC8" s="94"/>
      <c r="AMD8" s="94"/>
      <c r="AME8" s="94"/>
      <c r="AMF8" s="94"/>
      <c r="AMG8" s="94"/>
      <c r="AMH8" s="94"/>
      <c r="AMI8" s="94"/>
      <c r="AMJ8" s="94"/>
    </row>
    <row r="9" spans="1:1024" x14ac:dyDescent="0.3">
      <c r="A9" s="95"/>
      <c r="B9" s="226"/>
      <c r="C9" s="96"/>
      <c r="D9" s="97" t="s">
        <v>38</v>
      </c>
      <c r="E9" s="97" t="s">
        <v>38</v>
      </c>
      <c r="F9" s="97" t="s">
        <v>38</v>
      </c>
      <c r="G9" s="97" t="s">
        <v>38</v>
      </c>
      <c r="H9" s="97" t="s">
        <v>38</v>
      </c>
      <c r="I9" s="97" t="s">
        <v>38</v>
      </c>
      <c r="J9" s="98" t="s">
        <v>38</v>
      </c>
      <c r="K9" s="99" t="s">
        <v>38</v>
      </c>
      <c r="L9" s="99" t="s">
        <v>38</v>
      </c>
      <c r="M9" s="99" t="s">
        <v>38</v>
      </c>
      <c r="N9" s="99" t="s">
        <v>38</v>
      </c>
      <c r="O9" s="99" t="s">
        <v>38</v>
      </c>
      <c r="P9" s="99" t="s">
        <v>38</v>
      </c>
      <c r="Q9" s="99" t="s">
        <v>38</v>
      </c>
      <c r="R9" s="99" t="s">
        <v>38</v>
      </c>
      <c r="S9" s="99" t="s">
        <v>38</v>
      </c>
      <c r="T9" s="99" t="s">
        <v>38</v>
      </c>
      <c r="U9" s="99" t="s">
        <v>38</v>
      </c>
      <c r="V9" s="99" t="s">
        <v>38</v>
      </c>
      <c r="W9" s="99" t="s">
        <v>38</v>
      </c>
      <c r="X9" s="99" t="s">
        <v>38</v>
      </c>
      <c r="Y9" s="99" t="s">
        <v>38</v>
      </c>
      <c r="Z9" s="99" t="s">
        <v>38</v>
      </c>
      <c r="AA9" s="99" t="s">
        <v>38</v>
      </c>
      <c r="AB9" s="99" t="s">
        <v>38</v>
      </c>
      <c r="AC9" s="99" t="s">
        <v>38</v>
      </c>
      <c r="AD9" s="99" t="s">
        <v>38</v>
      </c>
      <c r="AE9" s="99" t="s">
        <v>38</v>
      </c>
      <c r="AF9" s="99" t="s">
        <v>38</v>
      </c>
      <c r="AG9" s="99" t="s">
        <v>38</v>
      </c>
      <c r="AH9" s="99" t="s">
        <v>38</v>
      </c>
      <c r="AI9" s="99" t="s">
        <v>38</v>
      </c>
      <c r="AJ9" s="99" t="s">
        <v>38</v>
      </c>
      <c r="AK9" s="99" t="s">
        <v>38</v>
      </c>
      <c r="AL9" s="99" t="s">
        <v>38</v>
      </c>
      <c r="AM9" s="99" t="s">
        <v>38</v>
      </c>
      <c r="AN9" s="99" t="s">
        <v>38</v>
      </c>
      <c r="AO9" s="99" t="s">
        <v>38</v>
      </c>
      <c r="AP9" s="99" t="s">
        <v>38</v>
      </c>
      <c r="AQ9" s="99" t="s">
        <v>38</v>
      </c>
      <c r="AR9" s="99" t="s">
        <v>38</v>
      </c>
      <c r="AS9" s="99" t="s">
        <v>38</v>
      </c>
      <c r="AT9" s="99" t="s">
        <v>38</v>
      </c>
      <c r="AU9" s="99" t="s">
        <v>38</v>
      </c>
      <c r="AV9" s="99" t="s">
        <v>38</v>
      </c>
      <c r="AW9" s="99" t="s">
        <v>38</v>
      </c>
      <c r="AX9" s="99" t="s">
        <v>38</v>
      </c>
      <c r="AY9" s="99" t="s">
        <v>38</v>
      </c>
      <c r="AZ9" s="99" t="s">
        <v>38</v>
      </c>
      <c r="BA9" s="99" t="s">
        <v>38</v>
      </c>
      <c r="BB9" s="99" t="s">
        <v>38</v>
      </c>
      <c r="BC9" s="99" t="s">
        <v>38</v>
      </c>
      <c r="BD9" s="99" t="s">
        <v>38</v>
      </c>
      <c r="BE9" s="99" t="s">
        <v>38</v>
      </c>
      <c r="BF9" s="99" t="s">
        <v>38</v>
      </c>
      <c r="BG9" s="99" t="s">
        <v>38</v>
      </c>
      <c r="BH9" s="99" t="s">
        <v>38</v>
      </c>
      <c r="BI9" s="99" t="s">
        <v>38</v>
      </c>
      <c r="BJ9" s="99" t="s">
        <v>38</v>
      </c>
      <c r="BK9" s="99" t="s">
        <v>38</v>
      </c>
      <c r="BL9" s="99" t="s">
        <v>38</v>
      </c>
      <c r="BM9" s="99" t="s">
        <v>38</v>
      </c>
      <c r="BN9" s="99" t="s">
        <v>38</v>
      </c>
      <c r="BO9" s="99" t="s">
        <v>38</v>
      </c>
      <c r="BP9" s="99" t="s">
        <v>38</v>
      </c>
      <c r="BQ9" s="99" t="s">
        <v>38</v>
      </c>
      <c r="BR9" s="99" t="s">
        <v>38</v>
      </c>
      <c r="BS9" s="99" t="s">
        <v>38</v>
      </c>
      <c r="BT9" s="99" t="s">
        <v>38</v>
      </c>
      <c r="BU9" s="99" t="s">
        <v>38</v>
      </c>
      <c r="BV9" s="99" t="s">
        <v>38</v>
      </c>
      <c r="BW9" s="99" t="s">
        <v>38</v>
      </c>
      <c r="BX9" s="99" t="s">
        <v>38</v>
      </c>
      <c r="BY9" s="99" t="s">
        <v>38</v>
      </c>
      <c r="BZ9" s="99" t="s">
        <v>38</v>
      </c>
      <c r="CA9" s="99" t="s">
        <v>38</v>
      </c>
      <c r="CB9" s="99" t="s">
        <v>38</v>
      </c>
      <c r="CC9" s="99" t="s">
        <v>38</v>
      </c>
      <c r="CD9" s="99" t="s">
        <v>38</v>
      </c>
      <c r="CE9" s="99" t="s">
        <v>38</v>
      </c>
      <c r="CF9" s="99" t="s">
        <v>38</v>
      </c>
      <c r="CG9" s="99" t="s">
        <v>38</v>
      </c>
      <c r="CH9" s="99" t="s">
        <v>38</v>
      </c>
      <c r="CI9" s="99" t="s">
        <v>38</v>
      </c>
      <c r="CJ9" s="99" t="s">
        <v>38</v>
      </c>
      <c r="CK9" s="99" t="s">
        <v>38</v>
      </c>
      <c r="CL9" s="99" t="s">
        <v>38</v>
      </c>
    </row>
    <row r="10" spans="1:1024" x14ac:dyDescent="0.3">
      <c r="A10" s="100" t="s">
        <v>77</v>
      </c>
      <c r="B10" s="9">
        <v>13241287</v>
      </c>
      <c r="C10" s="101">
        <f t="shared" ref="C10:C16" si="0">SUM(D10:CL10)</f>
        <v>16</v>
      </c>
      <c r="D10" s="102">
        <v>0</v>
      </c>
      <c r="E10" s="102">
        <v>0</v>
      </c>
      <c r="F10" s="102">
        <v>0</v>
      </c>
      <c r="G10" s="102">
        <v>0</v>
      </c>
      <c r="H10" s="102">
        <v>0</v>
      </c>
      <c r="I10" s="102">
        <v>0</v>
      </c>
      <c r="J10" s="103">
        <v>0</v>
      </c>
      <c r="K10" s="101">
        <v>0</v>
      </c>
      <c r="L10" s="101">
        <v>1</v>
      </c>
      <c r="M10" s="104">
        <v>1</v>
      </c>
      <c r="N10" s="104">
        <v>0</v>
      </c>
      <c r="O10" s="104">
        <v>1</v>
      </c>
      <c r="P10" s="104">
        <v>0</v>
      </c>
      <c r="Q10" s="104">
        <v>1</v>
      </c>
      <c r="R10" s="104">
        <v>0</v>
      </c>
      <c r="S10" s="104">
        <v>0</v>
      </c>
      <c r="T10" s="104">
        <v>0</v>
      </c>
      <c r="U10" s="104">
        <v>0</v>
      </c>
      <c r="V10" s="104">
        <v>0</v>
      </c>
      <c r="W10" s="104">
        <v>0</v>
      </c>
      <c r="X10" s="104">
        <v>0</v>
      </c>
      <c r="Y10" s="104">
        <v>0</v>
      </c>
      <c r="Z10" s="104">
        <v>0</v>
      </c>
      <c r="AA10" s="104">
        <v>1</v>
      </c>
      <c r="AB10" s="104">
        <v>0</v>
      </c>
      <c r="AC10" s="104">
        <v>0</v>
      </c>
      <c r="AD10" s="104">
        <v>0</v>
      </c>
      <c r="AE10" s="104">
        <v>0</v>
      </c>
      <c r="AF10" s="104">
        <v>0</v>
      </c>
      <c r="AG10" s="104">
        <v>0</v>
      </c>
      <c r="AH10" s="104">
        <v>0</v>
      </c>
      <c r="AI10" s="104">
        <v>0</v>
      </c>
      <c r="AJ10" s="104">
        <v>0</v>
      </c>
      <c r="AK10" s="104">
        <v>0</v>
      </c>
      <c r="AL10" s="104">
        <v>0</v>
      </c>
      <c r="AM10" s="104">
        <v>0</v>
      </c>
      <c r="AN10" s="104">
        <v>1</v>
      </c>
      <c r="AO10" s="104">
        <v>0</v>
      </c>
      <c r="AP10" s="104">
        <v>0</v>
      </c>
      <c r="AQ10" s="104">
        <v>0</v>
      </c>
      <c r="AR10" s="104">
        <v>0</v>
      </c>
      <c r="AS10" s="104">
        <v>0</v>
      </c>
      <c r="AT10" s="104">
        <v>0</v>
      </c>
      <c r="AU10" s="104">
        <v>0</v>
      </c>
      <c r="AV10" s="104">
        <v>0</v>
      </c>
      <c r="AW10" s="104">
        <v>1</v>
      </c>
      <c r="AX10" s="104">
        <v>0</v>
      </c>
      <c r="AY10" s="104">
        <v>1</v>
      </c>
      <c r="AZ10" s="104">
        <v>1</v>
      </c>
      <c r="BA10" s="104">
        <v>0</v>
      </c>
      <c r="BB10" s="104">
        <v>0</v>
      </c>
      <c r="BC10" s="104">
        <v>0</v>
      </c>
      <c r="BD10" s="104">
        <v>1</v>
      </c>
      <c r="BE10" s="104">
        <v>0</v>
      </c>
      <c r="BF10" s="104">
        <v>1</v>
      </c>
      <c r="BG10" s="104">
        <v>0</v>
      </c>
      <c r="BH10" s="104">
        <v>1</v>
      </c>
      <c r="BI10" s="104">
        <v>0</v>
      </c>
      <c r="BJ10" s="104">
        <v>1</v>
      </c>
      <c r="BK10" s="104">
        <v>0</v>
      </c>
      <c r="BL10" s="104">
        <v>0</v>
      </c>
      <c r="BM10" s="104">
        <v>1</v>
      </c>
      <c r="BN10" s="104">
        <v>0</v>
      </c>
      <c r="BO10" s="104">
        <v>1</v>
      </c>
      <c r="BP10" s="104">
        <v>0</v>
      </c>
      <c r="BQ10" s="104">
        <v>0</v>
      </c>
      <c r="BR10" s="104">
        <v>0</v>
      </c>
      <c r="BS10" s="104">
        <v>0</v>
      </c>
      <c r="BT10" s="104">
        <v>0</v>
      </c>
      <c r="BU10" s="104">
        <v>1</v>
      </c>
      <c r="BV10" s="104">
        <v>0</v>
      </c>
      <c r="BW10" s="104">
        <v>0</v>
      </c>
      <c r="BX10" s="104">
        <v>0</v>
      </c>
      <c r="BY10" s="104">
        <v>0</v>
      </c>
      <c r="BZ10" s="104">
        <v>0</v>
      </c>
      <c r="CA10" s="104">
        <v>0</v>
      </c>
      <c r="CB10" s="104">
        <v>0</v>
      </c>
      <c r="CC10" s="104">
        <v>0</v>
      </c>
      <c r="CD10" s="104">
        <v>0</v>
      </c>
      <c r="CE10" s="104">
        <v>0</v>
      </c>
      <c r="CF10" s="104">
        <v>0</v>
      </c>
      <c r="CG10" s="104">
        <v>0</v>
      </c>
      <c r="CH10" s="104">
        <v>0</v>
      </c>
      <c r="CI10" s="104">
        <v>0</v>
      </c>
      <c r="CJ10" s="104">
        <v>0</v>
      </c>
      <c r="CK10" s="104">
        <v>0</v>
      </c>
      <c r="CL10" s="104">
        <v>0</v>
      </c>
    </row>
    <row r="11" spans="1:1024" x14ac:dyDescent="0.3">
      <c r="A11" s="100" t="s">
        <v>78</v>
      </c>
      <c r="B11" s="9">
        <v>14833658</v>
      </c>
      <c r="C11" s="101">
        <f t="shared" si="0"/>
        <v>182</v>
      </c>
      <c r="D11" s="102">
        <v>0</v>
      </c>
      <c r="E11" s="102">
        <v>0</v>
      </c>
      <c r="F11" s="102">
        <v>0</v>
      </c>
      <c r="G11" s="102">
        <v>0</v>
      </c>
      <c r="H11" s="102">
        <v>0</v>
      </c>
      <c r="I11" s="102">
        <v>0</v>
      </c>
      <c r="J11" s="103">
        <v>0</v>
      </c>
      <c r="K11" s="101">
        <v>0</v>
      </c>
      <c r="L11" s="101">
        <v>1</v>
      </c>
      <c r="M11" s="104">
        <v>0</v>
      </c>
      <c r="N11" s="104">
        <v>0</v>
      </c>
      <c r="O11" s="104">
        <v>0</v>
      </c>
      <c r="P11" s="104">
        <v>0</v>
      </c>
      <c r="Q11" s="104">
        <v>2</v>
      </c>
      <c r="R11" s="104">
        <v>4</v>
      </c>
      <c r="S11" s="104">
        <v>0</v>
      </c>
      <c r="T11" s="104">
        <v>3</v>
      </c>
      <c r="U11" s="104">
        <v>2</v>
      </c>
      <c r="V11" s="104">
        <v>1</v>
      </c>
      <c r="W11" s="104">
        <v>1</v>
      </c>
      <c r="X11" s="104">
        <v>3</v>
      </c>
      <c r="Y11" s="104">
        <v>0</v>
      </c>
      <c r="Z11" s="104">
        <v>3</v>
      </c>
      <c r="AA11" s="104">
        <v>1</v>
      </c>
      <c r="AB11" s="104">
        <v>3</v>
      </c>
      <c r="AC11" s="104">
        <v>2</v>
      </c>
      <c r="AD11" s="104">
        <v>2</v>
      </c>
      <c r="AE11" s="104">
        <v>1</v>
      </c>
      <c r="AF11" s="104">
        <v>0</v>
      </c>
      <c r="AG11" s="104">
        <v>3</v>
      </c>
      <c r="AH11" s="104">
        <v>3</v>
      </c>
      <c r="AI11" s="104">
        <v>4</v>
      </c>
      <c r="AJ11" s="104">
        <v>3</v>
      </c>
      <c r="AK11" s="104">
        <v>2</v>
      </c>
      <c r="AL11" s="104">
        <v>4</v>
      </c>
      <c r="AM11" s="104">
        <v>4</v>
      </c>
      <c r="AN11" s="104">
        <v>6</v>
      </c>
      <c r="AO11" s="104">
        <v>3</v>
      </c>
      <c r="AP11" s="104">
        <v>5</v>
      </c>
      <c r="AQ11" s="104">
        <v>2</v>
      </c>
      <c r="AR11" s="104">
        <v>3</v>
      </c>
      <c r="AS11" s="104">
        <v>2</v>
      </c>
      <c r="AT11" s="104">
        <v>3</v>
      </c>
      <c r="AU11" s="104">
        <v>2</v>
      </c>
      <c r="AV11" s="104">
        <v>9</v>
      </c>
      <c r="AW11" s="104">
        <v>9</v>
      </c>
      <c r="AX11" s="104">
        <v>3</v>
      </c>
      <c r="AY11" s="104">
        <v>5</v>
      </c>
      <c r="AZ11" s="104">
        <v>9</v>
      </c>
      <c r="BA11" s="104">
        <v>8</v>
      </c>
      <c r="BB11" s="104">
        <v>3</v>
      </c>
      <c r="BC11" s="104">
        <v>7</v>
      </c>
      <c r="BD11" s="104">
        <v>1</v>
      </c>
      <c r="BE11" s="104">
        <v>5</v>
      </c>
      <c r="BF11" s="104">
        <v>5</v>
      </c>
      <c r="BG11" s="104">
        <v>5</v>
      </c>
      <c r="BH11" s="104">
        <v>5</v>
      </c>
      <c r="BI11" s="104">
        <v>3</v>
      </c>
      <c r="BJ11" s="104">
        <v>2</v>
      </c>
      <c r="BK11" s="104">
        <v>3</v>
      </c>
      <c r="BL11" s="104">
        <v>2</v>
      </c>
      <c r="BM11" s="104">
        <v>4</v>
      </c>
      <c r="BN11" s="104">
        <v>5</v>
      </c>
      <c r="BO11" s="104">
        <v>1</v>
      </c>
      <c r="BP11" s="104">
        <v>2</v>
      </c>
      <c r="BQ11" s="104">
        <v>1</v>
      </c>
      <c r="BR11" s="104">
        <v>2</v>
      </c>
      <c r="BS11" s="104">
        <v>1</v>
      </c>
      <c r="BT11" s="104">
        <v>1</v>
      </c>
      <c r="BU11" s="104">
        <v>2</v>
      </c>
      <c r="BV11" s="104">
        <v>0</v>
      </c>
      <c r="BW11" s="104">
        <v>0</v>
      </c>
      <c r="BX11" s="104">
        <v>0</v>
      </c>
      <c r="BY11" s="104">
        <v>1</v>
      </c>
      <c r="BZ11" s="104">
        <v>0</v>
      </c>
      <c r="CA11" s="104">
        <v>0</v>
      </c>
      <c r="CB11" s="104">
        <v>0</v>
      </c>
      <c r="CC11" s="104">
        <v>0</v>
      </c>
      <c r="CD11" s="104">
        <v>0</v>
      </c>
      <c r="CE11" s="104">
        <v>0</v>
      </c>
      <c r="CF11" s="104">
        <v>0</v>
      </c>
      <c r="CG11" s="104">
        <v>0</v>
      </c>
      <c r="CH11" s="104">
        <v>0</v>
      </c>
      <c r="CI11" s="104">
        <v>0</v>
      </c>
      <c r="CJ11" s="104">
        <v>0</v>
      </c>
      <c r="CK11" s="104">
        <v>0</v>
      </c>
      <c r="CL11" s="104">
        <v>0</v>
      </c>
    </row>
    <row r="12" spans="1:1024" x14ac:dyDescent="0.3">
      <c r="A12" s="100" t="s">
        <v>79</v>
      </c>
      <c r="B12" s="9">
        <v>14678606</v>
      </c>
      <c r="C12" s="101">
        <f t="shared" si="0"/>
        <v>2042</v>
      </c>
      <c r="D12" s="102">
        <v>0</v>
      </c>
      <c r="E12" s="102">
        <v>2</v>
      </c>
      <c r="F12" s="102">
        <v>4</v>
      </c>
      <c r="G12" s="102">
        <v>5</v>
      </c>
      <c r="H12" s="102">
        <v>2</v>
      </c>
      <c r="I12" s="102">
        <v>7</v>
      </c>
      <c r="J12" s="103">
        <v>7</v>
      </c>
      <c r="K12" s="101">
        <v>7</v>
      </c>
      <c r="L12" s="101">
        <v>10</v>
      </c>
      <c r="M12" s="104">
        <v>13</v>
      </c>
      <c r="N12" s="104">
        <v>17</v>
      </c>
      <c r="O12" s="104">
        <v>6</v>
      </c>
      <c r="P12" s="104">
        <v>18</v>
      </c>
      <c r="Q12" s="104">
        <v>11</v>
      </c>
      <c r="R12" s="104">
        <v>16</v>
      </c>
      <c r="S12" s="104">
        <v>13</v>
      </c>
      <c r="T12" s="104">
        <v>10</v>
      </c>
      <c r="U12" s="104">
        <v>12</v>
      </c>
      <c r="V12" s="104">
        <v>12</v>
      </c>
      <c r="W12" s="104">
        <v>12</v>
      </c>
      <c r="X12" s="104">
        <v>17</v>
      </c>
      <c r="Y12" s="104">
        <v>24</v>
      </c>
      <c r="Z12" s="104">
        <v>16</v>
      </c>
      <c r="AA12" s="104">
        <v>15</v>
      </c>
      <c r="AB12" s="104">
        <v>20</v>
      </c>
      <c r="AC12" s="104">
        <v>17</v>
      </c>
      <c r="AD12" s="104">
        <v>25</v>
      </c>
      <c r="AE12" s="104">
        <v>20</v>
      </c>
      <c r="AF12" s="104">
        <v>29</v>
      </c>
      <c r="AG12" s="104">
        <v>31</v>
      </c>
      <c r="AH12" s="104">
        <v>27</v>
      </c>
      <c r="AI12" s="104">
        <v>33</v>
      </c>
      <c r="AJ12" s="104">
        <v>33</v>
      </c>
      <c r="AK12" s="104">
        <v>47</v>
      </c>
      <c r="AL12" s="104">
        <v>49</v>
      </c>
      <c r="AM12" s="104">
        <v>47</v>
      </c>
      <c r="AN12" s="104">
        <v>50</v>
      </c>
      <c r="AO12" s="104">
        <v>39</v>
      </c>
      <c r="AP12" s="104">
        <v>49</v>
      </c>
      <c r="AQ12" s="104">
        <v>51</v>
      </c>
      <c r="AR12" s="104">
        <v>45</v>
      </c>
      <c r="AS12" s="104">
        <v>54</v>
      </c>
      <c r="AT12" s="104">
        <v>66</v>
      </c>
      <c r="AU12" s="104">
        <v>60</v>
      </c>
      <c r="AV12" s="104">
        <v>56</v>
      </c>
      <c r="AW12" s="104">
        <v>73</v>
      </c>
      <c r="AX12" s="104">
        <v>68</v>
      </c>
      <c r="AY12" s="104">
        <v>71</v>
      </c>
      <c r="AZ12" s="104">
        <v>67</v>
      </c>
      <c r="BA12" s="104">
        <v>64</v>
      </c>
      <c r="BB12" s="104">
        <v>56</v>
      </c>
      <c r="BC12" s="104">
        <v>50</v>
      </c>
      <c r="BD12" s="104">
        <v>59</v>
      </c>
      <c r="BE12" s="104">
        <v>51</v>
      </c>
      <c r="BF12" s="104">
        <v>47</v>
      </c>
      <c r="BG12" s="104">
        <v>48</v>
      </c>
      <c r="BH12" s="104">
        <v>35</v>
      </c>
      <c r="BI12" s="104">
        <v>38</v>
      </c>
      <c r="BJ12" s="104">
        <v>38</v>
      </c>
      <c r="BK12" s="104">
        <v>28</v>
      </c>
      <c r="BL12" s="104">
        <v>30</v>
      </c>
      <c r="BM12" s="104">
        <v>26</v>
      </c>
      <c r="BN12" s="104">
        <v>19</v>
      </c>
      <c r="BO12" s="104">
        <v>10</v>
      </c>
      <c r="BP12" s="104">
        <v>10</v>
      </c>
      <c r="BQ12" s="104">
        <v>10</v>
      </c>
      <c r="BR12" s="104">
        <v>8</v>
      </c>
      <c r="BS12" s="104">
        <v>13</v>
      </c>
      <c r="BT12" s="104">
        <v>5</v>
      </c>
      <c r="BU12" s="104">
        <v>4</v>
      </c>
      <c r="BV12" s="104">
        <v>1</v>
      </c>
      <c r="BW12" s="104">
        <v>3</v>
      </c>
      <c r="BX12" s="104">
        <v>1</v>
      </c>
      <c r="BY12" s="104">
        <v>2</v>
      </c>
      <c r="BZ12" s="104">
        <v>0</v>
      </c>
      <c r="CA12" s="104">
        <v>0</v>
      </c>
      <c r="CB12" s="104">
        <v>1</v>
      </c>
      <c r="CC12" s="104">
        <v>0</v>
      </c>
      <c r="CD12" s="104">
        <v>1</v>
      </c>
      <c r="CE12" s="104">
        <v>0</v>
      </c>
      <c r="CF12" s="104">
        <v>0</v>
      </c>
      <c r="CG12" s="104">
        <v>0</v>
      </c>
      <c r="CH12" s="104">
        <v>1</v>
      </c>
      <c r="CI12" s="104">
        <v>0</v>
      </c>
      <c r="CJ12" s="104">
        <v>0</v>
      </c>
      <c r="CK12" s="104">
        <v>0</v>
      </c>
      <c r="CL12" s="104">
        <v>0</v>
      </c>
    </row>
    <row r="13" spans="1:1024" x14ac:dyDescent="0.3">
      <c r="A13" s="100" t="s">
        <v>80</v>
      </c>
      <c r="B13" s="9">
        <v>10454893</v>
      </c>
      <c r="C13" s="101">
        <f t="shared" si="0"/>
        <v>9923</v>
      </c>
      <c r="D13" s="102">
        <v>0</v>
      </c>
      <c r="E13" s="102">
        <v>9</v>
      </c>
      <c r="F13" s="102">
        <v>16</v>
      </c>
      <c r="G13" s="102">
        <v>24</v>
      </c>
      <c r="H13" s="102">
        <v>18</v>
      </c>
      <c r="I13" s="102">
        <v>50</v>
      </c>
      <c r="J13" s="103">
        <v>43</v>
      </c>
      <c r="K13" s="101">
        <v>43</v>
      </c>
      <c r="L13" s="101">
        <v>56</v>
      </c>
      <c r="M13" s="104">
        <v>42</v>
      </c>
      <c r="N13" s="104">
        <v>53</v>
      </c>
      <c r="O13" s="104">
        <v>60</v>
      </c>
      <c r="P13" s="104">
        <v>51</v>
      </c>
      <c r="Q13" s="104">
        <v>54</v>
      </c>
      <c r="R13" s="104">
        <v>68</v>
      </c>
      <c r="S13" s="104">
        <v>47</v>
      </c>
      <c r="T13" s="104">
        <v>57</v>
      </c>
      <c r="U13" s="104">
        <v>64</v>
      </c>
      <c r="V13" s="104">
        <v>76</v>
      </c>
      <c r="W13" s="104">
        <v>90</v>
      </c>
      <c r="X13" s="104">
        <v>102</v>
      </c>
      <c r="Y13" s="104">
        <v>93</v>
      </c>
      <c r="Z13" s="104">
        <v>89</v>
      </c>
      <c r="AA13" s="104">
        <v>90</v>
      </c>
      <c r="AB13" s="104">
        <v>97</v>
      </c>
      <c r="AC13" s="104">
        <v>122</v>
      </c>
      <c r="AD13" s="104">
        <v>103</v>
      </c>
      <c r="AE13" s="104">
        <v>113</v>
      </c>
      <c r="AF13" s="104">
        <v>127</v>
      </c>
      <c r="AG13" s="104">
        <v>123</v>
      </c>
      <c r="AH13" s="104">
        <v>137</v>
      </c>
      <c r="AI13" s="104">
        <v>155</v>
      </c>
      <c r="AJ13" s="104">
        <v>169</v>
      </c>
      <c r="AK13" s="104">
        <v>169</v>
      </c>
      <c r="AL13" s="104">
        <v>186</v>
      </c>
      <c r="AM13" s="104">
        <v>162</v>
      </c>
      <c r="AN13" s="104">
        <v>201</v>
      </c>
      <c r="AO13" s="104">
        <v>179</v>
      </c>
      <c r="AP13" s="104">
        <v>191</v>
      </c>
      <c r="AQ13" s="104">
        <v>240</v>
      </c>
      <c r="AR13" s="104">
        <v>251</v>
      </c>
      <c r="AS13" s="104">
        <v>257</v>
      </c>
      <c r="AT13" s="104">
        <v>240</v>
      </c>
      <c r="AU13" s="104">
        <v>268</v>
      </c>
      <c r="AV13" s="104">
        <v>276</v>
      </c>
      <c r="AW13" s="104">
        <v>316</v>
      </c>
      <c r="AX13" s="104">
        <v>296</v>
      </c>
      <c r="AY13" s="104">
        <v>328</v>
      </c>
      <c r="AZ13" s="104">
        <v>354</v>
      </c>
      <c r="BA13" s="104">
        <v>344</v>
      </c>
      <c r="BB13" s="104">
        <v>294</v>
      </c>
      <c r="BC13" s="104">
        <v>286</v>
      </c>
      <c r="BD13" s="104">
        <v>324</v>
      </c>
      <c r="BE13" s="104">
        <v>292</v>
      </c>
      <c r="BF13" s="104">
        <v>247</v>
      </c>
      <c r="BG13" s="104">
        <v>260</v>
      </c>
      <c r="BH13" s="104">
        <v>258</v>
      </c>
      <c r="BI13" s="104">
        <v>178</v>
      </c>
      <c r="BJ13" s="104">
        <v>176</v>
      </c>
      <c r="BK13" s="104">
        <v>146</v>
      </c>
      <c r="BL13" s="104">
        <v>140</v>
      </c>
      <c r="BM13" s="104">
        <v>132</v>
      </c>
      <c r="BN13" s="104">
        <v>107</v>
      </c>
      <c r="BO13" s="104">
        <v>76</v>
      </c>
      <c r="BP13" s="104">
        <v>67</v>
      </c>
      <c r="BQ13" s="104">
        <v>52</v>
      </c>
      <c r="BR13" s="104">
        <v>42</v>
      </c>
      <c r="BS13" s="104">
        <v>29</v>
      </c>
      <c r="BT13" s="104">
        <v>21</v>
      </c>
      <c r="BU13" s="104">
        <v>20</v>
      </c>
      <c r="BV13" s="104">
        <v>14</v>
      </c>
      <c r="BW13" s="104">
        <v>13</v>
      </c>
      <c r="BX13" s="104">
        <v>17</v>
      </c>
      <c r="BY13" s="104">
        <v>11</v>
      </c>
      <c r="BZ13" s="104">
        <v>6</v>
      </c>
      <c r="CA13" s="104">
        <v>3</v>
      </c>
      <c r="CB13" s="104">
        <v>4</v>
      </c>
      <c r="CC13" s="104">
        <v>0</v>
      </c>
      <c r="CD13" s="104">
        <v>2</v>
      </c>
      <c r="CE13" s="104">
        <v>4</v>
      </c>
      <c r="CF13" s="104">
        <v>0</v>
      </c>
      <c r="CG13" s="104">
        <v>1</v>
      </c>
      <c r="CH13" s="104">
        <v>1</v>
      </c>
      <c r="CI13" s="104">
        <v>0</v>
      </c>
      <c r="CJ13" s="104">
        <v>1</v>
      </c>
      <c r="CK13" s="104">
        <v>0</v>
      </c>
      <c r="CL13" s="104">
        <v>0</v>
      </c>
    </row>
    <row r="14" spans="1:1024" x14ac:dyDescent="0.3">
      <c r="A14" s="100" t="s">
        <v>81</v>
      </c>
      <c r="B14" s="9">
        <v>2768734</v>
      </c>
      <c r="C14" s="101">
        <f t="shared" si="0"/>
        <v>13704</v>
      </c>
      <c r="D14" s="102">
        <v>0</v>
      </c>
      <c r="E14" s="102">
        <v>12</v>
      </c>
      <c r="F14" s="102">
        <v>39</v>
      </c>
      <c r="G14" s="102">
        <v>52</v>
      </c>
      <c r="H14" s="102">
        <v>66</v>
      </c>
      <c r="I14" s="102">
        <v>67</v>
      </c>
      <c r="J14" s="103">
        <v>88</v>
      </c>
      <c r="K14" s="101">
        <v>85</v>
      </c>
      <c r="L14" s="101">
        <v>63</v>
      </c>
      <c r="M14" s="104">
        <v>75</v>
      </c>
      <c r="N14" s="104">
        <v>90</v>
      </c>
      <c r="O14" s="104">
        <v>96</v>
      </c>
      <c r="P14" s="104">
        <v>99</v>
      </c>
      <c r="Q14" s="104">
        <v>88</v>
      </c>
      <c r="R14" s="104">
        <v>88</v>
      </c>
      <c r="S14" s="104">
        <v>96</v>
      </c>
      <c r="T14" s="104">
        <v>118</v>
      </c>
      <c r="U14" s="104">
        <v>116</v>
      </c>
      <c r="V14" s="104">
        <v>113</v>
      </c>
      <c r="W14" s="104">
        <v>139</v>
      </c>
      <c r="X14" s="104">
        <v>128</v>
      </c>
      <c r="Y14" s="104">
        <v>130</v>
      </c>
      <c r="Z14" s="104">
        <v>144</v>
      </c>
      <c r="AA14" s="104">
        <v>141</v>
      </c>
      <c r="AB14" s="104">
        <v>144</v>
      </c>
      <c r="AC14" s="104">
        <v>163</v>
      </c>
      <c r="AD14" s="104">
        <v>173</v>
      </c>
      <c r="AE14" s="104">
        <v>185</v>
      </c>
      <c r="AF14" s="104">
        <v>183</v>
      </c>
      <c r="AG14" s="104">
        <v>186</v>
      </c>
      <c r="AH14" s="104">
        <v>210</v>
      </c>
      <c r="AI14" s="104">
        <v>189</v>
      </c>
      <c r="AJ14" s="104">
        <v>227</v>
      </c>
      <c r="AK14" s="104">
        <v>231</v>
      </c>
      <c r="AL14" s="104">
        <v>251</v>
      </c>
      <c r="AM14" s="104">
        <v>266</v>
      </c>
      <c r="AN14" s="104">
        <v>300</v>
      </c>
      <c r="AO14" s="104">
        <v>295</v>
      </c>
      <c r="AP14" s="104">
        <v>323</v>
      </c>
      <c r="AQ14" s="104">
        <v>311</v>
      </c>
      <c r="AR14" s="104">
        <v>335</v>
      </c>
      <c r="AS14" s="104">
        <v>370</v>
      </c>
      <c r="AT14" s="104">
        <v>335</v>
      </c>
      <c r="AU14" s="104">
        <v>360</v>
      </c>
      <c r="AV14" s="104">
        <v>375</v>
      </c>
      <c r="AW14" s="104">
        <v>372</v>
      </c>
      <c r="AX14" s="104">
        <v>369</v>
      </c>
      <c r="AY14" s="104">
        <v>380</v>
      </c>
      <c r="AZ14" s="104">
        <v>462</v>
      </c>
      <c r="BA14" s="104">
        <v>391</v>
      </c>
      <c r="BB14" s="104">
        <v>372</v>
      </c>
      <c r="BC14" s="104">
        <v>398</v>
      </c>
      <c r="BD14" s="104">
        <v>389</v>
      </c>
      <c r="BE14" s="104">
        <v>347</v>
      </c>
      <c r="BF14" s="104">
        <v>342</v>
      </c>
      <c r="BG14" s="104">
        <v>328</v>
      </c>
      <c r="BH14" s="104">
        <v>274</v>
      </c>
      <c r="BI14" s="104">
        <v>275</v>
      </c>
      <c r="BJ14" s="104">
        <v>220</v>
      </c>
      <c r="BK14" s="104">
        <v>181</v>
      </c>
      <c r="BL14" s="104">
        <v>177</v>
      </c>
      <c r="BM14" s="104">
        <v>162</v>
      </c>
      <c r="BN14" s="104">
        <v>130</v>
      </c>
      <c r="BO14" s="104">
        <v>115</v>
      </c>
      <c r="BP14" s="104">
        <v>81</v>
      </c>
      <c r="BQ14" s="104">
        <v>87</v>
      </c>
      <c r="BR14" s="104">
        <v>51</v>
      </c>
      <c r="BS14" s="104">
        <v>63</v>
      </c>
      <c r="BT14" s="104">
        <v>35</v>
      </c>
      <c r="BU14" s="104">
        <v>42</v>
      </c>
      <c r="BV14" s="104">
        <v>33</v>
      </c>
      <c r="BW14" s="104">
        <v>26</v>
      </c>
      <c r="BX14" s="104">
        <v>10</v>
      </c>
      <c r="BY14" s="104">
        <v>9</v>
      </c>
      <c r="BZ14" s="104">
        <v>14</v>
      </c>
      <c r="CA14" s="104">
        <v>11</v>
      </c>
      <c r="CB14" s="104">
        <v>6</v>
      </c>
      <c r="CC14" s="104">
        <v>1</v>
      </c>
      <c r="CD14" s="104">
        <v>1</v>
      </c>
      <c r="CE14" s="104">
        <v>1</v>
      </c>
      <c r="CF14" s="104">
        <v>1</v>
      </c>
      <c r="CG14" s="104">
        <v>1</v>
      </c>
      <c r="CH14" s="104">
        <v>0</v>
      </c>
      <c r="CI14" s="104">
        <v>0</v>
      </c>
      <c r="CJ14" s="104">
        <v>1</v>
      </c>
      <c r="CK14" s="104">
        <v>1</v>
      </c>
      <c r="CL14" s="104">
        <v>0</v>
      </c>
    </row>
    <row r="15" spans="1:1024" x14ac:dyDescent="0.3">
      <c r="A15" s="100"/>
      <c r="B15" s="100"/>
      <c r="C15" s="101">
        <f t="shared" si="0"/>
        <v>0</v>
      </c>
      <c r="D15" s="102"/>
      <c r="E15" s="102"/>
      <c r="F15" s="102"/>
      <c r="G15" s="102"/>
      <c r="H15" s="102"/>
      <c r="I15" s="102"/>
      <c r="J15" s="103"/>
      <c r="K15" s="101"/>
      <c r="L15" s="101"/>
      <c r="M15" s="101"/>
      <c r="N15" s="101"/>
      <c r="O15" s="101"/>
      <c r="P15" s="101"/>
      <c r="Q15" s="101"/>
      <c r="R15" s="101"/>
      <c r="S15" s="101"/>
      <c r="T15" s="101"/>
      <c r="U15" s="101"/>
      <c r="V15" s="101"/>
      <c r="W15" s="101"/>
      <c r="X15" s="101"/>
      <c r="Y15" s="101"/>
      <c r="Z15" s="101"/>
      <c r="AA15" s="101"/>
      <c r="AB15" s="101"/>
      <c r="AC15" s="101"/>
      <c r="AD15" s="101"/>
      <c r="AE15" s="101"/>
      <c r="AF15" s="101"/>
      <c r="AG15" s="101"/>
      <c r="AH15" s="101"/>
      <c r="AI15" s="101"/>
      <c r="AJ15" s="101"/>
      <c r="AK15" s="101"/>
      <c r="AL15" s="101"/>
      <c r="AM15" s="101"/>
      <c r="AN15" s="101"/>
      <c r="AO15" s="101"/>
      <c r="AP15" s="101"/>
      <c r="AQ15" s="101"/>
      <c r="AR15" s="101"/>
      <c r="AS15" s="101"/>
      <c r="AT15" s="101"/>
      <c r="AU15" s="101"/>
      <c r="AV15" s="101"/>
      <c r="AW15" s="101"/>
      <c r="AX15" s="101"/>
      <c r="AY15" s="101"/>
      <c r="AZ15" s="101"/>
      <c r="BA15" s="101"/>
      <c r="BB15" s="101"/>
      <c r="BC15" s="101"/>
      <c r="BD15" s="101"/>
      <c r="BE15" s="101"/>
      <c r="BF15" s="101"/>
      <c r="BG15" s="101"/>
      <c r="BH15" s="101"/>
      <c r="BI15" s="101"/>
      <c r="BJ15" s="101"/>
      <c r="BK15" s="101"/>
      <c r="BL15" s="101"/>
      <c r="BM15" s="101"/>
      <c r="BN15" s="101"/>
      <c r="BO15" s="101"/>
      <c r="BP15" s="101"/>
      <c r="BQ15" s="101"/>
      <c r="BR15" s="101"/>
      <c r="BS15" s="101"/>
      <c r="BT15" s="101"/>
      <c r="BU15" s="101"/>
      <c r="BV15" s="101"/>
      <c r="BW15" s="101"/>
      <c r="BX15" s="101"/>
      <c r="BY15" s="101"/>
      <c r="BZ15" s="101"/>
      <c r="CA15" s="101"/>
      <c r="CB15" s="101"/>
      <c r="CC15" s="101"/>
      <c r="CD15" s="101"/>
      <c r="CE15" s="101"/>
      <c r="CF15" s="101"/>
      <c r="CG15" s="101"/>
      <c r="CH15" s="101"/>
      <c r="CI15" s="101"/>
      <c r="CJ15" s="101"/>
      <c r="CK15" s="101"/>
      <c r="CL15" s="101"/>
    </row>
    <row r="16" spans="1:1024" x14ac:dyDescent="0.3">
      <c r="A16" s="49" t="s">
        <v>59</v>
      </c>
      <c r="B16" s="49">
        <v>55977178</v>
      </c>
      <c r="C16" s="101">
        <f t="shared" si="0"/>
        <v>25867</v>
      </c>
      <c r="D16" s="102">
        <v>0</v>
      </c>
      <c r="E16" s="102">
        <f t="shared" ref="E16:AJ16" si="1">SUM(E10:E15)</f>
        <v>23</v>
      </c>
      <c r="F16" s="102">
        <f t="shared" si="1"/>
        <v>59</v>
      </c>
      <c r="G16" s="102">
        <f t="shared" si="1"/>
        <v>81</v>
      </c>
      <c r="H16" s="102">
        <f t="shared" si="1"/>
        <v>86</v>
      </c>
      <c r="I16" s="102">
        <f t="shared" si="1"/>
        <v>124</v>
      </c>
      <c r="J16" s="103">
        <f t="shared" si="1"/>
        <v>138</v>
      </c>
      <c r="K16" s="101">
        <f t="shared" si="1"/>
        <v>135</v>
      </c>
      <c r="L16" s="101">
        <f t="shared" si="1"/>
        <v>131</v>
      </c>
      <c r="M16" s="101">
        <f t="shared" si="1"/>
        <v>131</v>
      </c>
      <c r="N16" s="101">
        <f t="shared" si="1"/>
        <v>160</v>
      </c>
      <c r="O16" s="101">
        <f t="shared" si="1"/>
        <v>163</v>
      </c>
      <c r="P16" s="101">
        <f t="shared" si="1"/>
        <v>168</v>
      </c>
      <c r="Q16" s="101">
        <f t="shared" si="1"/>
        <v>156</v>
      </c>
      <c r="R16" s="101">
        <f t="shared" si="1"/>
        <v>176</v>
      </c>
      <c r="S16" s="101">
        <f t="shared" si="1"/>
        <v>156</v>
      </c>
      <c r="T16" s="101">
        <f t="shared" si="1"/>
        <v>188</v>
      </c>
      <c r="U16" s="101">
        <f t="shared" si="1"/>
        <v>194</v>
      </c>
      <c r="V16" s="101">
        <f t="shared" si="1"/>
        <v>202</v>
      </c>
      <c r="W16" s="101">
        <f t="shared" si="1"/>
        <v>242</v>
      </c>
      <c r="X16" s="101">
        <f t="shared" si="1"/>
        <v>250</v>
      </c>
      <c r="Y16" s="101">
        <f t="shared" si="1"/>
        <v>247</v>
      </c>
      <c r="Z16" s="101">
        <f t="shared" si="1"/>
        <v>252</v>
      </c>
      <c r="AA16" s="101">
        <f t="shared" si="1"/>
        <v>248</v>
      </c>
      <c r="AB16" s="101">
        <f t="shared" si="1"/>
        <v>264</v>
      </c>
      <c r="AC16" s="101">
        <f t="shared" si="1"/>
        <v>304</v>
      </c>
      <c r="AD16" s="101">
        <f t="shared" si="1"/>
        <v>303</v>
      </c>
      <c r="AE16" s="101">
        <f t="shared" si="1"/>
        <v>319</v>
      </c>
      <c r="AF16" s="101">
        <f t="shared" si="1"/>
        <v>339</v>
      </c>
      <c r="AG16" s="101">
        <f t="shared" si="1"/>
        <v>343</v>
      </c>
      <c r="AH16" s="101">
        <f t="shared" si="1"/>
        <v>377</v>
      </c>
      <c r="AI16" s="101">
        <f t="shared" si="1"/>
        <v>381</v>
      </c>
      <c r="AJ16" s="101">
        <f t="shared" si="1"/>
        <v>432</v>
      </c>
      <c r="AK16" s="101">
        <f t="shared" ref="AK16:BP16" si="2">SUM(AK10:AK15)</f>
        <v>449</v>
      </c>
      <c r="AL16" s="101">
        <f t="shared" si="2"/>
        <v>490</v>
      </c>
      <c r="AM16" s="101">
        <f t="shared" si="2"/>
        <v>479</v>
      </c>
      <c r="AN16" s="101">
        <f t="shared" si="2"/>
        <v>558</v>
      </c>
      <c r="AO16" s="101">
        <f t="shared" si="2"/>
        <v>516</v>
      </c>
      <c r="AP16" s="101">
        <f t="shared" si="2"/>
        <v>568</v>
      </c>
      <c r="AQ16" s="101">
        <f t="shared" si="2"/>
        <v>604</v>
      </c>
      <c r="AR16" s="101">
        <f t="shared" si="2"/>
        <v>634</v>
      </c>
      <c r="AS16" s="101">
        <f t="shared" si="2"/>
        <v>683</v>
      </c>
      <c r="AT16" s="101">
        <f t="shared" si="2"/>
        <v>644</v>
      </c>
      <c r="AU16" s="101">
        <f t="shared" si="2"/>
        <v>690</v>
      </c>
      <c r="AV16" s="101">
        <f t="shared" si="2"/>
        <v>716</v>
      </c>
      <c r="AW16" s="101">
        <f t="shared" si="2"/>
        <v>771</v>
      </c>
      <c r="AX16" s="101">
        <f t="shared" si="2"/>
        <v>736</v>
      </c>
      <c r="AY16" s="101">
        <f t="shared" si="2"/>
        <v>785</v>
      </c>
      <c r="AZ16" s="101">
        <f t="shared" si="2"/>
        <v>893</v>
      </c>
      <c r="BA16" s="101">
        <f t="shared" si="2"/>
        <v>807</v>
      </c>
      <c r="BB16" s="101">
        <f t="shared" si="2"/>
        <v>725</v>
      </c>
      <c r="BC16" s="101">
        <f t="shared" si="2"/>
        <v>741</v>
      </c>
      <c r="BD16" s="101">
        <f t="shared" si="2"/>
        <v>774</v>
      </c>
      <c r="BE16" s="101">
        <f t="shared" si="2"/>
        <v>695</v>
      </c>
      <c r="BF16" s="101">
        <f t="shared" si="2"/>
        <v>642</v>
      </c>
      <c r="BG16" s="101">
        <f t="shared" si="2"/>
        <v>641</v>
      </c>
      <c r="BH16" s="101">
        <f t="shared" si="2"/>
        <v>573</v>
      </c>
      <c r="BI16" s="101">
        <f t="shared" si="2"/>
        <v>494</v>
      </c>
      <c r="BJ16" s="101">
        <f t="shared" si="2"/>
        <v>437</v>
      </c>
      <c r="BK16" s="101">
        <f t="shared" si="2"/>
        <v>358</v>
      </c>
      <c r="BL16" s="101">
        <f t="shared" si="2"/>
        <v>349</v>
      </c>
      <c r="BM16" s="101">
        <f t="shared" si="2"/>
        <v>325</v>
      </c>
      <c r="BN16" s="101">
        <f t="shared" si="2"/>
        <v>261</v>
      </c>
      <c r="BO16" s="101">
        <f t="shared" si="2"/>
        <v>203</v>
      </c>
      <c r="BP16" s="101">
        <f t="shared" si="2"/>
        <v>160</v>
      </c>
      <c r="BQ16" s="101">
        <f t="shared" ref="BQ16:CL16" si="3">SUM(BQ10:BQ15)</f>
        <v>150</v>
      </c>
      <c r="BR16" s="101">
        <f t="shared" si="3"/>
        <v>103</v>
      </c>
      <c r="BS16" s="101">
        <f t="shared" si="3"/>
        <v>106</v>
      </c>
      <c r="BT16" s="101">
        <f t="shared" si="3"/>
        <v>62</v>
      </c>
      <c r="BU16" s="101">
        <f t="shared" si="3"/>
        <v>69</v>
      </c>
      <c r="BV16" s="101">
        <f t="shared" si="3"/>
        <v>48</v>
      </c>
      <c r="BW16" s="101">
        <f t="shared" si="3"/>
        <v>42</v>
      </c>
      <c r="BX16" s="101">
        <f t="shared" si="3"/>
        <v>28</v>
      </c>
      <c r="BY16" s="101">
        <f t="shared" si="3"/>
        <v>23</v>
      </c>
      <c r="BZ16" s="101">
        <f t="shared" si="3"/>
        <v>20</v>
      </c>
      <c r="CA16" s="101">
        <f t="shared" si="3"/>
        <v>14</v>
      </c>
      <c r="CB16" s="101">
        <f t="shared" si="3"/>
        <v>11</v>
      </c>
      <c r="CC16" s="101">
        <f t="shared" si="3"/>
        <v>1</v>
      </c>
      <c r="CD16" s="101">
        <f t="shared" si="3"/>
        <v>4</v>
      </c>
      <c r="CE16" s="101">
        <f t="shared" si="3"/>
        <v>5</v>
      </c>
      <c r="CF16" s="101">
        <f t="shared" si="3"/>
        <v>1</v>
      </c>
      <c r="CG16" s="101">
        <f t="shared" si="3"/>
        <v>2</v>
      </c>
      <c r="CH16" s="101">
        <f t="shared" si="3"/>
        <v>2</v>
      </c>
      <c r="CI16" s="101">
        <f t="shared" si="3"/>
        <v>0</v>
      </c>
      <c r="CJ16" s="101">
        <f t="shared" si="3"/>
        <v>2</v>
      </c>
      <c r="CK16" s="101">
        <f t="shared" si="3"/>
        <v>1</v>
      </c>
      <c r="CL16" s="101">
        <f t="shared" si="3"/>
        <v>0</v>
      </c>
    </row>
    <row r="17" spans="1:1024" x14ac:dyDescent="0.3">
      <c r="A17" s="100"/>
      <c r="B17" s="100"/>
      <c r="C17" s="101"/>
      <c r="D17" s="102"/>
      <c r="E17" s="102"/>
      <c r="F17" s="102"/>
      <c r="G17" s="102"/>
      <c r="H17" s="102"/>
      <c r="I17" s="102"/>
      <c r="J17" s="103"/>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row>
    <row r="18" spans="1:1024" x14ac:dyDescent="0.3">
      <c r="A18" s="63" t="s">
        <v>39</v>
      </c>
      <c r="B18" s="105">
        <v>0</v>
      </c>
      <c r="C18" s="106">
        <f>SUM(D18:CL18)</f>
        <v>0</v>
      </c>
      <c r="D18" s="107">
        <v>0</v>
      </c>
      <c r="E18" s="107">
        <v>0</v>
      </c>
      <c r="F18" s="107">
        <v>0</v>
      </c>
      <c r="G18" s="107">
        <v>0</v>
      </c>
      <c r="H18" s="107">
        <v>0</v>
      </c>
      <c r="I18" s="107">
        <v>0</v>
      </c>
      <c r="J18" s="108">
        <v>0</v>
      </c>
      <c r="K18" s="109">
        <v>0</v>
      </c>
      <c r="L18" s="109">
        <v>0</v>
      </c>
      <c r="M18" s="109">
        <v>0</v>
      </c>
      <c r="N18" s="109">
        <v>0</v>
      </c>
      <c r="O18" s="109">
        <v>0</v>
      </c>
      <c r="P18" s="109">
        <v>0</v>
      </c>
      <c r="Q18" s="109">
        <v>0</v>
      </c>
      <c r="R18" s="109">
        <v>0</v>
      </c>
      <c r="S18" s="109">
        <v>0</v>
      </c>
      <c r="T18" s="109">
        <v>0</v>
      </c>
      <c r="U18" s="109">
        <v>0</v>
      </c>
      <c r="V18" s="109">
        <v>0</v>
      </c>
      <c r="W18" s="109">
        <v>0</v>
      </c>
      <c r="X18" s="109">
        <v>0</v>
      </c>
      <c r="Y18" s="109">
        <v>0</v>
      </c>
      <c r="Z18" s="109">
        <v>0</v>
      </c>
      <c r="AA18" s="109">
        <v>0</v>
      </c>
      <c r="AB18" s="109">
        <v>0</v>
      </c>
      <c r="AC18" s="109">
        <v>0</v>
      </c>
      <c r="AD18" s="109">
        <v>0</v>
      </c>
      <c r="AE18" s="109">
        <v>0</v>
      </c>
      <c r="AF18" s="109">
        <v>0</v>
      </c>
      <c r="AG18" s="109">
        <v>0</v>
      </c>
      <c r="AH18" s="109">
        <v>0</v>
      </c>
      <c r="AI18" s="109">
        <v>0</v>
      </c>
      <c r="AJ18" s="109">
        <v>0</v>
      </c>
      <c r="AK18" s="109">
        <v>0</v>
      </c>
      <c r="AL18" s="109">
        <v>0</v>
      </c>
      <c r="AM18" s="109">
        <v>0</v>
      </c>
      <c r="AN18" s="109">
        <v>0</v>
      </c>
      <c r="AO18" s="109">
        <v>0</v>
      </c>
      <c r="AP18" s="109">
        <v>0</v>
      </c>
      <c r="AQ18" s="109">
        <v>0</v>
      </c>
      <c r="AR18" s="109">
        <v>0</v>
      </c>
      <c r="AS18" s="109">
        <v>0</v>
      </c>
      <c r="AT18" s="109">
        <v>0</v>
      </c>
      <c r="AU18" s="109">
        <v>0</v>
      </c>
      <c r="AV18" s="109">
        <v>0</v>
      </c>
      <c r="AW18" s="109">
        <v>0</v>
      </c>
      <c r="AX18" s="109">
        <v>0</v>
      </c>
      <c r="AY18" s="109">
        <v>0</v>
      </c>
      <c r="AZ18" s="109">
        <v>0</v>
      </c>
      <c r="BA18" s="109">
        <v>0</v>
      </c>
      <c r="BB18" s="109">
        <v>0</v>
      </c>
      <c r="BC18" s="109">
        <v>0</v>
      </c>
      <c r="BD18" s="109">
        <v>0</v>
      </c>
      <c r="BE18" s="109">
        <v>0</v>
      </c>
      <c r="BF18" s="109">
        <v>0</v>
      </c>
      <c r="BG18" s="109">
        <v>0</v>
      </c>
      <c r="BH18" s="109">
        <v>0</v>
      </c>
      <c r="BI18" s="109">
        <v>0</v>
      </c>
      <c r="BJ18" s="109">
        <v>0</v>
      </c>
      <c r="BK18" s="109">
        <v>0</v>
      </c>
      <c r="BL18" s="109">
        <v>0</v>
      </c>
      <c r="BM18" s="109">
        <v>0</v>
      </c>
      <c r="BN18" s="109">
        <v>0</v>
      </c>
      <c r="BO18" s="109">
        <v>0</v>
      </c>
      <c r="BP18" s="109">
        <v>0</v>
      </c>
      <c r="BQ18" s="109">
        <v>0</v>
      </c>
      <c r="BR18" s="109">
        <v>0</v>
      </c>
      <c r="BS18" s="109">
        <v>0</v>
      </c>
      <c r="BT18" s="109">
        <v>0</v>
      </c>
      <c r="BU18" s="109">
        <v>0</v>
      </c>
      <c r="BV18" s="109">
        <v>0</v>
      </c>
      <c r="BW18" s="109">
        <v>0</v>
      </c>
      <c r="BX18" s="109">
        <v>0</v>
      </c>
      <c r="BY18" s="109">
        <v>0</v>
      </c>
      <c r="BZ18" s="109">
        <v>0</v>
      </c>
      <c r="CA18" s="109">
        <v>0</v>
      </c>
      <c r="CB18" s="109">
        <v>0</v>
      </c>
      <c r="CC18" s="109">
        <v>0</v>
      </c>
      <c r="CD18" s="109">
        <v>0</v>
      </c>
      <c r="CE18" s="109">
        <v>0</v>
      </c>
      <c r="CF18" s="109">
        <v>0</v>
      </c>
      <c r="CG18" s="109">
        <v>0</v>
      </c>
      <c r="CH18" s="109">
        <v>0</v>
      </c>
      <c r="CI18" s="109">
        <v>0</v>
      </c>
      <c r="CJ18" s="109">
        <v>0</v>
      </c>
      <c r="CK18" s="109">
        <v>0</v>
      </c>
      <c r="CL18" s="109">
        <v>0</v>
      </c>
    </row>
    <row r="19" spans="1:1024" ht="12.75" customHeight="1" x14ac:dyDescent="0.3">
      <c r="A19" s="110" t="s">
        <v>75</v>
      </c>
      <c r="B19" s="111">
        <v>55977178</v>
      </c>
      <c r="C19" s="112">
        <f>SUM(D19:CL19)</f>
        <v>25867</v>
      </c>
      <c r="D19" s="113">
        <f t="shared" ref="D19:AI19" si="4">SUM(D10:D14)</f>
        <v>0</v>
      </c>
      <c r="E19" s="113">
        <f t="shared" si="4"/>
        <v>23</v>
      </c>
      <c r="F19" s="113">
        <f t="shared" si="4"/>
        <v>59</v>
      </c>
      <c r="G19" s="113">
        <f t="shared" si="4"/>
        <v>81</v>
      </c>
      <c r="H19" s="113">
        <f t="shared" si="4"/>
        <v>86</v>
      </c>
      <c r="I19" s="113">
        <f t="shared" si="4"/>
        <v>124</v>
      </c>
      <c r="J19" s="114">
        <f t="shared" si="4"/>
        <v>138</v>
      </c>
      <c r="K19" s="115">
        <f t="shared" si="4"/>
        <v>135</v>
      </c>
      <c r="L19" s="115">
        <f t="shared" si="4"/>
        <v>131</v>
      </c>
      <c r="M19" s="115">
        <f t="shared" si="4"/>
        <v>131</v>
      </c>
      <c r="N19" s="115">
        <f t="shared" si="4"/>
        <v>160</v>
      </c>
      <c r="O19" s="116">
        <f t="shared" si="4"/>
        <v>163</v>
      </c>
      <c r="P19" s="116">
        <f t="shared" si="4"/>
        <v>168</v>
      </c>
      <c r="Q19" s="116">
        <f t="shared" si="4"/>
        <v>156</v>
      </c>
      <c r="R19" s="116">
        <f t="shared" si="4"/>
        <v>176</v>
      </c>
      <c r="S19" s="116">
        <f t="shared" si="4"/>
        <v>156</v>
      </c>
      <c r="T19" s="116">
        <f t="shared" si="4"/>
        <v>188</v>
      </c>
      <c r="U19" s="116">
        <f t="shared" si="4"/>
        <v>194</v>
      </c>
      <c r="V19" s="116">
        <f t="shared" si="4"/>
        <v>202</v>
      </c>
      <c r="W19" s="116">
        <f t="shared" si="4"/>
        <v>242</v>
      </c>
      <c r="X19" s="116">
        <f t="shared" si="4"/>
        <v>250</v>
      </c>
      <c r="Y19" s="116">
        <f t="shared" si="4"/>
        <v>247</v>
      </c>
      <c r="Z19" s="116">
        <f t="shared" si="4"/>
        <v>252</v>
      </c>
      <c r="AA19" s="116">
        <f t="shared" si="4"/>
        <v>248</v>
      </c>
      <c r="AB19" s="116">
        <f t="shared" si="4"/>
        <v>264</v>
      </c>
      <c r="AC19" s="116">
        <f t="shared" si="4"/>
        <v>304</v>
      </c>
      <c r="AD19" s="116">
        <f t="shared" si="4"/>
        <v>303</v>
      </c>
      <c r="AE19" s="116">
        <f t="shared" si="4"/>
        <v>319</v>
      </c>
      <c r="AF19" s="116">
        <f t="shared" si="4"/>
        <v>339</v>
      </c>
      <c r="AG19" s="116">
        <f t="shared" si="4"/>
        <v>343</v>
      </c>
      <c r="AH19" s="116">
        <f t="shared" si="4"/>
        <v>377</v>
      </c>
      <c r="AI19" s="116">
        <f t="shared" si="4"/>
        <v>381</v>
      </c>
      <c r="AJ19" s="116">
        <f t="shared" ref="AJ19:BO19" si="5">SUM(AJ10:AJ14)</f>
        <v>432</v>
      </c>
      <c r="AK19" s="116">
        <f t="shared" si="5"/>
        <v>449</v>
      </c>
      <c r="AL19" s="116">
        <f t="shared" si="5"/>
        <v>490</v>
      </c>
      <c r="AM19" s="116">
        <f t="shared" si="5"/>
        <v>479</v>
      </c>
      <c r="AN19" s="116">
        <f t="shared" si="5"/>
        <v>558</v>
      </c>
      <c r="AO19" s="116">
        <f t="shared" si="5"/>
        <v>516</v>
      </c>
      <c r="AP19" s="116">
        <f t="shared" si="5"/>
        <v>568</v>
      </c>
      <c r="AQ19" s="116">
        <f t="shared" si="5"/>
        <v>604</v>
      </c>
      <c r="AR19" s="116">
        <f t="shared" si="5"/>
        <v>634</v>
      </c>
      <c r="AS19" s="116">
        <f t="shared" si="5"/>
        <v>683</v>
      </c>
      <c r="AT19" s="116">
        <f t="shared" si="5"/>
        <v>644</v>
      </c>
      <c r="AU19" s="116">
        <f t="shared" si="5"/>
        <v>690</v>
      </c>
      <c r="AV19" s="116">
        <f t="shared" si="5"/>
        <v>716</v>
      </c>
      <c r="AW19" s="116">
        <f t="shared" si="5"/>
        <v>771</v>
      </c>
      <c r="AX19" s="116">
        <f t="shared" si="5"/>
        <v>736</v>
      </c>
      <c r="AY19" s="116">
        <f t="shared" si="5"/>
        <v>785</v>
      </c>
      <c r="AZ19" s="116">
        <f t="shared" si="5"/>
        <v>893</v>
      </c>
      <c r="BA19" s="116">
        <f t="shared" si="5"/>
        <v>807</v>
      </c>
      <c r="BB19" s="116">
        <f t="shared" si="5"/>
        <v>725</v>
      </c>
      <c r="BC19" s="116">
        <f t="shared" si="5"/>
        <v>741</v>
      </c>
      <c r="BD19" s="116">
        <f t="shared" si="5"/>
        <v>774</v>
      </c>
      <c r="BE19" s="116">
        <f t="shared" si="5"/>
        <v>695</v>
      </c>
      <c r="BF19" s="116">
        <f t="shared" si="5"/>
        <v>642</v>
      </c>
      <c r="BG19" s="116">
        <f t="shared" si="5"/>
        <v>641</v>
      </c>
      <c r="BH19" s="116">
        <f t="shared" si="5"/>
        <v>573</v>
      </c>
      <c r="BI19" s="116">
        <f t="shared" si="5"/>
        <v>494</v>
      </c>
      <c r="BJ19" s="116">
        <f t="shared" si="5"/>
        <v>437</v>
      </c>
      <c r="BK19" s="116">
        <f t="shared" si="5"/>
        <v>358</v>
      </c>
      <c r="BL19" s="116">
        <f t="shared" si="5"/>
        <v>349</v>
      </c>
      <c r="BM19" s="116">
        <f t="shared" si="5"/>
        <v>325</v>
      </c>
      <c r="BN19" s="116">
        <f t="shared" si="5"/>
        <v>261</v>
      </c>
      <c r="BO19" s="116">
        <f t="shared" si="5"/>
        <v>203</v>
      </c>
      <c r="BP19" s="116">
        <f t="shared" ref="BP19:CL19" si="6">SUM(BP10:BP14)</f>
        <v>160</v>
      </c>
      <c r="BQ19" s="116">
        <f t="shared" si="6"/>
        <v>150</v>
      </c>
      <c r="BR19" s="116">
        <f t="shared" si="6"/>
        <v>103</v>
      </c>
      <c r="BS19" s="116">
        <f t="shared" si="6"/>
        <v>106</v>
      </c>
      <c r="BT19" s="116">
        <f t="shared" si="6"/>
        <v>62</v>
      </c>
      <c r="BU19" s="116">
        <f t="shared" si="6"/>
        <v>69</v>
      </c>
      <c r="BV19" s="116">
        <f t="shared" si="6"/>
        <v>48</v>
      </c>
      <c r="BW19" s="116">
        <f t="shared" si="6"/>
        <v>42</v>
      </c>
      <c r="BX19" s="116">
        <f t="shared" si="6"/>
        <v>28</v>
      </c>
      <c r="BY19" s="116">
        <f t="shared" si="6"/>
        <v>23</v>
      </c>
      <c r="BZ19" s="116">
        <f t="shared" si="6"/>
        <v>20</v>
      </c>
      <c r="CA19" s="116">
        <f t="shared" si="6"/>
        <v>14</v>
      </c>
      <c r="CB19" s="116">
        <f t="shared" si="6"/>
        <v>11</v>
      </c>
      <c r="CC19" s="116">
        <f t="shared" si="6"/>
        <v>1</v>
      </c>
      <c r="CD19" s="116">
        <f t="shared" si="6"/>
        <v>4</v>
      </c>
      <c r="CE19" s="116">
        <f t="shared" si="6"/>
        <v>5</v>
      </c>
      <c r="CF19" s="116">
        <f t="shared" si="6"/>
        <v>1</v>
      </c>
      <c r="CG19" s="116">
        <f t="shared" si="6"/>
        <v>2</v>
      </c>
      <c r="CH19" s="116">
        <f t="shared" si="6"/>
        <v>2</v>
      </c>
      <c r="CI19" s="116">
        <f t="shared" si="6"/>
        <v>0</v>
      </c>
      <c r="CJ19" s="116">
        <f t="shared" si="6"/>
        <v>2</v>
      </c>
      <c r="CK19" s="116">
        <f t="shared" si="6"/>
        <v>1</v>
      </c>
      <c r="CL19" s="116">
        <f t="shared" si="6"/>
        <v>0</v>
      </c>
    </row>
    <row r="20" spans="1:1024" ht="13.5" x14ac:dyDescent="0.3">
      <c r="A20" s="117"/>
      <c r="B20" s="117"/>
      <c r="C20" s="118"/>
      <c r="D20" s="119"/>
      <c r="E20" s="119"/>
      <c r="F20" s="119"/>
      <c r="G20" s="119"/>
      <c r="H20" s="119"/>
      <c r="I20" s="119"/>
      <c r="J20" s="119"/>
      <c r="K20" s="120"/>
      <c r="L20" s="120"/>
      <c r="M20" s="120"/>
      <c r="N20" s="118"/>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c r="BG20" s="31"/>
      <c r="BH20" s="31"/>
      <c r="BI20" s="31"/>
      <c r="BJ20" s="31"/>
      <c r="BK20" s="31"/>
      <c r="BL20" s="31"/>
      <c r="BM20" s="31"/>
      <c r="BN20" s="31"/>
      <c r="BO20" s="31"/>
      <c r="BP20" s="31"/>
      <c r="BQ20" s="31"/>
      <c r="BR20" s="31"/>
      <c r="BS20" s="31"/>
      <c r="BT20" s="31"/>
      <c r="BU20" s="31"/>
      <c r="BV20" s="31"/>
      <c r="BW20" s="31"/>
      <c r="BX20" s="31"/>
      <c r="BY20" s="31"/>
      <c r="BZ20" s="31"/>
      <c r="CA20" s="31"/>
      <c r="CB20" s="31"/>
      <c r="CC20" s="31"/>
      <c r="CD20" s="31"/>
      <c r="CE20" s="31"/>
      <c r="CF20" s="31"/>
      <c r="CG20" s="31"/>
      <c r="CH20" s="31"/>
      <c r="CI20" s="31"/>
      <c r="CJ20" s="31"/>
      <c r="CK20" s="31"/>
      <c r="CL20" s="31"/>
    </row>
    <row r="21" spans="1:1024" x14ac:dyDescent="0.3">
      <c r="A21" s="117"/>
      <c r="B21" s="117"/>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c r="BF21" s="31"/>
      <c r="BG21" s="31"/>
      <c r="BH21" s="31"/>
      <c r="BI21" s="31"/>
      <c r="BJ21" s="31"/>
      <c r="BK21" s="31"/>
      <c r="BL21" s="31"/>
      <c r="BM21" s="31"/>
      <c r="BN21" s="31"/>
      <c r="BO21" s="31"/>
      <c r="BP21" s="31"/>
      <c r="BQ21" s="31"/>
      <c r="BR21" s="31"/>
      <c r="BS21" s="31"/>
      <c r="BT21" s="31"/>
      <c r="BU21" s="31"/>
      <c r="BV21" s="31"/>
      <c r="BW21" s="31"/>
      <c r="BX21" s="31"/>
      <c r="BY21" s="31"/>
      <c r="BZ21" s="31"/>
      <c r="CA21" s="31"/>
      <c r="CB21" s="31"/>
      <c r="CC21" s="31"/>
      <c r="CD21" s="31"/>
      <c r="CE21" s="31"/>
      <c r="CF21" s="31"/>
      <c r="CG21" s="31"/>
      <c r="CH21" s="31"/>
      <c r="CI21" s="31"/>
      <c r="CJ21" s="31"/>
      <c r="CK21" s="31"/>
      <c r="CL21" s="31"/>
    </row>
    <row r="22" spans="1:1024" x14ac:dyDescent="0.3">
      <c r="A22" s="117"/>
      <c r="B22" s="117"/>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P22" s="31"/>
      <c r="AQ22" s="31"/>
      <c r="AR22" s="31"/>
      <c r="AS22" s="31"/>
      <c r="AT22" s="31"/>
      <c r="AU22" s="31"/>
      <c r="AV22" s="31"/>
      <c r="AW22" s="31"/>
      <c r="AX22" s="31"/>
      <c r="AY22" s="31"/>
      <c r="AZ22" s="31"/>
      <c r="BA22" s="31"/>
      <c r="BB22" s="31"/>
      <c r="BC22" s="31"/>
      <c r="BD22" s="31"/>
      <c r="BE22" s="31"/>
      <c r="BF22" s="31"/>
      <c r="BG22" s="31"/>
      <c r="BH22" s="31"/>
      <c r="BI22" s="31"/>
      <c r="BJ22" s="31"/>
      <c r="BK22" s="31"/>
      <c r="BL22" s="31"/>
      <c r="BM22" s="31"/>
      <c r="BN22" s="31"/>
      <c r="BO22" s="31"/>
      <c r="BP22" s="31"/>
      <c r="BQ22" s="31"/>
      <c r="BR22" s="31"/>
      <c r="BS22" s="31"/>
      <c r="BT22" s="31"/>
      <c r="BU22" s="31"/>
      <c r="BV22" s="31"/>
      <c r="BW22" s="31"/>
      <c r="BX22" s="31"/>
      <c r="BY22" s="31"/>
      <c r="BZ22" s="31"/>
      <c r="CA22" s="31"/>
      <c r="CB22" s="31"/>
      <c r="CC22" s="31"/>
      <c r="CD22" s="31"/>
      <c r="CE22" s="31"/>
      <c r="CF22" s="31"/>
      <c r="CG22" s="31"/>
      <c r="CH22" s="31"/>
      <c r="CI22" s="31"/>
      <c r="CJ22" s="31"/>
      <c r="CK22" s="31"/>
      <c r="CL22" s="31"/>
    </row>
    <row r="23" spans="1:1024" x14ac:dyDescent="0.3">
      <c r="A23" s="87"/>
      <c r="B23" s="228" t="s">
        <v>26</v>
      </c>
      <c r="C23" s="227" t="s">
        <v>117</v>
      </c>
      <c r="D23" s="227"/>
      <c r="E23" s="227"/>
      <c r="F23" s="227"/>
      <c r="G23" s="227"/>
      <c r="H23" s="227"/>
      <c r="I23" s="227"/>
      <c r="J23" s="227"/>
      <c r="K23" s="227"/>
      <c r="L23" s="227"/>
      <c r="M23" s="227"/>
      <c r="N23" s="227"/>
      <c r="O23" s="227"/>
      <c r="P23" s="227"/>
      <c r="Q23" s="227"/>
      <c r="R23" s="227"/>
      <c r="S23" s="227"/>
      <c r="T23" s="227"/>
      <c r="U23" s="227"/>
      <c r="V23" s="227"/>
      <c r="W23" s="227"/>
      <c r="X23" s="227"/>
      <c r="Y23" s="227"/>
      <c r="Z23" s="227"/>
      <c r="AA23" s="227"/>
      <c r="AB23" s="227"/>
      <c r="AC23" s="227"/>
      <c r="AD23" s="227"/>
      <c r="AE23" s="227"/>
      <c r="AF23" s="227"/>
      <c r="AG23" s="227"/>
      <c r="AH23" s="227"/>
      <c r="AI23" s="227"/>
      <c r="AJ23" s="227"/>
      <c r="AK23" s="227"/>
      <c r="AL23" s="227"/>
      <c r="AM23" s="227"/>
      <c r="AN23" s="227"/>
      <c r="AO23" s="227"/>
      <c r="AP23" s="227"/>
      <c r="AQ23" s="227"/>
      <c r="AR23" s="227"/>
      <c r="AS23" s="227"/>
      <c r="AT23" s="227"/>
      <c r="AU23" s="227"/>
      <c r="AV23" s="227"/>
      <c r="AW23" s="227"/>
      <c r="AX23" s="227"/>
      <c r="AY23" s="227"/>
      <c r="AZ23" s="227"/>
      <c r="BA23" s="227"/>
      <c r="BB23" s="227"/>
      <c r="BC23" s="227"/>
      <c r="BD23" s="227"/>
      <c r="BE23" s="227"/>
      <c r="BF23" s="227"/>
      <c r="BG23" s="227"/>
      <c r="BH23" s="227"/>
      <c r="BI23" s="227"/>
      <c r="BJ23" s="227"/>
      <c r="BK23" s="227"/>
      <c r="BL23" s="227"/>
      <c r="BM23" s="227"/>
      <c r="BN23" s="227"/>
      <c r="BO23" s="227"/>
      <c r="BP23" s="227"/>
      <c r="BQ23" s="227"/>
      <c r="BR23" s="227"/>
      <c r="BS23" s="227"/>
      <c r="BT23" s="227"/>
      <c r="BU23" s="227"/>
      <c r="BV23" s="227"/>
      <c r="BW23" s="227"/>
      <c r="BX23" s="227"/>
      <c r="BY23" s="227"/>
      <c r="BZ23" s="227"/>
      <c r="CA23" s="227"/>
      <c r="CB23" s="227"/>
      <c r="CC23" s="227"/>
      <c r="CD23" s="227"/>
      <c r="CE23" s="227"/>
      <c r="CF23" s="227"/>
      <c r="CG23" s="227"/>
      <c r="CH23" s="227"/>
      <c r="CI23" s="227"/>
      <c r="CJ23" s="227"/>
      <c r="CK23" s="227"/>
      <c r="CL23" s="227"/>
    </row>
    <row r="24" spans="1:1024" s="20" customFormat="1" ht="26" x14ac:dyDescent="0.3">
      <c r="A24" s="88" t="s">
        <v>25</v>
      </c>
      <c r="B24" s="228"/>
      <c r="C24" s="89" t="s">
        <v>75</v>
      </c>
      <c r="D24" s="121" t="s">
        <v>76</v>
      </c>
      <c r="E24" s="91">
        <v>43976</v>
      </c>
      <c r="F24" s="91">
        <v>43975</v>
      </c>
      <c r="G24" s="91">
        <v>43974</v>
      </c>
      <c r="H24" s="91">
        <v>43973</v>
      </c>
      <c r="I24" s="91">
        <v>43972</v>
      </c>
      <c r="J24" s="92">
        <v>43971</v>
      </c>
      <c r="K24" s="93">
        <v>43970</v>
      </c>
      <c r="L24" s="93">
        <v>43969</v>
      </c>
      <c r="M24" s="93">
        <v>43968</v>
      </c>
      <c r="N24" s="93">
        <v>43967</v>
      </c>
      <c r="O24" s="93">
        <v>43966</v>
      </c>
      <c r="P24" s="93">
        <v>43965</v>
      </c>
      <c r="Q24" s="93">
        <v>43964</v>
      </c>
      <c r="R24" s="93">
        <v>43963</v>
      </c>
      <c r="S24" s="93">
        <v>43962</v>
      </c>
      <c r="T24" s="93">
        <v>43961</v>
      </c>
      <c r="U24" s="93">
        <v>43960</v>
      </c>
      <c r="V24" s="93">
        <v>43959</v>
      </c>
      <c r="W24" s="93">
        <v>43958</v>
      </c>
      <c r="X24" s="93">
        <v>43957</v>
      </c>
      <c r="Y24" s="93">
        <v>43956</v>
      </c>
      <c r="Z24" s="93">
        <v>43955</v>
      </c>
      <c r="AA24" s="93">
        <v>43954</v>
      </c>
      <c r="AB24" s="93">
        <v>43953</v>
      </c>
      <c r="AC24" s="93">
        <v>43952</v>
      </c>
      <c r="AD24" s="93">
        <v>43951</v>
      </c>
      <c r="AE24" s="93">
        <v>43950</v>
      </c>
      <c r="AF24" s="93">
        <v>43949</v>
      </c>
      <c r="AG24" s="93">
        <v>43948</v>
      </c>
      <c r="AH24" s="93">
        <v>43947</v>
      </c>
      <c r="AI24" s="93">
        <v>43946</v>
      </c>
      <c r="AJ24" s="93">
        <v>43945</v>
      </c>
      <c r="AK24" s="93">
        <v>43944</v>
      </c>
      <c r="AL24" s="122">
        <v>43943</v>
      </c>
      <c r="AM24" s="122">
        <v>43942</v>
      </c>
      <c r="AN24" s="122">
        <v>43941</v>
      </c>
      <c r="AO24" s="122">
        <v>43940</v>
      </c>
      <c r="AP24" s="122">
        <v>43939</v>
      </c>
      <c r="AQ24" s="122">
        <v>43938</v>
      </c>
      <c r="AR24" s="122">
        <v>43937</v>
      </c>
      <c r="AS24" s="122">
        <v>43936</v>
      </c>
      <c r="AT24" s="122">
        <v>43935</v>
      </c>
      <c r="AU24" s="122">
        <v>43934</v>
      </c>
      <c r="AV24" s="122">
        <v>43933</v>
      </c>
      <c r="AW24" s="122">
        <v>43932</v>
      </c>
      <c r="AX24" s="122">
        <v>43931</v>
      </c>
      <c r="AY24" s="122">
        <v>43930</v>
      </c>
      <c r="AZ24" s="122">
        <v>43929</v>
      </c>
      <c r="BA24" s="122">
        <v>43928</v>
      </c>
      <c r="BB24" s="122">
        <v>43927</v>
      </c>
      <c r="BC24" s="122">
        <v>43926</v>
      </c>
      <c r="BD24" s="122">
        <v>43925</v>
      </c>
      <c r="BE24" s="122">
        <v>43924</v>
      </c>
      <c r="BF24" s="122">
        <v>43923</v>
      </c>
      <c r="BG24" s="122">
        <v>43922</v>
      </c>
      <c r="BH24" s="122">
        <v>43921</v>
      </c>
      <c r="BI24" s="122">
        <v>43920</v>
      </c>
      <c r="BJ24" s="122">
        <v>43919</v>
      </c>
      <c r="BK24" s="122">
        <v>43918</v>
      </c>
      <c r="BL24" s="122">
        <v>43917</v>
      </c>
      <c r="BM24" s="122">
        <v>43916</v>
      </c>
      <c r="BN24" s="122">
        <v>43915</v>
      </c>
      <c r="BO24" s="122">
        <v>43914</v>
      </c>
      <c r="BP24" s="122">
        <v>43913</v>
      </c>
      <c r="BQ24" s="122">
        <v>43912</v>
      </c>
      <c r="BR24" s="122">
        <v>43911</v>
      </c>
      <c r="BS24" s="122">
        <v>43910</v>
      </c>
      <c r="BT24" s="122">
        <v>43909</v>
      </c>
      <c r="BU24" s="122">
        <v>43908</v>
      </c>
      <c r="BV24" s="122">
        <v>43907</v>
      </c>
      <c r="BW24" s="122">
        <v>43906</v>
      </c>
      <c r="BX24" s="122">
        <v>43905</v>
      </c>
      <c r="BY24" s="122">
        <v>43904</v>
      </c>
      <c r="BZ24" s="122">
        <v>43903</v>
      </c>
      <c r="CA24" s="122">
        <v>43902</v>
      </c>
      <c r="CB24" s="122">
        <v>43901</v>
      </c>
      <c r="CC24" s="122">
        <v>43900</v>
      </c>
      <c r="CD24" s="122">
        <v>43899</v>
      </c>
      <c r="CE24" s="122">
        <v>43898</v>
      </c>
      <c r="CF24" s="122">
        <v>43897</v>
      </c>
      <c r="CG24" s="122">
        <v>43896</v>
      </c>
      <c r="CH24" s="122">
        <v>43895</v>
      </c>
      <c r="CI24" s="122">
        <v>43894</v>
      </c>
      <c r="CJ24" s="122">
        <v>43893</v>
      </c>
      <c r="CK24" s="122">
        <v>43892</v>
      </c>
      <c r="CL24" s="122">
        <v>43891</v>
      </c>
      <c r="ALA24" s="94"/>
      <c r="ALB24" s="94"/>
      <c r="ALC24" s="94"/>
      <c r="ALD24" s="94"/>
      <c r="ALE24" s="94"/>
      <c r="ALF24" s="94"/>
      <c r="ALG24" s="94"/>
      <c r="ALH24" s="94"/>
      <c r="ALI24" s="94"/>
      <c r="ALJ24" s="94"/>
      <c r="ALK24" s="94"/>
      <c r="ALL24" s="94"/>
      <c r="ALM24" s="94"/>
      <c r="ALN24" s="94"/>
      <c r="ALO24" s="94"/>
      <c r="ALP24" s="94"/>
      <c r="ALQ24" s="94"/>
      <c r="ALR24" s="94"/>
      <c r="ALS24" s="94"/>
      <c r="ALT24" s="94"/>
      <c r="ALU24" s="94"/>
      <c r="ALV24" s="94"/>
      <c r="ALW24" s="94"/>
      <c r="ALX24" s="94"/>
      <c r="ALY24" s="94"/>
      <c r="ALZ24" s="94"/>
      <c r="AMA24" s="94"/>
      <c r="AMB24" s="94"/>
      <c r="AMC24" s="94"/>
      <c r="AMD24" s="94"/>
      <c r="AME24" s="94"/>
      <c r="AMF24" s="94"/>
      <c r="AMG24" s="94"/>
      <c r="AMH24" s="94"/>
      <c r="AMI24" s="94"/>
      <c r="AMJ24" s="94"/>
    </row>
    <row r="25" spans="1:1024" x14ac:dyDescent="0.3">
      <c r="A25" s="95"/>
      <c r="B25" s="228"/>
      <c r="C25" s="96"/>
      <c r="D25" s="97" t="s">
        <v>38</v>
      </c>
      <c r="E25" s="97" t="s">
        <v>38</v>
      </c>
      <c r="F25" s="97" t="s">
        <v>38</v>
      </c>
      <c r="G25" s="97" t="s">
        <v>38</v>
      </c>
      <c r="H25" s="97" t="s">
        <v>38</v>
      </c>
      <c r="I25" s="97" t="s">
        <v>38</v>
      </c>
      <c r="J25" s="98" t="s">
        <v>38</v>
      </c>
      <c r="K25" s="99" t="s">
        <v>38</v>
      </c>
      <c r="L25" s="99" t="s">
        <v>38</v>
      </c>
      <c r="M25" s="99" t="s">
        <v>38</v>
      </c>
      <c r="N25" s="99" t="s">
        <v>38</v>
      </c>
      <c r="O25" s="99" t="s">
        <v>38</v>
      </c>
      <c r="P25" s="99" t="s">
        <v>38</v>
      </c>
      <c r="Q25" s="99" t="s">
        <v>38</v>
      </c>
      <c r="R25" s="99" t="s">
        <v>38</v>
      </c>
      <c r="S25" s="99" t="s">
        <v>38</v>
      </c>
      <c r="T25" s="99" t="s">
        <v>38</v>
      </c>
      <c r="U25" s="99" t="s">
        <v>38</v>
      </c>
      <c r="V25" s="99" t="s">
        <v>38</v>
      </c>
      <c r="W25" s="99" t="s">
        <v>38</v>
      </c>
      <c r="X25" s="99" t="s">
        <v>38</v>
      </c>
      <c r="Y25" s="99" t="s">
        <v>38</v>
      </c>
      <c r="Z25" s="99" t="s">
        <v>38</v>
      </c>
      <c r="AA25" s="99" t="s">
        <v>38</v>
      </c>
      <c r="AB25" s="99" t="s">
        <v>38</v>
      </c>
      <c r="AC25" s="99" t="s">
        <v>38</v>
      </c>
      <c r="AD25" s="99" t="s">
        <v>38</v>
      </c>
      <c r="AE25" s="99" t="s">
        <v>38</v>
      </c>
      <c r="AF25" s="99" t="s">
        <v>38</v>
      </c>
      <c r="AG25" s="99" t="s">
        <v>38</v>
      </c>
      <c r="AH25" s="99" t="s">
        <v>38</v>
      </c>
      <c r="AI25" s="99" t="s">
        <v>38</v>
      </c>
      <c r="AJ25" s="99" t="s">
        <v>38</v>
      </c>
      <c r="AK25" s="99" t="s">
        <v>38</v>
      </c>
      <c r="AL25" s="99" t="s">
        <v>38</v>
      </c>
      <c r="AM25" s="99" t="s">
        <v>38</v>
      </c>
      <c r="AN25" s="99" t="s">
        <v>38</v>
      </c>
      <c r="AO25" s="99" t="s">
        <v>38</v>
      </c>
      <c r="AP25" s="99" t="s">
        <v>38</v>
      </c>
      <c r="AQ25" s="99" t="s">
        <v>38</v>
      </c>
      <c r="AR25" s="99" t="s">
        <v>38</v>
      </c>
      <c r="AS25" s="99" t="s">
        <v>38</v>
      </c>
      <c r="AT25" s="99" t="s">
        <v>38</v>
      </c>
      <c r="AU25" s="99" t="s">
        <v>38</v>
      </c>
      <c r="AV25" s="99" t="s">
        <v>38</v>
      </c>
      <c r="AW25" s="99" t="s">
        <v>38</v>
      </c>
      <c r="AX25" s="99" t="s">
        <v>38</v>
      </c>
      <c r="AY25" s="99" t="s">
        <v>38</v>
      </c>
      <c r="AZ25" s="99" t="s">
        <v>38</v>
      </c>
      <c r="BA25" s="99" t="s">
        <v>38</v>
      </c>
      <c r="BB25" s="99" t="s">
        <v>38</v>
      </c>
      <c r="BC25" s="99" t="s">
        <v>38</v>
      </c>
      <c r="BD25" s="99" t="s">
        <v>38</v>
      </c>
      <c r="BE25" s="99" t="s">
        <v>38</v>
      </c>
      <c r="BF25" s="99" t="s">
        <v>38</v>
      </c>
      <c r="BG25" s="99" t="s">
        <v>38</v>
      </c>
      <c r="BH25" s="99" t="s">
        <v>38</v>
      </c>
      <c r="BI25" s="99" t="s">
        <v>38</v>
      </c>
      <c r="BJ25" s="99" t="s">
        <v>38</v>
      </c>
      <c r="BK25" s="99" t="s">
        <v>38</v>
      </c>
      <c r="BL25" s="99" t="s">
        <v>38</v>
      </c>
      <c r="BM25" s="99" t="s">
        <v>38</v>
      </c>
      <c r="BN25" s="99" t="s">
        <v>38</v>
      </c>
      <c r="BO25" s="99" t="s">
        <v>38</v>
      </c>
      <c r="BP25" s="99" t="s">
        <v>38</v>
      </c>
      <c r="BQ25" s="99" t="s">
        <v>38</v>
      </c>
      <c r="BR25" s="99" t="s">
        <v>38</v>
      </c>
      <c r="BS25" s="99" t="s">
        <v>38</v>
      </c>
      <c r="BT25" s="99" t="s">
        <v>38</v>
      </c>
      <c r="BU25" s="99" t="s">
        <v>38</v>
      </c>
      <c r="BV25" s="99" t="s">
        <v>38</v>
      </c>
      <c r="BW25" s="99" t="s">
        <v>38</v>
      </c>
      <c r="BX25" s="99" t="s">
        <v>38</v>
      </c>
      <c r="BY25" s="99" t="s">
        <v>38</v>
      </c>
      <c r="BZ25" s="99" t="s">
        <v>38</v>
      </c>
      <c r="CA25" s="99" t="s">
        <v>38</v>
      </c>
      <c r="CB25" s="99" t="s">
        <v>38</v>
      </c>
      <c r="CC25" s="99" t="s">
        <v>38</v>
      </c>
      <c r="CD25" s="99" t="s">
        <v>38</v>
      </c>
      <c r="CE25" s="99" t="s">
        <v>38</v>
      </c>
      <c r="CF25" s="99" t="s">
        <v>38</v>
      </c>
      <c r="CG25" s="99" t="s">
        <v>38</v>
      </c>
      <c r="CH25" s="99" t="s">
        <v>38</v>
      </c>
      <c r="CI25" s="99" t="s">
        <v>38</v>
      </c>
      <c r="CJ25" s="99" t="s">
        <v>38</v>
      </c>
      <c r="CK25" s="99" t="s">
        <v>38</v>
      </c>
      <c r="CL25" s="99" t="s">
        <v>38</v>
      </c>
    </row>
    <row r="26" spans="1:1024" x14ac:dyDescent="0.3">
      <c r="A26" s="123" t="s">
        <v>77</v>
      </c>
      <c r="B26" s="9">
        <v>13241287</v>
      </c>
      <c r="C26" s="101">
        <f>D26+E26</f>
        <v>16</v>
      </c>
      <c r="D26" s="102">
        <v>0</v>
      </c>
      <c r="E26" s="102">
        <v>16</v>
      </c>
      <c r="F26" s="102">
        <v>16</v>
      </c>
      <c r="G26" s="102">
        <v>16</v>
      </c>
      <c r="H26" s="102">
        <v>16</v>
      </c>
      <c r="I26" s="102">
        <v>16</v>
      </c>
      <c r="J26" s="103">
        <v>16</v>
      </c>
      <c r="K26" s="101">
        <v>16</v>
      </c>
      <c r="L26" s="101">
        <v>16</v>
      </c>
      <c r="M26" s="124">
        <v>15</v>
      </c>
      <c r="N26" s="124">
        <v>14</v>
      </c>
      <c r="O26" s="124">
        <v>14</v>
      </c>
      <c r="P26" s="124">
        <v>13</v>
      </c>
      <c r="Q26" s="124">
        <v>13</v>
      </c>
      <c r="R26" s="124">
        <v>12</v>
      </c>
      <c r="S26" s="124">
        <v>12</v>
      </c>
      <c r="T26" s="124">
        <v>12</v>
      </c>
      <c r="U26" s="124">
        <v>12</v>
      </c>
      <c r="V26" s="124">
        <v>12</v>
      </c>
      <c r="W26" s="124">
        <v>12</v>
      </c>
      <c r="X26" s="124">
        <v>12</v>
      </c>
      <c r="Y26" s="124">
        <v>12</v>
      </c>
      <c r="Z26" s="124">
        <v>12</v>
      </c>
      <c r="AA26" s="124">
        <v>12</v>
      </c>
      <c r="AB26" s="124">
        <v>11</v>
      </c>
      <c r="AC26" s="124">
        <v>11</v>
      </c>
      <c r="AD26" s="124">
        <v>11</v>
      </c>
      <c r="AE26" s="124">
        <v>11</v>
      </c>
      <c r="AF26" s="124">
        <v>11</v>
      </c>
      <c r="AG26" s="124">
        <v>11</v>
      </c>
      <c r="AH26" s="124">
        <v>11</v>
      </c>
      <c r="AI26" s="124">
        <v>11</v>
      </c>
      <c r="AJ26" s="124">
        <v>11</v>
      </c>
      <c r="AK26" s="124">
        <v>11</v>
      </c>
      <c r="AL26" s="124">
        <v>11</v>
      </c>
      <c r="AM26" s="124">
        <v>11</v>
      </c>
      <c r="AN26" s="124">
        <v>11</v>
      </c>
      <c r="AO26" s="124">
        <v>10</v>
      </c>
      <c r="AP26" s="124">
        <v>10</v>
      </c>
      <c r="AQ26" s="124">
        <v>10</v>
      </c>
      <c r="AR26" s="124">
        <v>10</v>
      </c>
      <c r="AS26" s="124">
        <v>10</v>
      </c>
      <c r="AT26" s="124">
        <v>10</v>
      </c>
      <c r="AU26" s="124">
        <v>10</v>
      </c>
      <c r="AV26" s="124">
        <v>10</v>
      </c>
      <c r="AW26" s="124">
        <v>10</v>
      </c>
      <c r="AX26" s="124">
        <v>9</v>
      </c>
      <c r="AY26" s="124">
        <v>9</v>
      </c>
      <c r="AZ26" s="124">
        <v>8</v>
      </c>
      <c r="BA26" s="124">
        <v>7</v>
      </c>
      <c r="BB26" s="124">
        <v>7</v>
      </c>
      <c r="BC26" s="124">
        <v>7</v>
      </c>
      <c r="BD26" s="124">
        <v>7</v>
      </c>
      <c r="BE26" s="124">
        <v>6</v>
      </c>
      <c r="BF26" s="124">
        <v>6</v>
      </c>
      <c r="BG26" s="124">
        <v>5</v>
      </c>
      <c r="BH26" s="124">
        <v>5</v>
      </c>
      <c r="BI26" s="124">
        <v>4</v>
      </c>
      <c r="BJ26" s="124">
        <v>4</v>
      </c>
      <c r="BK26" s="124">
        <v>3</v>
      </c>
      <c r="BL26" s="124">
        <v>3</v>
      </c>
      <c r="BM26" s="124">
        <v>3</v>
      </c>
      <c r="BN26" s="124">
        <v>2</v>
      </c>
      <c r="BO26" s="124">
        <v>2</v>
      </c>
      <c r="BP26" s="124">
        <v>1</v>
      </c>
      <c r="BQ26" s="124">
        <v>1</v>
      </c>
      <c r="BR26" s="124">
        <v>1</v>
      </c>
      <c r="BS26" s="124">
        <v>1</v>
      </c>
      <c r="BT26" s="124">
        <v>1</v>
      </c>
      <c r="BU26" s="124">
        <v>1</v>
      </c>
      <c r="BV26" s="124">
        <v>0</v>
      </c>
      <c r="BW26" s="124">
        <v>0</v>
      </c>
      <c r="BX26" s="124">
        <v>0</v>
      </c>
      <c r="BY26" s="124">
        <v>0</v>
      </c>
      <c r="BZ26" s="124">
        <v>0</v>
      </c>
      <c r="CA26" s="124">
        <v>0</v>
      </c>
      <c r="CB26" s="124">
        <v>0</v>
      </c>
      <c r="CC26" s="124">
        <v>0</v>
      </c>
      <c r="CD26" s="124">
        <v>0</v>
      </c>
      <c r="CE26" s="124">
        <v>0</v>
      </c>
      <c r="CF26" s="124">
        <v>0</v>
      </c>
      <c r="CG26" s="124">
        <v>0</v>
      </c>
      <c r="CH26" s="124">
        <v>0</v>
      </c>
      <c r="CI26" s="124">
        <v>0</v>
      </c>
      <c r="CJ26" s="124">
        <v>0</v>
      </c>
      <c r="CK26" s="124">
        <v>0</v>
      </c>
      <c r="CL26" s="124">
        <v>0</v>
      </c>
    </row>
    <row r="27" spans="1:1024" x14ac:dyDescent="0.3">
      <c r="A27" s="123" t="s">
        <v>78</v>
      </c>
      <c r="B27" s="9">
        <v>14833658</v>
      </c>
      <c r="C27" s="101">
        <f t="shared" ref="C27:C30" si="7">D27+E27</f>
        <v>182</v>
      </c>
      <c r="D27" s="102">
        <v>0</v>
      </c>
      <c r="E27" s="102">
        <v>182</v>
      </c>
      <c r="F27" s="102">
        <v>182</v>
      </c>
      <c r="G27" s="102">
        <v>182</v>
      </c>
      <c r="H27" s="102">
        <v>182</v>
      </c>
      <c r="I27" s="102">
        <v>182</v>
      </c>
      <c r="J27" s="103">
        <v>182</v>
      </c>
      <c r="K27" s="101">
        <v>182</v>
      </c>
      <c r="L27" s="101">
        <v>182</v>
      </c>
      <c r="M27" s="124">
        <v>181</v>
      </c>
      <c r="N27" s="124">
        <v>181</v>
      </c>
      <c r="O27" s="124">
        <v>181</v>
      </c>
      <c r="P27" s="124">
        <v>181</v>
      </c>
      <c r="Q27" s="124">
        <v>181</v>
      </c>
      <c r="R27" s="124">
        <v>179</v>
      </c>
      <c r="S27" s="124">
        <v>175</v>
      </c>
      <c r="T27" s="124">
        <v>175</v>
      </c>
      <c r="U27" s="124">
        <v>172</v>
      </c>
      <c r="V27" s="124">
        <v>170</v>
      </c>
      <c r="W27" s="124">
        <v>169</v>
      </c>
      <c r="X27" s="124">
        <v>168</v>
      </c>
      <c r="Y27" s="124">
        <v>165</v>
      </c>
      <c r="Z27" s="124">
        <v>165</v>
      </c>
      <c r="AA27" s="124">
        <v>162</v>
      </c>
      <c r="AB27" s="124">
        <v>161</v>
      </c>
      <c r="AC27" s="124">
        <v>158</v>
      </c>
      <c r="AD27" s="124">
        <v>156</v>
      </c>
      <c r="AE27" s="124">
        <v>154</v>
      </c>
      <c r="AF27" s="124">
        <v>153</v>
      </c>
      <c r="AG27" s="124">
        <v>153</v>
      </c>
      <c r="AH27" s="124">
        <v>150</v>
      </c>
      <c r="AI27" s="124">
        <v>147</v>
      </c>
      <c r="AJ27" s="124">
        <v>143</v>
      </c>
      <c r="AK27" s="124">
        <v>140</v>
      </c>
      <c r="AL27" s="124">
        <v>138</v>
      </c>
      <c r="AM27" s="124">
        <v>134</v>
      </c>
      <c r="AN27" s="124">
        <v>130</v>
      </c>
      <c r="AO27" s="124">
        <v>124</v>
      </c>
      <c r="AP27" s="124">
        <v>121</v>
      </c>
      <c r="AQ27" s="124">
        <v>116</v>
      </c>
      <c r="AR27" s="124">
        <v>114</v>
      </c>
      <c r="AS27" s="124">
        <v>111</v>
      </c>
      <c r="AT27" s="124">
        <v>109</v>
      </c>
      <c r="AU27" s="124">
        <v>106</v>
      </c>
      <c r="AV27" s="124">
        <v>104</v>
      </c>
      <c r="AW27" s="124">
        <v>95</v>
      </c>
      <c r="AX27" s="124">
        <v>86</v>
      </c>
      <c r="AY27" s="124">
        <v>83</v>
      </c>
      <c r="AZ27" s="124">
        <v>78</v>
      </c>
      <c r="BA27" s="124">
        <v>69</v>
      </c>
      <c r="BB27" s="124">
        <v>61</v>
      </c>
      <c r="BC27" s="124">
        <v>58</v>
      </c>
      <c r="BD27" s="124">
        <v>51</v>
      </c>
      <c r="BE27" s="124">
        <v>50</v>
      </c>
      <c r="BF27" s="124">
        <v>45</v>
      </c>
      <c r="BG27" s="124">
        <v>40</v>
      </c>
      <c r="BH27" s="124">
        <v>35</v>
      </c>
      <c r="BI27" s="124">
        <v>30</v>
      </c>
      <c r="BJ27" s="124">
        <v>27</v>
      </c>
      <c r="BK27" s="124">
        <v>25</v>
      </c>
      <c r="BL27" s="124">
        <v>22</v>
      </c>
      <c r="BM27" s="124">
        <v>20</v>
      </c>
      <c r="BN27" s="124">
        <v>16</v>
      </c>
      <c r="BO27" s="124">
        <v>11</v>
      </c>
      <c r="BP27" s="124">
        <v>10</v>
      </c>
      <c r="BQ27" s="124">
        <v>8</v>
      </c>
      <c r="BR27" s="124">
        <v>7</v>
      </c>
      <c r="BS27" s="124">
        <v>5</v>
      </c>
      <c r="BT27" s="124">
        <v>4</v>
      </c>
      <c r="BU27" s="124">
        <v>3</v>
      </c>
      <c r="BV27" s="124">
        <v>1</v>
      </c>
      <c r="BW27" s="124">
        <v>1</v>
      </c>
      <c r="BX27" s="124">
        <v>1</v>
      </c>
      <c r="BY27" s="124">
        <v>1</v>
      </c>
      <c r="BZ27" s="124">
        <v>0</v>
      </c>
      <c r="CA27" s="124">
        <v>0</v>
      </c>
      <c r="CB27" s="124">
        <v>0</v>
      </c>
      <c r="CC27" s="124">
        <v>0</v>
      </c>
      <c r="CD27" s="124">
        <v>0</v>
      </c>
      <c r="CE27" s="124">
        <v>0</v>
      </c>
      <c r="CF27" s="124">
        <v>0</v>
      </c>
      <c r="CG27" s="124">
        <v>0</v>
      </c>
      <c r="CH27" s="124">
        <v>0</v>
      </c>
      <c r="CI27" s="124">
        <v>0</v>
      </c>
      <c r="CJ27" s="124">
        <v>0</v>
      </c>
      <c r="CK27" s="124">
        <v>0</v>
      </c>
      <c r="CL27" s="124">
        <v>0</v>
      </c>
    </row>
    <row r="28" spans="1:1024" x14ac:dyDescent="0.3">
      <c r="A28" s="123" t="s">
        <v>79</v>
      </c>
      <c r="B28" s="9">
        <v>14678606</v>
      </c>
      <c r="C28" s="101">
        <f t="shared" si="7"/>
        <v>2042</v>
      </c>
      <c r="D28" s="102">
        <v>0</v>
      </c>
      <c r="E28" s="102">
        <v>2042</v>
      </c>
      <c r="F28" s="102">
        <v>2040</v>
      </c>
      <c r="G28" s="102">
        <v>2036</v>
      </c>
      <c r="H28" s="102">
        <v>2031</v>
      </c>
      <c r="I28" s="102">
        <v>2029</v>
      </c>
      <c r="J28" s="103">
        <v>2022</v>
      </c>
      <c r="K28" s="101">
        <v>2015</v>
      </c>
      <c r="L28" s="101">
        <v>2008</v>
      </c>
      <c r="M28" s="124">
        <v>1998</v>
      </c>
      <c r="N28" s="124">
        <v>1985</v>
      </c>
      <c r="O28" s="124">
        <v>1968</v>
      </c>
      <c r="P28" s="124">
        <v>1962</v>
      </c>
      <c r="Q28" s="124">
        <v>1944</v>
      </c>
      <c r="R28" s="124">
        <v>1933</v>
      </c>
      <c r="S28" s="124">
        <v>1917</v>
      </c>
      <c r="T28" s="124">
        <v>1904</v>
      </c>
      <c r="U28" s="124">
        <v>1894</v>
      </c>
      <c r="V28" s="124">
        <v>1882</v>
      </c>
      <c r="W28" s="124">
        <v>1870</v>
      </c>
      <c r="X28" s="124">
        <v>1858</v>
      </c>
      <c r="Y28" s="124">
        <v>1841</v>
      </c>
      <c r="Z28" s="124">
        <v>1817</v>
      </c>
      <c r="AA28" s="124">
        <v>1801</v>
      </c>
      <c r="AB28" s="124">
        <v>1786</v>
      </c>
      <c r="AC28" s="124">
        <v>1766</v>
      </c>
      <c r="AD28" s="124">
        <v>1749</v>
      </c>
      <c r="AE28" s="124">
        <v>1724</v>
      </c>
      <c r="AF28" s="124">
        <v>1704</v>
      </c>
      <c r="AG28" s="124">
        <v>1675</v>
      </c>
      <c r="AH28" s="124">
        <v>1644</v>
      </c>
      <c r="AI28" s="124">
        <v>1617</v>
      </c>
      <c r="AJ28" s="124">
        <v>1584</v>
      </c>
      <c r="AK28" s="124">
        <v>1551</v>
      </c>
      <c r="AL28" s="124">
        <v>1504</v>
      </c>
      <c r="AM28" s="124">
        <v>1455</v>
      </c>
      <c r="AN28" s="124">
        <v>1408</v>
      </c>
      <c r="AO28" s="124">
        <v>1358</v>
      </c>
      <c r="AP28" s="124">
        <v>1319</v>
      </c>
      <c r="AQ28" s="124">
        <v>1270</v>
      </c>
      <c r="AR28" s="124">
        <v>1219</v>
      </c>
      <c r="AS28" s="124">
        <v>1174</v>
      </c>
      <c r="AT28" s="124">
        <v>1120</v>
      </c>
      <c r="AU28" s="124">
        <v>1054</v>
      </c>
      <c r="AV28" s="124">
        <v>994</v>
      </c>
      <c r="AW28" s="124">
        <v>938</v>
      </c>
      <c r="AX28" s="124">
        <v>865</v>
      </c>
      <c r="AY28" s="124">
        <v>797</v>
      </c>
      <c r="AZ28" s="124">
        <v>726</v>
      </c>
      <c r="BA28" s="124">
        <v>659</v>
      </c>
      <c r="BB28" s="124">
        <v>595</v>
      </c>
      <c r="BC28" s="124">
        <v>539</v>
      </c>
      <c r="BD28" s="124">
        <v>489</v>
      </c>
      <c r="BE28" s="124">
        <v>430</v>
      </c>
      <c r="BF28" s="124">
        <v>379</v>
      </c>
      <c r="BG28" s="124">
        <v>332</v>
      </c>
      <c r="BH28" s="124">
        <v>284</v>
      </c>
      <c r="BI28" s="124">
        <v>249</v>
      </c>
      <c r="BJ28" s="124">
        <v>211</v>
      </c>
      <c r="BK28" s="124">
        <v>173</v>
      </c>
      <c r="BL28" s="124">
        <v>145</v>
      </c>
      <c r="BM28" s="124">
        <v>115</v>
      </c>
      <c r="BN28" s="124">
        <v>89</v>
      </c>
      <c r="BO28" s="124">
        <v>70</v>
      </c>
      <c r="BP28" s="124">
        <v>60</v>
      </c>
      <c r="BQ28" s="124">
        <v>50</v>
      </c>
      <c r="BR28" s="124">
        <v>40</v>
      </c>
      <c r="BS28" s="124">
        <v>32</v>
      </c>
      <c r="BT28" s="124">
        <v>19</v>
      </c>
      <c r="BU28" s="124">
        <v>14</v>
      </c>
      <c r="BV28" s="124">
        <v>10</v>
      </c>
      <c r="BW28" s="124">
        <v>9</v>
      </c>
      <c r="BX28" s="124">
        <v>6</v>
      </c>
      <c r="BY28" s="124">
        <v>5</v>
      </c>
      <c r="BZ28" s="124">
        <v>3</v>
      </c>
      <c r="CA28" s="124">
        <v>3</v>
      </c>
      <c r="CB28" s="124">
        <v>3</v>
      </c>
      <c r="CC28" s="124">
        <v>2</v>
      </c>
      <c r="CD28" s="124">
        <v>2</v>
      </c>
      <c r="CE28" s="124">
        <v>1</v>
      </c>
      <c r="CF28" s="124">
        <v>1</v>
      </c>
      <c r="CG28" s="124">
        <v>1</v>
      </c>
      <c r="CH28" s="124">
        <v>1</v>
      </c>
      <c r="CI28" s="124">
        <v>0</v>
      </c>
      <c r="CJ28" s="124">
        <v>0</v>
      </c>
      <c r="CK28" s="124">
        <v>0</v>
      </c>
      <c r="CL28" s="124">
        <v>0</v>
      </c>
    </row>
    <row r="29" spans="1:1024" x14ac:dyDescent="0.3">
      <c r="A29" s="123" t="s">
        <v>80</v>
      </c>
      <c r="B29" s="9">
        <v>10454893</v>
      </c>
      <c r="C29" s="101">
        <f t="shared" si="7"/>
        <v>9923</v>
      </c>
      <c r="D29" s="102">
        <v>0</v>
      </c>
      <c r="E29" s="102">
        <v>9923</v>
      </c>
      <c r="F29" s="102">
        <v>9914</v>
      </c>
      <c r="G29" s="102">
        <v>9898</v>
      </c>
      <c r="H29" s="102">
        <v>9874</v>
      </c>
      <c r="I29" s="102">
        <v>9856</v>
      </c>
      <c r="J29" s="103">
        <v>9806</v>
      </c>
      <c r="K29" s="101">
        <v>9763</v>
      </c>
      <c r="L29" s="101">
        <v>9720</v>
      </c>
      <c r="M29" s="124">
        <v>9664</v>
      </c>
      <c r="N29" s="124">
        <v>9622</v>
      </c>
      <c r="O29" s="124">
        <v>9569</v>
      </c>
      <c r="P29" s="124">
        <v>9509</v>
      </c>
      <c r="Q29" s="124">
        <v>9458</v>
      </c>
      <c r="R29" s="124">
        <v>9404</v>
      </c>
      <c r="S29" s="124">
        <v>9336</v>
      </c>
      <c r="T29" s="124">
        <v>9289</v>
      </c>
      <c r="U29" s="124">
        <v>9232</v>
      </c>
      <c r="V29" s="124">
        <v>9168</v>
      </c>
      <c r="W29" s="124">
        <v>9092</v>
      </c>
      <c r="X29" s="124">
        <v>9002</v>
      </c>
      <c r="Y29" s="124">
        <v>8900</v>
      </c>
      <c r="Z29" s="124">
        <v>8807</v>
      </c>
      <c r="AA29" s="124">
        <v>8718</v>
      </c>
      <c r="AB29" s="124">
        <v>8628</v>
      </c>
      <c r="AC29" s="124">
        <v>8531</v>
      </c>
      <c r="AD29" s="124">
        <v>8409</v>
      </c>
      <c r="AE29" s="124">
        <v>8306</v>
      </c>
      <c r="AF29" s="124">
        <v>8193</v>
      </c>
      <c r="AG29" s="124">
        <v>8066</v>
      </c>
      <c r="AH29" s="124">
        <v>7943</v>
      </c>
      <c r="AI29" s="124">
        <v>7806</v>
      </c>
      <c r="AJ29" s="124">
        <v>7651</v>
      </c>
      <c r="AK29" s="124">
        <v>7482</v>
      </c>
      <c r="AL29" s="124">
        <v>7313</v>
      </c>
      <c r="AM29" s="124">
        <v>7127</v>
      </c>
      <c r="AN29" s="124">
        <v>6965</v>
      </c>
      <c r="AO29" s="124">
        <v>6764</v>
      </c>
      <c r="AP29" s="124">
        <v>6585</v>
      </c>
      <c r="AQ29" s="124">
        <v>6394</v>
      </c>
      <c r="AR29" s="124">
        <v>6154</v>
      </c>
      <c r="AS29" s="124">
        <v>5903</v>
      </c>
      <c r="AT29" s="124">
        <v>5646</v>
      </c>
      <c r="AU29" s="124">
        <v>5406</v>
      </c>
      <c r="AV29" s="124">
        <v>5138</v>
      </c>
      <c r="AW29" s="124">
        <v>4862</v>
      </c>
      <c r="AX29" s="124">
        <v>4546</v>
      </c>
      <c r="AY29" s="124">
        <v>4250</v>
      </c>
      <c r="AZ29" s="124">
        <v>3922</v>
      </c>
      <c r="BA29" s="124">
        <v>3568</v>
      </c>
      <c r="BB29" s="124">
        <v>3224</v>
      </c>
      <c r="BC29" s="124">
        <v>2930</v>
      </c>
      <c r="BD29" s="124">
        <v>2644</v>
      </c>
      <c r="BE29" s="124">
        <v>2320</v>
      </c>
      <c r="BF29" s="124">
        <v>2028</v>
      </c>
      <c r="BG29" s="124">
        <v>1781</v>
      </c>
      <c r="BH29" s="124">
        <v>1521</v>
      </c>
      <c r="BI29" s="124">
        <v>1263</v>
      </c>
      <c r="BJ29" s="124">
        <v>1085</v>
      </c>
      <c r="BK29" s="124">
        <v>909</v>
      </c>
      <c r="BL29" s="124">
        <v>763</v>
      </c>
      <c r="BM29" s="124">
        <v>623</v>
      </c>
      <c r="BN29" s="124">
        <v>491</v>
      </c>
      <c r="BO29" s="124">
        <v>384</v>
      </c>
      <c r="BP29" s="124">
        <v>308</v>
      </c>
      <c r="BQ29" s="124">
        <v>241</v>
      </c>
      <c r="BR29" s="124">
        <v>189</v>
      </c>
      <c r="BS29" s="124">
        <v>147</v>
      </c>
      <c r="BT29" s="124">
        <v>118</v>
      </c>
      <c r="BU29" s="124">
        <v>97</v>
      </c>
      <c r="BV29" s="124">
        <v>77</v>
      </c>
      <c r="BW29" s="124">
        <v>63</v>
      </c>
      <c r="BX29" s="124">
        <v>50</v>
      </c>
      <c r="BY29" s="124">
        <v>33</v>
      </c>
      <c r="BZ29" s="124">
        <v>22</v>
      </c>
      <c r="CA29" s="124">
        <v>16</v>
      </c>
      <c r="CB29" s="124">
        <v>13</v>
      </c>
      <c r="CC29" s="124">
        <v>9</v>
      </c>
      <c r="CD29" s="124">
        <v>9</v>
      </c>
      <c r="CE29" s="124">
        <v>7</v>
      </c>
      <c r="CF29" s="124">
        <v>3</v>
      </c>
      <c r="CG29" s="124">
        <v>3</v>
      </c>
      <c r="CH29" s="124">
        <v>2</v>
      </c>
      <c r="CI29" s="124">
        <v>1</v>
      </c>
      <c r="CJ29" s="124">
        <v>1</v>
      </c>
      <c r="CK29" s="124">
        <v>0</v>
      </c>
      <c r="CL29" s="124">
        <v>0</v>
      </c>
    </row>
    <row r="30" spans="1:1024" x14ac:dyDescent="0.3">
      <c r="A30" s="123" t="s">
        <v>81</v>
      </c>
      <c r="B30" s="9">
        <v>2768734</v>
      </c>
      <c r="C30" s="101">
        <f t="shared" si="7"/>
        <v>13704</v>
      </c>
      <c r="D30" s="102">
        <v>0</v>
      </c>
      <c r="E30" s="102">
        <v>13704</v>
      </c>
      <c r="F30" s="102">
        <v>13692</v>
      </c>
      <c r="G30" s="102">
        <v>13653</v>
      </c>
      <c r="H30" s="102">
        <v>13601</v>
      </c>
      <c r="I30" s="102">
        <v>13535</v>
      </c>
      <c r="J30" s="103">
        <v>13468</v>
      </c>
      <c r="K30" s="101">
        <v>13380</v>
      </c>
      <c r="L30" s="101">
        <v>13295</v>
      </c>
      <c r="M30" s="124">
        <v>13232</v>
      </c>
      <c r="N30" s="124">
        <v>13157</v>
      </c>
      <c r="O30" s="124">
        <v>13067</v>
      </c>
      <c r="P30" s="124">
        <v>12971</v>
      </c>
      <c r="Q30" s="124">
        <v>12872</v>
      </c>
      <c r="R30" s="124">
        <v>12784</v>
      </c>
      <c r="S30" s="124">
        <v>12696</v>
      </c>
      <c r="T30" s="124">
        <v>12600</v>
      </c>
      <c r="U30" s="124">
        <v>12482</v>
      </c>
      <c r="V30" s="124">
        <v>12366</v>
      </c>
      <c r="W30" s="124">
        <v>12253</v>
      </c>
      <c r="X30" s="124">
        <v>12114</v>
      </c>
      <c r="Y30" s="124">
        <v>11986</v>
      </c>
      <c r="Z30" s="124">
        <v>11856</v>
      </c>
      <c r="AA30" s="124">
        <v>11712</v>
      </c>
      <c r="AB30" s="124">
        <v>11571</v>
      </c>
      <c r="AC30" s="124">
        <v>11427</v>
      </c>
      <c r="AD30" s="124">
        <v>11264</v>
      </c>
      <c r="AE30" s="124">
        <v>11091</v>
      </c>
      <c r="AF30" s="124">
        <v>10906</v>
      </c>
      <c r="AG30" s="124">
        <v>10723</v>
      </c>
      <c r="AH30" s="124">
        <v>10537</v>
      </c>
      <c r="AI30" s="124">
        <v>10327</v>
      </c>
      <c r="AJ30" s="124">
        <v>10138</v>
      </c>
      <c r="AK30" s="124">
        <v>9911</v>
      </c>
      <c r="AL30" s="124">
        <v>9680</v>
      </c>
      <c r="AM30" s="124">
        <v>9429</v>
      </c>
      <c r="AN30" s="124">
        <v>9163</v>
      </c>
      <c r="AO30" s="124">
        <v>8863</v>
      </c>
      <c r="AP30" s="124">
        <v>8568</v>
      </c>
      <c r="AQ30" s="124">
        <v>8245</v>
      </c>
      <c r="AR30" s="124">
        <v>7934</v>
      </c>
      <c r="AS30" s="124">
        <v>7599</v>
      </c>
      <c r="AT30" s="124">
        <v>7229</v>
      </c>
      <c r="AU30" s="124">
        <v>6894</v>
      </c>
      <c r="AV30" s="124">
        <v>6534</v>
      </c>
      <c r="AW30" s="124">
        <v>6159</v>
      </c>
      <c r="AX30" s="124">
        <v>5787</v>
      </c>
      <c r="AY30" s="124">
        <v>5418</v>
      </c>
      <c r="AZ30" s="124">
        <v>5038</v>
      </c>
      <c r="BA30" s="124">
        <v>4576</v>
      </c>
      <c r="BB30" s="124">
        <v>4185</v>
      </c>
      <c r="BC30" s="124">
        <v>3813</v>
      </c>
      <c r="BD30" s="124">
        <v>3415</v>
      </c>
      <c r="BE30" s="124">
        <v>3026</v>
      </c>
      <c r="BF30" s="124">
        <v>2679</v>
      </c>
      <c r="BG30" s="124">
        <v>2337</v>
      </c>
      <c r="BH30" s="124">
        <v>2009</v>
      </c>
      <c r="BI30" s="124">
        <v>1735</v>
      </c>
      <c r="BJ30" s="124">
        <v>1460</v>
      </c>
      <c r="BK30" s="124">
        <v>1240</v>
      </c>
      <c r="BL30" s="124">
        <v>1059</v>
      </c>
      <c r="BM30" s="124">
        <v>882</v>
      </c>
      <c r="BN30" s="124">
        <v>720</v>
      </c>
      <c r="BO30" s="124">
        <v>590</v>
      </c>
      <c r="BP30" s="124">
        <v>475</v>
      </c>
      <c r="BQ30" s="124">
        <v>394</v>
      </c>
      <c r="BR30" s="124">
        <v>307</v>
      </c>
      <c r="BS30" s="124">
        <v>256</v>
      </c>
      <c r="BT30" s="124">
        <v>193</v>
      </c>
      <c r="BU30" s="124">
        <v>158</v>
      </c>
      <c r="BV30" s="124">
        <v>116</v>
      </c>
      <c r="BW30" s="124">
        <v>83</v>
      </c>
      <c r="BX30" s="124">
        <v>57</v>
      </c>
      <c r="BY30" s="124">
        <v>47</v>
      </c>
      <c r="BZ30" s="124">
        <v>38</v>
      </c>
      <c r="CA30" s="124">
        <v>24</v>
      </c>
      <c r="CB30" s="124">
        <v>13</v>
      </c>
      <c r="CC30" s="124">
        <v>7</v>
      </c>
      <c r="CD30" s="124">
        <v>6</v>
      </c>
      <c r="CE30" s="124">
        <v>5</v>
      </c>
      <c r="CF30" s="124">
        <v>4</v>
      </c>
      <c r="CG30" s="124">
        <v>3</v>
      </c>
      <c r="CH30" s="124">
        <v>2</v>
      </c>
      <c r="CI30" s="124">
        <v>2</v>
      </c>
      <c r="CJ30" s="124">
        <v>2</v>
      </c>
      <c r="CK30" s="124">
        <v>1</v>
      </c>
      <c r="CL30" s="124">
        <v>0</v>
      </c>
    </row>
    <row r="31" spans="1:1024" x14ac:dyDescent="0.3">
      <c r="A31" s="100"/>
      <c r="B31" s="100"/>
      <c r="C31" s="101"/>
      <c r="D31" s="102"/>
      <c r="E31" s="102"/>
      <c r="F31" s="102"/>
      <c r="G31" s="102"/>
      <c r="H31" s="102"/>
      <c r="I31" s="102"/>
      <c r="J31" s="103"/>
      <c r="K31" s="101"/>
      <c r="L31" s="101"/>
      <c r="M31" s="101"/>
      <c r="N31" s="101"/>
      <c r="O31" s="101"/>
      <c r="P31" s="101"/>
      <c r="Q31" s="101"/>
      <c r="R31" s="101"/>
      <c r="S31" s="101"/>
      <c r="T31" s="101"/>
      <c r="U31" s="101"/>
      <c r="V31" s="101"/>
      <c r="W31" s="101"/>
      <c r="X31" s="101"/>
      <c r="Y31" s="101"/>
      <c r="Z31" s="101"/>
      <c r="AA31" s="101"/>
      <c r="AB31" s="101"/>
      <c r="AC31" s="101"/>
      <c r="AD31" s="101"/>
      <c r="AE31" s="101"/>
      <c r="AF31" s="101"/>
      <c r="AG31" s="101"/>
      <c r="AH31" s="101"/>
      <c r="AI31" s="101"/>
      <c r="AJ31" s="101"/>
      <c r="AK31" s="101"/>
      <c r="AL31" s="101"/>
      <c r="AM31" s="101"/>
      <c r="AN31" s="101"/>
      <c r="AO31" s="101"/>
      <c r="AP31" s="101"/>
      <c r="AQ31" s="101"/>
      <c r="AR31" s="101"/>
      <c r="AS31" s="101"/>
      <c r="AT31" s="101"/>
      <c r="AU31" s="101"/>
      <c r="AV31" s="101"/>
      <c r="AW31" s="101"/>
      <c r="AX31" s="101"/>
      <c r="AY31" s="101"/>
      <c r="AZ31" s="101"/>
      <c r="BA31" s="101"/>
      <c r="BB31" s="101"/>
      <c r="BC31" s="101"/>
      <c r="BD31" s="101"/>
      <c r="BE31" s="101"/>
      <c r="BF31" s="101"/>
      <c r="BG31" s="101"/>
      <c r="BH31" s="101"/>
      <c r="BI31" s="101"/>
      <c r="BJ31" s="101"/>
      <c r="BK31" s="101"/>
      <c r="BL31" s="101"/>
      <c r="BM31" s="101"/>
      <c r="BN31" s="101"/>
      <c r="BO31" s="101"/>
      <c r="BP31" s="101"/>
      <c r="BQ31" s="101"/>
      <c r="BR31" s="101"/>
      <c r="BS31" s="101"/>
      <c r="BT31" s="101"/>
      <c r="BU31" s="101"/>
      <c r="BV31" s="101"/>
      <c r="BW31" s="101"/>
      <c r="BX31" s="101"/>
      <c r="BY31" s="101"/>
      <c r="BZ31" s="101"/>
      <c r="CA31" s="101"/>
      <c r="CB31" s="101"/>
      <c r="CC31" s="101"/>
      <c r="CD31" s="101"/>
      <c r="CE31" s="101"/>
      <c r="CF31" s="101"/>
      <c r="CG31" s="101"/>
      <c r="CH31" s="101"/>
      <c r="CI31" s="101"/>
      <c r="CJ31" s="101"/>
      <c r="CK31" s="101"/>
      <c r="CL31" s="101"/>
    </row>
    <row r="32" spans="1:1024" x14ac:dyDescent="0.3">
      <c r="A32" s="49" t="s">
        <v>59</v>
      </c>
      <c r="B32" s="49">
        <f>SUM(B26:B30)</f>
        <v>55977178</v>
      </c>
      <c r="C32" s="101">
        <f>D32+E32</f>
        <v>25867</v>
      </c>
      <c r="D32" s="102">
        <v>0</v>
      </c>
      <c r="E32" s="102">
        <f t="shared" ref="E32:AJ32" si="8">SUM(E26:E31)</f>
        <v>25867</v>
      </c>
      <c r="F32" s="102">
        <f t="shared" si="8"/>
        <v>25844</v>
      </c>
      <c r="G32" s="102">
        <f t="shared" si="8"/>
        <v>25785</v>
      </c>
      <c r="H32" s="102">
        <f t="shared" si="8"/>
        <v>25704</v>
      </c>
      <c r="I32" s="102">
        <f t="shared" si="8"/>
        <v>25618</v>
      </c>
      <c r="J32" s="103">
        <f t="shared" si="8"/>
        <v>25494</v>
      </c>
      <c r="K32" s="101">
        <f t="shared" si="8"/>
        <v>25356</v>
      </c>
      <c r="L32" s="101">
        <f t="shared" si="8"/>
        <v>25221</v>
      </c>
      <c r="M32" s="101">
        <f t="shared" si="8"/>
        <v>25090</v>
      </c>
      <c r="N32" s="101">
        <f t="shared" si="8"/>
        <v>24959</v>
      </c>
      <c r="O32" s="101">
        <f t="shared" si="8"/>
        <v>24799</v>
      </c>
      <c r="P32" s="101">
        <f t="shared" si="8"/>
        <v>24636</v>
      </c>
      <c r="Q32" s="101">
        <f t="shared" si="8"/>
        <v>24468</v>
      </c>
      <c r="R32" s="101">
        <f t="shared" si="8"/>
        <v>24312</v>
      </c>
      <c r="S32" s="101">
        <f t="shared" si="8"/>
        <v>24136</v>
      </c>
      <c r="T32" s="101">
        <f t="shared" si="8"/>
        <v>23980</v>
      </c>
      <c r="U32" s="101">
        <f t="shared" si="8"/>
        <v>23792</v>
      </c>
      <c r="V32" s="101">
        <f t="shared" si="8"/>
        <v>23598</v>
      </c>
      <c r="W32" s="101">
        <f t="shared" si="8"/>
        <v>23396</v>
      </c>
      <c r="X32" s="101">
        <f t="shared" si="8"/>
        <v>23154</v>
      </c>
      <c r="Y32" s="101">
        <f t="shared" si="8"/>
        <v>22904</v>
      </c>
      <c r="Z32" s="101">
        <f t="shared" si="8"/>
        <v>22657</v>
      </c>
      <c r="AA32" s="101">
        <f t="shared" si="8"/>
        <v>22405</v>
      </c>
      <c r="AB32" s="101">
        <f t="shared" si="8"/>
        <v>22157</v>
      </c>
      <c r="AC32" s="101">
        <f t="shared" si="8"/>
        <v>21893</v>
      </c>
      <c r="AD32" s="101">
        <f t="shared" si="8"/>
        <v>21589</v>
      </c>
      <c r="AE32" s="101">
        <f t="shared" si="8"/>
        <v>21286</v>
      </c>
      <c r="AF32" s="101">
        <f t="shared" si="8"/>
        <v>20967</v>
      </c>
      <c r="AG32" s="101">
        <f t="shared" si="8"/>
        <v>20628</v>
      </c>
      <c r="AH32" s="101">
        <f t="shared" si="8"/>
        <v>20285</v>
      </c>
      <c r="AI32" s="101">
        <f t="shared" si="8"/>
        <v>19908</v>
      </c>
      <c r="AJ32" s="101">
        <f t="shared" si="8"/>
        <v>19527</v>
      </c>
      <c r="AK32" s="101">
        <f t="shared" ref="AK32:BP32" si="9">SUM(AK26:AK31)</f>
        <v>19095</v>
      </c>
      <c r="AL32" s="101">
        <f t="shared" si="9"/>
        <v>18646</v>
      </c>
      <c r="AM32" s="101">
        <f t="shared" si="9"/>
        <v>18156</v>
      </c>
      <c r="AN32" s="101">
        <f t="shared" si="9"/>
        <v>17677</v>
      </c>
      <c r="AO32" s="101">
        <f t="shared" si="9"/>
        <v>17119</v>
      </c>
      <c r="AP32" s="101">
        <f t="shared" si="9"/>
        <v>16603</v>
      </c>
      <c r="AQ32" s="101">
        <f t="shared" si="9"/>
        <v>16035</v>
      </c>
      <c r="AR32" s="101">
        <f t="shared" si="9"/>
        <v>15431</v>
      </c>
      <c r="AS32" s="101">
        <f t="shared" si="9"/>
        <v>14797</v>
      </c>
      <c r="AT32" s="101">
        <f t="shared" si="9"/>
        <v>14114</v>
      </c>
      <c r="AU32" s="101">
        <f t="shared" si="9"/>
        <v>13470</v>
      </c>
      <c r="AV32" s="101">
        <f t="shared" si="9"/>
        <v>12780</v>
      </c>
      <c r="AW32" s="101">
        <f t="shared" si="9"/>
        <v>12064</v>
      </c>
      <c r="AX32" s="101">
        <f t="shared" si="9"/>
        <v>11293</v>
      </c>
      <c r="AY32" s="101">
        <f t="shared" si="9"/>
        <v>10557</v>
      </c>
      <c r="AZ32" s="101">
        <f t="shared" si="9"/>
        <v>9772</v>
      </c>
      <c r="BA32" s="101">
        <f t="shared" si="9"/>
        <v>8879</v>
      </c>
      <c r="BB32" s="101">
        <f t="shared" si="9"/>
        <v>8072</v>
      </c>
      <c r="BC32" s="101">
        <f t="shared" si="9"/>
        <v>7347</v>
      </c>
      <c r="BD32" s="101">
        <f t="shared" si="9"/>
        <v>6606</v>
      </c>
      <c r="BE32" s="101">
        <f t="shared" si="9"/>
        <v>5832</v>
      </c>
      <c r="BF32" s="101">
        <f t="shared" si="9"/>
        <v>5137</v>
      </c>
      <c r="BG32" s="101">
        <f t="shared" si="9"/>
        <v>4495</v>
      </c>
      <c r="BH32" s="101">
        <f t="shared" si="9"/>
        <v>3854</v>
      </c>
      <c r="BI32" s="101">
        <f t="shared" si="9"/>
        <v>3281</v>
      </c>
      <c r="BJ32" s="101">
        <f t="shared" si="9"/>
        <v>2787</v>
      </c>
      <c r="BK32" s="101">
        <f t="shared" si="9"/>
        <v>2350</v>
      </c>
      <c r="BL32" s="101">
        <f t="shared" si="9"/>
        <v>1992</v>
      </c>
      <c r="BM32" s="101">
        <f t="shared" si="9"/>
        <v>1643</v>
      </c>
      <c r="BN32" s="101">
        <f t="shared" si="9"/>
        <v>1318</v>
      </c>
      <c r="BO32" s="101">
        <f t="shared" si="9"/>
        <v>1057</v>
      </c>
      <c r="BP32" s="101">
        <f t="shared" si="9"/>
        <v>854</v>
      </c>
      <c r="BQ32" s="101">
        <f t="shared" ref="BQ32:CL32" si="10">SUM(BQ26:BQ31)</f>
        <v>694</v>
      </c>
      <c r="BR32" s="101">
        <f t="shared" si="10"/>
        <v>544</v>
      </c>
      <c r="BS32" s="101">
        <f t="shared" si="10"/>
        <v>441</v>
      </c>
      <c r="BT32" s="101">
        <f t="shared" si="10"/>
        <v>335</v>
      </c>
      <c r="BU32" s="101">
        <f t="shared" si="10"/>
        <v>273</v>
      </c>
      <c r="BV32" s="101">
        <f t="shared" si="10"/>
        <v>204</v>
      </c>
      <c r="BW32" s="101">
        <f t="shared" si="10"/>
        <v>156</v>
      </c>
      <c r="BX32" s="101">
        <f t="shared" si="10"/>
        <v>114</v>
      </c>
      <c r="BY32" s="101">
        <f t="shared" si="10"/>
        <v>86</v>
      </c>
      <c r="BZ32" s="101">
        <f t="shared" si="10"/>
        <v>63</v>
      </c>
      <c r="CA32" s="101">
        <f t="shared" si="10"/>
        <v>43</v>
      </c>
      <c r="CB32" s="101">
        <f t="shared" si="10"/>
        <v>29</v>
      </c>
      <c r="CC32" s="101">
        <f t="shared" si="10"/>
        <v>18</v>
      </c>
      <c r="CD32" s="101">
        <f t="shared" si="10"/>
        <v>17</v>
      </c>
      <c r="CE32" s="101">
        <f t="shared" si="10"/>
        <v>13</v>
      </c>
      <c r="CF32" s="101">
        <f t="shared" si="10"/>
        <v>8</v>
      </c>
      <c r="CG32" s="101">
        <f t="shared" si="10"/>
        <v>7</v>
      </c>
      <c r="CH32" s="101">
        <f t="shared" si="10"/>
        <v>5</v>
      </c>
      <c r="CI32" s="101">
        <f t="shared" si="10"/>
        <v>3</v>
      </c>
      <c r="CJ32" s="101">
        <f t="shared" si="10"/>
        <v>3</v>
      </c>
      <c r="CK32" s="101">
        <f t="shared" si="10"/>
        <v>1</v>
      </c>
      <c r="CL32" s="101">
        <f t="shared" si="10"/>
        <v>0</v>
      </c>
    </row>
    <row r="33" spans="1:91" x14ac:dyDescent="0.3">
      <c r="A33" s="100"/>
      <c r="B33" s="100"/>
      <c r="C33" s="101"/>
      <c r="D33" s="102"/>
      <c r="E33" s="102"/>
      <c r="F33" s="102"/>
      <c r="G33" s="102"/>
      <c r="H33" s="102"/>
      <c r="I33" s="102"/>
      <c r="J33" s="103"/>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c r="AR33" s="101"/>
      <c r="AS33" s="101"/>
      <c r="AT33" s="101"/>
      <c r="AU33" s="101"/>
      <c r="AV33" s="101"/>
      <c r="AW33" s="101"/>
      <c r="AX33" s="101"/>
      <c r="AY33" s="101"/>
      <c r="AZ33" s="101"/>
      <c r="BA33" s="101"/>
      <c r="BB33" s="101"/>
      <c r="BC33" s="101"/>
      <c r="BD33" s="101"/>
      <c r="BE33" s="101"/>
      <c r="BF33" s="101"/>
      <c r="BG33" s="101"/>
      <c r="BH33" s="101"/>
      <c r="BI33" s="101"/>
      <c r="BJ33" s="101"/>
      <c r="BK33" s="101"/>
      <c r="BL33" s="101"/>
      <c r="BM33" s="101"/>
      <c r="BN33" s="101"/>
      <c r="BO33" s="101"/>
      <c r="BP33" s="101"/>
      <c r="BQ33" s="101"/>
      <c r="BR33" s="101"/>
      <c r="BS33" s="101"/>
      <c r="BT33" s="101"/>
      <c r="BU33" s="101"/>
      <c r="BV33" s="101"/>
      <c r="BW33" s="101"/>
      <c r="BX33" s="101"/>
      <c r="BY33" s="101"/>
      <c r="BZ33" s="101"/>
      <c r="CA33" s="101"/>
      <c r="CB33" s="101"/>
      <c r="CC33" s="101"/>
      <c r="CD33" s="101"/>
      <c r="CE33" s="101"/>
      <c r="CF33" s="101"/>
      <c r="CG33" s="101"/>
      <c r="CH33" s="101"/>
      <c r="CI33" s="101"/>
      <c r="CJ33" s="101"/>
      <c r="CK33" s="101"/>
      <c r="CL33" s="101"/>
    </row>
    <row r="34" spans="1:91" x14ac:dyDescent="0.3">
      <c r="A34" s="63" t="s">
        <v>39</v>
      </c>
      <c r="B34" s="105">
        <v>0</v>
      </c>
      <c r="C34" s="106">
        <f>D34+AA34</f>
        <v>0</v>
      </c>
      <c r="D34" s="107">
        <v>0</v>
      </c>
      <c r="E34" s="107">
        <v>0</v>
      </c>
      <c r="F34" s="107">
        <v>0</v>
      </c>
      <c r="G34" s="107">
        <v>0</v>
      </c>
      <c r="H34" s="107">
        <v>0</v>
      </c>
      <c r="I34" s="107">
        <v>0</v>
      </c>
      <c r="J34" s="108">
        <v>0</v>
      </c>
      <c r="K34" s="109">
        <v>0</v>
      </c>
      <c r="L34" s="109">
        <v>0</v>
      </c>
      <c r="M34" s="109">
        <v>0</v>
      </c>
      <c r="N34" s="109">
        <v>0</v>
      </c>
      <c r="O34" s="109">
        <v>0</v>
      </c>
      <c r="P34" s="109">
        <v>0</v>
      </c>
      <c r="Q34" s="109">
        <v>0</v>
      </c>
      <c r="R34" s="109">
        <v>0</v>
      </c>
      <c r="S34" s="109">
        <v>0</v>
      </c>
      <c r="T34" s="109">
        <v>0</v>
      </c>
      <c r="U34" s="109">
        <v>0</v>
      </c>
      <c r="V34" s="109">
        <v>0</v>
      </c>
      <c r="W34" s="109">
        <v>0</v>
      </c>
      <c r="X34" s="109">
        <v>0</v>
      </c>
      <c r="Y34" s="109">
        <v>0</v>
      </c>
      <c r="Z34" s="109">
        <v>0</v>
      </c>
      <c r="AA34" s="109">
        <v>0</v>
      </c>
      <c r="AB34" s="109">
        <v>0</v>
      </c>
      <c r="AC34" s="109">
        <v>0</v>
      </c>
      <c r="AD34" s="109">
        <v>0</v>
      </c>
      <c r="AE34" s="109">
        <v>0</v>
      </c>
      <c r="AF34" s="109">
        <v>0</v>
      </c>
      <c r="AG34" s="109">
        <v>0</v>
      </c>
      <c r="AH34" s="109">
        <v>0</v>
      </c>
      <c r="AI34" s="109">
        <v>0</v>
      </c>
      <c r="AJ34" s="109">
        <v>0</v>
      </c>
      <c r="AK34" s="109">
        <v>0</v>
      </c>
      <c r="AL34" s="109">
        <v>0</v>
      </c>
      <c r="AM34" s="109">
        <v>0</v>
      </c>
      <c r="AN34" s="109">
        <v>0</v>
      </c>
      <c r="AO34" s="109">
        <v>0</v>
      </c>
      <c r="AP34" s="109">
        <v>0</v>
      </c>
      <c r="AQ34" s="109">
        <v>0</v>
      </c>
      <c r="AR34" s="109">
        <v>0</v>
      </c>
      <c r="AS34" s="109">
        <v>0</v>
      </c>
      <c r="AT34" s="109">
        <v>0</v>
      </c>
      <c r="AU34" s="109">
        <v>0</v>
      </c>
      <c r="AV34" s="109">
        <v>0</v>
      </c>
      <c r="AW34" s="109">
        <v>0</v>
      </c>
      <c r="AX34" s="109">
        <v>0</v>
      </c>
      <c r="AY34" s="109">
        <v>0</v>
      </c>
      <c r="AZ34" s="109">
        <v>0</v>
      </c>
      <c r="BA34" s="109">
        <v>0</v>
      </c>
      <c r="BB34" s="109">
        <v>0</v>
      </c>
      <c r="BC34" s="109">
        <v>0</v>
      </c>
      <c r="BD34" s="109">
        <v>0</v>
      </c>
      <c r="BE34" s="109">
        <v>0</v>
      </c>
      <c r="BF34" s="109">
        <v>0</v>
      </c>
      <c r="BG34" s="109">
        <v>0</v>
      </c>
      <c r="BH34" s="109">
        <v>0</v>
      </c>
      <c r="BI34" s="109">
        <v>0</v>
      </c>
      <c r="BJ34" s="109">
        <v>0</v>
      </c>
      <c r="BK34" s="109">
        <v>0</v>
      </c>
      <c r="BL34" s="109">
        <v>0</v>
      </c>
      <c r="BM34" s="109">
        <v>0</v>
      </c>
      <c r="BN34" s="109">
        <v>0</v>
      </c>
      <c r="BO34" s="109">
        <v>0</v>
      </c>
      <c r="BP34" s="109">
        <v>0</v>
      </c>
      <c r="BQ34" s="109">
        <v>0</v>
      </c>
      <c r="BR34" s="109">
        <v>0</v>
      </c>
      <c r="BS34" s="109">
        <v>0</v>
      </c>
      <c r="BT34" s="109">
        <v>0</v>
      </c>
      <c r="BU34" s="109">
        <v>0</v>
      </c>
      <c r="BV34" s="109">
        <v>0</v>
      </c>
      <c r="BW34" s="109">
        <v>0</v>
      </c>
      <c r="BX34" s="109">
        <v>0</v>
      </c>
      <c r="BY34" s="109">
        <v>0</v>
      </c>
      <c r="BZ34" s="109">
        <v>0</v>
      </c>
      <c r="CA34" s="109">
        <v>0</v>
      </c>
      <c r="CB34" s="109">
        <v>0</v>
      </c>
      <c r="CC34" s="109">
        <v>0</v>
      </c>
      <c r="CD34" s="109">
        <v>0</v>
      </c>
      <c r="CE34" s="109">
        <v>0</v>
      </c>
      <c r="CF34" s="109">
        <v>0</v>
      </c>
      <c r="CG34" s="109">
        <v>0</v>
      </c>
      <c r="CH34" s="109">
        <v>0</v>
      </c>
      <c r="CI34" s="109">
        <v>0</v>
      </c>
      <c r="CJ34" s="109">
        <v>0</v>
      </c>
      <c r="CK34" s="109">
        <v>0</v>
      </c>
      <c r="CL34" s="109">
        <v>0</v>
      </c>
    </row>
    <row r="35" spans="1:91" x14ac:dyDescent="0.3">
      <c r="A35" s="125" t="s">
        <v>75</v>
      </c>
      <c r="B35" s="111">
        <f>B32+B34</f>
        <v>55977178</v>
      </c>
      <c r="C35" s="126">
        <f>D35+E35</f>
        <v>25867</v>
      </c>
      <c r="D35" s="127">
        <f>SUM(D26:D30)</f>
        <v>0</v>
      </c>
      <c r="E35" s="127">
        <f t="shared" ref="E35:AJ35" si="11">E32+E34</f>
        <v>25867</v>
      </c>
      <c r="F35" s="127">
        <f t="shared" si="11"/>
        <v>25844</v>
      </c>
      <c r="G35" s="127">
        <f t="shared" si="11"/>
        <v>25785</v>
      </c>
      <c r="H35" s="127">
        <f t="shared" si="11"/>
        <v>25704</v>
      </c>
      <c r="I35" s="127">
        <f t="shared" si="11"/>
        <v>25618</v>
      </c>
      <c r="J35" s="128">
        <f t="shared" si="11"/>
        <v>25494</v>
      </c>
      <c r="K35" s="116">
        <f t="shared" si="11"/>
        <v>25356</v>
      </c>
      <c r="L35" s="116">
        <f t="shared" si="11"/>
        <v>25221</v>
      </c>
      <c r="M35" s="116">
        <f t="shared" si="11"/>
        <v>25090</v>
      </c>
      <c r="N35" s="116">
        <f t="shared" si="11"/>
        <v>24959</v>
      </c>
      <c r="O35" s="116">
        <f t="shared" si="11"/>
        <v>24799</v>
      </c>
      <c r="P35" s="116">
        <f t="shared" si="11"/>
        <v>24636</v>
      </c>
      <c r="Q35" s="116">
        <f t="shared" si="11"/>
        <v>24468</v>
      </c>
      <c r="R35" s="116">
        <f t="shared" si="11"/>
        <v>24312</v>
      </c>
      <c r="S35" s="116">
        <f t="shared" si="11"/>
        <v>24136</v>
      </c>
      <c r="T35" s="116">
        <f t="shared" si="11"/>
        <v>23980</v>
      </c>
      <c r="U35" s="116">
        <f t="shared" si="11"/>
        <v>23792</v>
      </c>
      <c r="V35" s="116">
        <f t="shared" si="11"/>
        <v>23598</v>
      </c>
      <c r="W35" s="116">
        <f t="shared" si="11"/>
        <v>23396</v>
      </c>
      <c r="X35" s="116">
        <f t="shared" si="11"/>
        <v>23154</v>
      </c>
      <c r="Y35" s="116">
        <f t="shared" si="11"/>
        <v>22904</v>
      </c>
      <c r="Z35" s="116">
        <f t="shared" si="11"/>
        <v>22657</v>
      </c>
      <c r="AA35" s="116">
        <f t="shared" si="11"/>
        <v>22405</v>
      </c>
      <c r="AB35" s="116">
        <f t="shared" si="11"/>
        <v>22157</v>
      </c>
      <c r="AC35" s="116">
        <f t="shared" si="11"/>
        <v>21893</v>
      </c>
      <c r="AD35" s="116">
        <f t="shared" si="11"/>
        <v>21589</v>
      </c>
      <c r="AE35" s="116">
        <f t="shared" si="11"/>
        <v>21286</v>
      </c>
      <c r="AF35" s="116">
        <f t="shared" si="11"/>
        <v>20967</v>
      </c>
      <c r="AG35" s="116">
        <f t="shared" si="11"/>
        <v>20628</v>
      </c>
      <c r="AH35" s="116">
        <f t="shared" si="11"/>
        <v>20285</v>
      </c>
      <c r="AI35" s="116">
        <f t="shared" si="11"/>
        <v>19908</v>
      </c>
      <c r="AJ35" s="116">
        <f t="shared" si="11"/>
        <v>19527</v>
      </c>
      <c r="AK35" s="116">
        <f t="shared" ref="AK35:BP35" si="12">AK32+AK34</f>
        <v>19095</v>
      </c>
      <c r="AL35" s="116">
        <f t="shared" si="12"/>
        <v>18646</v>
      </c>
      <c r="AM35" s="116">
        <f t="shared" si="12"/>
        <v>18156</v>
      </c>
      <c r="AN35" s="116">
        <f t="shared" si="12"/>
        <v>17677</v>
      </c>
      <c r="AO35" s="116">
        <f t="shared" si="12"/>
        <v>17119</v>
      </c>
      <c r="AP35" s="116">
        <f t="shared" si="12"/>
        <v>16603</v>
      </c>
      <c r="AQ35" s="116">
        <f t="shared" si="12"/>
        <v>16035</v>
      </c>
      <c r="AR35" s="116">
        <f t="shared" si="12"/>
        <v>15431</v>
      </c>
      <c r="AS35" s="116">
        <f t="shared" si="12"/>
        <v>14797</v>
      </c>
      <c r="AT35" s="116">
        <f t="shared" si="12"/>
        <v>14114</v>
      </c>
      <c r="AU35" s="116">
        <f t="shared" si="12"/>
        <v>13470</v>
      </c>
      <c r="AV35" s="116">
        <f t="shared" si="12"/>
        <v>12780</v>
      </c>
      <c r="AW35" s="116">
        <f t="shared" si="12"/>
        <v>12064</v>
      </c>
      <c r="AX35" s="116">
        <f t="shared" si="12"/>
        <v>11293</v>
      </c>
      <c r="AY35" s="116">
        <f t="shared" si="12"/>
        <v>10557</v>
      </c>
      <c r="AZ35" s="116">
        <f t="shared" si="12"/>
        <v>9772</v>
      </c>
      <c r="BA35" s="116">
        <f t="shared" si="12"/>
        <v>8879</v>
      </c>
      <c r="BB35" s="116">
        <f t="shared" si="12"/>
        <v>8072</v>
      </c>
      <c r="BC35" s="116">
        <f t="shared" si="12"/>
        <v>7347</v>
      </c>
      <c r="BD35" s="116">
        <f t="shared" si="12"/>
        <v>6606</v>
      </c>
      <c r="BE35" s="116">
        <f t="shared" si="12"/>
        <v>5832</v>
      </c>
      <c r="BF35" s="116">
        <f t="shared" si="12"/>
        <v>5137</v>
      </c>
      <c r="BG35" s="116">
        <f t="shared" si="12"/>
        <v>4495</v>
      </c>
      <c r="BH35" s="116">
        <f t="shared" si="12"/>
        <v>3854</v>
      </c>
      <c r="BI35" s="116">
        <f t="shared" si="12"/>
        <v>3281</v>
      </c>
      <c r="BJ35" s="116">
        <f t="shared" si="12"/>
        <v>2787</v>
      </c>
      <c r="BK35" s="116">
        <f t="shared" si="12"/>
        <v>2350</v>
      </c>
      <c r="BL35" s="116">
        <f t="shared" si="12"/>
        <v>1992</v>
      </c>
      <c r="BM35" s="116">
        <f t="shared" si="12"/>
        <v>1643</v>
      </c>
      <c r="BN35" s="116">
        <f t="shared" si="12"/>
        <v>1318</v>
      </c>
      <c r="BO35" s="116">
        <f t="shared" si="12"/>
        <v>1057</v>
      </c>
      <c r="BP35" s="116">
        <f t="shared" si="12"/>
        <v>854</v>
      </c>
      <c r="BQ35" s="116">
        <f t="shared" ref="BQ35:CL35" si="13">BQ32+BQ34</f>
        <v>694</v>
      </c>
      <c r="BR35" s="116">
        <f t="shared" si="13"/>
        <v>544</v>
      </c>
      <c r="BS35" s="116">
        <f t="shared" si="13"/>
        <v>441</v>
      </c>
      <c r="BT35" s="116">
        <f t="shared" si="13"/>
        <v>335</v>
      </c>
      <c r="BU35" s="116">
        <f t="shared" si="13"/>
        <v>273</v>
      </c>
      <c r="BV35" s="116">
        <f t="shared" si="13"/>
        <v>204</v>
      </c>
      <c r="BW35" s="116">
        <f t="shared" si="13"/>
        <v>156</v>
      </c>
      <c r="BX35" s="116">
        <f t="shared" si="13"/>
        <v>114</v>
      </c>
      <c r="BY35" s="116">
        <f t="shared" si="13"/>
        <v>86</v>
      </c>
      <c r="BZ35" s="116">
        <f t="shared" si="13"/>
        <v>63</v>
      </c>
      <c r="CA35" s="116">
        <f t="shared" si="13"/>
        <v>43</v>
      </c>
      <c r="CB35" s="116">
        <f t="shared" si="13"/>
        <v>29</v>
      </c>
      <c r="CC35" s="116">
        <f t="shared" si="13"/>
        <v>18</v>
      </c>
      <c r="CD35" s="116">
        <f t="shared" si="13"/>
        <v>17</v>
      </c>
      <c r="CE35" s="116">
        <f t="shared" si="13"/>
        <v>13</v>
      </c>
      <c r="CF35" s="116">
        <f t="shared" si="13"/>
        <v>8</v>
      </c>
      <c r="CG35" s="116">
        <f t="shared" si="13"/>
        <v>7</v>
      </c>
      <c r="CH35" s="116">
        <f t="shared" si="13"/>
        <v>5</v>
      </c>
      <c r="CI35" s="116">
        <f t="shared" si="13"/>
        <v>3</v>
      </c>
      <c r="CJ35" s="116">
        <f t="shared" si="13"/>
        <v>3</v>
      </c>
      <c r="CK35" s="116">
        <f t="shared" si="13"/>
        <v>1</v>
      </c>
      <c r="CL35" s="116">
        <f t="shared" si="13"/>
        <v>0</v>
      </c>
    </row>
    <row r="37" spans="1:91" s="7" customFormat="1" x14ac:dyDescent="0.3">
      <c r="A37" s="129"/>
      <c r="B37" s="129"/>
      <c r="C37" s="9"/>
      <c r="D37" s="9"/>
      <c r="E37" s="9"/>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row>
    <row r="38" spans="1:91" s="13" customFormat="1" ht="15.5" x14ac:dyDescent="0.35">
      <c r="A38" s="14" t="s">
        <v>3</v>
      </c>
      <c r="B38" s="14"/>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4"/>
      <c r="AG38" s="4"/>
      <c r="AH38" s="4"/>
      <c r="AI38" s="4"/>
      <c r="AJ38" s="4"/>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row>
    <row r="39" spans="1:91" s="13" customFormat="1" ht="15.5" x14ac:dyDescent="0.35">
      <c r="A39" s="130" t="s">
        <v>82</v>
      </c>
      <c r="B39" s="130"/>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row>
    <row r="40" spans="1:91" s="1" customFormat="1" ht="15.5" x14ac:dyDescent="0.35">
      <c r="A40" s="1" t="s">
        <v>64</v>
      </c>
      <c r="C40" s="131" t="s">
        <v>11</v>
      </c>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row>
    <row r="41" spans="1:91" s="13" customFormat="1" ht="15.5" x14ac:dyDescent="0.35">
      <c r="A41" s="1" t="s">
        <v>65</v>
      </c>
      <c r="B41" s="1"/>
      <c r="C41" s="13" t="s">
        <v>83</v>
      </c>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row>
    <row r="42" spans="1:91" x14ac:dyDescent="0.3">
      <c r="A42" s="76" t="s">
        <v>61</v>
      </c>
      <c r="B42" s="7" t="s">
        <v>84</v>
      </c>
      <c r="C42" s="7"/>
      <c r="D42" s="7"/>
      <c r="E42" s="7"/>
      <c r="F42" s="7"/>
      <c r="G42" s="7"/>
      <c r="H42" s="7"/>
      <c r="I42" s="7"/>
      <c r="J42" s="7"/>
      <c r="K42" s="7"/>
      <c r="L42" s="7"/>
      <c r="M42" s="7"/>
      <c r="N42" s="7"/>
      <c r="O42" s="7"/>
      <c r="P42" s="7"/>
      <c r="Q42" s="7"/>
      <c r="R42" s="7"/>
      <c r="S42" s="7"/>
      <c r="T42" s="7"/>
      <c r="U42" s="7"/>
      <c r="V42" s="7"/>
      <c r="W42" s="7"/>
      <c r="X42" s="7"/>
      <c r="Y42" s="7"/>
      <c r="Z42" s="7"/>
      <c r="AA42" s="77"/>
      <c r="AB42" s="77"/>
    </row>
    <row r="43" spans="1:91" x14ac:dyDescent="0.3">
      <c r="A43" s="76"/>
      <c r="B43" s="7"/>
      <c r="C43" s="7"/>
      <c r="D43" s="7"/>
      <c r="E43" s="7"/>
      <c r="F43" s="7"/>
      <c r="G43" s="7"/>
      <c r="H43" s="7"/>
      <c r="I43" s="7"/>
      <c r="J43" s="7"/>
      <c r="K43" s="7"/>
      <c r="L43" s="7"/>
      <c r="M43" s="7"/>
      <c r="N43" s="7"/>
      <c r="O43" s="7"/>
      <c r="P43" s="7"/>
      <c r="Q43" s="7"/>
      <c r="R43" s="7"/>
      <c r="S43" s="7"/>
      <c r="T43" s="7"/>
      <c r="U43" s="7"/>
      <c r="V43" s="7"/>
      <c r="W43" s="7"/>
      <c r="X43" s="7"/>
      <c r="Y43" s="7"/>
      <c r="Z43" s="7"/>
      <c r="AA43" s="77"/>
      <c r="AB43" s="77"/>
    </row>
    <row r="44" spans="1:91" s="7" customFormat="1" ht="13.5" customHeight="1" x14ac:dyDescent="0.35">
      <c r="A44" s="132" t="s">
        <v>85</v>
      </c>
      <c r="B44" s="132"/>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row>
    <row r="45" spans="1:91" s="7" customFormat="1" ht="34.5" customHeight="1" x14ac:dyDescent="0.35">
      <c r="A45" s="229" t="s">
        <v>86</v>
      </c>
      <c r="B45" s="229"/>
      <c r="C45" s="229"/>
      <c r="D45" s="229"/>
      <c r="E45" s="229"/>
      <c r="F45" s="229"/>
      <c r="G45" s="229"/>
      <c r="H45" s="229"/>
      <c r="I45" s="229"/>
      <c r="J45" s="229"/>
      <c r="K45" s="229"/>
      <c r="L45" s="229"/>
      <c r="M45" s="229"/>
      <c r="N45" s="229"/>
      <c r="O45" s="229"/>
      <c r="P45" s="229"/>
      <c r="Q45" s="229"/>
      <c r="R45" s="229"/>
      <c r="S45" s="229"/>
      <c r="T45" s="229"/>
      <c r="U45" s="229"/>
      <c r="V45" s="229"/>
      <c r="W45" s="229"/>
      <c r="X45" s="229"/>
      <c r="Y45" s="229"/>
      <c r="Z45" s="229"/>
      <c r="AA45" s="229"/>
      <c r="AB45" s="229"/>
      <c r="AC45" s="229"/>
      <c r="AD45" s="229"/>
      <c r="AE45" s="229"/>
      <c r="AF45" s="229"/>
      <c r="AG45" s="229"/>
      <c r="AH45" s="229"/>
      <c r="AI45" s="229"/>
      <c r="AJ45" s="229"/>
      <c r="AK45" s="229"/>
      <c r="AL45" s="229"/>
      <c r="AM45" s="229"/>
      <c r="AN45" s="229"/>
      <c r="AO45" s="229"/>
      <c r="AP45" s="229"/>
      <c r="AQ45" s="229"/>
      <c r="AR45" s="229"/>
      <c r="AS45" s="229"/>
      <c r="AT45" s="229"/>
      <c r="AU45" s="22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row>
  </sheetData>
  <mergeCells count="5">
    <mergeCell ref="B7:B9"/>
    <mergeCell ref="C7:CL7"/>
    <mergeCell ref="B23:B25"/>
    <mergeCell ref="C23:CL23"/>
    <mergeCell ref="A45:AU45"/>
  </mergeCells>
  <conditionalFormatting sqref="D20:M20">
    <cfRule type="expression" dxfId="0" priority="2">
      <formula>TODAY()-D$16&lt;6</formula>
    </cfRule>
  </conditionalFormatting>
  <pageMargins left="0.7" right="0.7" top="0.75" bottom="0.75" header="0.51180555555555496" footer="0.51180555555555496"/>
  <pageSetup paperSize="9" firstPageNumber="0" orientation="portrait" horizontalDpi="300" verticalDpi="300"/>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09"/>
  <sheetViews>
    <sheetView topLeftCell="A3" zoomScale="120" zoomScaleNormal="120" zoomScalePageLayoutView="120" workbookViewId="0">
      <pane xSplit="2" topLeftCell="C1" activePane="topRight" state="frozen"/>
      <selection activeCell="A74" sqref="A74"/>
      <selection pane="topRight" activeCell="I11" sqref="I11"/>
    </sheetView>
  </sheetViews>
  <sheetFormatPr baseColWidth="10" defaultColWidth="8.81640625" defaultRowHeight="13" x14ac:dyDescent="0.3"/>
  <cols>
    <col min="1" max="1" width="9.453125" style="9" customWidth="1"/>
    <col min="2" max="2" width="9" style="9" customWidth="1"/>
    <col min="3" max="7" width="8.453125" style="9" customWidth="1"/>
    <col min="8" max="12" width="10.453125" style="9" customWidth="1"/>
    <col min="13" max="17" width="8.453125" style="9" customWidth="1"/>
    <col min="18" max="21" width="10.453125" style="9" customWidth="1"/>
    <col min="22" max="22" width="8.81640625" style="9"/>
    <col min="23" max="116" width="8.81640625" style="7"/>
    <col min="117" max="558" width="8.6328125" customWidth="1"/>
  </cols>
  <sheetData>
    <row r="1" spans="1:1024" s="1" customFormat="1" ht="15.5" x14ac:dyDescent="0.35">
      <c r="A1" s="4" t="s">
        <v>87</v>
      </c>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s="11" customFormat="1" ht="99.75" customHeight="1" x14ac:dyDescent="0.45">
      <c r="A2" s="133" t="s">
        <v>88</v>
      </c>
      <c r="B2" s="240" t="s">
        <v>89</v>
      </c>
      <c r="C2" s="240"/>
      <c r="D2" s="240"/>
      <c r="E2" s="240"/>
      <c r="F2" s="240"/>
      <c r="G2" s="240"/>
      <c r="H2" s="240"/>
      <c r="I2" s="240"/>
      <c r="J2" s="240"/>
      <c r="K2" s="240"/>
      <c r="L2" s="240"/>
      <c r="M2" s="240"/>
      <c r="N2" s="240"/>
      <c r="O2" s="240"/>
      <c r="P2" s="240"/>
      <c r="Q2" s="240"/>
      <c r="R2" s="240"/>
      <c r="S2" s="240"/>
      <c r="T2" s="240"/>
      <c r="U2" s="240"/>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1" customFormat="1" ht="15.5" x14ac:dyDescent="0.35">
      <c r="A3" s="4" t="s">
        <v>22</v>
      </c>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s="1" customFormat="1" ht="15.5" x14ac:dyDescent="0.35">
      <c r="A4" s="14" t="s">
        <v>90</v>
      </c>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x14ac:dyDescent="0.3">
      <c r="A5" s="134"/>
    </row>
    <row r="6" spans="1:1024" x14ac:dyDescent="0.3">
      <c r="A6" s="135"/>
      <c r="B6" s="118"/>
      <c r="C6" s="241" t="s">
        <v>91</v>
      </c>
      <c r="D6" s="241"/>
      <c r="E6" s="241"/>
      <c r="F6" s="241"/>
      <c r="G6" s="241"/>
      <c r="H6" s="241"/>
      <c r="I6" s="241"/>
      <c r="J6" s="241"/>
      <c r="K6" s="241"/>
      <c r="L6" s="241"/>
      <c r="M6" s="242" t="s">
        <v>92</v>
      </c>
      <c r="N6" s="242"/>
      <c r="O6" s="242"/>
      <c r="P6" s="242"/>
      <c r="Q6" s="242"/>
      <c r="R6" s="242"/>
      <c r="S6" s="242"/>
      <c r="T6" s="242"/>
      <c r="U6" s="242"/>
    </row>
    <row r="7" spans="1:1024" x14ac:dyDescent="0.3">
      <c r="A7" s="29"/>
      <c r="B7" s="31"/>
      <c r="C7" s="243" t="s">
        <v>93</v>
      </c>
      <c r="D7" s="243"/>
      <c r="E7" s="243"/>
      <c r="F7" s="243"/>
      <c r="G7" s="243"/>
      <c r="H7" s="243"/>
      <c r="I7" s="244"/>
      <c r="J7" s="244"/>
      <c r="K7" s="244"/>
      <c r="L7" s="136"/>
      <c r="M7" s="243" t="s">
        <v>93</v>
      </c>
      <c r="N7" s="243"/>
      <c r="O7" s="243"/>
      <c r="P7" s="243"/>
      <c r="Q7" s="243"/>
      <c r="R7" s="243"/>
      <c r="S7" s="245"/>
      <c r="T7" s="245"/>
      <c r="U7" s="245"/>
    </row>
    <row r="8" spans="1:1024" s="137" customFormat="1" ht="40" customHeight="1" x14ac:dyDescent="0.25">
      <c r="A8" s="238" t="s">
        <v>94</v>
      </c>
      <c r="B8" s="239" t="s">
        <v>95</v>
      </c>
      <c r="C8" s="237" t="s">
        <v>96</v>
      </c>
      <c r="D8" s="237"/>
      <c r="E8" s="237"/>
      <c r="F8" s="237"/>
      <c r="G8" s="237"/>
      <c r="H8" s="234" t="s">
        <v>97</v>
      </c>
      <c r="I8" s="233" t="s">
        <v>98</v>
      </c>
      <c r="J8" s="233" t="s">
        <v>99</v>
      </c>
      <c r="K8" s="235" t="s">
        <v>100</v>
      </c>
      <c r="L8" s="236" t="s">
        <v>101</v>
      </c>
      <c r="M8" s="237" t="s">
        <v>96</v>
      </c>
      <c r="N8" s="237"/>
      <c r="O8" s="237"/>
      <c r="P8" s="237"/>
      <c r="Q8" s="237"/>
      <c r="R8" s="234" t="s">
        <v>97</v>
      </c>
      <c r="S8" s="230" t="s">
        <v>98</v>
      </c>
      <c r="T8" s="231" t="s">
        <v>99</v>
      </c>
      <c r="U8" s="232" t="s">
        <v>100</v>
      </c>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s="137" customFormat="1" ht="13.25" customHeight="1" x14ac:dyDescent="0.3">
      <c r="A9" s="238"/>
      <c r="B9" s="239"/>
      <c r="C9" s="138" t="s">
        <v>102</v>
      </c>
      <c r="D9" s="139" t="s">
        <v>103</v>
      </c>
      <c r="E9" s="139" t="s">
        <v>104</v>
      </c>
      <c r="F9" s="139" t="s">
        <v>105</v>
      </c>
      <c r="G9" s="140" t="s">
        <v>75</v>
      </c>
      <c r="H9" s="234"/>
      <c r="I9" s="234"/>
      <c r="J9" s="234"/>
      <c r="K9" s="235"/>
      <c r="L9" s="236"/>
      <c r="M9" s="138" t="s">
        <v>102</v>
      </c>
      <c r="N9" s="139" t="s">
        <v>103</v>
      </c>
      <c r="O9" s="139" t="s">
        <v>104</v>
      </c>
      <c r="P9" s="139" t="s">
        <v>105</v>
      </c>
      <c r="Q9" s="140" t="s">
        <v>75</v>
      </c>
      <c r="R9" s="234"/>
      <c r="S9" s="230"/>
      <c r="T9" s="231"/>
      <c r="U9" s="232"/>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s="153" customFormat="1" ht="13" customHeight="1" x14ac:dyDescent="0.3">
      <c r="A10" s="141" t="s">
        <v>106</v>
      </c>
      <c r="B10" s="142"/>
      <c r="C10" s="143"/>
      <c r="D10" s="144"/>
      <c r="E10" s="144"/>
      <c r="F10" s="144"/>
      <c r="G10" s="145"/>
      <c r="H10" s="146"/>
      <c r="I10" s="147">
        <v>0</v>
      </c>
      <c r="J10" s="147"/>
      <c r="K10" s="148">
        <f t="shared" ref="K10:K41" si="0">I10+J10</f>
        <v>0</v>
      </c>
      <c r="L10" s="149"/>
      <c r="M10" s="143"/>
      <c r="N10" s="144"/>
      <c r="O10" s="144"/>
      <c r="P10" s="144"/>
      <c r="Q10" s="145"/>
      <c r="R10" s="146"/>
      <c r="S10" s="150">
        <f>I10</f>
        <v>0</v>
      </c>
      <c r="T10" s="151"/>
      <c r="U10" s="152">
        <f>S10+T10</f>
        <v>0</v>
      </c>
      <c r="Y10" s="154"/>
      <c r="Z10" s="154"/>
      <c r="AA10" s="154"/>
      <c r="AB10" s="154"/>
      <c r="AC10" s="154"/>
      <c r="AD10" s="154"/>
      <c r="AE10" s="154"/>
      <c r="AF10" s="154"/>
      <c r="AG10" s="154"/>
      <c r="AH10" s="154"/>
      <c r="AI10" s="154"/>
      <c r="AJ10" s="154"/>
      <c r="AK10" s="154"/>
      <c r="AL10" s="154"/>
      <c r="AM10" s="154"/>
      <c r="AN10" s="154"/>
      <c r="AO10" s="154"/>
      <c r="AP10" s="154"/>
      <c r="AQ10" s="154"/>
      <c r="AR10" s="154"/>
      <c r="AS10" s="154"/>
      <c r="AT10" s="154"/>
      <c r="AU10" s="154"/>
      <c r="AV10" s="154"/>
      <c r="AW10" s="154"/>
      <c r="AX10" s="154"/>
      <c r="AY10" s="154"/>
      <c r="AZ10" s="154"/>
      <c r="BA10" s="154"/>
      <c r="BB10" s="154"/>
      <c r="BC10" s="154"/>
      <c r="BD10" s="154"/>
      <c r="BE10" s="154"/>
      <c r="BF10" s="154"/>
      <c r="BG10" s="154"/>
      <c r="BH10" s="154"/>
      <c r="BI10" s="154"/>
      <c r="BJ10" s="154"/>
      <c r="BK10" s="154"/>
      <c r="BL10" s="154"/>
      <c r="BM10" s="154"/>
      <c r="BN10" s="154"/>
      <c r="BO10" s="154"/>
      <c r="BP10" s="154"/>
      <c r="BQ10" s="154"/>
      <c r="BR10" s="154"/>
      <c r="BS10" s="154"/>
      <c r="BT10" s="154"/>
      <c r="BU10" s="154"/>
      <c r="BV10" s="154"/>
      <c r="BW10" s="154"/>
      <c r="BX10" s="154"/>
      <c r="BY10" s="154"/>
      <c r="BZ10" s="154"/>
      <c r="CA10" s="154"/>
      <c r="CB10" s="154"/>
      <c r="CC10" s="154"/>
      <c r="CD10" s="154"/>
      <c r="CE10" s="154"/>
      <c r="CF10" s="154"/>
      <c r="CG10" s="154"/>
      <c r="CH10" s="154"/>
      <c r="CI10" s="154"/>
      <c r="CJ10" s="154"/>
      <c r="CK10" s="154"/>
      <c r="CL10" s="154"/>
      <c r="CM10" s="154"/>
      <c r="CN10" s="154"/>
      <c r="CO10" s="154"/>
      <c r="CP10" s="154"/>
      <c r="CQ10" s="154"/>
      <c r="CR10" s="154"/>
      <c r="CS10" s="154"/>
      <c r="CT10" s="154"/>
      <c r="CU10" s="154"/>
      <c r="CV10" s="154"/>
      <c r="CW10" s="154"/>
      <c r="CX10" s="154"/>
      <c r="CY10" s="154"/>
      <c r="CZ10" s="154"/>
      <c r="DA10" s="154"/>
      <c r="DB10" s="154"/>
      <c r="DC10" s="154"/>
      <c r="DD10" s="154"/>
      <c r="DE10" s="154"/>
      <c r="DF10" s="154"/>
      <c r="DG10" s="154"/>
      <c r="DH10" s="154"/>
      <c r="DI10" s="154"/>
      <c r="DJ10" s="154"/>
      <c r="DK10" s="154"/>
      <c r="DL10" s="154"/>
      <c r="UM10" s="155"/>
      <c r="UN10" s="155"/>
      <c r="UO10" s="155"/>
      <c r="UP10" s="155"/>
      <c r="UQ10" s="155"/>
      <c r="UR10" s="155"/>
      <c r="US10" s="155"/>
      <c r="UT10" s="155"/>
      <c r="UU10" s="155"/>
      <c r="UV10" s="155"/>
      <c r="UW10" s="155"/>
      <c r="UX10" s="155"/>
      <c r="UY10" s="155"/>
      <c r="UZ10" s="155"/>
      <c r="VA10" s="155"/>
      <c r="VB10" s="155"/>
      <c r="VC10" s="155"/>
      <c r="VD10" s="155"/>
      <c r="VE10" s="155"/>
      <c r="VF10" s="155"/>
      <c r="VG10" s="155"/>
      <c r="VH10" s="155"/>
      <c r="VI10" s="155"/>
      <c r="VJ10" s="155"/>
      <c r="VK10" s="155"/>
      <c r="VL10" s="155"/>
      <c r="VM10" s="155"/>
      <c r="VN10" s="155"/>
      <c r="VO10" s="155"/>
      <c r="VP10" s="155"/>
      <c r="VQ10" s="155"/>
      <c r="VR10" s="155"/>
      <c r="VS10" s="155"/>
      <c r="VT10" s="155"/>
      <c r="VU10" s="155"/>
      <c r="VV10" s="155"/>
      <c r="VW10" s="155"/>
      <c r="VX10" s="155"/>
      <c r="VY10" s="155"/>
      <c r="VZ10" s="155"/>
      <c r="WA10" s="155"/>
      <c r="WB10" s="155"/>
      <c r="WC10" s="155"/>
      <c r="WD10" s="155"/>
      <c r="WE10" s="155"/>
      <c r="WF10" s="155"/>
      <c r="WG10" s="155"/>
      <c r="WH10" s="155"/>
      <c r="WI10" s="155"/>
      <c r="WJ10" s="155"/>
      <c r="WK10" s="155"/>
      <c r="WL10" s="155"/>
      <c r="WM10" s="155"/>
      <c r="WN10" s="155"/>
      <c r="WO10" s="155"/>
      <c r="WP10" s="155"/>
      <c r="WQ10" s="155"/>
      <c r="WR10" s="155"/>
      <c r="WS10" s="155"/>
      <c r="WT10" s="155"/>
      <c r="WU10" s="155"/>
      <c r="WV10" s="155"/>
      <c r="WW10" s="155"/>
      <c r="WX10" s="155"/>
      <c r="WY10" s="155"/>
      <c r="WZ10" s="155"/>
      <c r="XA10" s="155"/>
      <c r="XB10" s="155"/>
      <c r="XC10" s="155"/>
      <c r="XD10" s="155"/>
      <c r="XE10" s="155"/>
      <c r="XF10" s="155"/>
      <c r="XG10" s="155"/>
      <c r="XH10" s="155"/>
      <c r="XI10" s="155"/>
      <c r="XJ10" s="155"/>
      <c r="XK10" s="155"/>
      <c r="XL10" s="155"/>
      <c r="XM10" s="155"/>
      <c r="XN10" s="155"/>
      <c r="XO10" s="155"/>
      <c r="XP10" s="155"/>
      <c r="XQ10" s="155"/>
      <c r="XR10" s="155"/>
      <c r="XS10" s="155"/>
      <c r="XT10" s="155"/>
      <c r="XU10" s="155"/>
      <c r="XV10" s="155"/>
      <c r="XW10" s="155"/>
      <c r="XX10" s="155"/>
      <c r="XY10" s="155"/>
      <c r="XZ10" s="155"/>
      <c r="YA10" s="155"/>
      <c r="YB10" s="155"/>
      <c r="YC10" s="155"/>
      <c r="YD10" s="155"/>
      <c r="YE10" s="155"/>
      <c r="YF10" s="155"/>
      <c r="YG10" s="155"/>
      <c r="YH10" s="155"/>
      <c r="YI10" s="155"/>
      <c r="YJ10" s="155"/>
      <c r="YK10" s="155"/>
      <c r="YL10" s="155"/>
      <c r="YM10" s="155"/>
      <c r="YN10" s="155"/>
      <c r="YO10" s="155"/>
      <c r="YP10" s="155"/>
      <c r="YQ10" s="155"/>
      <c r="YR10" s="155"/>
      <c r="YS10" s="155"/>
      <c r="YT10" s="155"/>
      <c r="YU10" s="155"/>
      <c r="YV10" s="155"/>
      <c r="YW10" s="155"/>
      <c r="YX10" s="155"/>
      <c r="YY10" s="155"/>
      <c r="YZ10" s="155"/>
      <c r="ZA10" s="155"/>
      <c r="ZB10" s="155"/>
      <c r="ZC10" s="155"/>
      <c r="ZD10" s="155"/>
      <c r="ZE10" s="155"/>
      <c r="ZF10" s="155"/>
      <c r="ZG10" s="155"/>
      <c r="ZH10" s="155"/>
      <c r="ZI10" s="155"/>
      <c r="ZJ10" s="155"/>
      <c r="ZK10" s="155"/>
      <c r="ZL10" s="155"/>
      <c r="ZM10" s="155"/>
      <c r="ZN10" s="155"/>
      <c r="ZO10" s="155"/>
      <c r="ZP10" s="155"/>
      <c r="ZQ10" s="155"/>
      <c r="ZR10" s="155"/>
      <c r="ZS10" s="155"/>
      <c r="ZT10" s="155"/>
      <c r="ZU10" s="155"/>
      <c r="ZV10" s="155"/>
      <c r="ZW10" s="155"/>
      <c r="ZX10" s="155"/>
      <c r="ZY10" s="155"/>
      <c r="ZZ10" s="155"/>
      <c r="AAA10" s="155"/>
      <c r="AAB10" s="155"/>
      <c r="AAC10" s="155"/>
      <c r="AAD10" s="155"/>
      <c r="AAE10" s="155"/>
      <c r="AAF10" s="155"/>
      <c r="AAG10" s="155"/>
      <c r="AAH10" s="155"/>
      <c r="AAI10" s="155"/>
      <c r="AAJ10" s="155"/>
      <c r="AAK10" s="155"/>
      <c r="AAL10" s="155"/>
      <c r="AAM10" s="155"/>
      <c r="AAN10" s="155"/>
      <c r="AAO10" s="155"/>
      <c r="AAP10" s="155"/>
      <c r="AAQ10" s="155"/>
      <c r="AAR10" s="155"/>
      <c r="AAS10" s="155"/>
      <c r="AAT10" s="155"/>
      <c r="AAU10" s="155"/>
      <c r="AAV10" s="155"/>
      <c r="AAW10" s="155"/>
      <c r="AAX10" s="155"/>
      <c r="AAY10" s="155"/>
      <c r="AAZ10" s="155"/>
      <c r="ABA10" s="155"/>
      <c r="ABB10" s="155"/>
      <c r="ABC10" s="155"/>
      <c r="ABD10" s="155"/>
      <c r="ABE10" s="155"/>
      <c r="ABF10" s="155"/>
      <c r="ABG10" s="155"/>
      <c r="ABH10" s="155"/>
      <c r="ABI10" s="155"/>
      <c r="ABJ10" s="155"/>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s="153" customFormat="1" ht="13" customHeight="1" x14ac:dyDescent="0.3">
      <c r="A11" s="156">
        <v>43976</v>
      </c>
      <c r="B11" s="157" t="s">
        <v>107</v>
      </c>
      <c r="C11" s="143"/>
      <c r="D11" s="144"/>
      <c r="E11" s="144"/>
      <c r="F11" s="144"/>
      <c r="G11" s="145"/>
      <c r="H11" s="146"/>
      <c r="I11" s="147">
        <v>23</v>
      </c>
      <c r="J11" s="147">
        <v>1</v>
      </c>
      <c r="K11" s="43">
        <f t="shared" si="0"/>
        <v>24</v>
      </c>
      <c r="L11" s="149"/>
      <c r="M11" s="143"/>
      <c r="N11" s="144"/>
      <c r="O11" s="144"/>
      <c r="P11" s="144"/>
      <c r="Q11" s="145"/>
      <c r="R11" s="146"/>
      <c r="S11" s="158">
        <f t="shared" ref="S11:S42" si="1">S12+I11</f>
        <v>25867</v>
      </c>
      <c r="T11" s="158">
        <f t="shared" ref="T11:T42" si="2">T12+J11</f>
        <v>1282</v>
      </c>
      <c r="U11" s="159">
        <f t="shared" ref="U11:U42" si="3">U12+K11</f>
        <v>27149</v>
      </c>
      <c r="Y11" s="154"/>
      <c r="Z11" s="154"/>
      <c r="AA11" s="154"/>
      <c r="AB11" s="154"/>
      <c r="AC11" s="154"/>
      <c r="AD11" s="154"/>
      <c r="AE11" s="154"/>
      <c r="AF11" s="154"/>
      <c r="AG11" s="154"/>
      <c r="AH11" s="154"/>
      <c r="AI11" s="154"/>
      <c r="AJ11" s="154"/>
      <c r="AK11" s="154"/>
      <c r="AL11" s="154"/>
      <c r="AM11" s="154"/>
      <c r="AN11" s="154"/>
      <c r="AO11" s="154"/>
      <c r="AP11" s="154"/>
      <c r="AQ11" s="154"/>
      <c r="AR11" s="154"/>
      <c r="AS11" s="154"/>
      <c r="AT11" s="154"/>
      <c r="AU11" s="154"/>
      <c r="AV11" s="154"/>
      <c r="AW11" s="154"/>
      <c r="AX11" s="154"/>
      <c r="AY11" s="154"/>
      <c r="AZ11" s="154"/>
      <c r="BA11" s="154"/>
      <c r="BB11" s="154"/>
      <c r="BC11" s="154"/>
      <c r="BD11" s="154"/>
      <c r="BE11" s="154"/>
      <c r="BF11" s="154"/>
      <c r="BG11" s="154"/>
      <c r="BH11" s="154"/>
      <c r="BI11" s="154"/>
      <c r="BJ11" s="154"/>
      <c r="BK11" s="154"/>
      <c r="BL11" s="154"/>
      <c r="BM11" s="154"/>
      <c r="BN11" s="154"/>
      <c r="BO11" s="154"/>
      <c r="BP11" s="154"/>
      <c r="BQ11" s="154"/>
      <c r="BR11" s="154"/>
      <c r="BS11" s="154"/>
      <c r="BT11" s="154"/>
      <c r="BU11" s="154"/>
      <c r="BV11" s="154"/>
      <c r="BW11" s="154"/>
      <c r="BX11" s="154"/>
      <c r="BY11" s="154"/>
      <c r="BZ11" s="154"/>
      <c r="CA11" s="154"/>
      <c r="CB11" s="154"/>
      <c r="CC11" s="154"/>
      <c r="CD11" s="154"/>
      <c r="CE11" s="154"/>
      <c r="CF11" s="154"/>
      <c r="CG11" s="154"/>
      <c r="CH11" s="154"/>
      <c r="CI11" s="154"/>
      <c r="CJ11" s="154"/>
      <c r="CK11" s="154"/>
      <c r="CL11" s="154"/>
      <c r="CM11" s="154"/>
      <c r="CN11" s="154"/>
      <c r="CO11" s="154"/>
      <c r="CP11" s="154"/>
      <c r="CQ11" s="154"/>
      <c r="CR11" s="154"/>
      <c r="CS11" s="154"/>
      <c r="CT11" s="154"/>
      <c r="CU11" s="154"/>
      <c r="CV11" s="154"/>
      <c r="CW11" s="154"/>
      <c r="CX11" s="154"/>
      <c r="CY11" s="154"/>
      <c r="CZ11" s="154"/>
      <c r="DA11" s="154"/>
      <c r="DB11" s="154"/>
      <c r="DC11" s="154"/>
      <c r="DD11" s="154"/>
      <c r="DE11" s="154"/>
      <c r="DF11" s="154"/>
      <c r="DG11" s="154"/>
      <c r="DH11" s="154"/>
      <c r="DI11" s="154"/>
      <c r="DJ11" s="154"/>
      <c r="DK11" s="154"/>
      <c r="DL11" s="154"/>
      <c r="UM11" s="155"/>
      <c r="UN11" s="155"/>
      <c r="UO11" s="155"/>
      <c r="UP11" s="155"/>
      <c r="UQ11" s="155"/>
      <c r="UR11" s="155"/>
      <c r="US11" s="155"/>
      <c r="UT11" s="155"/>
      <c r="UU11" s="155"/>
      <c r="UV11" s="155"/>
      <c r="UW11" s="155"/>
      <c r="UX11" s="155"/>
      <c r="UY11" s="155"/>
      <c r="UZ11" s="155"/>
      <c r="VA11" s="155"/>
      <c r="VB11" s="155"/>
      <c r="VC11" s="155"/>
      <c r="VD11" s="155"/>
      <c r="VE11" s="155"/>
      <c r="VF11" s="155"/>
      <c r="VG11" s="155"/>
      <c r="VH11" s="155"/>
      <c r="VI11" s="155"/>
      <c r="VJ11" s="155"/>
      <c r="VK11" s="155"/>
      <c r="VL11" s="155"/>
      <c r="VM11" s="155"/>
      <c r="VN11" s="155"/>
      <c r="VO11" s="155"/>
      <c r="VP11" s="155"/>
      <c r="VQ11" s="155"/>
      <c r="VR11" s="155"/>
      <c r="VS11" s="155"/>
      <c r="VT11" s="155"/>
      <c r="VU11" s="155"/>
      <c r="VV11" s="155"/>
      <c r="VW11" s="155"/>
      <c r="VX11" s="155"/>
      <c r="VY11" s="155"/>
      <c r="VZ11" s="155"/>
      <c r="WA11" s="155"/>
      <c r="WB11" s="155"/>
      <c r="WC11" s="155"/>
      <c r="WD11" s="155"/>
      <c r="WE11" s="155"/>
      <c r="WF11" s="155"/>
      <c r="WG11" s="155"/>
      <c r="WH11" s="155"/>
      <c r="WI11" s="155"/>
      <c r="WJ11" s="155"/>
      <c r="WK11" s="155"/>
      <c r="WL11" s="155"/>
      <c r="WM11" s="155"/>
      <c r="WN11" s="155"/>
      <c r="WO11" s="155"/>
      <c r="WP11" s="155"/>
      <c r="WQ11" s="155"/>
      <c r="WR11" s="155"/>
      <c r="WS11" s="155"/>
      <c r="WT11" s="155"/>
      <c r="WU11" s="155"/>
      <c r="WV11" s="155"/>
      <c r="WW11" s="155"/>
      <c r="WX11" s="155"/>
      <c r="WY11" s="155"/>
      <c r="WZ11" s="155"/>
      <c r="XA11" s="155"/>
      <c r="XB11" s="155"/>
      <c r="XC11" s="155"/>
      <c r="XD11" s="155"/>
      <c r="XE11" s="155"/>
      <c r="XF11" s="155"/>
      <c r="XG11" s="155"/>
      <c r="XH11" s="155"/>
      <c r="XI11" s="155"/>
      <c r="XJ11" s="155"/>
      <c r="XK11" s="155"/>
      <c r="XL11" s="155"/>
      <c r="XM11" s="155"/>
      <c r="XN11" s="155"/>
      <c r="XO11" s="155"/>
      <c r="XP11" s="155"/>
      <c r="XQ11" s="155"/>
      <c r="XR11" s="155"/>
      <c r="XS11" s="155"/>
      <c r="XT11" s="155"/>
      <c r="XU11" s="155"/>
      <c r="XV11" s="155"/>
      <c r="XW11" s="155"/>
      <c r="XX11" s="155"/>
      <c r="XY11" s="155"/>
      <c r="XZ11" s="155"/>
      <c r="YA11" s="155"/>
      <c r="YB11" s="155"/>
      <c r="YC11" s="155"/>
      <c r="YD11" s="155"/>
      <c r="YE11" s="155"/>
      <c r="YF11" s="155"/>
      <c r="YG11" s="155"/>
      <c r="YH11" s="155"/>
      <c r="YI11" s="155"/>
      <c r="YJ11" s="155"/>
      <c r="YK11" s="155"/>
      <c r="YL11" s="155"/>
      <c r="YM11" s="155"/>
      <c r="YN11" s="155"/>
      <c r="YO11" s="155"/>
      <c r="YP11" s="155"/>
      <c r="YQ11" s="155"/>
      <c r="YR11" s="155"/>
      <c r="YS11" s="155"/>
      <c r="YT11" s="155"/>
      <c r="YU11" s="155"/>
      <c r="YV11" s="155"/>
      <c r="YW11" s="155"/>
      <c r="YX11" s="155"/>
      <c r="YY11" s="155"/>
      <c r="YZ11" s="155"/>
      <c r="ZA11" s="155"/>
      <c r="ZB11" s="155"/>
      <c r="ZC11" s="155"/>
      <c r="ZD11" s="155"/>
      <c r="ZE11" s="155"/>
      <c r="ZF11" s="155"/>
      <c r="ZG11" s="155"/>
      <c r="ZH11" s="155"/>
      <c r="ZI11" s="155"/>
      <c r="ZJ11" s="155"/>
      <c r="ZK11" s="155"/>
      <c r="ZL11" s="155"/>
      <c r="ZM11" s="155"/>
      <c r="ZN11" s="155"/>
      <c r="ZO11" s="155"/>
      <c r="ZP11" s="155"/>
      <c r="ZQ11" s="155"/>
      <c r="ZR11" s="155"/>
      <c r="ZS11" s="155"/>
      <c r="ZT11" s="155"/>
      <c r="ZU11" s="155"/>
      <c r="ZV11" s="155"/>
      <c r="ZW11" s="155"/>
      <c r="ZX11" s="155"/>
      <c r="ZY11" s="155"/>
      <c r="ZZ11" s="155"/>
      <c r="AAA11" s="155"/>
      <c r="AAB11" s="155"/>
      <c r="AAC11" s="155"/>
      <c r="AAD11" s="155"/>
      <c r="AAE11" s="155"/>
      <c r="AAF11" s="155"/>
      <c r="AAG11" s="155"/>
      <c r="AAH11" s="155"/>
      <c r="AAI11" s="155"/>
      <c r="AAJ11" s="155"/>
      <c r="AAK11" s="155"/>
      <c r="AAL11" s="155"/>
      <c r="AAM11" s="155"/>
      <c r="AAN11" s="155"/>
      <c r="AAO11" s="155"/>
      <c r="AAP11" s="155"/>
      <c r="AAQ11" s="155"/>
      <c r="AAR11" s="155"/>
      <c r="AAS11" s="155"/>
      <c r="AAT11" s="155"/>
      <c r="AAU11" s="155"/>
      <c r="AAV11" s="155"/>
      <c r="AAW11" s="155"/>
      <c r="AAX11" s="155"/>
      <c r="AAY11" s="155"/>
      <c r="AAZ11" s="155"/>
      <c r="ABA11" s="155"/>
      <c r="ABB11" s="155"/>
      <c r="ABC11" s="155"/>
      <c r="ABD11" s="155"/>
      <c r="ABE11" s="155"/>
      <c r="ABF11" s="155"/>
      <c r="ABG11" s="155"/>
      <c r="ABH11" s="155"/>
      <c r="ABI11" s="155"/>
      <c r="ABJ11" s="155"/>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s="153" customFormat="1" ht="13" customHeight="1" x14ac:dyDescent="0.3">
      <c r="A12" s="156">
        <v>43975</v>
      </c>
      <c r="B12" s="157" t="s">
        <v>107</v>
      </c>
      <c r="C12" s="160"/>
      <c r="D12" s="161"/>
      <c r="E12" s="161"/>
      <c r="F12" s="161"/>
      <c r="G12" s="162"/>
      <c r="H12" s="163"/>
      <c r="I12" s="164">
        <v>59</v>
      </c>
      <c r="J12" s="164">
        <v>5</v>
      </c>
      <c r="K12" s="43">
        <f t="shared" si="0"/>
        <v>64</v>
      </c>
      <c r="L12" s="165"/>
      <c r="M12" s="160"/>
      <c r="N12" s="161"/>
      <c r="O12" s="161"/>
      <c r="P12" s="161"/>
      <c r="Q12" s="162"/>
      <c r="R12" s="163"/>
      <c r="S12" s="158">
        <f t="shared" si="1"/>
        <v>25844</v>
      </c>
      <c r="T12" s="158">
        <f t="shared" si="2"/>
        <v>1281</v>
      </c>
      <c r="U12" s="159">
        <f t="shared" si="3"/>
        <v>27125</v>
      </c>
      <c r="Y12" s="154"/>
      <c r="Z12" s="154"/>
      <c r="AA12" s="154"/>
      <c r="AB12" s="154"/>
      <c r="AC12" s="154"/>
      <c r="AD12" s="154"/>
      <c r="AE12" s="154"/>
      <c r="AF12" s="154"/>
      <c r="AG12" s="154"/>
      <c r="AH12" s="154"/>
      <c r="AI12" s="154"/>
      <c r="AJ12" s="154"/>
      <c r="AK12" s="154"/>
      <c r="AL12" s="154"/>
      <c r="AM12" s="154"/>
      <c r="AN12" s="154"/>
      <c r="AO12" s="154"/>
      <c r="AP12" s="154"/>
      <c r="AQ12" s="154"/>
      <c r="AR12" s="154"/>
      <c r="AS12" s="154"/>
      <c r="AT12" s="154"/>
      <c r="AU12" s="154"/>
      <c r="AV12" s="154"/>
      <c r="AW12" s="154"/>
      <c r="AX12" s="154"/>
      <c r="AY12" s="154"/>
      <c r="AZ12" s="154"/>
      <c r="BA12" s="154"/>
      <c r="BB12" s="154"/>
      <c r="BC12" s="154"/>
      <c r="BD12" s="154"/>
      <c r="BE12" s="154"/>
      <c r="BF12" s="154"/>
      <c r="BG12" s="154"/>
      <c r="BH12" s="154"/>
      <c r="BI12" s="154"/>
      <c r="BJ12" s="154"/>
      <c r="BK12" s="154"/>
      <c r="BL12" s="154"/>
      <c r="BM12" s="154"/>
      <c r="BN12" s="154"/>
      <c r="BO12" s="154"/>
      <c r="BP12" s="154"/>
      <c r="BQ12" s="154"/>
      <c r="BR12" s="154"/>
      <c r="BS12" s="154"/>
      <c r="BT12" s="154"/>
      <c r="BU12" s="154"/>
      <c r="BV12" s="154"/>
      <c r="BW12" s="154"/>
      <c r="BX12" s="154"/>
      <c r="BY12" s="154"/>
      <c r="BZ12" s="154"/>
      <c r="CA12" s="154"/>
      <c r="CB12" s="154"/>
      <c r="CC12" s="154"/>
      <c r="CD12" s="154"/>
      <c r="CE12" s="154"/>
      <c r="CF12" s="154"/>
      <c r="CG12" s="154"/>
      <c r="CH12" s="154"/>
      <c r="CI12" s="154"/>
      <c r="CJ12" s="154"/>
      <c r="CK12" s="154"/>
      <c r="CL12" s="154"/>
      <c r="CM12" s="154"/>
      <c r="CN12" s="154"/>
      <c r="CO12" s="154"/>
      <c r="CP12" s="154"/>
      <c r="CQ12" s="154"/>
      <c r="CR12" s="154"/>
      <c r="CS12" s="154"/>
      <c r="CT12" s="154"/>
      <c r="CU12" s="154"/>
      <c r="CV12" s="154"/>
      <c r="CW12" s="154"/>
      <c r="CX12" s="154"/>
      <c r="CY12" s="154"/>
      <c r="CZ12" s="154"/>
      <c r="DA12" s="154"/>
      <c r="DB12" s="154"/>
      <c r="DC12" s="154"/>
      <c r="DD12" s="154"/>
      <c r="DE12" s="154"/>
      <c r="DF12" s="154"/>
      <c r="DG12" s="154"/>
      <c r="DH12" s="154"/>
      <c r="DI12" s="154"/>
      <c r="DJ12" s="154"/>
      <c r="DK12" s="154"/>
      <c r="DL12" s="154"/>
      <c r="UM12" s="155"/>
      <c r="UN12" s="155"/>
      <c r="UO12" s="155"/>
      <c r="UP12" s="155"/>
      <c r="UQ12" s="155"/>
      <c r="UR12" s="155"/>
      <c r="US12" s="155"/>
      <c r="UT12" s="155"/>
      <c r="UU12" s="155"/>
      <c r="UV12" s="155"/>
      <c r="UW12" s="155"/>
      <c r="UX12" s="155"/>
      <c r="UY12" s="155"/>
      <c r="UZ12" s="155"/>
      <c r="VA12" s="155"/>
      <c r="VB12" s="155"/>
      <c r="VC12" s="155"/>
      <c r="VD12" s="155"/>
      <c r="VE12" s="155"/>
      <c r="VF12" s="155"/>
      <c r="VG12" s="155"/>
      <c r="VH12" s="155"/>
      <c r="VI12" s="155"/>
      <c r="VJ12" s="155"/>
      <c r="VK12" s="155"/>
      <c r="VL12" s="155"/>
      <c r="VM12" s="155"/>
      <c r="VN12" s="155"/>
      <c r="VO12" s="155"/>
      <c r="VP12" s="155"/>
      <c r="VQ12" s="155"/>
      <c r="VR12" s="155"/>
      <c r="VS12" s="155"/>
      <c r="VT12" s="155"/>
      <c r="VU12" s="155"/>
      <c r="VV12" s="155"/>
      <c r="VW12" s="155"/>
      <c r="VX12" s="155"/>
      <c r="VY12" s="155"/>
      <c r="VZ12" s="155"/>
      <c r="WA12" s="155"/>
      <c r="WB12" s="155"/>
      <c r="WC12" s="155"/>
      <c r="WD12" s="155"/>
      <c r="WE12" s="155"/>
      <c r="WF12" s="155"/>
      <c r="WG12" s="155"/>
      <c r="WH12" s="155"/>
      <c r="WI12" s="155"/>
      <c r="WJ12" s="155"/>
      <c r="WK12" s="155"/>
      <c r="WL12" s="155"/>
      <c r="WM12" s="155"/>
      <c r="WN12" s="155"/>
      <c r="WO12" s="155"/>
      <c r="WP12" s="155"/>
      <c r="WQ12" s="155"/>
      <c r="WR12" s="155"/>
      <c r="WS12" s="155"/>
      <c r="WT12" s="155"/>
      <c r="WU12" s="155"/>
      <c r="WV12" s="155"/>
      <c r="WW12" s="155"/>
      <c r="WX12" s="155"/>
      <c r="WY12" s="155"/>
      <c r="WZ12" s="155"/>
      <c r="XA12" s="155"/>
      <c r="XB12" s="155"/>
      <c r="XC12" s="155"/>
      <c r="XD12" s="155"/>
      <c r="XE12" s="155"/>
      <c r="XF12" s="155"/>
      <c r="XG12" s="155"/>
      <c r="XH12" s="155"/>
      <c r="XI12" s="155"/>
      <c r="XJ12" s="155"/>
      <c r="XK12" s="155"/>
      <c r="XL12" s="155"/>
      <c r="XM12" s="155"/>
      <c r="XN12" s="155"/>
      <c r="XO12" s="155"/>
      <c r="XP12" s="155"/>
      <c r="XQ12" s="155"/>
      <c r="XR12" s="155"/>
      <c r="XS12" s="155"/>
      <c r="XT12" s="155"/>
      <c r="XU12" s="155"/>
      <c r="XV12" s="155"/>
      <c r="XW12" s="155"/>
      <c r="XX12" s="155"/>
      <c r="XY12" s="155"/>
      <c r="XZ12" s="155"/>
      <c r="YA12" s="155"/>
      <c r="YB12" s="155"/>
      <c r="YC12" s="155"/>
      <c r="YD12" s="155"/>
      <c r="YE12" s="155"/>
      <c r="YF12" s="155"/>
      <c r="YG12" s="155"/>
      <c r="YH12" s="155"/>
      <c r="YI12" s="155"/>
      <c r="YJ12" s="155"/>
      <c r="YK12" s="155"/>
      <c r="YL12" s="155"/>
      <c r="YM12" s="155"/>
      <c r="YN12" s="155"/>
      <c r="YO12" s="155"/>
      <c r="YP12" s="155"/>
      <c r="YQ12" s="155"/>
      <c r="YR12" s="155"/>
      <c r="YS12" s="155"/>
      <c r="YT12" s="155"/>
      <c r="YU12" s="155"/>
      <c r="YV12" s="155"/>
      <c r="YW12" s="155"/>
      <c r="YX12" s="155"/>
      <c r="YY12" s="155"/>
      <c r="YZ12" s="155"/>
      <c r="ZA12" s="155"/>
      <c r="ZB12" s="155"/>
      <c r="ZC12" s="155"/>
      <c r="ZD12" s="155"/>
      <c r="ZE12" s="155"/>
      <c r="ZF12" s="155"/>
      <c r="ZG12" s="155"/>
      <c r="ZH12" s="155"/>
      <c r="ZI12" s="155"/>
      <c r="ZJ12" s="155"/>
      <c r="ZK12" s="155"/>
      <c r="ZL12" s="155"/>
      <c r="ZM12" s="155"/>
      <c r="ZN12" s="155"/>
      <c r="ZO12" s="155"/>
      <c r="ZP12" s="155"/>
      <c r="ZQ12" s="155"/>
      <c r="ZR12" s="155"/>
      <c r="ZS12" s="155"/>
      <c r="ZT12" s="155"/>
      <c r="ZU12" s="155"/>
      <c r="ZV12" s="155"/>
      <c r="ZW12" s="155"/>
      <c r="ZX12" s="155"/>
      <c r="ZY12" s="155"/>
      <c r="ZZ12" s="155"/>
      <c r="AAA12" s="155"/>
      <c r="AAB12" s="155"/>
      <c r="AAC12" s="155"/>
      <c r="AAD12" s="155"/>
      <c r="AAE12" s="155"/>
      <c r="AAF12" s="155"/>
      <c r="AAG12" s="155"/>
      <c r="AAH12" s="155"/>
      <c r="AAI12" s="155"/>
      <c r="AAJ12" s="155"/>
      <c r="AAK12" s="155"/>
      <c r="AAL12" s="155"/>
      <c r="AAM12" s="155"/>
      <c r="AAN12" s="155"/>
      <c r="AAO12" s="155"/>
      <c r="AAP12" s="155"/>
      <c r="AAQ12" s="155"/>
      <c r="AAR12" s="155"/>
      <c r="AAS12" s="155"/>
      <c r="AAT12" s="155"/>
      <c r="AAU12" s="155"/>
      <c r="AAV12" s="155"/>
      <c r="AAW12" s="155"/>
      <c r="AAX12" s="155"/>
      <c r="AAY12" s="155"/>
      <c r="AAZ12" s="155"/>
      <c r="ABA12" s="155"/>
      <c r="ABB12" s="155"/>
      <c r="ABC12" s="155"/>
      <c r="ABD12" s="155"/>
      <c r="ABE12" s="155"/>
      <c r="ABF12" s="155"/>
      <c r="ABG12" s="155"/>
      <c r="ABH12" s="155"/>
      <c r="ABI12" s="155"/>
      <c r="ABJ12" s="155"/>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row>
    <row r="13" spans="1:1024" s="153" customFormat="1" ht="13" customHeight="1" x14ac:dyDescent="0.3">
      <c r="A13" s="156">
        <v>43974</v>
      </c>
      <c r="B13" s="157" t="s">
        <v>107</v>
      </c>
      <c r="C13" s="160"/>
      <c r="D13" s="161"/>
      <c r="E13" s="161"/>
      <c r="F13" s="161"/>
      <c r="G13" s="162"/>
      <c r="H13" s="163"/>
      <c r="I13" s="164">
        <v>81</v>
      </c>
      <c r="J13" s="164">
        <v>5</v>
      </c>
      <c r="K13" s="43">
        <f t="shared" si="0"/>
        <v>86</v>
      </c>
      <c r="L13" s="165"/>
      <c r="M13" s="160"/>
      <c r="N13" s="161"/>
      <c r="O13" s="161"/>
      <c r="P13" s="161"/>
      <c r="Q13" s="162"/>
      <c r="R13" s="163"/>
      <c r="S13" s="158">
        <f t="shared" si="1"/>
        <v>25785</v>
      </c>
      <c r="T13" s="158">
        <f t="shared" si="2"/>
        <v>1276</v>
      </c>
      <c r="U13" s="159">
        <f t="shared" si="3"/>
        <v>27061</v>
      </c>
      <c r="Y13" s="154"/>
      <c r="Z13" s="154"/>
      <c r="AA13" s="154"/>
      <c r="AB13" s="154"/>
      <c r="AC13" s="154"/>
      <c r="AD13" s="154"/>
      <c r="AE13" s="154"/>
      <c r="AF13" s="154"/>
      <c r="AG13" s="154"/>
      <c r="AH13" s="154"/>
      <c r="AI13" s="154"/>
      <c r="AJ13" s="154"/>
      <c r="AK13" s="154"/>
      <c r="AL13" s="154"/>
      <c r="AM13" s="154"/>
      <c r="AN13" s="154"/>
      <c r="AO13" s="154"/>
      <c r="AP13" s="154"/>
      <c r="AQ13" s="154"/>
      <c r="AR13" s="154"/>
      <c r="AS13" s="154"/>
      <c r="AT13" s="154"/>
      <c r="AU13" s="154"/>
      <c r="AV13" s="154"/>
      <c r="AW13" s="154"/>
      <c r="AX13" s="154"/>
      <c r="AY13" s="154"/>
      <c r="AZ13" s="154"/>
      <c r="BA13" s="154"/>
      <c r="BB13" s="154"/>
      <c r="BC13" s="154"/>
      <c r="BD13" s="154"/>
      <c r="BE13" s="154"/>
      <c r="BF13" s="154"/>
      <c r="BG13" s="154"/>
      <c r="BH13" s="154"/>
      <c r="BI13" s="154"/>
      <c r="BJ13" s="154"/>
      <c r="BK13" s="154"/>
      <c r="BL13" s="154"/>
      <c r="BM13" s="154"/>
      <c r="BN13" s="154"/>
      <c r="BO13" s="154"/>
      <c r="BP13" s="154"/>
      <c r="BQ13" s="154"/>
      <c r="BR13" s="154"/>
      <c r="BS13" s="154"/>
      <c r="BT13" s="154"/>
      <c r="BU13" s="154"/>
      <c r="BV13" s="154"/>
      <c r="BW13" s="154"/>
      <c r="BX13" s="154"/>
      <c r="BY13" s="154"/>
      <c r="BZ13" s="154"/>
      <c r="CA13" s="154"/>
      <c r="CB13" s="154"/>
      <c r="CC13" s="154"/>
      <c r="CD13" s="154"/>
      <c r="CE13" s="154"/>
      <c r="CF13" s="154"/>
      <c r="CG13" s="154"/>
      <c r="CH13" s="154"/>
      <c r="CI13" s="154"/>
      <c r="CJ13" s="154"/>
      <c r="CK13" s="154"/>
      <c r="CL13" s="154"/>
      <c r="CM13" s="154"/>
      <c r="CN13" s="154"/>
      <c r="CO13" s="154"/>
      <c r="CP13" s="154"/>
      <c r="CQ13" s="154"/>
      <c r="CR13" s="154"/>
      <c r="CS13" s="154"/>
      <c r="CT13" s="154"/>
      <c r="CU13" s="154"/>
      <c r="CV13" s="154"/>
      <c r="CW13" s="154"/>
      <c r="CX13" s="154"/>
      <c r="CY13" s="154"/>
      <c r="CZ13" s="154"/>
      <c r="DA13" s="154"/>
      <c r="DB13" s="154"/>
      <c r="DC13" s="154"/>
      <c r="DD13" s="154"/>
      <c r="DE13" s="154"/>
      <c r="DF13" s="154"/>
      <c r="DG13" s="154"/>
      <c r="DH13" s="154"/>
      <c r="DI13" s="154"/>
      <c r="DJ13" s="154"/>
      <c r="DK13" s="154"/>
      <c r="DL13" s="154"/>
      <c r="UM13" s="155"/>
      <c r="UN13" s="155"/>
      <c r="UO13" s="155"/>
      <c r="UP13" s="155"/>
      <c r="UQ13" s="155"/>
      <c r="UR13" s="155"/>
      <c r="US13" s="155"/>
      <c r="UT13" s="155"/>
      <c r="UU13" s="155"/>
      <c r="UV13" s="155"/>
      <c r="UW13" s="155"/>
      <c r="UX13" s="155"/>
      <c r="UY13" s="155"/>
      <c r="UZ13" s="155"/>
      <c r="VA13" s="155"/>
      <c r="VB13" s="155"/>
      <c r="VC13" s="155"/>
      <c r="VD13" s="155"/>
      <c r="VE13" s="155"/>
      <c r="VF13" s="155"/>
      <c r="VG13" s="155"/>
      <c r="VH13" s="155"/>
      <c r="VI13" s="155"/>
      <c r="VJ13" s="155"/>
      <c r="VK13" s="155"/>
      <c r="VL13" s="155"/>
      <c r="VM13" s="155"/>
      <c r="VN13" s="155"/>
      <c r="VO13" s="155"/>
      <c r="VP13" s="155"/>
      <c r="VQ13" s="155"/>
      <c r="VR13" s="155"/>
      <c r="VS13" s="155"/>
      <c r="VT13" s="155"/>
      <c r="VU13" s="155"/>
      <c r="VV13" s="155"/>
      <c r="VW13" s="155"/>
      <c r="VX13" s="155"/>
      <c r="VY13" s="155"/>
      <c r="VZ13" s="155"/>
      <c r="WA13" s="155"/>
      <c r="WB13" s="155"/>
      <c r="WC13" s="155"/>
      <c r="WD13" s="155"/>
      <c r="WE13" s="155"/>
      <c r="WF13" s="155"/>
      <c r="WG13" s="155"/>
      <c r="WH13" s="155"/>
      <c r="WI13" s="155"/>
      <c r="WJ13" s="155"/>
      <c r="WK13" s="155"/>
      <c r="WL13" s="155"/>
      <c r="WM13" s="155"/>
      <c r="WN13" s="155"/>
      <c r="WO13" s="155"/>
      <c r="WP13" s="155"/>
      <c r="WQ13" s="155"/>
      <c r="WR13" s="155"/>
      <c r="WS13" s="155"/>
      <c r="WT13" s="155"/>
      <c r="WU13" s="155"/>
      <c r="WV13" s="155"/>
      <c r="WW13" s="155"/>
      <c r="WX13" s="155"/>
      <c r="WY13" s="155"/>
      <c r="WZ13" s="155"/>
      <c r="XA13" s="155"/>
      <c r="XB13" s="155"/>
      <c r="XC13" s="155"/>
      <c r="XD13" s="155"/>
      <c r="XE13" s="155"/>
      <c r="XF13" s="155"/>
      <c r="XG13" s="155"/>
      <c r="XH13" s="155"/>
      <c r="XI13" s="155"/>
      <c r="XJ13" s="155"/>
      <c r="XK13" s="155"/>
      <c r="XL13" s="155"/>
      <c r="XM13" s="155"/>
      <c r="XN13" s="155"/>
      <c r="XO13" s="155"/>
      <c r="XP13" s="155"/>
      <c r="XQ13" s="155"/>
      <c r="XR13" s="155"/>
      <c r="XS13" s="155"/>
      <c r="XT13" s="155"/>
      <c r="XU13" s="155"/>
      <c r="XV13" s="155"/>
      <c r="XW13" s="155"/>
      <c r="XX13" s="155"/>
      <c r="XY13" s="155"/>
      <c r="XZ13" s="155"/>
      <c r="YA13" s="155"/>
      <c r="YB13" s="155"/>
      <c r="YC13" s="155"/>
      <c r="YD13" s="155"/>
      <c r="YE13" s="155"/>
      <c r="YF13" s="155"/>
      <c r="YG13" s="155"/>
      <c r="YH13" s="155"/>
      <c r="YI13" s="155"/>
      <c r="YJ13" s="155"/>
      <c r="YK13" s="155"/>
      <c r="YL13" s="155"/>
      <c r="YM13" s="155"/>
      <c r="YN13" s="155"/>
      <c r="YO13" s="155"/>
      <c r="YP13" s="155"/>
      <c r="YQ13" s="155"/>
      <c r="YR13" s="155"/>
      <c r="YS13" s="155"/>
      <c r="YT13" s="155"/>
      <c r="YU13" s="155"/>
      <c r="YV13" s="155"/>
      <c r="YW13" s="155"/>
      <c r="YX13" s="155"/>
      <c r="YY13" s="155"/>
      <c r="YZ13" s="155"/>
      <c r="ZA13" s="155"/>
      <c r="ZB13" s="155"/>
      <c r="ZC13" s="155"/>
      <c r="ZD13" s="155"/>
      <c r="ZE13" s="155"/>
      <c r="ZF13" s="155"/>
      <c r="ZG13" s="155"/>
      <c r="ZH13" s="155"/>
      <c r="ZI13" s="155"/>
      <c r="ZJ13" s="155"/>
      <c r="ZK13" s="155"/>
      <c r="ZL13" s="155"/>
      <c r="ZM13" s="155"/>
      <c r="ZN13" s="155"/>
      <c r="ZO13" s="155"/>
      <c r="ZP13" s="155"/>
      <c r="ZQ13" s="155"/>
      <c r="ZR13" s="155"/>
      <c r="ZS13" s="155"/>
      <c r="ZT13" s="155"/>
      <c r="ZU13" s="155"/>
      <c r="ZV13" s="155"/>
      <c r="ZW13" s="155"/>
      <c r="ZX13" s="155"/>
      <c r="ZY13" s="155"/>
      <c r="ZZ13" s="155"/>
      <c r="AAA13" s="155"/>
      <c r="AAB13" s="155"/>
      <c r="AAC13" s="155"/>
      <c r="AAD13" s="155"/>
      <c r="AAE13" s="155"/>
      <c r="AAF13" s="155"/>
      <c r="AAG13" s="155"/>
      <c r="AAH13" s="155"/>
      <c r="AAI13" s="155"/>
      <c r="AAJ13" s="155"/>
      <c r="AAK13" s="155"/>
      <c r="AAL13" s="155"/>
      <c r="AAM13" s="155"/>
      <c r="AAN13" s="155"/>
      <c r="AAO13" s="155"/>
      <c r="AAP13" s="155"/>
      <c r="AAQ13" s="155"/>
      <c r="AAR13" s="155"/>
      <c r="AAS13" s="155"/>
      <c r="AAT13" s="155"/>
      <c r="AAU13" s="155"/>
      <c r="AAV13" s="155"/>
      <c r="AAW13" s="155"/>
      <c r="AAX13" s="155"/>
      <c r="AAY13" s="155"/>
      <c r="AAZ13" s="155"/>
      <c r="ABA13" s="155"/>
      <c r="ABB13" s="155"/>
      <c r="ABC13" s="155"/>
      <c r="ABD13" s="155"/>
      <c r="ABE13" s="155"/>
      <c r="ABF13" s="155"/>
      <c r="ABG13" s="155"/>
      <c r="ABH13" s="155"/>
      <c r="ABI13" s="155"/>
      <c r="ABJ13" s="155"/>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row>
    <row r="14" spans="1:1024" s="153" customFormat="1" ht="13.25" customHeight="1" x14ac:dyDescent="0.3">
      <c r="A14" s="156">
        <v>43973</v>
      </c>
      <c r="B14" s="157" t="s">
        <v>107</v>
      </c>
      <c r="C14" s="160"/>
      <c r="D14" s="161"/>
      <c r="E14" s="161"/>
      <c r="F14" s="161"/>
      <c r="G14" s="162"/>
      <c r="H14" s="163"/>
      <c r="I14" s="164">
        <v>86</v>
      </c>
      <c r="J14" s="164">
        <v>8</v>
      </c>
      <c r="K14" s="43">
        <f t="shared" si="0"/>
        <v>94</v>
      </c>
      <c r="L14" s="165"/>
      <c r="M14" s="160"/>
      <c r="N14" s="161"/>
      <c r="O14" s="161"/>
      <c r="P14" s="161"/>
      <c r="Q14" s="162"/>
      <c r="R14" s="163"/>
      <c r="S14" s="158">
        <f t="shared" si="1"/>
        <v>25704</v>
      </c>
      <c r="T14" s="158">
        <f t="shared" si="2"/>
        <v>1271</v>
      </c>
      <c r="U14" s="159">
        <f t="shared" si="3"/>
        <v>26975</v>
      </c>
      <c r="Y14" s="154"/>
      <c r="Z14" s="154"/>
      <c r="AA14" s="154"/>
      <c r="AB14" s="154"/>
      <c r="AC14" s="154"/>
      <c r="AD14" s="154"/>
      <c r="AE14" s="154"/>
      <c r="AF14" s="154"/>
      <c r="AG14" s="154"/>
      <c r="AH14" s="154"/>
      <c r="AI14" s="154"/>
      <c r="AJ14" s="154"/>
      <c r="AK14" s="154"/>
      <c r="AL14" s="154"/>
      <c r="AM14" s="154"/>
      <c r="AN14" s="154"/>
      <c r="AO14" s="154"/>
      <c r="AP14" s="154"/>
      <c r="AQ14" s="154"/>
      <c r="AR14" s="154"/>
      <c r="AS14" s="154"/>
      <c r="AT14" s="154"/>
      <c r="AU14" s="154"/>
      <c r="AV14" s="154"/>
      <c r="AW14" s="154"/>
      <c r="AX14" s="154"/>
      <c r="AY14" s="154"/>
      <c r="AZ14" s="154"/>
      <c r="BA14" s="154"/>
      <c r="BB14" s="154"/>
      <c r="BC14" s="154"/>
      <c r="BD14" s="154"/>
      <c r="BE14" s="154"/>
      <c r="BF14" s="154"/>
      <c r="BG14" s="154"/>
      <c r="BH14" s="154"/>
      <c r="BI14" s="154"/>
      <c r="BJ14" s="154"/>
      <c r="BK14" s="154"/>
      <c r="BL14" s="154"/>
      <c r="BM14" s="154"/>
      <c r="BN14" s="154"/>
      <c r="BO14" s="154"/>
      <c r="BP14" s="154"/>
      <c r="BQ14" s="154"/>
      <c r="BR14" s="154"/>
      <c r="BS14" s="154"/>
      <c r="BT14" s="154"/>
      <c r="BU14" s="154"/>
      <c r="BV14" s="154"/>
      <c r="BW14" s="154"/>
      <c r="BX14" s="154"/>
      <c r="BY14" s="154"/>
      <c r="BZ14" s="154"/>
      <c r="CA14" s="154"/>
      <c r="CB14" s="154"/>
      <c r="CC14" s="154"/>
      <c r="CD14" s="154"/>
      <c r="CE14" s="154"/>
      <c r="CF14" s="154"/>
      <c r="CG14" s="154"/>
      <c r="CH14" s="154"/>
      <c r="CI14" s="154"/>
      <c r="CJ14" s="154"/>
      <c r="CK14" s="154"/>
      <c r="CL14" s="154"/>
      <c r="CM14" s="154"/>
      <c r="CN14" s="154"/>
      <c r="CO14" s="154"/>
      <c r="CP14" s="154"/>
      <c r="CQ14" s="154"/>
      <c r="CR14" s="154"/>
      <c r="CS14" s="154"/>
      <c r="CT14" s="154"/>
      <c r="CU14" s="154"/>
      <c r="CV14" s="154"/>
      <c r="CW14" s="154"/>
      <c r="CX14" s="154"/>
      <c r="CY14" s="154"/>
      <c r="CZ14" s="154"/>
      <c r="DA14" s="154"/>
      <c r="DB14" s="154"/>
      <c r="DC14" s="154"/>
      <c r="DD14" s="154"/>
      <c r="DE14" s="154"/>
      <c r="DF14" s="154"/>
      <c r="DG14" s="154"/>
      <c r="DH14" s="154"/>
      <c r="DI14" s="154"/>
      <c r="DJ14" s="154"/>
      <c r="DK14" s="154"/>
      <c r="DL14" s="154"/>
      <c r="UM14" s="155"/>
      <c r="UN14" s="155"/>
      <c r="UO14" s="155"/>
      <c r="UP14" s="155"/>
      <c r="UQ14" s="155"/>
      <c r="UR14" s="155"/>
      <c r="US14" s="155"/>
      <c r="UT14" s="155"/>
      <c r="UU14" s="155"/>
      <c r="UV14" s="155"/>
      <c r="UW14" s="155"/>
      <c r="UX14" s="155"/>
      <c r="UY14" s="155"/>
      <c r="UZ14" s="155"/>
      <c r="VA14" s="155"/>
      <c r="VB14" s="155"/>
      <c r="VC14" s="155"/>
      <c r="VD14" s="155"/>
      <c r="VE14" s="155"/>
      <c r="VF14" s="155"/>
      <c r="VG14" s="155"/>
      <c r="VH14" s="155"/>
      <c r="VI14" s="155"/>
      <c r="VJ14" s="155"/>
      <c r="VK14" s="155"/>
      <c r="VL14" s="155"/>
      <c r="VM14" s="155"/>
      <c r="VN14" s="155"/>
      <c r="VO14" s="155"/>
      <c r="VP14" s="155"/>
      <c r="VQ14" s="155"/>
      <c r="VR14" s="155"/>
      <c r="VS14" s="155"/>
      <c r="VT14" s="155"/>
      <c r="VU14" s="155"/>
      <c r="VV14" s="155"/>
      <c r="VW14" s="155"/>
      <c r="VX14" s="155"/>
      <c r="VY14" s="155"/>
      <c r="VZ14" s="155"/>
      <c r="WA14" s="155"/>
      <c r="WB14" s="155"/>
      <c r="WC14" s="155"/>
      <c r="WD14" s="155"/>
      <c r="WE14" s="155"/>
      <c r="WF14" s="155"/>
      <c r="WG14" s="155"/>
      <c r="WH14" s="155"/>
      <c r="WI14" s="155"/>
      <c r="WJ14" s="155"/>
      <c r="WK14" s="155"/>
      <c r="WL14" s="155"/>
      <c r="WM14" s="155"/>
      <c r="WN14" s="155"/>
      <c r="WO14" s="155"/>
      <c r="WP14" s="155"/>
      <c r="WQ14" s="155"/>
      <c r="WR14" s="155"/>
      <c r="WS14" s="155"/>
      <c r="WT14" s="155"/>
      <c r="WU14" s="155"/>
      <c r="WV14" s="155"/>
      <c r="WW14" s="155"/>
      <c r="WX14" s="155"/>
      <c r="WY14" s="155"/>
      <c r="WZ14" s="155"/>
      <c r="XA14" s="155"/>
      <c r="XB14" s="155"/>
      <c r="XC14" s="155"/>
      <c r="XD14" s="155"/>
      <c r="XE14" s="155"/>
      <c r="XF14" s="155"/>
      <c r="XG14" s="155"/>
      <c r="XH14" s="155"/>
      <c r="XI14" s="155"/>
      <c r="XJ14" s="155"/>
      <c r="XK14" s="155"/>
      <c r="XL14" s="155"/>
      <c r="XM14" s="155"/>
      <c r="XN14" s="155"/>
      <c r="XO14" s="155"/>
      <c r="XP14" s="155"/>
      <c r="XQ14" s="155"/>
      <c r="XR14" s="155"/>
      <c r="XS14" s="155"/>
      <c r="XT14" s="155"/>
      <c r="XU14" s="155"/>
      <c r="XV14" s="155"/>
      <c r="XW14" s="155"/>
      <c r="XX14" s="155"/>
      <c r="XY14" s="155"/>
      <c r="XZ14" s="155"/>
      <c r="YA14" s="155"/>
      <c r="YB14" s="155"/>
      <c r="YC14" s="155"/>
      <c r="YD14" s="155"/>
      <c r="YE14" s="155"/>
      <c r="YF14" s="155"/>
      <c r="YG14" s="155"/>
      <c r="YH14" s="155"/>
      <c r="YI14" s="155"/>
      <c r="YJ14" s="155"/>
      <c r="YK14" s="155"/>
      <c r="YL14" s="155"/>
      <c r="YM14" s="155"/>
      <c r="YN14" s="155"/>
      <c r="YO14" s="155"/>
      <c r="YP14" s="155"/>
      <c r="YQ14" s="155"/>
      <c r="YR14" s="155"/>
      <c r="YS14" s="155"/>
      <c r="YT14" s="155"/>
      <c r="YU14" s="155"/>
      <c r="YV14" s="155"/>
      <c r="YW14" s="155"/>
      <c r="YX14" s="155"/>
      <c r="YY14" s="155"/>
      <c r="YZ14" s="155"/>
      <c r="ZA14" s="155"/>
      <c r="ZB14" s="155"/>
      <c r="ZC14" s="155"/>
      <c r="ZD14" s="155"/>
      <c r="ZE14" s="155"/>
      <c r="ZF14" s="155"/>
      <c r="ZG14" s="155"/>
      <c r="ZH14" s="155"/>
      <c r="ZI14" s="155"/>
      <c r="ZJ14" s="155"/>
      <c r="ZK14" s="155"/>
      <c r="ZL14" s="155"/>
      <c r="ZM14" s="155"/>
      <c r="ZN14" s="155"/>
      <c r="ZO14" s="155"/>
      <c r="ZP14" s="155"/>
      <c r="ZQ14" s="155"/>
      <c r="ZR14" s="155"/>
      <c r="ZS14" s="155"/>
      <c r="ZT14" s="155"/>
      <c r="ZU14" s="155"/>
      <c r="ZV14" s="155"/>
      <c r="ZW14" s="155"/>
      <c r="ZX14" s="155"/>
      <c r="ZY14" s="155"/>
      <c r="ZZ14" s="155"/>
      <c r="AAA14" s="155"/>
      <c r="AAB14" s="155"/>
      <c r="AAC14" s="155"/>
      <c r="AAD14" s="155"/>
      <c r="AAE14" s="155"/>
      <c r="AAF14" s="155"/>
      <c r="AAG14" s="155"/>
      <c r="AAH14" s="155"/>
      <c r="AAI14" s="155"/>
      <c r="AAJ14" s="155"/>
      <c r="AAK14" s="155"/>
      <c r="AAL14" s="155"/>
      <c r="AAM14" s="155"/>
      <c r="AAN14" s="155"/>
      <c r="AAO14" s="155"/>
      <c r="AAP14" s="155"/>
      <c r="AAQ14" s="155"/>
      <c r="AAR14" s="155"/>
      <c r="AAS14" s="155"/>
      <c r="AAT14" s="155"/>
      <c r="AAU14" s="155"/>
      <c r="AAV14" s="155"/>
      <c r="AAW14" s="155"/>
      <c r="AAX14" s="155"/>
      <c r="AAY14" s="155"/>
      <c r="AAZ14" s="155"/>
      <c r="ABA14" s="155"/>
      <c r="ABB14" s="155"/>
      <c r="ABC14" s="155"/>
      <c r="ABD14" s="155"/>
      <c r="ABE14" s="155"/>
      <c r="ABF14" s="155"/>
      <c r="ABG14" s="155"/>
      <c r="ABH14" s="155"/>
      <c r="ABI14" s="155"/>
      <c r="ABJ14" s="155"/>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s="153" customFormat="1" ht="13.25" customHeight="1" x14ac:dyDescent="0.3">
      <c r="A15" s="156">
        <v>43972</v>
      </c>
      <c r="B15" s="157" t="s">
        <v>107</v>
      </c>
      <c r="C15" s="160"/>
      <c r="D15" s="161"/>
      <c r="E15" s="161"/>
      <c r="F15" s="161"/>
      <c r="G15" s="162"/>
      <c r="H15" s="163"/>
      <c r="I15" s="164">
        <v>124</v>
      </c>
      <c r="J15" s="164">
        <v>6</v>
      </c>
      <c r="K15" s="43">
        <f t="shared" si="0"/>
        <v>130</v>
      </c>
      <c r="L15" s="165"/>
      <c r="M15" s="160"/>
      <c r="N15" s="161"/>
      <c r="O15" s="161"/>
      <c r="P15" s="161"/>
      <c r="Q15" s="162"/>
      <c r="R15" s="163"/>
      <c r="S15" s="158">
        <f t="shared" si="1"/>
        <v>25618</v>
      </c>
      <c r="T15" s="158">
        <f t="shared" si="2"/>
        <v>1263</v>
      </c>
      <c r="U15" s="159">
        <f t="shared" si="3"/>
        <v>26881</v>
      </c>
      <c r="Y15" s="154"/>
      <c r="Z15" s="154"/>
      <c r="AA15" s="154"/>
      <c r="AB15" s="154"/>
      <c r="AC15" s="154"/>
      <c r="AD15" s="154"/>
      <c r="AE15" s="154"/>
      <c r="AF15" s="154"/>
      <c r="AG15" s="154"/>
      <c r="AH15" s="154"/>
      <c r="AI15" s="154"/>
      <c r="AJ15" s="154"/>
      <c r="AK15" s="154"/>
      <c r="AL15" s="154"/>
      <c r="AM15" s="154"/>
      <c r="AN15" s="154"/>
      <c r="AO15" s="154"/>
      <c r="AP15" s="154"/>
      <c r="AQ15" s="154"/>
      <c r="AR15" s="154"/>
      <c r="AS15" s="154"/>
      <c r="AT15" s="154"/>
      <c r="AU15" s="154"/>
      <c r="AV15" s="154"/>
      <c r="AW15" s="154"/>
      <c r="AX15" s="154"/>
      <c r="AY15" s="154"/>
      <c r="AZ15" s="154"/>
      <c r="BA15" s="154"/>
      <c r="BB15" s="154"/>
      <c r="BC15" s="154"/>
      <c r="BD15" s="154"/>
      <c r="BE15" s="154"/>
      <c r="BF15" s="154"/>
      <c r="BG15" s="154"/>
      <c r="BH15" s="154"/>
      <c r="BI15" s="154"/>
      <c r="BJ15" s="154"/>
      <c r="BK15" s="154"/>
      <c r="BL15" s="154"/>
      <c r="BM15" s="154"/>
      <c r="BN15" s="154"/>
      <c r="BO15" s="154"/>
      <c r="BP15" s="154"/>
      <c r="BQ15" s="154"/>
      <c r="BR15" s="154"/>
      <c r="BS15" s="154"/>
      <c r="BT15" s="154"/>
      <c r="BU15" s="154"/>
      <c r="BV15" s="154"/>
      <c r="BW15" s="154"/>
      <c r="BX15" s="154"/>
      <c r="BY15" s="154"/>
      <c r="BZ15" s="154"/>
      <c r="CA15" s="154"/>
      <c r="CB15" s="154"/>
      <c r="CC15" s="154"/>
      <c r="CD15" s="154"/>
      <c r="CE15" s="154"/>
      <c r="CF15" s="154"/>
      <c r="CG15" s="154"/>
      <c r="CH15" s="154"/>
      <c r="CI15" s="154"/>
      <c r="CJ15" s="154"/>
      <c r="CK15" s="154"/>
      <c r="CL15" s="154"/>
      <c r="CM15" s="154"/>
      <c r="CN15" s="154"/>
      <c r="CO15" s="154"/>
      <c r="CP15" s="154"/>
      <c r="CQ15" s="154"/>
      <c r="CR15" s="154"/>
      <c r="CS15" s="154"/>
      <c r="CT15" s="154"/>
      <c r="CU15" s="154"/>
      <c r="CV15" s="154"/>
      <c r="CW15" s="154"/>
      <c r="CX15" s="154"/>
      <c r="CY15" s="154"/>
      <c r="CZ15" s="154"/>
      <c r="DA15" s="154"/>
      <c r="DB15" s="154"/>
      <c r="DC15" s="154"/>
      <c r="DD15" s="154"/>
      <c r="DE15" s="154"/>
      <c r="DF15" s="154"/>
      <c r="DG15" s="154"/>
      <c r="DH15" s="154"/>
      <c r="DI15" s="154"/>
      <c r="DJ15" s="154"/>
      <c r="DK15" s="154"/>
      <c r="DL15" s="154"/>
      <c r="UM15" s="155"/>
      <c r="UN15" s="155"/>
      <c r="UO15" s="155"/>
      <c r="UP15" s="155"/>
      <c r="UQ15" s="155"/>
      <c r="UR15" s="155"/>
      <c r="US15" s="155"/>
      <c r="UT15" s="155"/>
      <c r="UU15" s="155"/>
      <c r="UV15" s="155"/>
      <c r="UW15" s="155"/>
      <c r="UX15" s="155"/>
      <c r="UY15" s="155"/>
      <c r="UZ15" s="155"/>
      <c r="VA15" s="155"/>
      <c r="VB15" s="155"/>
      <c r="VC15" s="155"/>
      <c r="VD15" s="155"/>
      <c r="VE15" s="155"/>
      <c r="VF15" s="155"/>
      <c r="VG15" s="155"/>
      <c r="VH15" s="155"/>
      <c r="VI15" s="155"/>
      <c r="VJ15" s="155"/>
      <c r="VK15" s="155"/>
      <c r="VL15" s="155"/>
      <c r="VM15" s="155"/>
      <c r="VN15" s="155"/>
      <c r="VO15" s="155"/>
      <c r="VP15" s="155"/>
      <c r="VQ15" s="155"/>
      <c r="VR15" s="155"/>
      <c r="VS15" s="155"/>
      <c r="VT15" s="155"/>
      <c r="VU15" s="155"/>
      <c r="VV15" s="155"/>
      <c r="VW15" s="155"/>
      <c r="VX15" s="155"/>
      <c r="VY15" s="155"/>
      <c r="VZ15" s="155"/>
      <c r="WA15" s="155"/>
      <c r="WB15" s="155"/>
      <c r="WC15" s="155"/>
      <c r="WD15" s="155"/>
      <c r="WE15" s="155"/>
      <c r="WF15" s="155"/>
      <c r="WG15" s="155"/>
      <c r="WH15" s="155"/>
      <c r="WI15" s="155"/>
      <c r="WJ15" s="155"/>
      <c r="WK15" s="155"/>
      <c r="WL15" s="155"/>
      <c r="WM15" s="155"/>
      <c r="WN15" s="155"/>
      <c r="WO15" s="155"/>
      <c r="WP15" s="155"/>
      <c r="WQ15" s="155"/>
      <c r="WR15" s="155"/>
      <c r="WS15" s="155"/>
      <c r="WT15" s="155"/>
      <c r="WU15" s="155"/>
      <c r="WV15" s="155"/>
      <c r="WW15" s="155"/>
      <c r="WX15" s="155"/>
      <c r="WY15" s="155"/>
      <c r="WZ15" s="155"/>
      <c r="XA15" s="155"/>
      <c r="XB15" s="155"/>
      <c r="XC15" s="155"/>
      <c r="XD15" s="155"/>
      <c r="XE15" s="155"/>
      <c r="XF15" s="155"/>
      <c r="XG15" s="155"/>
      <c r="XH15" s="155"/>
      <c r="XI15" s="155"/>
      <c r="XJ15" s="155"/>
      <c r="XK15" s="155"/>
      <c r="XL15" s="155"/>
      <c r="XM15" s="155"/>
      <c r="XN15" s="155"/>
      <c r="XO15" s="155"/>
      <c r="XP15" s="155"/>
      <c r="XQ15" s="155"/>
      <c r="XR15" s="155"/>
      <c r="XS15" s="155"/>
      <c r="XT15" s="155"/>
      <c r="XU15" s="155"/>
      <c r="XV15" s="155"/>
      <c r="XW15" s="155"/>
      <c r="XX15" s="155"/>
      <c r="XY15" s="155"/>
      <c r="XZ15" s="155"/>
      <c r="YA15" s="155"/>
      <c r="YB15" s="155"/>
      <c r="YC15" s="155"/>
      <c r="YD15" s="155"/>
      <c r="YE15" s="155"/>
      <c r="YF15" s="155"/>
      <c r="YG15" s="155"/>
      <c r="YH15" s="155"/>
      <c r="YI15" s="155"/>
      <c r="YJ15" s="155"/>
      <c r="YK15" s="155"/>
      <c r="YL15" s="155"/>
      <c r="YM15" s="155"/>
      <c r="YN15" s="155"/>
      <c r="YO15" s="155"/>
      <c r="YP15" s="155"/>
      <c r="YQ15" s="155"/>
      <c r="YR15" s="155"/>
      <c r="YS15" s="155"/>
      <c r="YT15" s="155"/>
      <c r="YU15" s="155"/>
      <c r="YV15" s="155"/>
      <c r="YW15" s="155"/>
      <c r="YX15" s="155"/>
      <c r="YY15" s="155"/>
      <c r="YZ15" s="155"/>
      <c r="ZA15" s="155"/>
      <c r="ZB15" s="155"/>
      <c r="ZC15" s="155"/>
      <c r="ZD15" s="155"/>
      <c r="ZE15" s="155"/>
      <c r="ZF15" s="155"/>
      <c r="ZG15" s="155"/>
      <c r="ZH15" s="155"/>
      <c r="ZI15" s="155"/>
      <c r="ZJ15" s="155"/>
      <c r="ZK15" s="155"/>
      <c r="ZL15" s="155"/>
      <c r="ZM15" s="155"/>
      <c r="ZN15" s="155"/>
      <c r="ZO15" s="155"/>
      <c r="ZP15" s="155"/>
      <c r="ZQ15" s="155"/>
      <c r="ZR15" s="155"/>
      <c r="ZS15" s="155"/>
      <c r="ZT15" s="155"/>
      <c r="ZU15" s="155"/>
      <c r="ZV15" s="155"/>
      <c r="ZW15" s="155"/>
      <c r="ZX15" s="155"/>
      <c r="ZY15" s="155"/>
      <c r="ZZ15" s="155"/>
      <c r="AAA15" s="155"/>
      <c r="AAB15" s="155"/>
      <c r="AAC15" s="155"/>
      <c r="AAD15" s="155"/>
      <c r="AAE15" s="155"/>
      <c r="AAF15" s="155"/>
      <c r="AAG15" s="155"/>
      <c r="AAH15" s="155"/>
      <c r="AAI15" s="155"/>
      <c r="AAJ15" s="155"/>
      <c r="AAK15" s="155"/>
      <c r="AAL15" s="155"/>
      <c r="AAM15" s="155"/>
      <c r="AAN15" s="155"/>
      <c r="AAO15" s="155"/>
      <c r="AAP15" s="155"/>
      <c r="AAQ15" s="155"/>
      <c r="AAR15" s="155"/>
      <c r="AAS15" s="155"/>
      <c r="AAT15" s="155"/>
      <c r="AAU15" s="155"/>
      <c r="AAV15" s="155"/>
      <c r="AAW15" s="155"/>
      <c r="AAX15" s="155"/>
      <c r="AAY15" s="155"/>
      <c r="AAZ15" s="155"/>
      <c r="ABA15" s="155"/>
      <c r="ABB15" s="155"/>
      <c r="ABC15" s="155"/>
      <c r="ABD15" s="155"/>
      <c r="ABE15" s="155"/>
      <c r="ABF15" s="155"/>
      <c r="ABG15" s="155"/>
      <c r="ABH15" s="155"/>
      <c r="ABI15" s="155"/>
      <c r="ABJ15" s="15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s="153" customFormat="1" ht="13.25" customHeight="1" x14ac:dyDescent="0.3">
      <c r="A16" s="156">
        <v>43971</v>
      </c>
      <c r="B16" s="157" t="s">
        <v>107</v>
      </c>
      <c r="C16" s="160"/>
      <c r="D16" s="161"/>
      <c r="E16" s="161"/>
      <c r="F16" s="161"/>
      <c r="G16" s="162"/>
      <c r="H16" s="163"/>
      <c r="I16" s="164">
        <v>138</v>
      </c>
      <c r="J16" s="164">
        <v>6</v>
      </c>
      <c r="K16" s="43">
        <f t="shared" si="0"/>
        <v>144</v>
      </c>
      <c r="L16" s="165"/>
      <c r="M16" s="160"/>
      <c r="N16" s="161"/>
      <c r="O16" s="161"/>
      <c r="P16" s="161"/>
      <c r="Q16" s="162"/>
      <c r="R16" s="163"/>
      <c r="S16" s="158">
        <f t="shared" si="1"/>
        <v>25494</v>
      </c>
      <c r="T16" s="158">
        <f t="shared" si="2"/>
        <v>1257</v>
      </c>
      <c r="U16" s="159">
        <f t="shared" si="3"/>
        <v>26751</v>
      </c>
      <c r="Y16" s="154"/>
      <c r="Z16" s="154"/>
      <c r="AA16" s="154"/>
      <c r="AB16" s="154"/>
      <c r="AC16" s="154"/>
      <c r="AD16" s="154"/>
      <c r="AE16" s="154"/>
      <c r="AF16" s="154"/>
      <c r="AG16" s="154"/>
      <c r="AH16" s="154"/>
      <c r="AI16" s="154"/>
      <c r="AJ16" s="154"/>
      <c r="AK16" s="154"/>
      <c r="AL16" s="154"/>
      <c r="AM16" s="154"/>
      <c r="AN16" s="154"/>
      <c r="AO16" s="154"/>
      <c r="AP16" s="154"/>
      <c r="AQ16" s="154"/>
      <c r="AR16" s="154"/>
      <c r="AS16" s="154"/>
      <c r="AT16" s="154"/>
      <c r="AU16" s="154"/>
      <c r="AV16" s="154"/>
      <c r="AW16" s="154"/>
      <c r="AX16" s="154"/>
      <c r="AY16" s="154"/>
      <c r="AZ16" s="154"/>
      <c r="BA16" s="154"/>
      <c r="BB16" s="154"/>
      <c r="BC16" s="154"/>
      <c r="BD16" s="154"/>
      <c r="BE16" s="154"/>
      <c r="BF16" s="154"/>
      <c r="BG16" s="154"/>
      <c r="BH16" s="154"/>
      <c r="BI16" s="154"/>
      <c r="BJ16" s="154"/>
      <c r="BK16" s="154"/>
      <c r="BL16" s="154"/>
      <c r="BM16" s="154"/>
      <c r="BN16" s="154"/>
      <c r="BO16" s="154"/>
      <c r="BP16" s="154"/>
      <c r="BQ16" s="154"/>
      <c r="BR16" s="154"/>
      <c r="BS16" s="154"/>
      <c r="BT16" s="154"/>
      <c r="BU16" s="154"/>
      <c r="BV16" s="154"/>
      <c r="BW16" s="154"/>
      <c r="BX16" s="154"/>
      <c r="BY16" s="154"/>
      <c r="BZ16" s="154"/>
      <c r="CA16" s="154"/>
      <c r="CB16" s="154"/>
      <c r="CC16" s="154"/>
      <c r="CD16" s="154"/>
      <c r="CE16" s="154"/>
      <c r="CF16" s="154"/>
      <c r="CG16" s="154"/>
      <c r="CH16" s="154"/>
      <c r="CI16" s="154"/>
      <c r="CJ16" s="154"/>
      <c r="CK16" s="154"/>
      <c r="CL16" s="154"/>
      <c r="CM16" s="154"/>
      <c r="CN16" s="154"/>
      <c r="CO16" s="154"/>
      <c r="CP16" s="154"/>
      <c r="CQ16" s="154"/>
      <c r="CR16" s="154"/>
      <c r="CS16" s="154"/>
      <c r="CT16" s="154"/>
      <c r="CU16" s="154"/>
      <c r="CV16" s="154"/>
      <c r="CW16" s="154"/>
      <c r="CX16" s="154"/>
      <c r="CY16" s="154"/>
      <c r="CZ16" s="154"/>
      <c r="DA16" s="154"/>
      <c r="DB16" s="154"/>
      <c r="DC16" s="154"/>
      <c r="DD16" s="154"/>
      <c r="DE16" s="154"/>
      <c r="DF16" s="154"/>
      <c r="DG16" s="154"/>
      <c r="DH16" s="154"/>
      <c r="DI16" s="154"/>
      <c r="DJ16" s="154"/>
      <c r="DK16" s="154"/>
      <c r="DL16" s="154"/>
      <c r="UM16" s="155"/>
      <c r="UN16" s="155"/>
      <c r="UO16" s="155"/>
      <c r="UP16" s="155"/>
      <c r="UQ16" s="155"/>
      <c r="UR16" s="155"/>
      <c r="US16" s="155"/>
      <c r="UT16" s="155"/>
      <c r="UU16" s="155"/>
      <c r="UV16" s="155"/>
      <c r="UW16" s="155"/>
      <c r="UX16" s="155"/>
      <c r="UY16" s="155"/>
      <c r="UZ16" s="155"/>
      <c r="VA16" s="155"/>
      <c r="VB16" s="155"/>
      <c r="VC16" s="155"/>
      <c r="VD16" s="155"/>
      <c r="VE16" s="155"/>
      <c r="VF16" s="155"/>
      <c r="VG16" s="155"/>
      <c r="VH16" s="155"/>
      <c r="VI16" s="155"/>
      <c r="VJ16" s="155"/>
      <c r="VK16" s="155"/>
      <c r="VL16" s="155"/>
      <c r="VM16" s="155"/>
      <c r="VN16" s="155"/>
      <c r="VO16" s="155"/>
      <c r="VP16" s="155"/>
      <c r="VQ16" s="155"/>
      <c r="VR16" s="155"/>
      <c r="VS16" s="155"/>
      <c r="VT16" s="155"/>
      <c r="VU16" s="155"/>
      <c r="VV16" s="155"/>
      <c r="VW16" s="155"/>
      <c r="VX16" s="155"/>
      <c r="VY16" s="155"/>
      <c r="VZ16" s="155"/>
      <c r="WA16" s="155"/>
      <c r="WB16" s="155"/>
      <c r="WC16" s="155"/>
      <c r="WD16" s="155"/>
      <c r="WE16" s="155"/>
      <c r="WF16" s="155"/>
      <c r="WG16" s="155"/>
      <c r="WH16" s="155"/>
      <c r="WI16" s="155"/>
      <c r="WJ16" s="155"/>
      <c r="WK16" s="155"/>
      <c r="WL16" s="155"/>
      <c r="WM16" s="155"/>
      <c r="WN16" s="155"/>
      <c r="WO16" s="155"/>
      <c r="WP16" s="155"/>
      <c r="WQ16" s="155"/>
      <c r="WR16" s="155"/>
      <c r="WS16" s="155"/>
      <c r="WT16" s="155"/>
      <c r="WU16" s="155"/>
      <c r="WV16" s="155"/>
      <c r="WW16" s="155"/>
      <c r="WX16" s="155"/>
      <c r="WY16" s="155"/>
      <c r="WZ16" s="155"/>
      <c r="XA16" s="155"/>
      <c r="XB16" s="155"/>
      <c r="XC16" s="155"/>
      <c r="XD16" s="155"/>
      <c r="XE16" s="155"/>
      <c r="XF16" s="155"/>
      <c r="XG16" s="155"/>
      <c r="XH16" s="155"/>
      <c r="XI16" s="155"/>
      <c r="XJ16" s="155"/>
      <c r="XK16" s="155"/>
      <c r="XL16" s="155"/>
      <c r="XM16" s="155"/>
      <c r="XN16" s="155"/>
      <c r="XO16" s="155"/>
      <c r="XP16" s="155"/>
      <c r="XQ16" s="155"/>
      <c r="XR16" s="155"/>
      <c r="XS16" s="155"/>
      <c r="XT16" s="155"/>
      <c r="XU16" s="155"/>
      <c r="XV16" s="155"/>
      <c r="XW16" s="155"/>
      <c r="XX16" s="155"/>
      <c r="XY16" s="155"/>
      <c r="XZ16" s="155"/>
      <c r="YA16" s="155"/>
      <c r="YB16" s="155"/>
      <c r="YC16" s="155"/>
      <c r="YD16" s="155"/>
      <c r="YE16" s="155"/>
      <c r="YF16" s="155"/>
      <c r="YG16" s="155"/>
      <c r="YH16" s="155"/>
      <c r="YI16" s="155"/>
      <c r="YJ16" s="155"/>
      <c r="YK16" s="155"/>
      <c r="YL16" s="155"/>
      <c r="YM16" s="155"/>
      <c r="YN16" s="155"/>
      <c r="YO16" s="155"/>
      <c r="YP16" s="155"/>
      <c r="YQ16" s="155"/>
      <c r="YR16" s="155"/>
      <c r="YS16" s="155"/>
      <c r="YT16" s="155"/>
      <c r="YU16" s="155"/>
      <c r="YV16" s="155"/>
      <c r="YW16" s="155"/>
      <c r="YX16" s="155"/>
      <c r="YY16" s="155"/>
      <c r="YZ16" s="155"/>
      <c r="ZA16" s="155"/>
      <c r="ZB16" s="155"/>
      <c r="ZC16" s="155"/>
      <c r="ZD16" s="155"/>
      <c r="ZE16" s="155"/>
      <c r="ZF16" s="155"/>
      <c r="ZG16" s="155"/>
      <c r="ZH16" s="155"/>
      <c r="ZI16" s="155"/>
      <c r="ZJ16" s="155"/>
      <c r="ZK16" s="155"/>
      <c r="ZL16" s="155"/>
      <c r="ZM16" s="155"/>
      <c r="ZN16" s="155"/>
      <c r="ZO16" s="155"/>
      <c r="ZP16" s="155"/>
      <c r="ZQ16" s="155"/>
      <c r="ZR16" s="155"/>
      <c r="ZS16" s="155"/>
      <c r="ZT16" s="155"/>
      <c r="ZU16" s="155"/>
      <c r="ZV16" s="155"/>
      <c r="ZW16" s="155"/>
      <c r="ZX16" s="155"/>
      <c r="ZY16" s="155"/>
      <c r="ZZ16" s="155"/>
      <c r="AAA16" s="155"/>
      <c r="AAB16" s="155"/>
      <c r="AAC16" s="155"/>
      <c r="AAD16" s="155"/>
      <c r="AAE16" s="155"/>
      <c r="AAF16" s="155"/>
      <c r="AAG16" s="155"/>
      <c r="AAH16" s="155"/>
      <c r="AAI16" s="155"/>
      <c r="AAJ16" s="155"/>
      <c r="AAK16" s="155"/>
      <c r="AAL16" s="155"/>
      <c r="AAM16" s="155"/>
      <c r="AAN16" s="155"/>
      <c r="AAO16" s="155"/>
      <c r="AAP16" s="155"/>
      <c r="AAQ16" s="155"/>
      <c r="AAR16" s="155"/>
      <c r="AAS16" s="155"/>
      <c r="AAT16" s="155"/>
      <c r="AAU16" s="155"/>
      <c r="AAV16" s="155"/>
      <c r="AAW16" s="155"/>
      <c r="AAX16" s="155"/>
      <c r="AAY16" s="155"/>
      <c r="AAZ16" s="155"/>
      <c r="ABA16" s="155"/>
      <c r="ABB16" s="155"/>
      <c r="ABC16" s="155"/>
      <c r="ABD16" s="155"/>
      <c r="ABE16" s="155"/>
      <c r="ABF16" s="155"/>
      <c r="ABG16" s="155"/>
      <c r="ABH16" s="155"/>
      <c r="ABI16" s="155"/>
      <c r="ABJ16" s="155"/>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s="137" customFormat="1" ht="13.25" customHeight="1" x14ac:dyDescent="0.3">
      <c r="A17" s="156">
        <v>43970</v>
      </c>
      <c r="B17" s="157" t="s">
        <v>107</v>
      </c>
      <c r="C17" s="160"/>
      <c r="D17" s="161"/>
      <c r="E17" s="161"/>
      <c r="F17" s="161"/>
      <c r="G17" s="162"/>
      <c r="H17" s="163"/>
      <c r="I17" s="164">
        <v>135</v>
      </c>
      <c r="J17" s="164">
        <v>10</v>
      </c>
      <c r="K17" s="43">
        <f t="shared" si="0"/>
        <v>145</v>
      </c>
      <c r="L17" s="165"/>
      <c r="M17" s="160"/>
      <c r="N17" s="161"/>
      <c r="O17" s="161"/>
      <c r="P17" s="161"/>
      <c r="Q17" s="162"/>
      <c r="R17" s="163"/>
      <c r="S17" s="158">
        <f t="shared" si="1"/>
        <v>25356</v>
      </c>
      <c r="T17" s="158">
        <f t="shared" si="2"/>
        <v>1251</v>
      </c>
      <c r="U17" s="159">
        <f t="shared" si="3"/>
        <v>26607</v>
      </c>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s="137" customFormat="1" ht="13.25" customHeight="1" x14ac:dyDescent="0.3">
      <c r="A18" s="156">
        <v>43969</v>
      </c>
      <c r="B18" s="157" t="s">
        <v>107</v>
      </c>
      <c r="C18" s="160"/>
      <c r="D18" s="161"/>
      <c r="E18" s="161"/>
      <c r="F18" s="161"/>
      <c r="G18" s="162"/>
      <c r="H18" s="163"/>
      <c r="I18" s="164">
        <v>131</v>
      </c>
      <c r="J18" s="164">
        <v>10</v>
      </c>
      <c r="K18" s="43">
        <f t="shared" si="0"/>
        <v>141</v>
      </c>
      <c r="L18" s="165"/>
      <c r="M18" s="160"/>
      <c r="N18" s="161"/>
      <c r="O18" s="161"/>
      <c r="P18" s="161"/>
      <c r="Q18" s="162"/>
      <c r="R18" s="163"/>
      <c r="S18" s="158">
        <f t="shared" si="1"/>
        <v>25221</v>
      </c>
      <c r="T18" s="158">
        <f t="shared" si="2"/>
        <v>1241</v>
      </c>
      <c r="U18" s="159">
        <f t="shared" si="3"/>
        <v>26462</v>
      </c>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s="137" customFormat="1" ht="13.25" customHeight="1" x14ac:dyDescent="0.3">
      <c r="A19" s="156">
        <v>43968</v>
      </c>
      <c r="B19" s="157" t="s">
        <v>107</v>
      </c>
      <c r="C19" s="160"/>
      <c r="D19" s="161"/>
      <c r="E19" s="161"/>
      <c r="F19" s="161"/>
      <c r="G19" s="162"/>
      <c r="H19" s="163"/>
      <c r="I19" s="164">
        <v>131</v>
      </c>
      <c r="J19" s="164">
        <v>10</v>
      </c>
      <c r="K19" s="43">
        <f t="shared" si="0"/>
        <v>141</v>
      </c>
      <c r="L19" s="165"/>
      <c r="M19" s="160"/>
      <c r="N19" s="161"/>
      <c r="O19" s="161"/>
      <c r="P19" s="161"/>
      <c r="Q19" s="162"/>
      <c r="R19" s="163"/>
      <c r="S19" s="158">
        <f t="shared" si="1"/>
        <v>25090</v>
      </c>
      <c r="T19" s="158">
        <f t="shared" si="2"/>
        <v>1231</v>
      </c>
      <c r="U19" s="159">
        <f t="shared" si="3"/>
        <v>26321</v>
      </c>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s="137" customFormat="1" ht="13.25" customHeight="1" x14ac:dyDescent="0.3">
      <c r="A20" s="156">
        <v>43967</v>
      </c>
      <c r="B20" s="157" t="s">
        <v>107</v>
      </c>
      <c r="C20" s="160"/>
      <c r="D20" s="161"/>
      <c r="E20" s="161"/>
      <c r="F20" s="161"/>
      <c r="G20" s="162"/>
      <c r="H20" s="163"/>
      <c r="I20" s="164">
        <v>160</v>
      </c>
      <c r="J20" s="164">
        <v>13</v>
      </c>
      <c r="K20" s="43">
        <f t="shared" si="0"/>
        <v>173</v>
      </c>
      <c r="L20" s="165"/>
      <c r="M20" s="160"/>
      <c r="N20" s="161"/>
      <c r="O20" s="161"/>
      <c r="P20" s="161"/>
      <c r="Q20" s="162"/>
      <c r="R20" s="163"/>
      <c r="S20" s="158">
        <f t="shared" si="1"/>
        <v>24959</v>
      </c>
      <c r="T20" s="158">
        <f t="shared" si="2"/>
        <v>1221</v>
      </c>
      <c r="U20" s="159">
        <f t="shared" si="3"/>
        <v>26180</v>
      </c>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s="137" customFormat="1" ht="13.25" customHeight="1" x14ac:dyDescent="0.3">
      <c r="A21" s="156">
        <v>43966</v>
      </c>
      <c r="B21" s="157" t="s">
        <v>107</v>
      </c>
      <c r="C21" s="166">
        <v>145</v>
      </c>
      <c r="D21" s="167">
        <v>1909</v>
      </c>
      <c r="E21" s="167">
        <v>1745</v>
      </c>
      <c r="F21" s="167">
        <v>11</v>
      </c>
      <c r="G21" s="168">
        <f>ONS_WeeklyRegistratedDeaths!M33-ONS_WeeklyRegistratedDeaths!T33</f>
        <v>3810</v>
      </c>
      <c r="H21" s="164">
        <f>ONS_WeeklyOccurrenceDeaths!M33-ONS_WeeklyOccurrenceDeaths!T33</f>
        <v>2639</v>
      </c>
      <c r="I21" s="164">
        <v>163</v>
      </c>
      <c r="J21" s="164">
        <v>16</v>
      </c>
      <c r="K21" s="43">
        <f t="shared" si="0"/>
        <v>179</v>
      </c>
      <c r="L21" s="169">
        <f>SUM(K21:K27)</f>
        <v>1287</v>
      </c>
      <c r="M21" s="170">
        <f t="shared" ref="M21:R21" si="4">M28+C21</f>
        <v>1860</v>
      </c>
      <c r="N21" s="170">
        <f t="shared" si="4"/>
        <v>26730</v>
      </c>
      <c r="O21" s="170">
        <f t="shared" si="4"/>
        <v>12349</v>
      </c>
      <c r="P21" s="170">
        <f t="shared" si="4"/>
        <v>166</v>
      </c>
      <c r="Q21" s="170">
        <f t="shared" si="4"/>
        <v>41105</v>
      </c>
      <c r="R21" s="167">
        <f t="shared" si="4"/>
        <v>42173</v>
      </c>
      <c r="S21" s="158">
        <f t="shared" si="1"/>
        <v>24799</v>
      </c>
      <c r="T21" s="158">
        <f t="shared" si="2"/>
        <v>1208</v>
      </c>
      <c r="U21" s="159">
        <f t="shared" si="3"/>
        <v>26007</v>
      </c>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s="137" customFormat="1" ht="13.25" customHeight="1" x14ac:dyDescent="0.3">
      <c r="A22" s="156">
        <v>43965</v>
      </c>
      <c r="B22" s="157" t="s">
        <v>107</v>
      </c>
      <c r="C22" s="160"/>
      <c r="D22" s="161"/>
      <c r="E22" s="161"/>
      <c r="F22" s="161"/>
      <c r="G22" s="162"/>
      <c r="H22" s="163"/>
      <c r="I22" s="164">
        <v>168</v>
      </c>
      <c r="J22" s="164">
        <v>12</v>
      </c>
      <c r="K22" s="43">
        <f t="shared" si="0"/>
        <v>180</v>
      </c>
      <c r="L22" s="165"/>
      <c r="M22" s="160"/>
      <c r="N22" s="161"/>
      <c r="O22" s="161"/>
      <c r="P22" s="161"/>
      <c r="Q22" s="162"/>
      <c r="R22" s="163"/>
      <c r="S22" s="171">
        <f t="shared" si="1"/>
        <v>24636</v>
      </c>
      <c r="T22" s="158">
        <f t="shared" si="2"/>
        <v>1192</v>
      </c>
      <c r="U22" s="159">
        <f t="shared" si="3"/>
        <v>25828</v>
      </c>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s="137" customFormat="1" ht="13.25" customHeight="1" x14ac:dyDescent="0.3">
      <c r="A23" s="156">
        <v>43964</v>
      </c>
      <c r="B23" s="157" t="s">
        <v>107</v>
      </c>
      <c r="C23" s="160"/>
      <c r="D23" s="161"/>
      <c r="E23" s="161"/>
      <c r="F23" s="161"/>
      <c r="G23" s="162"/>
      <c r="H23" s="163"/>
      <c r="I23" s="164">
        <v>156</v>
      </c>
      <c r="J23" s="164">
        <v>15</v>
      </c>
      <c r="K23" s="43">
        <f t="shared" si="0"/>
        <v>171</v>
      </c>
      <c r="L23" s="165"/>
      <c r="M23" s="160"/>
      <c r="N23" s="161"/>
      <c r="O23" s="161"/>
      <c r="P23" s="161"/>
      <c r="Q23" s="162"/>
      <c r="R23" s="163"/>
      <c r="S23" s="171">
        <f t="shared" si="1"/>
        <v>24468</v>
      </c>
      <c r="T23" s="158">
        <f t="shared" si="2"/>
        <v>1180</v>
      </c>
      <c r="U23" s="159">
        <f t="shared" si="3"/>
        <v>25648</v>
      </c>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s="137" customFormat="1" ht="13.25" customHeight="1" x14ac:dyDescent="0.3">
      <c r="A24" s="156">
        <v>43963</v>
      </c>
      <c r="B24" s="157" t="s">
        <v>107</v>
      </c>
      <c r="C24" s="160"/>
      <c r="D24" s="161"/>
      <c r="E24" s="161"/>
      <c r="F24" s="161"/>
      <c r="G24" s="162"/>
      <c r="H24" s="163"/>
      <c r="I24" s="164">
        <v>176</v>
      </c>
      <c r="J24" s="164">
        <v>11</v>
      </c>
      <c r="K24" s="43">
        <f t="shared" si="0"/>
        <v>187</v>
      </c>
      <c r="L24" s="165"/>
      <c r="M24" s="160"/>
      <c r="N24" s="161"/>
      <c r="O24" s="161"/>
      <c r="P24" s="161"/>
      <c r="Q24" s="162"/>
      <c r="R24" s="163"/>
      <c r="S24" s="171">
        <f t="shared" si="1"/>
        <v>24312</v>
      </c>
      <c r="T24" s="158">
        <f t="shared" si="2"/>
        <v>1165</v>
      </c>
      <c r="U24" s="159">
        <f t="shared" si="3"/>
        <v>25477</v>
      </c>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s="137" customFormat="1" ht="13.25" customHeight="1" x14ac:dyDescent="0.3">
      <c r="A25" s="156">
        <v>43962</v>
      </c>
      <c r="B25" s="157" t="s">
        <v>107</v>
      </c>
      <c r="C25" s="160"/>
      <c r="D25" s="161"/>
      <c r="E25" s="161"/>
      <c r="F25" s="161"/>
      <c r="G25" s="162"/>
      <c r="H25" s="163"/>
      <c r="I25" s="164">
        <v>156</v>
      </c>
      <c r="J25" s="164">
        <v>15</v>
      </c>
      <c r="K25" s="43">
        <f t="shared" si="0"/>
        <v>171</v>
      </c>
      <c r="L25" s="165"/>
      <c r="M25" s="160"/>
      <c r="N25" s="161"/>
      <c r="O25" s="161"/>
      <c r="P25" s="161"/>
      <c r="Q25" s="162"/>
      <c r="R25" s="163"/>
      <c r="S25" s="171">
        <f t="shared" si="1"/>
        <v>24136</v>
      </c>
      <c r="T25" s="158">
        <f t="shared" si="2"/>
        <v>1154</v>
      </c>
      <c r="U25" s="159">
        <f t="shared" si="3"/>
        <v>25290</v>
      </c>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s="137" customFormat="1" ht="13.25" customHeight="1" x14ac:dyDescent="0.3">
      <c r="A26" s="156">
        <v>43961</v>
      </c>
      <c r="B26" s="157" t="s">
        <v>107</v>
      </c>
      <c r="C26" s="160"/>
      <c r="D26" s="161"/>
      <c r="E26" s="161"/>
      <c r="F26" s="161"/>
      <c r="G26" s="162"/>
      <c r="H26" s="163"/>
      <c r="I26" s="164">
        <v>188</v>
      </c>
      <c r="J26" s="164">
        <v>10</v>
      </c>
      <c r="K26" s="43">
        <f t="shared" si="0"/>
        <v>198</v>
      </c>
      <c r="L26" s="165"/>
      <c r="M26" s="160"/>
      <c r="N26" s="161"/>
      <c r="O26" s="161"/>
      <c r="P26" s="161"/>
      <c r="Q26" s="162"/>
      <c r="R26" s="163"/>
      <c r="S26" s="171">
        <f t="shared" si="1"/>
        <v>23980</v>
      </c>
      <c r="T26" s="158">
        <f t="shared" si="2"/>
        <v>1139</v>
      </c>
      <c r="U26" s="159">
        <f t="shared" si="3"/>
        <v>25119</v>
      </c>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s="137" customFormat="1" ht="13.25" customHeight="1" x14ac:dyDescent="0.3">
      <c r="A27" s="156">
        <v>43960</v>
      </c>
      <c r="B27" s="157" t="s">
        <v>107</v>
      </c>
      <c r="C27" s="172"/>
      <c r="D27" s="161"/>
      <c r="E27" s="161"/>
      <c r="F27" s="161"/>
      <c r="G27" s="162"/>
      <c r="H27" s="163"/>
      <c r="I27" s="164">
        <v>194</v>
      </c>
      <c r="J27" s="164">
        <v>7</v>
      </c>
      <c r="K27" s="43">
        <f t="shared" si="0"/>
        <v>201</v>
      </c>
      <c r="L27" s="165"/>
      <c r="M27" s="160"/>
      <c r="N27" s="161"/>
      <c r="O27" s="161"/>
      <c r="P27" s="161"/>
      <c r="Q27" s="162"/>
      <c r="R27" s="163"/>
      <c r="S27" s="171">
        <f t="shared" si="1"/>
        <v>23792</v>
      </c>
      <c r="T27" s="158">
        <f t="shared" si="2"/>
        <v>1129</v>
      </c>
      <c r="U27" s="159">
        <f t="shared" si="3"/>
        <v>24921</v>
      </c>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AIQ27"/>
      <c r="AIR27"/>
      <c r="AIS27"/>
      <c r="AIT27"/>
      <c r="AIU27"/>
      <c r="AIV27"/>
      <c r="AIW27"/>
      <c r="AIX27"/>
      <c r="AIY27"/>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s="137" customFormat="1" ht="13.25" customHeight="1" x14ac:dyDescent="0.3">
      <c r="A28" s="156">
        <v>43959</v>
      </c>
      <c r="B28" s="157" t="s">
        <v>107</v>
      </c>
      <c r="C28" s="166">
        <v>156</v>
      </c>
      <c r="D28" s="167">
        <v>1986</v>
      </c>
      <c r="E28" s="167">
        <v>1766</v>
      </c>
      <c r="F28" s="167">
        <v>22</v>
      </c>
      <c r="G28" s="173">
        <f>ONS_WeeklyRegistratedDeaths!T33-ONS_WeeklyRegistratedDeaths!AA33</f>
        <v>3930</v>
      </c>
      <c r="H28" s="167">
        <f>ONS_WeeklyOccurrenceDeaths!T33-ONS_WeeklyOccurrenceDeaths!AA33</f>
        <v>3874</v>
      </c>
      <c r="I28" s="164">
        <v>202</v>
      </c>
      <c r="J28" s="164">
        <v>13</v>
      </c>
      <c r="K28" s="43">
        <f t="shared" si="0"/>
        <v>215</v>
      </c>
      <c r="L28" s="169">
        <f>SUM(K28:K34)</f>
        <v>1828</v>
      </c>
      <c r="M28" s="170">
        <f t="shared" ref="M28:R28" si="5">M35+C28</f>
        <v>1715</v>
      </c>
      <c r="N28" s="170">
        <f t="shared" si="5"/>
        <v>24821</v>
      </c>
      <c r="O28" s="170">
        <f t="shared" si="5"/>
        <v>10604</v>
      </c>
      <c r="P28" s="170">
        <f t="shared" si="5"/>
        <v>155</v>
      </c>
      <c r="Q28" s="170">
        <f t="shared" si="5"/>
        <v>37295</v>
      </c>
      <c r="R28" s="167">
        <f t="shared" si="5"/>
        <v>39534</v>
      </c>
      <c r="S28" s="171">
        <f t="shared" si="1"/>
        <v>23598</v>
      </c>
      <c r="T28" s="158">
        <f t="shared" si="2"/>
        <v>1122</v>
      </c>
      <c r="U28" s="159">
        <f t="shared" si="3"/>
        <v>24720</v>
      </c>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s="137" customFormat="1" ht="13.25" customHeight="1" x14ac:dyDescent="0.3">
      <c r="A29" s="156">
        <v>43958</v>
      </c>
      <c r="B29" s="157" t="s">
        <v>107</v>
      </c>
      <c r="C29" s="172"/>
      <c r="D29" s="161"/>
      <c r="E29" s="161"/>
      <c r="F29" s="161"/>
      <c r="G29" s="162"/>
      <c r="H29" s="163"/>
      <c r="I29" s="164">
        <v>242</v>
      </c>
      <c r="J29" s="164">
        <v>19</v>
      </c>
      <c r="K29" s="43">
        <f t="shared" si="0"/>
        <v>261</v>
      </c>
      <c r="L29" s="165"/>
      <c r="M29" s="160"/>
      <c r="N29" s="161"/>
      <c r="O29" s="161"/>
      <c r="P29" s="161"/>
      <c r="Q29" s="162"/>
      <c r="R29" s="163"/>
      <c r="S29" s="171">
        <f t="shared" si="1"/>
        <v>23396</v>
      </c>
      <c r="T29" s="158">
        <f t="shared" si="2"/>
        <v>1109</v>
      </c>
      <c r="U29" s="159">
        <f t="shared" si="3"/>
        <v>24505</v>
      </c>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s="137" customFormat="1" ht="13.25" customHeight="1" x14ac:dyDescent="0.3">
      <c r="A30" s="156">
        <v>43957</v>
      </c>
      <c r="B30" s="157" t="s">
        <v>107</v>
      </c>
      <c r="C30" s="172"/>
      <c r="D30" s="161"/>
      <c r="E30" s="161"/>
      <c r="F30" s="161"/>
      <c r="G30" s="162"/>
      <c r="H30" s="163"/>
      <c r="I30" s="164">
        <v>250</v>
      </c>
      <c r="J30" s="164">
        <v>23</v>
      </c>
      <c r="K30" s="43">
        <f t="shared" si="0"/>
        <v>273</v>
      </c>
      <c r="L30" s="165"/>
      <c r="M30" s="160"/>
      <c r="N30" s="161"/>
      <c r="O30" s="161"/>
      <c r="P30" s="161"/>
      <c r="Q30" s="162"/>
      <c r="R30" s="163"/>
      <c r="S30" s="171">
        <f t="shared" si="1"/>
        <v>23154</v>
      </c>
      <c r="T30" s="158">
        <f t="shared" si="2"/>
        <v>1090</v>
      </c>
      <c r="U30" s="159">
        <f t="shared" si="3"/>
        <v>24244</v>
      </c>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s="137" customFormat="1" ht="13.25" customHeight="1" x14ac:dyDescent="0.3">
      <c r="A31" s="156">
        <v>43956</v>
      </c>
      <c r="B31" s="157" t="s">
        <v>107</v>
      </c>
      <c r="C31" s="172"/>
      <c r="D31" s="161"/>
      <c r="E31" s="161"/>
      <c r="F31" s="161"/>
      <c r="G31" s="162"/>
      <c r="H31" s="163"/>
      <c r="I31" s="164">
        <v>247</v>
      </c>
      <c r="J31" s="164">
        <v>17</v>
      </c>
      <c r="K31" s="43">
        <f t="shared" si="0"/>
        <v>264</v>
      </c>
      <c r="L31" s="165"/>
      <c r="M31" s="160"/>
      <c r="N31" s="161"/>
      <c r="O31" s="161"/>
      <c r="P31" s="161"/>
      <c r="Q31" s="162"/>
      <c r="R31" s="163"/>
      <c r="S31" s="171">
        <f t="shared" si="1"/>
        <v>22904</v>
      </c>
      <c r="T31" s="158">
        <f t="shared" si="2"/>
        <v>1067</v>
      </c>
      <c r="U31" s="159">
        <f t="shared" si="3"/>
        <v>23971</v>
      </c>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s="137" customFormat="1" ht="13.25" customHeight="1" x14ac:dyDescent="0.3">
      <c r="A32" s="156">
        <v>43955</v>
      </c>
      <c r="B32" s="157" t="s">
        <v>107</v>
      </c>
      <c r="C32" s="174"/>
      <c r="D32" s="175"/>
      <c r="E32" s="161"/>
      <c r="F32" s="161"/>
      <c r="G32" s="162"/>
      <c r="H32" s="163"/>
      <c r="I32" s="164">
        <v>252</v>
      </c>
      <c r="J32" s="164">
        <v>23</v>
      </c>
      <c r="K32" s="43">
        <f t="shared" si="0"/>
        <v>275</v>
      </c>
      <c r="L32" s="165"/>
      <c r="M32" s="160"/>
      <c r="N32" s="161"/>
      <c r="O32" s="161"/>
      <c r="P32" s="161"/>
      <c r="Q32" s="162"/>
      <c r="R32" s="163"/>
      <c r="S32" s="171">
        <f t="shared" si="1"/>
        <v>22657</v>
      </c>
      <c r="T32" s="158">
        <f t="shared" si="2"/>
        <v>1050</v>
      </c>
      <c r="U32" s="159">
        <f t="shared" si="3"/>
        <v>23707</v>
      </c>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s="137" customFormat="1" ht="13.25" customHeight="1" x14ac:dyDescent="0.3">
      <c r="A33" s="176">
        <v>43954</v>
      </c>
      <c r="B33" s="157" t="s">
        <v>107</v>
      </c>
      <c r="C33" s="160"/>
      <c r="D33" s="161"/>
      <c r="E33" s="161"/>
      <c r="F33" s="161"/>
      <c r="G33" s="162"/>
      <c r="H33" s="163"/>
      <c r="I33" s="158">
        <v>248</v>
      </c>
      <c r="J33" s="164">
        <v>14</v>
      </c>
      <c r="K33" s="43">
        <f t="shared" si="0"/>
        <v>262</v>
      </c>
      <c r="L33" s="165"/>
      <c r="M33" s="160"/>
      <c r="N33" s="161"/>
      <c r="O33" s="161"/>
      <c r="P33" s="161"/>
      <c r="Q33" s="162"/>
      <c r="R33" s="163"/>
      <c r="S33" s="171">
        <f t="shared" si="1"/>
        <v>22405</v>
      </c>
      <c r="T33" s="158">
        <f t="shared" si="2"/>
        <v>1027</v>
      </c>
      <c r="U33" s="159">
        <f t="shared" si="3"/>
        <v>23432</v>
      </c>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s="137" customFormat="1" ht="13.25" customHeight="1" x14ac:dyDescent="0.3">
      <c r="A34" s="176">
        <v>43953</v>
      </c>
      <c r="B34" s="157" t="s">
        <v>107</v>
      </c>
      <c r="C34" s="177"/>
      <c r="D34" s="178"/>
      <c r="E34" s="179"/>
      <c r="F34" s="179"/>
      <c r="G34" s="162"/>
      <c r="H34" s="163"/>
      <c r="I34" s="158">
        <v>264</v>
      </c>
      <c r="J34" s="180">
        <v>14</v>
      </c>
      <c r="K34" s="43">
        <f t="shared" si="0"/>
        <v>278</v>
      </c>
      <c r="L34" s="165"/>
      <c r="M34" s="160"/>
      <c r="N34" s="161"/>
      <c r="O34" s="161"/>
      <c r="P34" s="161"/>
      <c r="Q34" s="162"/>
      <c r="R34" s="163"/>
      <c r="S34" s="171">
        <f t="shared" si="1"/>
        <v>22157</v>
      </c>
      <c r="T34" s="158">
        <f t="shared" si="2"/>
        <v>1013</v>
      </c>
      <c r="U34" s="159">
        <f t="shared" si="3"/>
        <v>23170</v>
      </c>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s="137" customFormat="1" ht="13.25" customHeight="1" x14ac:dyDescent="0.3">
      <c r="A35" s="176">
        <v>43952</v>
      </c>
      <c r="B35" s="157" t="s">
        <v>107</v>
      </c>
      <c r="C35" s="166">
        <v>254</v>
      </c>
      <c r="D35" s="167">
        <v>3214</v>
      </c>
      <c r="E35" s="167">
        <v>2545</v>
      </c>
      <c r="F35" s="167">
        <v>22</v>
      </c>
      <c r="G35" s="173">
        <f>ONS_WeeklyRegistratedDeaths!AA33-ONS_WeeklyRegistratedDeaths!AH33</f>
        <v>6035</v>
      </c>
      <c r="H35" s="167">
        <f>ONS_WeeklyOccurrenceDeaths!AA33-ONS_WeeklyOccurrenceDeaths!AH33</f>
        <v>5109</v>
      </c>
      <c r="I35" s="158">
        <v>304</v>
      </c>
      <c r="J35" s="180">
        <v>29</v>
      </c>
      <c r="K35" s="43">
        <f t="shared" si="0"/>
        <v>333</v>
      </c>
      <c r="L35" s="169">
        <f>SUM(K35:K41)</f>
        <v>2513</v>
      </c>
      <c r="M35" s="170">
        <f t="shared" ref="M35:R35" si="6">M42+C35</f>
        <v>1559</v>
      </c>
      <c r="N35" s="170">
        <f t="shared" si="6"/>
        <v>22835</v>
      </c>
      <c r="O35" s="170">
        <f t="shared" si="6"/>
        <v>8838</v>
      </c>
      <c r="P35" s="170">
        <f t="shared" si="6"/>
        <v>133</v>
      </c>
      <c r="Q35" s="170">
        <f t="shared" si="6"/>
        <v>33365</v>
      </c>
      <c r="R35" s="167">
        <f t="shared" si="6"/>
        <v>35660</v>
      </c>
      <c r="S35" s="171">
        <f t="shared" si="1"/>
        <v>21893</v>
      </c>
      <c r="T35" s="158">
        <f t="shared" si="2"/>
        <v>999</v>
      </c>
      <c r="U35" s="159">
        <f t="shared" si="3"/>
        <v>22892</v>
      </c>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s="137" customFormat="1" ht="13.25" customHeight="1" x14ac:dyDescent="0.3">
      <c r="A36" s="176">
        <v>43951</v>
      </c>
      <c r="B36" s="157" t="s">
        <v>107</v>
      </c>
      <c r="C36" s="160"/>
      <c r="D36" s="174"/>
      <c r="E36" s="161"/>
      <c r="F36" s="161"/>
      <c r="G36" s="162"/>
      <c r="H36" s="163"/>
      <c r="I36" s="158">
        <v>303</v>
      </c>
      <c r="J36" s="180">
        <v>16</v>
      </c>
      <c r="K36" s="43">
        <f t="shared" si="0"/>
        <v>319</v>
      </c>
      <c r="L36" s="165"/>
      <c r="M36" s="160"/>
      <c r="N36" s="161"/>
      <c r="O36" s="161"/>
      <c r="P36" s="161"/>
      <c r="Q36" s="162"/>
      <c r="R36" s="163"/>
      <c r="S36" s="171">
        <f t="shared" si="1"/>
        <v>21589</v>
      </c>
      <c r="T36" s="158">
        <f t="shared" si="2"/>
        <v>970</v>
      </c>
      <c r="U36" s="159">
        <f t="shared" si="3"/>
        <v>22559</v>
      </c>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AIQ36"/>
      <c r="AIR36"/>
      <c r="AIS36"/>
      <c r="AIT36"/>
      <c r="AIU36"/>
      <c r="AIV36"/>
      <c r="AIW36"/>
      <c r="AIX36"/>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row>
    <row r="37" spans="1:1024" s="137" customFormat="1" ht="13.25" customHeight="1" x14ac:dyDescent="0.3">
      <c r="A37" s="156">
        <v>43950</v>
      </c>
      <c r="B37" s="157" t="s">
        <v>107</v>
      </c>
      <c r="C37" s="160"/>
      <c r="D37" s="174"/>
      <c r="E37" s="181"/>
      <c r="F37" s="181"/>
      <c r="G37" s="182"/>
      <c r="H37" s="163"/>
      <c r="I37" s="158">
        <v>319</v>
      </c>
      <c r="J37" s="180">
        <v>26</v>
      </c>
      <c r="K37" s="183">
        <f t="shared" si="0"/>
        <v>345</v>
      </c>
      <c r="L37" s="165"/>
      <c r="M37" s="160"/>
      <c r="N37" s="181"/>
      <c r="O37" s="181"/>
      <c r="P37" s="181"/>
      <c r="Q37" s="184"/>
      <c r="R37" s="185"/>
      <c r="S37" s="171">
        <f t="shared" si="1"/>
        <v>21286</v>
      </c>
      <c r="T37" s="158">
        <f t="shared" si="2"/>
        <v>954</v>
      </c>
      <c r="U37" s="159">
        <f t="shared" si="3"/>
        <v>22240</v>
      </c>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AIQ37"/>
      <c r="AIR37"/>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row>
    <row r="38" spans="1:1024" s="137" customFormat="1" ht="13.25" customHeight="1" x14ac:dyDescent="0.3">
      <c r="A38" s="186">
        <v>43949</v>
      </c>
      <c r="B38" s="157" t="s">
        <v>107</v>
      </c>
      <c r="C38" s="160"/>
      <c r="D38" s="174"/>
      <c r="E38" s="181"/>
      <c r="F38" s="181"/>
      <c r="G38" s="31"/>
      <c r="H38" s="167"/>
      <c r="I38" s="158">
        <v>339</v>
      </c>
      <c r="J38" s="180">
        <v>15</v>
      </c>
      <c r="K38" s="43">
        <f t="shared" si="0"/>
        <v>354</v>
      </c>
      <c r="L38" s="169"/>
      <c r="M38" s="160"/>
      <c r="N38" s="161"/>
      <c r="O38" s="161"/>
      <c r="P38" s="161"/>
      <c r="Q38" s="173"/>
      <c r="R38" s="167"/>
      <c r="S38" s="171">
        <f t="shared" si="1"/>
        <v>20967</v>
      </c>
      <c r="T38" s="158">
        <f t="shared" si="2"/>
        <v>928</v>
      </c>
      <c r="U38" s="159">
        <f t="shared" si="3"/>
        <v>21895</v>
      </c>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AIQ38"/>
      <c r="AIR38"/>
      <c r="AIS38"/>
      <c r="AIT38"/>
      <c r="AIU38"/>
      <c r="AIV38"/>
      <c r="AIW38"/>
      <c r="AIX38"/>
      <c r="AIY38"/>
      <c r="AIZ38"/>
      <c r="AJA38"/>
      <c r="AJB38"/>
      <c r="AJC38"/>
      <c r="AJD38"/>
      <c r="AJE38"/>
      <c r="AJF38"/>
      <c r="AJG38"/>
      <c r="AJH38"/>
      <c r="AJI38"/>
      <c r="AJJ38"/>
      <c r="AJK38"/>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c r="AMA38"/>
      <c r="AMB38"/>
      <c r="AMC38"/>
      <c r="AMD38"/>
      <c r="AME38"/>
      <c r="AMF38"/>
      <c r="AMG38"/>
      <c r="AMH38"/>
      <c r="AMI38"/>
      <c r="AMJ38"/>
    </row>
    <row r="39" spans="1:1024" s="137" customFormat="1" ht="13.25" customHeight="1" x14ac:dyDescent="0.3">
      <c r="A39" s="186">
        <v>43948</v>
      </c>
      <c r="B39" s="157" t="s">
        <v>107</v>
      </c>
      <c r="C39" s="160"/>
      <c r="D39" s="172"/>
      <c r="E39" s="161"/>
      <c r="F39" s="161"/>
      <c r="G39" s="173"/>
      <c r="H39" s="167"/>
      <c r="I39" s="158">
        <v>343</v>
      </c>
      <c r="J39" s="180">
        <v>16</v>
      </c>
      <c r="K39" s="43">
        <f t="shared" si="0"/>
        <v>359</v>
      </c>
      <c r="L39" s="169"/>
      <c r="M39" s="160"/>
      <c r="N39" s="161"/>
      <c r="O39" s="161"/>
      <c r="P39" s="161"/>
      <c r="Q39" s="173"/>
      <c r="R39" s="167"/>
      <c r="S39" s="171">
        <f t="shared" si="1"/>
        <v>20628</v>
      </c>
      <c r="T39" s="158">
        <f t="shared" si="2"/>
        <v>913</v>
      </c>
      <c r="U39" s="159">
        <f t="shared" si="3"/>
        <v>21541</v>
      </c>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s="137" customFormat="1" ht="13.25" customHeight="1" x14ac:dyDescent="0.3">
      <c r="A40" s="186">
        <v>43947</v>
      </c>
      <c r="B40" s="157" t="s">
        <v>107</v>
      </c>
      <c r="C40" s="160"/>
      <c r="D40" s="161"/>
      <c r="E40" s="161"/>
      <c r="F40" s="161"/>
      <c r="G40" s="173"/>
      <c r="H40" s="167"/>
      <c r="I40" s="187">
        <v>377</v>
      </c>
      <c r="J40" s="180">
        <v>16</v>
      </c>
      <c r="K40" s="43">
        <f t="shared" si="0"/>
        <v>393</v>
      </c>
      <c r="L40" s="169"/>
      <c r="M40" s="160"/>
      <c r="N40" s="161"/>
      <c r="O40" s="161"/>
      <c r="P40" s="161"/>
      <c r="Q40" s="173"/>
      <c r="R40" s="167"/>
      <c r="S40" s="171">
        <f t="shared" si="1"/>
        <v>20285</v>
      </c>
      <c r="T40" s="158">
        <f t="shared" si="2"/>
        <v>897</v>
      </c>
      <c r="U40" s="159">
        <f t="shared" si="3"/>
        <v>21182</v>
      </c>
      <c r="V40" s="188"/>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s="137" customFormat="1" ht="13.25" customHeight="1" x14ac:dyDescent="0.3">
      <c r="A41" s="186">
        <v>43946</v>
      </c>
      <c r="B41" s="157" t="s">
        <v>107</v>
      </c>
      <c r="C41" s="160"/>
      <c r="D41" s="161"/>
      <c r="E41" s="161"/>
      <c r="F41" s="161"/>
      <c r="G41" s="173"/>
      <c r="H41" s="167"/>
      <c r="I41" s="187">
        <v>381</v>
      </c>
      <c r="J41" s="180">
        <v>29</v>
      </c>
      <c r="K41" s="43">
        <f t="shared" si="0"/>
        <v>410</v>
      </c>
      <c r="L41" s="169"/>
      <c r="M41" s="181"/>
      <c r="N41" s="161"/>
      <c r="O41" s="161"/>
      <c r="P41" s="161"/>
      <c r="Q41" s="173"/>
      <c r="R41" s="167"/>
      <c r="S41" s="171">
        <f t="shared" si="1"/>
        <v>19908</v>
      </c>
      <c r="T41" s="158">
        <f t="shared" si="2"/>
        <v>881</v>
      </c>
      <c r="U41" s="159">
        <f t="shared" si="3"/>
        <v>20789</v>
      </c>
      <c r="V41" s="188"/>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row>
    <row r="42" spans="1:1024" s="137" customFormat="1" ht="13.25" customHeight="1" x14ac:dyDescent="0.3">
      <c r="A42" s="186">
        <v>43945</v>
      </c>
      <c r="B42" s="157" t="s">
        <v>107</v>
      </c>
      <c r="C42" s="166">
        <v>423</v>
      </c>
      <c r="D42" s="167">
        <v>4841</v>
      </c>
      <c r="E42" s="167">
        <v>2948</v>
      </c>
      <c r="F42" s="167">
        <v>25</v>
      </c>
      <c r="G42" s="173">
        <f>ONS_WeeklyRegistratedDeaths!AH33-ONS_WeeklyRegistratedDeaths!AO33</f>
        <v>8237</v>
      </c>
      <c r="H42" s="167">
        <f>ONS_WeeklyOccurrenceDeaths!AH33-ONS_WeeklyOccurrenceDeaths!AO33</f>
        <v>6817</v>
      </c>
      <c r="I42" s="187">
        <v>432</v>
      </c>
      <c r="J42" s="180">
        <v>30</v>
      </c>
      <c r="K42" s="43">
        <f t="shared" ref="K42:K73" si="7">I42+J42</f>
        <v>462</v>
      </c>
      <c r="L42" s="169">
        <f>SUM(K42:K48)</f>
        <v>3676</v>
      </c>
      <c r="M42" s="170">
        <f t="shared" ref="M42:R42" si="8">M49+C42</f>
        <v>1305</v>
      </c>
      <c r="N42" s="170">
        <f t="shared" si="8"/>
        <v>19621</v>
      </c>
      <c r="O42" s="170">
        <f t="shared" si="8"/>
        <v>6293</v>
      </c>
      <c r="P42" s="170">
        <f t="shared" si="8"/>
        <v>111</v>
      </c>
      <c r="Q42" s="170">
        <f t="shared" si="8"/>
        <v>27330</v>
      </c>
      <c r="R42" s="167">
        <f t="shared" si="8"/>
        <v>30551</v>
      </c>
      <c r="S42" s="171">
        <f t="shared" si="1"/>
        <v>19527</v>
      </c>
      <c r="T42" s="158">
        <f t="shared" si="2"/>
        <v>852</v>
      </c>
      <c r="U42" s="159">
        <f t="shared" si="3"/>
        <v>20379</v>
      </c>
      <c r="V42" s="188"/>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row>
    <row r="43" spans="1:1024" s="137" customFormat="1" ht="13.25" customHeight="1" x14ac:dyDescent="0.3">
      <c r="A43" s="186">
        <v>43944</v>
      </c>
      <c r="B43" s="157" t="s">
        <v>107</v>
      </c>
      <c r="C43" s="160"/>
      <c r="D43" s="161"/>
      <c r="E43" s="172"/>
      <c r="F43" s="161"/>
      <c r="G43" s="173"/>
      <c r="H43" s="167"/>
      <c r="I43" s="187">
        <v>449</v>
      </c>
      <c r="J43" s="180">
        <v>18</v>
      </c>
      <c r="K43" s="43">
        <f t="shared" si="7"/>
        <v>467</v>
      </c>
      <c r="L43" s="169"/>
      <c r="M43" s="181"/>
      <c r="N43" s="161"/>
      <c r="O43" s="161"/>
      <c r="P43" s="161"/>
      <c r="Q43" s="173"/>
      <c r="R43" s="167"/>
      <c r="S43" s="171">
        <f t="shared" ref="S43:S74" si="9">S44+I43</f>
        <v>19095</v>
      </c>
      <c r="T43" s="158">
        <f t="shared" ref="T43:T74" si="10">T44+J43</f>
        <v>822</v>
      </c>
      <c r="U43" s="159">
        <f t="shared" ref="U43:U74" si="11">U44+K43</f>
        <v>19917</v>
      </c>
      <c r="V43" s="188"/>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row>
    <row r="44" spans="1:1024" s="137" customFormat="1" ht="13.25" customHeight="1" x14ac:dyDescent="0.3">
      <c r="A44" s="186">
        <v>43943</v>
      </c>
      <c r="B44" s="157" t="s">
        <v>107</v>
      </c>
      <c r="C44" s="160"/>
      <c r="D44" s="161"/>
      <c r="E44" s="172"/>
      <c r="F44" s="161"/>
      <c r="G44" s="173"/>
      <c r="H44" s="167"/>
      <c r="I44" s="189">
        <v>490</v>
      </c>
      <c r="J44" s="180">
        <v>23</v>
      </c>
      <c r="K44" s="43">
        <f t="shared" si="7"/>
        <v>513</v>
      </c>
      <c r="L44" s="169"/>
      <c r="M44" s="181"/>
      <c r="N44" s="161"/>
      <c r="O44" s="161"/>
      <c r="P44" s="161"/>
      <c r="Q44" s="173"/>
      <c r="R44" s="167"/>
      <c r="S44" s="171">
        <f t="shared" si="9"/>
        <v>18646</v>
      </c>
      <c r="T44" s="158">
        <f t="shared" si="10"/>
        <v>804</v>
      </c>
      <c r="U44" s="159">
        <f t="shared" si="11"/>
        <v>19450</v>
      </c>
      <c r="V44" s="188"/>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row>
    <row r="45" spans="1:1024" s="137" customFormat="1" ht="13.25" customHeight="1" x14ac:dyDescent="0.3">
      <c r="A45" s="186">
        <v>43942</v>
      </c>
      <c r="B45" s="157" t="s">
        <v>107</v>
      </c>
      <c r="C45" s="160"/>
      <c r="D45" s="161"/>
      <c r="E45" s="172"/>
      <c r="F45" s="161"/>
      <c r="G45" s="173"/>
      <c r="H45" s="167"/>
      <c r="I45" s="189">
        <v>479</v>
      </c>
      <c r="J45" s="180">
        <v>30</v>
      </c>
      <c r="K45" s="43">
        <f t="shared" si="7"/>
        <v>509</v>
      </c>
      <c r="L45" s="169"/>
      <c r="M45" s="181"/>
      <c r="N45" s="161"/>
      <c r="O45" s="161"/>
      <c r="P45" s="161"/>
      <c r="Q45" s="173"/>
      <c r="R45" s="167"/>
      <c r="S45" s="171">
        <f t="shared" si="9"/>
        <v>18156</v>
      </c>
      <c r="T45" s="158">
        <f t="shared" si="10"/>
        <v>781</v>
      </c>
      <c r="U45" s="159">
        <f t="shared" si="11"/>
        <v>18937</v>
      </c>
      <c r="V45" s="188"/>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row>
    <row r="46" spans="1:1024" s="137" customFormat="1" ht="13.25" customHeight="1" x14ac:dyDescent="0.3">
      <c r="A46" s="186">
        <v>43941</v>
      </c>
      <c r="B46" s="157" t="s">
        <v>107</v>
      </c>
      <c r="C46" s="160"/>
      <c r="D46" s="161"/>
      <c r="E46" s="172"/>
      <c r="F46" s="161"/>
      <c r="G46" s="173"/>
      <c r="H46" s="167"/>
      <c r="I46" s="189">
        <v>558</v>
      </c>
      <c r="J46" s="180">
        <v>25</v>
      </c>
      <c r="K46" s="43">
        <f t="shared" si="7"/>
        <v>583</v>
      </c>
      <c r="L46" s="169"/>
      <c r="M46" s="181"/>
      <c r="N46" s="161"/>
      <c r="O46" s="161"/>
      <c r="P46" s="161"/>
      <c r="Q46" s="173"/>
      <c r="R46" s="167"/>
      <c r="S46" s="171">
        <f t="shared" si="9"/>
        <v>17677</v>
      </c>
      <c r="T46" s="158">
        <f t="shared" si="10"/>
        <v>751</v>
      </c>
      <c r="U46" s="159">
        <f t="shared" si="11"/>
        <v>18428</v>
      </c>
      <c r="V46" s="188"/>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row>
    <row r="47" spans="1:1024" s="137" customFormat="1" ht="13.25" customHeight="1" x14ac:dyDescent="0.3">
      <c r="A47" s="186">
        <v>43940</v>
      </c>
      <c r="B47" s="157" t="s">
        <v>107</v>
      </c>
      <c r="C47" s="160"/>
      <c r="D47" s="161"/>
      <c r="E47" s="172"/>
      <c r="F47" s="161"/>
      <c r="G47" s="173"/>
      <c r="H47" s="167"/>
      <c r="I47" s="189">
        <v>516</v>
      </c>
      <c r="J47" s="180">
        <v>26</v>
      </c>
      <c r="K47" s="43">
        <f t="shared" si="7"/>
        <v>542</v>
      </c>
      <c r="L47" s="169"/>
      <c r="M47" s="181"/>
      <c r="N47" s="161"/>
      <c r="O47" s="161"/>
      <c r="P47" s="161"/>
      <c r="Q47" s="173"/>
      <c r="R47" s="167"/>
      <c r="S47" s="171">
        <f t="shared" si="9"/>
        <v>17119</v>
      </c>
      <c r="T47" s="158">
        <f t="shared" si="10"/>
        <v>726</v>
      </c>
      <c r="U47" s="159">
        <f t="shared" si="11"/>
        <v>17845</v>
      </c>
      <c r="V47" s="188"/>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row>
    <row r="48" spans="1:1024" s="137" customFormat="1" ht="13.25" customHeight="1" x14ac:dyDescent="0.3">
      <c r="A48" s="186">
        <v>43939</v>
      </c>
      <c r="B48" s="157" t="s">
        <v>107</v>
      </c>
      <c r="C48" s="160"/>
      <c r="D48" s="161"/>
      <c r="E48" s="172"/>
      <c r="F48" s="161"/>
      <c r="G48" s="173"/>
      <c r="H48" s="167"/>
      <c r="I48" s="189">
        <v>568</v>
      </c>
      <c r="J48" s="180">
        <v>32</v>
      </c>
      <c r="K48" s="43">
        <f t="shared" si="7"/>
        <v>600</v>
      </c>
      <c r="L48" s="169"/>
      <c r="M48" s="181"/>
      <c r="N48" s="161"/>
      <c r="O48" s="161"/>
      <c r="P48" s="161"/>
      <c r="Q48" s="173"/>
      <c r="R48" s="167"/>
      <c r="S48" s="171">
        <f t="shared" si="9"/>
        <v>16603</v>
      </c>
      <c r="T48" s="158">
        <f t="shared" si="10"/>
        <v>700</v>
      </c>
      <c r="U48" s="159">
        <f t="shared" si="11"/>
        <v>17303</v>
      </c>
      <c r="V48" s="188"/>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c r="DD48" s="7"/>
      <c r="DE48" s="7"/>
      <c r="DF48" s="7"/>
      <c r="DG48" s="7"/>
      <c r="DH48" s="7"/>
      <c r="DI48" s="7"/>
      <c r="DJ48" s="7"/>
      <c r="DK48" s="7"/>
      <c r="DL48" s="7"/>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row>
    <row r="49" spans="1:22" ht="13.25" customHeight="1" x14ac:dyDescent="0.3">
      <c r="A49" s="186">
        <v>43938</v>
      </c>
      <c r="B49" s="157" t="s">
        <v>107</v>
      </c>
      <c r="C49" s="166">
        <v>416</v>
      </c>
      <c r="D49" s="167">
        <v>6107</v>
      </c>
      <c r="E49" s="167">
        <v>2194</v>
      </c>
      <c r="F49" s="167">
        <v>41</v>
      </c>
      <c r="G49" s="173">
        <f>ONS_WeeklyRegistratedDeaths!AO33-ONS_WeeklyRegistratedDeaths!AV33</f>
        <v>8758</v>
      </c>
      <c r="H49" s="167">
        <f>ONS_WeeklyOccurrenceDeaths!AO33-ONS_WeeklyOccurrenceDeaths!AV33</f>
        <v>8180</v>
      </c>
      <c r="I49" s="189">
        <v>604</v>
      </c>
      <c r="J49" s="180">
        <v>29</v>
      </c>
      <c r="K49" s="43">
        <f t="shared" si="7"/>
        <v>633</v>
      </c>
      <c r="L49" s="169">
        <f>SUM(K49:K55)</f>
        <v>4981</v>
      </c>
      <c r="M49" s="170">
        <f t="shared" ref="M49:R49" si="12">M56+C49</f>
        <v>882</v>
      </c>
      <c r="N49" s="167">
        <f t="shared" si="12"/>
        <v>14780</v>
      </c>
      <c r="O49" s="167">
        <f t="shared" si="12"/>
        <v>3345</v>
      </c>
      <c r="P49" s="167">
        <f t="shared" si="12"/>
        <v>86</v>
      </c>
      <c r="Q49" s="167">
        <f t="shared" si="12"/>
        <v>19093</v>
      </c>
      <c r="R49" s="167">
        <f t="shared" si="12"/>
        <v>23734</v>
      </c>
      <c r="S49" s="171">
        <f t="shared" si="9"/>
        <v>16035</v>
      </c>
      <c r="T49" s="158">
        <f t="shared" si="10"/>
        <v>668</v>
      </c>
      <c r="U49" s="159">
        <f t="shared" si="11"/>
        <v>16703</v>
      </c>
      <c r="V49" s="190"/>
    </row>
    <row r="50" spans="1:22" ht="13.25" customHeight="1" x14ac:dyDescent="0.3">
      <c r="A50" s="186">
        <v>43937</v>
      </c>
      <c r="B50" s="157" t="s">
        <v>107</v>
      </c>
      <c r="C50" s="160"/>
      <c r="D50" s="161"/>
      <c r="E50" s="161"/>
      <c r="F50" s="161"/>
      <c r="G50" s="173"/>
      <c r="H50" s="167"/>
      <c r="I50" s="189">
        <v>634</v>
      </c>
      <c r="J50" s="180">
        <v>35</v>
      </c>
      <c r="K50" s="43">
        <f t="shared" si="7"/>
        <v>669</v>
      </c>
      <c r="L50" s="169"/>
      <c r="M50" s="181"/>
      <c r="N50" s="161"/>
      <c r="O50" s="161"/>
      <c r="P50" s="161"/>
      <c r="Q50" s="173"/>
      <c r="R50" s="167"/>
      <c r="S50" s="171">
        <f t="shared" si="9"/>
        <v>15431</v>
      </c>
      <c r="T50" s="158">
        <f t="shared" si="10"/>
        <v>639</v>
      </c>
      <c r="U50" s="159">
        <f t="shared" si="11"/>
        <v>16070</v>
      </c>
      <c r="V50" s="190"/>
    </row>
    <row r="51" spans="1:22" ht="13.25" customHeight="1" x14ac:dyDescent="0.3">
      <c r="A51" s="186">
        <v>43936</v>
      </c>
      <c r="B51" s="157" t="s">
        <v>107</v>
      </c>
      <c r="C51" s="160"/>
      <c r="D51" s="161"/>
      <c r="E51" s="161"/>
      <c r="F51" s="161"/>
      <c r="G51" s="173"/>
      <c r="H51" s="168"/>
      <c r="I51" s="189">
        <v>683</v>
      </c>
      <c r="J51" s="180">
        <v>38</v>
      </c>
      <c r="K51" s="43">
        <f t="shared" si="7"/>
        <v>721</v>
      </c>
      <c r="L51" s="191"/>
      <c r="M51" s="181"/>
      <c r="N51" s="161"/>
      <c r="O51" s="161"/>
      <c r="P51" s="161"/>
      <c r="Q51" s="173"/>
      <c r="R51" s="168"/>
      <c r="S51" s="171">
        <f t="shared" si="9"/>
        <v>14797</v>
      </c>
      <c r="T51" s="158">
        <f t="shared" si="10"/>
        <v>604</v>
      </c>
      <c r="U51" s="159">
        <f t="shared" si="11"/>
        <v>15401</v>
      </c>
      <c r="V51" s="190"/>
    </row>
    <row r="52" spans="1:22" ht="13.25" customHeight="1" x14ac:dyDescent="0.3">
      <c r="A52" s="186">
        <v>43935</v>
      </c>
      <c r="B52" s="157" t="s">
        <v>107</v>
      </c>
      <c r="C52" s="160"/>
      <c r="D52" s="161"/>
      <c r="E52" s="161"/>
      <c r="F52" s="161"/>
      <c r="G52" s="173"/>
      <c r="H52" s="167"/>
      <c r="I52" s="189">
        <v>644</v>
      </c>
      <c r="J52" s="180">
        <v>26</v>
      </c>
      <c r="K52" s="43">
        <f t="shared" si="7"/>
        <v>670</v>
      </c>
      <c r="L52" s="169"/>
      <c r="M52" s="181"/>
      <c r="N52" s="161"/>
      <c r="O52" s="161"/>
      <c r="P52" s="161"/>
      <c r="Q52" s="173"/>
      <c r="R52" s="167"/>
      <c r="S52" s="171">
        <f t="shared" si="9"/>
        <v>14114</v>
      </c>
      <c r="T52" s="158">
        <f t="shared" si="10"/>
        <v>566</v>
      </c>
      <c r="U52" s="159">
        <f t="shared" si="11"/>
        <v>14680</v>
      </c>
      <c r="V52" s="190"/>
    </row>
    <row r="53" spans="1:22" ht="13.25" customHeight="1" x14ac:dyDescent="0.3">
      <c r="A53" s="186">
        <v>43934</v>
      </c>
      <c r="B53" s="157" t="s">
        <v>107</v>
      </c>
      <c r="C53" s="160"/>
      <c r="D53" s="161"/>
      <c r="E53" s="161"/>
      <c r="F53" s="161"/>
      <c r="G53" s="173"/>
      <c r="H53" s="167"/>
      <c r="I53" s="189">
        <v>690</v>
      </c>
      <c r="J53" s="180">
        <v>43</v>
      </c>
      <c r="K53" s="43">
        <f t="shared" si="7"/>
        <v>733</v>
      </c>
      <c r="L53" s="169"/>
      <c r="M53" s="181"/>
      <c r="N53" s="161"/>
      <c r="O53" s="161"/>
      <c r="P53" s="161"/>
      <c r="Q53" s="173"/>
      <c r="R53" s="167"/>
      <c r="S53" s="171">
        <f t="shared" si="9"/>
        <v>13470</v>
      </c>
      <c r="T53" s="158">
        <f t="shared" si="10"/>
        <v>540</v>
      </c>
      <c r="U53" s="159">
        <f t="shared" si="11"/>
        <v>14010</v>
      </c>
      <c r="V53" s="190"/>
    </row>
    <row r="54" spans="1:22" ht="13.25" customHeight="1" x14ac:dyDescent="0.3">
      <c r="A54" s="186">
        <v>43933</v>
      </c>
      <c r="B54" s="157" t="s">
        <v>107</v>
      </c>
      <c r="C54" s="160"/>
      <c r="D54" s="161"/>
      <c r="E54" s="161"/>
      <c r="F54" s="161"/>
      <c r="G54" s="173"/>
      <c r="H54" s="167"/>
      <c r="I54" s="189">
        <v>716</v>
      </c>
      <c r="J54" s="180">
        <v>37</v>
      </c>
      <c r="K54" s="43">
        <f t="shared" si="7"/>
        <v>753</v>
      </c>
      <c r="L54" s="169"/>
      <c r="M54" s="181"/>
      <c r="N54" s="161"/>
      <c r="O54" s="161"/>
      <c r="P54" s="161"/>
      <c r="Q54" s="173"/>
      <c r="R54" s="167"/>
      <c r="S54" s="171">
        <f t="shared" si="9"/>
        <v>12780</v>
      </c>
      <c r="T54" s="158">
        <f t="shared" si="10"/>
        <v>497</v>
      </c>
      <c r="U54" s="159">
        <f t="shared" si="11"/>
        <v>13277</v>
      </c>
      <c r="V54" s="190"/>
    </row>
    <row r="55" spans="1:22" ht="13.25" customHeight="1" x14ac:dyDescent="0.3">
      <c r="A55" s="186">
        <v>43932</v>
      </c>
      <c r="B55" s="157" t="s">
        <v>107</v>
      </c>
      <c r="C55" s="160"/>
      <c r="D55" s="161"/>
      <c r="E55" s="161"/>
      <c r="F55" s="161"/>
      <c r="G55" s="173"/>
      <c r="H55" s="167"/>
      <c r="I55" s="189">
        <v>771</v>
      </c>
      <c r="J55" s="180">
        <v>31</v>
      </c>
      <c r="K55" s="43">
        <f t="shared" si="7"/>
        <v>802</v>
      </c>
      <c r="L55" s="169"/>
      <c r="M55" s="181"/>
      <c r="N55" s="161"/>
      <c r="O55" s="161"/>
      <c r="P55" s="161"/>
      <c r="Q55" s="173"/>
      <c r="R55" s="167"/>
      <c r="S55" s="171">
        <f t="shared" si="9"/>
        <v>12064</v>
      </c>
      <c r="T55" s="158">
        <f t="shared" si="10"/>
        <v>460</v>
      </c>
      <c r="U55" s="159">
        <f t="shared" si="11"/>
        <v>12524</v>
      </c>
      <c r="V55" s="190"/>
    </row>
    <row r="56" spans="1:22" ht="13.25" customHeight="1" x14ac:dyDescent="0.3">
      <c r="A56" s="186">
        <v>43931</v>
      </c>
      <c r="B56" s="157" t="s">
        <v>107</v>
      </c>
      <c r="C56" s="166">
        <v>330</v>
      </c>
      <c r="D56" s="167">
        <v>4957</v>
      </c>
      <c r="E56" s="167">
        <v>898</v>
      </c>
      <c r="F56" s="167">
        <v>28</v>
      </c>
      <c r="G56" s="167">
        <f>ONS_WeeklyRegistratedDeaths!AV33-ONS_WeeklyRegistratedDeaths!BC33</f>
        <v>6213</v>
      </c>
      <c r="H56" s="167">
        <f>ONS_WeeklyOccurrenceDeaths!AV33-ONS_WeeklyOccurrenceDeaths!BC33</f>
        <v>8128</v>
      </c>
      <c r="I56" s="189">
        <v>736</v>
      </c>
      <c r="J56" s="180">
        <v>25</v>
      </c>
      <c r="K56" s="43">
        <f t="shared" si="7"/>
        <v>761</v>
      </c>
      <c r="L56" s="169">
        <f>SUM(K56:K62)</f>
        <v>5684</v>
      </c>
      <c r="M56" s="170">
        <f t="shared" ref="M56:R56" si="13">M63+C56</f>
        <v>466</v>
      </c>
      <c r="N56" s="167">
        <f t="shared" si="13"/>
        <v>8673</v>
      </c>
      <c r="O56" s="167">
        <f t="shared" si="13"/>
        <v>1151</v>
      </c>
      <c r="P56" s="167">
        <f t="shared" si="13"/>
        <v>45</v>
      </c>
      <c r="Q56" s="167">
        <f t="shared" si="13"/>
        <v>10335</v>
      </c>
      <c r="R56" s="167">
        <f t="shared" si="13"/>
        <v>15554</v>
      </c>
      <c r="S56" s="171">
        <f t="shared" si="9"/>
        <v>11293</v>
      </c>
      <c r="T56" s="158">
        <f t="shared" si="10"/>
        <v>429</v>
      </c>
      <c r="U56" s="159">
        <f t="shared" si="11"/>
        <v>11722</v>
      </c>
      <c r="V56" s="190"/>
    </row>
    <row r="57" spans="1:22" ht="13.25" customHeight="1" x14ac:dyDescent="0.3">
      <c r="A57" s="186">
        <v>43930</v>
      </c>
      <c r="B57" s="157" t="s">
        <v>107</v>
      </c>
      <c r="C57" s="160"/>
      <c r="D57" s="161"/>
      <c r="E57" s="161"/>
      <c r="F57" s="161"/>
      <c r="G57" s="173"/>
      <c r="H57" s="167"/>
      <c r="I57" s="189">
        <v>785</v>
      </c>
      <c r="J57" s="180">
        <v>43</v>
      </c>
      <c r="K57" s="43">
        <f t="shared" si="7"/>
        <v>828</v>
      </c>
      <c r="L57" s="169"/>
      <c r="M57" s="181"/>
      <c r="N57" s="161"/>
      <c r="O57" s="161"/>
      <c r="P57" s="161"/>
      <c r="Q57" s="173"/>
      <c r="R57" s="167"/>
      <c r="S57" s="171">
        <f t="shared" si="9"/>
        <v>10557</v>
      </c>
      <c r="T57" s="158">
        <f t="shared" si="10"/>
        <v>404</v>
      </c>
      <c r="U57" s="159">
        <f t="shared" si="11"/>
        <v>10961</v>
      </c>
      <c r="V57" s="190"/>
    </row>
    <row r="58" spans="1:22" ht="13.25" customHeight="1" x14ac:dyDescent="0.3">
      <c r="A58" s="186">
        <v>43929</v>
      </c>
      <c r="B58" s="157" t="s">
        <v>107</v>
      </c>
      <c r="C58" s="160"/>
      <c r="D58" s="161"/>
      <c r="E58" s="161"/>
      <c r="F58" s="161"/>
      <c r="G58" s="173"/>
      <c r="H58" s="167"/>
      <c r="I58" s="189">
        <v>893</v>
      </c>
      <c r="J58" s="180">
        <v>42</v>
      </c>
      <c r="K58" s="43">
        <f t="shared" si="7"/>
        <v>935</v>
      </c>
      <c r="L58" s="169"/>
      <c r="M58" s="181"/>
      <c r="N58" s="161"/>
      <c r="O58" s="161"/>
      <c r="P58" s="161"/>
      <c r="Q58" s="173"/>
      <c r="R58" s="167"/>
      <c r="S58" s="171">
        <f t="shared" si="9"/>
        <v>9772</v>
      </c>
      <c r="T58" s="158">
        <f t="shared" si="10"/>
        <v>361</v>
      </c>
      <c r="U58" s="159">
        <f t="shared" si="11"/>
        <v>10133</v>
      </c>
      <c r="V58" s="190"/>
    </row>
    <row r="59" spans="1:22" ht="13.25" customHeight="1" x14ac:dyDescent="0.3">
      <c r="A59" s="186">
        <v>43928</v>
      </c>
      <c r="B59" s="157" t="s">
        <v>107</v>
      </c>
      <c r="C59" s="160"/>
      <c r="D59" s="161"/>
      <c r="E59" s="161"/>
      <c r="F59" s="161"/>
      <c r="G59" s="173"/>
      <c r="H59" s="167"/>
      <c r="I59" s="189">
        <v>807</v>
      </c>
      <c r="J59" s="180">
        <v>32</v>
      </c>
      <c r="K59" s="43">
        <f t="shared" si="7"/>
        <v>839</v>
      </c>
      <c r="L59" s="169"/>
      <c r="M59" s="181"/>
      <c r="N59" s="161"/>
      <c r="O59" s="161"/>
      <c r="P59" s="161"/>
      <c r="Q59" s="173"/>
      <c r="R59" s="167"/>
      <c r="S59" s="171">
        <f t="shared" si="9"/>
        <v>8879</v>
      </c>
      <c r="T59" s="158">
        <f t="shared" si="10"/>
        <v>319</v>
      </c>
      <c r="U59" s="159">
        <f t="shared" si="11"/>
        <v>9198</v>
      </c>
      <c r="V59" s="190"/>
    </row>
    <row r="60" spans="1:22" ht="13.25" customHeight="1" x14ac:dyDescent="0.3">
      <c r="A60" s="186">
        <v>43927</v>
      </c>
      <c r="B60" s="157" t="s">
        <v>107</v>
      </c>
      <c r="C60" s="160"/>
      <c r="D60" s="161"/>
      <c r="E60" s="161"/>
      <c r="F60" s="161"/>
      <c r="G60" s="173"/>
      <c r="H60" s="167"/>
      <c r="I60" s="189">
        <v>725</v>
      </c>
      <c r="J60" s="180">
        <v>20</v>
      </c>
      <c r="K60" s="43">
        <f t="shared" si="7"/>
        <v>745</v>
      </c>
      <c r="L60" s="169"/>
      <c r="M60" s="181"/>
      <c r="N60" s="161"/>
      <c r="O60" s="161"/>
      <c r="P60" s="161"/>
      <c r="Q60" s="173"/>
      <c r="R60" s="167"/>
      <c r="S60" s="171">
        <f t="shared" si="9"/>
        <v>8072</v>
      </c>
      <c r="T60" s="158">
        <f t="shared" si="10"/>
        <v>287</v>
      </c>
      <c r="U60" s="159">
        <f t="shared" si="11"/>
        <v>8359</v>
      </c>
      <c r="V60" s="190"/>
    </row>
    <row r="61" spans="1:22" ht="13.25" customHeight="1" x14ac:dyDescent="0.3">
      <c r="A61" s="186">
        <v>43926</v>
      </c>
      <c r="B61" s="157" t="s">
        <v>107</v>
      </c>
      <c r="C61" s="160"/>
      <c r="D61" s="161"/>
      <c r="E61" s="161"/>
      <c r="F61" s="161"/>
      <c r="G61" s="173"/>
      <c r="H61" s="167"/>
      <c r="I61" s="189">
        <v>741</v>
      </c>
      <c r="J61" s="180">
        <v>30</v>
      </c>
      <c r="K61" s="43">
        <f t="shared" si="7"/>
        <v>771</v>
      </c>
      <c r="L61" s="169"/>
      <c r="M61" s="181"/>
      <c r="N61" s="161"/>
      <c r="O61" s="161"/>
      <c r="P61" s="161"/>
      <c r="Q61" s="173"/>
      <c r="R61" s="167"/>
      <c r="S61" s="171">
        <f t="shared" si="9"/>
        <v>7347</v>
      </c>
      <c r="T61" s="158">
        <f t="shared" si="10"/>
        <v>267</v>
      </c>
      <c r="U61" s="159">
        <f t="shared" si="11"/>
        <v>7614</v>
      </c>
      <c r="V61" s="190"/>
    </row>
    <row r="62" spans="1:22" ht="13.25" customHeight="1" x14ac:dyDescent="0.3">
      <c r="A62" s="186">
        <v>43925</v>
      </c>
      <c r="B62" s="157" t="s">
        <v>107</v>
      </c>
      <c r="C62" s="160"/>
      <c r="D62" s="161"/>
      <c r="E62" s="161"/>
      <c r="F62" s="161"/>
      <c r="G62" s="173"/>
      <c r="H62" s="167"/>
      <c r="I62" s="189">
        <v>774</v>
      </c>
      <c r="J62" s="180">
        <v>31</v>
      </c>
      <c r="K62" s="43">
        <f t="shared" si="7"/>
        <v>805</v>
      </c>
      <c r="L62" s="169"/>
      <c r="M62" s="181"/>
      <c r="N62" s="161"/>
      <c r="O62" s="161"/>
      <c r="P62" s="161"/>
      <c r="Q62" s="173"/>
      <c r="R62" s="167"/>
      <c r="S62" s="171">
        <f t="shared" si="9"/>
        <v>6606</v>
      </c>
      <c r="T62" s="158">
        <f t="shared" si="10"/>
        <v>237</v>
      </c>
      <c r="U62" s="159">
        <f t="shared" si="11"/>
        <v>6843</v>
      </c>
      <c r="V62" s="190"/>
    </row>
    <row r="63" spans="1:22" ht="13.25" customHeight="1" x14ac:dyDescent="0.3">
      <c r="A63" s="186">
        <v>43924</v>
      </c>
      <c r="B63" s="157" t="s">
        <v>107</v>
      </c>
      <c r="C63" s="166">
        <v>120</v>
      </c>
      <c r="D63" s="167">
        <v>3110</v>
      </c>
      <c r="E63" s="167">
        <v>229</v>
      </c>
      <c r="F63" s="167">
        <v>16</v>
      </c>
      <c r="G63" s="167">
        <f>ONS_WeeklyRegistratedDeaths!BC33-ONS_WeeklyRegistratedDeaths!BJ33</f>
        <v>3475</v>
      </c>
      <c r="H63" s="167">
        <f>ONS_WeeklyOccurrenceDeaths!BC33-ONS_WeeklyOccurrenceDeaths!BJ33</f>
        <v>5126</v>
      </c>
      <c r="I63" s="189">
        <v>695</v>
      </c>
      <c r="J63" s="180">
        <v>29</v>
      </c>
      <c r="K63" s="43">
        <f t="shared" si="7"/>
        <v>724</v>
      </c>
      <c r="L63" s="169">
        <f>SUM(K63:K69)</f>
        <v>3982</v>
      </c>
      <c r="M63" s="170">
        <f t="shared" ref="M63:R63" si="14">M70+C63</f>
        <v>136</v>
      </c>
      <c r="N63" s="167">
        <f t="shared" si="14"/>
        <v>3716</v>
      </c>
      <c r="O63" s="167">
        <f t="shared" si="14"/>
        <v>253</v>
      </c>
      <c r="P63" s="167">
        <f t="shared" si="14"/>
        <v>17</v>
      </c>
      <c r="Q63" s="167">
        <f t="shared" si="14"/>
        <v>4122</v>
      </c>
      <c r="R63" s="167">
        <f t="shared" si="14"/>
        <v>7426</v>
      </c>
      <c r="S63" s="171">
        <f t="shared" si="9"/>
        <v>5832</v>
      </c>
      <c r="T63" s="158">
        <f t="shared" si="10"/>
        <v>206</v>
      </c>
      <c r="U63" s="159">
        <f t="shared" si="11"/>
        <v>6038</v>
      </c>
      <c r="V63" s="190"/>
    </row>
    <row r="64" spans="1:22" ht="13.25" customHeight="1" x14ac:dyDescent="0.3">
      <c r="A64" s="186">
        <v>43923</v>
      </c>
      <c r="B64" s="157" t="s">
        <v>107</v>
      </c>
      <c r="C64" s="160"/>
      <c r="D64" s="161"/>
      <c r="E64" s="161"/>
      <c r="F64" s="161"/>
      <c r="G64" s="173"/>
      <c r="H64" s="167"/>
      <c r="I64" s="189">
        <v>642</v>
      </c>
      <c r="J64" s="180">
        <v>28</v>
      </c>
      <c r="K64" s="43">
        <f t="shared" si="7"/>
        <v>670</v>
      </c>
      <c r="L64" s="169"/>
      <c r="M64" s="181"/>
      <c r="N64" s="161"/>
      <c r="O64" s="161"/>
      <c r="P64" s="161"/>
      <c r="Q64" s="173"/>
      <c r="R64" s="167"/>
      <c r="S64" s="171">
        <f t="shared" si="9"/>
        <v>5137</v>
      </c>
      <c r="T64" s="158">
        <f t="shared" si="10"/>
        <v>177</v>
      </c>
      <c r="U64" s="159">
        <f t="shared" si="11"/>
        <v>5314</v>
      </c>
      <c r="V64" s="190"/>
    </row>
    <row r="65" spans="1:22" ht="13.25" customHeight="1" x14ac:dyDescent="0.3">
      <c r="A65" s="186">
        <v>43922</v>
      </c>
      <c r="B65" s="157" t="s">
        <v>107</v>
      </c>
      <c r="C65" s="160"/>
      <c r="D65" s="161"/>
      <c r="E65" s="161"/>
      <c r="F65" s="161"/>
      <c r="G65" s="173"/>
      <c r="H65" s="167"/>
      <c r="I65" s="189">
        <v>641</v>
      </c>
      <c r="J65" s="180">
        <v>21</v>
      </c>
      <c r="K65" s="43">
        <f t="shared" si="7"/>
        <v>662</v>
      </c>
      <c r="L65" s="169"/>
      <c r="M65" s="181"/>
      <c r="N65" s="161"/>
      <c r="O65" s="161"/>
      <c r="P65" s="161"/>
      <c r="Q65" s="173"/>
      <c r="R65" s="167"/>
      <c r="S65" s="171">
        <f t="shared" si="9"/>
        <v>4495</v>
      </c>
      <c r="T65" s="158">
        <f t="shared" si="10"/>
        <v>149</v>
      </c>
      <c r="U65" s="159">
        <f t="shared" si="11"/>
        <v>4644</v>
      </c>
      <c r="V65" s="190"/>
    </row>
    <row r="66" spans="1:22" ht="13.25" customHeight="1" x14ac:dyDescent="0.3">
      <c r="A66" s="186">
        <v>43921</v>
      </c>
      <c r="B66" s="157" t="s">
        <v>107</v>
      </c>
      <c r="C66" s="160"/>
      <c r="D66" s="161"/>
      <c r="E66" s="161"/>
      <c r="F66" s="161"/>
      <c r="G66" s="173"/>
      <c r="H66" s="167"/>
      <c r="I66" s="189">
        <v>573</v>
      </c>
      <c r="J66" s="180">
        <v>15</v>
      </c>
      <c r="K66" s="43">
        <f t="shared" si="7"/>
        <v>588</v>
      </c>
      <c r="L66" s="169"/>
      <c r="M66" s="181"/>
      <c r="N66" s="161"/>
      <c r="O66" s="161"/>
      <c r="P66" s="161"/>
      <c r="Q66" s="173"/>
      <c r="R66" s="167"/>
      <c r="S66" s="171">
        <f t="shared" si="9"/>
        <v>3854</v>
      </c>
      <c r="T66" s="158">
        <f t="shared" si="10"/>
        <v>128</v>
      </c>
      <c r="U66" s="159">
        <f t="shared" si="11"/>
        <v>3982</v>
      </c>
      <c r="V66" s="190"/>
    </row>
    <row r="67" spans="1:22" ht="13.25" customHeight="1" x14ac:dyDescent="0.3">
      <c r="A67" s="186">
        <v>43920</v>
      </c>
      <c r="B67" s="157" t="s">
        <v>107</v>
      </c>
      <c r="C67" s="160"/>
      <c r="D67" s="161"/>
      <c r="E67" s="161"/>
      <c r="F67" s="161"/>
      <c r="G67" s="173"/>
      <c r="H67" s="167"/>
      <c r="I67" s="189">
        <v>494</v>
      </c>
      <c r="J67" s="180">
        <v>16</v>
      </c>
      <c r="K67" s="43">
        <f t="shared" si="7"/>
        <v>510</v>
      </c>
      <c r="L67" s="169"/>
      <c r="M67" s="181"/>
      <c r="N67" s="161"/>
      <c r="O67" s="161"/>
      <c r="P67" s="161"/>
      <c r="Q67" s="173"/>
      <c r="R67" s="167"/>
      <c r="S67" s="171">
        <f t="shared" si="9"/>
        <v>3281</v>
      </c>
      <c r="T67" s="158">
        <f t="shared" si="10"/>
        <v>113</v>
      </c>
      <c r="U67" s="159">
        <f t="shared" si="11"/>
        <v>3394</v>
      </c>
      <c r="V67" s="190"/>
    </row>
    <row r="68" spans="1:22" ht="13.25" customHeight="1" x14ac:dyDescent="0.3">
      <c r="A68" s="186">
        <v>43919</v>
      </c>
      <c r="B68" s="157" t="s">
        <v>107</v>
      </c>
      <c r="C68" s="160"/>
      <c r="D68" s="161"/>
      <c r="E68" s="161"/>
      <c r="F68" s="161"/>
      <c r="G68" s="173"/>
      <c r="H68" s="167"/>
      <c r="I68" s="189">
        <v>437</v>
      </c>
      <c r="J68" s="180">
        <v>18</v>
      </c>
      <c r="K68" s="43">
        <f t="shared" si="7"/>
        <v>455</v>
      </c>
      <c r="L68" s="169"/>
      <c r="M68" s="181"/>
      <c r="N68" s="161"/>
      <c r="O68" s="161"/>
      <c r="P68" s="161"/>
      <c r="Q68" s="173"/>
      <c r="R68" s="167"/>
      <c r="S68" s="171">
        <f t="shared" si="9"/>
        <v>2787</v>
      </c>
      <c r="T68" s="158">
        <f t="shared" si="10"/>
        <v>97</v>
      </c>
      <c r="U68" s="159">
        <f t="shared" si="11"/>
        <v>2884</v>
      </c>
      <c r="V68" s="190"/>
    </row>
    <row r="69" spans="1:22" ht="13.25" customHeight="1" x14ac:dyDescent="0.3">
      <c r="A69" s="186">
        <v>43918</v>
      </c>
      <c r="B69" s="157" t="s">
        <v>107</v>
      </c>
      <c r="C69" s="160"/>
      <c r="D69" s="161"/>
      <c r="E69" s="161"/>
      <c r="F69" s="161"/>
      <c r="G69" s="173"/>
      <c r="H69" s="167"/>
      <c r="I69" s="189">
        <v>358</v>
      </c>
      <c r="J69" s="180">
        <v>15</v>
      </c>
      <c r="K69" s="43">
        <f t="shared" si="7"/>
        <v>373</v>
      </c>
      <c r="L69" s="169"/>
      <c r="M69" s="181"/>
      <c r="N69" s="161"/>
      <c r="O69" s="161"/>
      <c r="P69" s="161"/>
      <c r="Q69" s="173"/>
      <c r="R69" s="167"/>
      <c r="S69" s="171">
        <f t="shared" si="9"/>
        <v>2350</v>
      </c>
      <c r="T69" s="158">
        <f t="shared" si="10"/>
        <v>79</v>
      </c>
      <c r="U69" s="159">
        <f t="shared" si="11"/>
        <v>2429</v>
      </c>
      <c r="V69" s="190"/>
    </row>
    <row r="70" spans="1:22" ht="13.25" customHeight="1" x14ac:dyDescent="0.3">
      <c r="A70" s="186">
        <v>43917</v>
      </c>
      <c r="B70" s="157" t="s">
        <v>107</v>
      </c>
      <c r="C70" s="192">
        <v>15</v>
      </c>
      <c r="D70" s="168">
        <v>501</v>
      </c>
      <c r="E70" s="168">
        <v>22</v>
      </c>
      <c r="F70" s="168">
        <v>1</v>
      </c>
      <c r="G70" s="167">
        <f>ONS_WeeklyRegistratedDeaths!BJ33-ONS_WeeklyRegistratedDeaths!BQ33</f>
        <v>539</v>
      </c>
      <c r="H70" s="193">
        <f>ONS_WeeklyOccurrenceDeaths!BJ33-ONS_WeeklyOccurrenceDeaths!BQ33</f>
        <v>1854</v>
      </c>
      <c r="I70" s="189">
        <v>349</v>
      </c>
      <c r="J70" s="180">
        <v>10</v>
      </c>
      <c r="K70" s="43">
        <f t="shared" si="7"/>
        <v>359</v>
      </c>
      <c r="L70" s="169">
        <f>SUM(K70:K76)</f>
        <v>1607</v>
      </c>
      <c r="M70" s="187">
        <f t="shared" ref="M70:R70" si="15">M77+C70</f>
        <v>16</v>
      </c>
      <c r="N70" s="168">
        <f t="shared" si="15"/>
        <v>606</v>
      </c>
      <c r="O70" s="168">
        <f t="shared" si="15"/>
        <v>24</v>
      </c>
      <c r="P70" s="168">
        <f t="shared" si="15"/>
        <v>1</v>
      </c>
      <c r="Q70" s="168">
        <f t="shared" si="15"/>
        <v>647</v>
      </c>
      <c r="R70" s="168">
        <f t="shared" si="15"/>
        <v>2300</v>
      </c>
      <c r="S70" s="171">
        <f t="shared" si="9"/>
        <v>1992</v>
      </c>
      <c r="T70" s="158">
        <f t="shared" si="10"/>
        <v>64</v>
      </c>
      <c r="U70" s="159">
        <f t="shared" si="11"/>
        <v>2056</v>
      </c>
      <c r="V70" s="190"/>
    </row>
    <row r="71" spans="1:22" ht="13.25" customHeight="1" x14ac:dyDescent="0.3">
      <c r="A71" s="186">
        <v>43916</v>
      </c>
      <c r="B71" s="157" t="s">
        <v>107</v>
      </c>
      <c r="C71" s="160"/>
      <c r="D71" s="161"/>
      <c r="E71" s="161"/>
      <c r="F71" s="161"/>
      <c r="G71" s="173"/>
      <c r="H71" s="167"/>
      <c r="I71" s="189">
        <v>325</v>
      </c>
      <c r="J71" s="180">
        <v>11</v>
      </c>
      <c r="K71" s="43">
        <f t="shared" si="7"/>
        <v>336</v>
      </c>
      <c r="L71" s="169"/>
      <c r="M71" s="181"/>
      <c r="N71" s="161"/>
      <c r="O71" s="161"/>
      <c r="P71" s="161"/>
      <c r="Q71" s="173"/>
      <c r="R71" s="167"/>
      <c r="S71" s="171">
        <f t="shared" si="9"/>
        <v>1643</v>
      </c>
      <c r="T71" s="158">
        <f t="shared" si="10"/>
        <v>54</v>
      </c>
      <c r="U71" s="159">
        <f t="shared" si="11"/>
        <v>1697</v>
      </c>
      <c r="V71" s="190"/>
    </row>
    <row r="72" spans="1:22" ht="13.25" customHeight="1" x14ac:dyDescent="0.3">
      <c r="A72" s="186">
        <v>43915</v>
      </c>
      <c r="B72" s="157" t="s">
        <v>107</v>
      </c>
      <c r="C72" s="160"/>
      <c r="D72" s="161"/>
      <c r="E72" s="161"/>
      <c r="F72" s="161"/>
      <c r="G72" s="173"/>
      <c r="H72" s="167"/>
      <c r="I72" s="189">
        <v>261</v>
      </c>
      <c r="J72" s="180">
        <v>10</v>
      </c>
      <c r="K72" s="43">
        <f t="shared" si="7"/>
        <v>271</v>
      </c>
      <c r="L72" s="169"/>
      <c r="M72" s="181"/>
      <c r="N72" s="161"/>
      <c r="O72" s="161"/>
      <c r="P72" s="161"/>
      <c r="Q72" s="173"/>
      <c r="R72" s="167"/>
      <c r="S72" s="171">
        <f t="shared" si="9"/>
        <v>1318</v>
      </c>
      <c r="T72" s="158">
        <f t="shared" si="10"/>
        <v>43</v>
      </c>
      <c r="U72" s="159">
        <f t="shared" si="11"/>
        <v>1361</v>
      </c>
      <c r="V72" s="190"/>
    </row>
    <row r="73" spans="1:22" ht="13.25" customHeight="1" x14ac:dyDescent="0.3">
      <c r="A73" s="186">
        <v>43914</v>
      </c>
      <c r="B73" s="157" t="s">
        <v>107</v>
      </c>
      <c r="C73" s="160"/>
      <c r="D73" s="161"/>
      <c r="E73" s="161"/>
      <c r="F73" s="161"/>
      <c r="G73" s="173"/>
      <c r="H73" s="167"/>
      <c r="I73" s="189">
        <v>203</v>
      </c>
      <c r="J73" s="180">
        <v>9</v>
      </c>
      <c r="K73" s="43">
        <f t="shared" si="7"/>
        <v>212</v>
      </c>
      <c r="L73" s="169"/>
      <c r="M73" s="181"/>
      <c r="N73" s="161"/>
      <c r="O73" s="161"/>
      <c r="P73" s="161"/>
      <c r="Q73" s="173"/>
      <c r="R73" s="167"/>
      <c r="S73" s="171">
        <f t="shared" si="9"/>
        <v>1057</v>
      </c>
      <c r="T73" s="158">
        <f t="shared" si="10"/>
        <v>33</v>
      </c>
      <c r="U73" s="159">
        <f t="shared" si="11"/>
        <v>1090</v>
      </c>
      <c r="V73" s="190"/>
    </row>
    <row r="74" spans="1:22" ht="13.25" customHeight="1" x14ac:dyDescent="0.3">
      <c r="A74" s="186">
        <v>43913</v>
      </c>
      <c r="B74" s="157" t="s">
        <v>107</v>
      </c>
      <c r="C74" s="160"/>
      <c r="D74" s="161"/>
      <c r="E74" s="161"/>
      <c r="F74" s="161"/>
      <c r="G74" s="173"/>
      <c r="H74" s="167"/>
      <c r="I74" s="189">
        <v>160</v>
      </c>
      <c r="J74" s="180">
        <v>4</v>
      </c>
      <c r="K74" s="43">
        <f t="shared" ref="K74:K96" si="16">I74+J74</f>
        <v>164</v>
      </c>
      <c r="L74" s="169"/>
      <c r="M74" s="181"/>
      <c r="N74" s="161"/>
      <c r="O74" s="161"/>
      <c r="P74" s="161"/>
      <c r="Q74" s="173"/>
      <c r="R74" s="167"/>
      <c r="S74" s="171">
        <f t="shared" si="9"/>
        <v>854</v>
      </c>
      <c r="T74" s="158">
        <f t="shared" si="10"/>
        <v>24</v>
      </c>
      <c r="U74" s="159">
        <f t="shared" si="11"/>
        <v>878</v>
      </c>
      <c r="V74" s="190"/>
    </row>
    <row r="75" spans="1:22" ht="13.25" customHeight="1" x14ac:dyDescent="0.3">
      <c r="A75" s="186">
        <v>43912</v>
      </c>
      <c r="B75" s="157" t="s">
        <v>107</v>
      </c>
      <c r="C75" s="160"/>
      <c r="D75" s="161"/>
      <c r="E75" s="161"/>
      <c r="F75" s="161"/>
      <c r="G75" s="173"/>
      <c r="H75" s="173"/>
      <c r="I75" s="189">
        <v>150</v>
      </c>
      <c r="J75" s="180">
        <v>5</v>
      </c>
      <c r="K75" s="43">
        <f t="shared" si="16"/>
        <v>155</v>
      </c>
      <c r="L75" s="194"/>
      <c r="M75" s="181"/>
      <c r="N75" s="161"/>
      <c r="O75" s="161"/>
      <c r="P75" s="161"/>
      <c r="Q75" s="173"/>
      <c r="R75" s="173"/>
      <c r="S75" s="171">
        <f t="shared" ref="S75:S95" si="17">S76+I75</f>
        <v>694</v>
      </c>
      <c r="T75" s="158">
        <f t="shared" ref="T75:T95" si="18">T76+J75</f>
        <v>20</v>
      </c>
      <c r="U75" s="159">
        <f t="shared" ref="U75:U95" si="19">U76+K75</f>
        <v>714</v>
      </c>
      <c r="V75" s="190"/>
    </row>
    <row r="76" spans="1:22" ht="13.25" customHeight="1" x14ac:dyDescent="0.3">
      <c r="A76" s="186">
        <v>43911</v>
      </c>
      <c r="B76" s="157" t="s">
        <v>107</v>
      </c>
      <c r="C76" s="160"/>
      <c r="D76" s="161"/>
      <c r="E76" s="161"/>
      <c r="F76" s="161"/>
      <c r="G76" s="173"/>
      <c r="H76" s="173"/>
      <c r="I76" s="189">
        <v>103</v>
      </c>
      <c r="J76" s="180">
        <v>7</v>
      </c>
      <c r="K76" s="43">
        <f t="shared" si="16"/>
        <v>110</v>
      </c>
      <c r="L76" s="194"/>
      <c r="M76" s="181"/>
      <c r="N76" s="161"/>
      <c r="O76" s="161"/>
      <c r="P76" s="161"/>
      <c r="Q76" s="173"/>
      <c r="R76" s="173"/>
      <c r="S76" s="171">
        <f t="shared" si="17"/>
        <v>544</v>
      </c>
      <c r="T76" s="158">
        <f t="shared" si="18"/>
        <v>15</v>
      </c>
      <c r="U76" s="159">
        <f t="shared" si="19"/>
        <v>559</v>
      </c>
      <c r="V76" s="190"/>
    </row>
    <row r="77" spans="1:22" ht="13.25" customHeight="1" x14ac:dyDescent="0.3">
      <c r="A77" s="186">
        <v>43910</v>
      </c>
      <c r="B77" s="157" t="s">
        <v>107</v>
      </c>
      <c r="C77" s="192">
        <v>1</v>
      </c>
      <c r="D77" s="168">
        <v>100</v>
      </c>
      <c r="E77" s="168">
        <v>2</v>
      </c>
      <c r="F77" s="168">
        <v>0</v>
      </c>
      <c r="G77" s="167">
        <f>ONS_WeeklyRegistratedDeaths!BQ33-ONS_WeeklyRegistratedDeaths!BX33</f>
        <v>103</v>
      </c>
      <c r="H77" s="167">
        <f>ONS_WeeklyOccurrenceDeaths!BQ33-ONS_WeeklyOccurrenceDeaths!BX33</f>
        <v>399</v>
      </c>
      <c r="I77" s="189">
        <v>106</v>
      </c>
      <c r="J77" s="180">
        <v>2</v>
      </c>
      <c r="K77" s="43">
        <f t="shared" si="16"/>
        <v>108</v>
      </c>
      <c r="L77" s="169">
        <f>SUM(K77:K83)</f>
        <v>386</v>
      </c>
      <c r="M77" s="187">
        <f t="shared" ref="M77:R77" si="20">M84+C77</f>
        <v>1</v>
      </c>
      <c r="N77" s="168">
        <f t="shared" si="20"/>
        <v>105</v>
      </c>
      <c r="O77" s="168">
        <f t="shared" si="20"/>
        <v>2</v>
      </c>
      <c r="P77" s="168">
        <f t="shared" si="20"/>
        <v>0</v>
      </c>
      <c r="Q77" s="168">
        <f t="shared" si="20"/>
        <v>108</v>
      </c>
      <c r="R77" s="168">
        <f t="shared" si="20"/>
        <v>446</v>
      </c>
      <c r="S77" s="171">
        <f t="shared" si="17"/>
        <v>441</v>
      </c>
      <c r="T77" s="158">
        <f t="shared" si="18"/>
        <v>8</v>
      </c>
      <c r="U77" s="159">
        <f t="shared" si="19"/>
        <v>449</v>
      </c>
      <c r="V77" s="190"/>
    </row>
    <row r="78" spans="1:22" ht="13.25" customHeight="1" x14ac:dyDescent="0.3">
      <c r="A78" s="186">
        <v>43909</v>
      </c>
      <c r="B78" s="157" t="s">
        <v>107</v>
      </c>
      <c r="C78" s="160"/>
      <c r="D78" s="161"/>
      <c r="E78" s="161"/>
      <c r="F78" s="161"/>
      <c r="G78" s="173"/>
      <c r="H78" s="173"/>
      <c r="I78" s="189">
        <v>62</v>
      </c>
      <c r="J78" s="180">
        <v>3</v>
      </c>
      <c r="K78" s="43">
        <f t="shared" si="16"/>
        <v>65</v>
      </c>
      <c r="L78" s="194"/>
      <c r="M78" s="181"/>
      <c r="N78" s="161"/>
      <c r="O78" s="161"/>
      <c r="P78" s="161"/>
      <c r="Q78" s="173"/>
      <c r="R78" s="173"/>
      <c r="S78" s="171">
        <f t="shared" si="17"/>
        <v>335</v>
      </c>
      <c r="T78" s="158">
        <f t="shared" si="18"/>
        <v>6</v>
      </c>
      <c r="U78" s="159">
        <f t="shared" si="19"/>
        <v>341</v>
      </c>
      <c r="V78" s="190"/>
    </row>
    <row r="79" spans="1:22" ht="13.25" customHeight="1" x14ac:dyDescent="0.3">
      <c r="A79" s="186">
        <v>43908</v>
      </c>
      <c r="B79" s="157" t="s">
        <v>107</v>
      </c>
      <c r="C79" s="160"/>
      <c r="D79" s="161"/>
      <c r="E79" s="161"/>
      <c r="F79" s="161"/>
      <c r="G79" s="173"/>
      <c r="H79" s="173"/>
      <c r="I79" s="189">
        <v>69</v>
      </c>
      <c r="J79" s="180">
        <v>0</v>
      </c>
      <c r="K79" s="43">
        <f t="shared" si="16"/>
        <v>69</v>
      </c>
      <c r="L79" s="194"/>
      <c r="M79" s="181"/>
      <c r="N79" s="161"/>
      <c r="O79" s="161"/>
      <c r="P79" s="161"/>
      <c r="Q79" s="173"/>
      <c r="R79" s="173"/>
      <c r="S79" s="171">
        <f t="shared" si="17"/>
        <v>273</v>
      </c>
      <c r="T79" s="158">
        <f t="shared" si="18"/>
        <v>3</v>
      </c>
      <c r="U79" s="159">
        <f t="shared" si="19"/>
        <v>276</v>
      </c>
      <c r="V79" s="190"/>
    </row>
    <row r="80" spans="1:22" ht="13.25" customHeight="1" x14ac:dyDescent="0.3">
      <c r="A80" s="186">
        <v>43907</v>
      </c>
      <c r="B80" s="157" t="s">
        <v>107</v>
      </c>
      <c r="C80" s="160"/>
      <c r="D80" s="161"/>
      <c r="E80" s="161"/>
      <c r="F80" s="161"/>
      <c r="G80" s="173"/>
      <c r="H80" s="173"/>
      <c r="I80" s="189">
        <v>48</v>
      </c>
      <c r="J80" s="180">
        <v>0</v>
      </c>
      <c r="K80" s="43">
        <f t="shared" si="16"/>
        <v>48</v>
      </c>
      <c r="L80" s="194"/>
      <c r="M80" s="181"/>
      <c r="N80" s="161"/>
      <c r="O80" s="161"/>
      <c r="P80" s="161"/>
      <c r="Q80" s="173"/>
      <c r="R80" s="173"/>
      <c r="S80" s="171">
        <f t="shared" si="17"/>
        <v>204</v>
      </c>
      <c r="T80" s="158">
        <f t="shared" si="18"/>
        <v>3</v>
      </c>
      <c r="U80" s="159">
        <f t="shared" si="19"/>
        <v>207</v>
      </c>
      <c r="V80" s="190"/>
    </row>
    <row r="81" spans="1:22" ht="13.25" customHeight="1" x14ac:dyDescent="0.3">
      <c r="A81" s="186">
        <v>43906</v>
      </c>
      <c r="B81" s="157" t="s">
        <v>107</v>
      </c>
      <c r="C81" s="160"/>
      <c r="D81" s="161"/>
      <c r="E81" s="161"/>
      <c r="F81" s="161"/>
      <c r="G81" s="173"/>
      <c r="H81" s="173"/>
      <c r="I81" s="189">
        <v>42</v>
      </c>
      <c r="J81" s="180">
        <v>3</v>
      </c>
      <c r="K81" s="43">
        <f t="shared" si="16"/>
        <v>45</v>
      </c>
      <c r="L81" s="194"/>
      <c r="M81" s="181"/>
      <c r="N81" s="161"/>
      <c r="O81" s="161"/>
      <c r="P81" s="161"/>
      <c r="Q81" s="173"/>
      <c r="R81" s="173"/>
      <c r="S81" s="171">
        <f t="shared" si="17"/>
        <v>156</v>
      </c>
      <c r="T81" s="158">
        <f t="shared" si="18"/>
        <v>3</v>
      </c>
      <c r="U81" s="159">
        <f t="shared" si="19"/>
        <v>159</v>
      </c>
      <c r="V81" s="190"/>
    </row>
    <row r="82" spans="1:22" ht="13.25" customHeight="1" x14ac:dyDescent="0.3">
      <c r="A82" s="186">
        <v>43905</v>
      </c>
      <c r="B82" s="157" t="s">
        <v>107</v>
      </c>
      <c r="C82" s="160"/>
      <c r="D82" s="161"/>
      <c r="E82" s="161"/>
      <c r="F82" s="161"/>
      <c r="G82" s="173"/>
      <c r="H82" s="173"/>
      <c r="I82" s="189">
        <v>28</v>
      </c>
      <c r="J82" s="180">
        <v>0</v>
      </c>
      <c r="K82" s="43">
        <f t="shared" si="16"/>
        <v>28</v>
      </c>
      <c r="L82" s="194"/>
      <c r="M82" s="181"/>
      <c r="N82" s="161"/>
      <c r="O82" s="161"/>
      <c r="P82" s="161"/>
      <c r="Q82" s="173"/>
      <c r="R82" s="173"/>
      <c r="S82" s="171">
        <f t="shared" si="17"/>
        <v>114</v>
      </c>
      <c r="T82" s="158">
        <f t="shared" si="18"/>
        <v>0</v>
      </c>
      <c r="U82" s="159">
        <f t="shared" si="19"/>
        <v>114</v>
      </c>
      <c r="V82" s="190"/>
    </row>
    <row r="83" spans="1:22" ht="13.25" customHeight="1" x14ac:dyDescent="0.3">
      <c r="A83" s="186">
        <v>43904</v>
      </c>
      <c r="B83" s="157" t="s">
        <v>107</v>
      </c>
      <c r="C83" s="160"/>
      <c r="D83" s="161"/>
      <c r="E83" s="161"/>
      <c r="F83" s="161"/>
      <c r="G83" s="173"/>
      <c r="H83" s="173"/>
      <c r="I83" s="189">
        <v>23</v>
      </c>
      <c r="J83" s="180"/>
      <c r="K83" s="43">
        <f t="shared" si="16"/>
        <v>23</v>
      </c>
      <c r="L83" s="194"/>
      <c r="M83" s="181"/>
      <c r="N83" s="161"/>
      <c r="O83" s="161"/>
      <c r="P83" s="161"/>
      <c r="Q83" s="173"/>
      <c r="R83" s="173"/>
      <c r="S83" s="171">
        <f t="shared" si="17"/>
        <v>86</v>
      </c>
      <c r="T83" s="158">
        <f t="shared" si="18"/>
        <v>0</v>
      </c>
      <c r="U83" s="159">
        <f t="shared" si="19"/>
        <v>86</v>
      </c>
      <c r="V83" s="190"/>
    </row>
    <row r="84" spans="1:22" ht="13.25" customHeight="1" x14ac:dyDescent="0.3">
      <c r="A84" s="186">
        <v>43903</v>
      </c>
      <c r="B84" s="157" t="s">
        <v>107</v>
      </c>
      <c r="C84" s="192">
        <v>0</v>
      </c>
      <c r="D84" s="168">
        <v>5</v>
      </c>
      <c r="E84" s="168">
        <v>0</v>
      </c>
      <c r="F84" s="168">
        <v>0</v>
      </c>
      <c r="G84" s="167">
        <f>ONS_WeeklyRegistratedDeaths!BX33-ONS_WeeklyRegistratedDeaths!CE33</f>
        <v>5</v>
      </c>
      <c r="H84" s="167">
        <f>ONS_WeeklyOccurrenceDeaths!BX33-ONS_WeeklyOccurrenceDeaths!CE33</f>
        <v>41</v>
      </c>
      <c r="I84" s="189">
        <v>20</v>
      </c>
      <c r="J84" s="195"/>
      <c r="K84" s="43">
        <f t="shared" si="16"/>
        <v>20</v>
      </c>
      <c r="L84" s="169">
        <f>SUM(K84:K90)</f>
        <v>56</v>
      </c>
      <c r="M84" s="187">
        <f t="shared" ref="M84:R84" si="21">M91+C84</f>
        <v>0</v>
      </c>
      <c r="N84" s="168">
        <f t="shared" si="21"/>
        <v>5</v>
      </c>
      <c r="O84" s="168">
        <f t="shared" si="21"/>
        <v>0</v>
      </c>
      <c r="P84" s="168">
        <f t="shared" si="21"/>
        <v>0</v>
      </c>
      <c r="Q84" s="168">
        <f t="shared" si="21"/>
        <v>5</v>
      </c>
      <c r="R84" s="168">
        <f t="shared" si="21"/>
        <v>47</v>
      </c>
      <c r="S84" s="171">
        <f t="shared" si="17"/>
        <v>63</v>
      </c>
      <c r="T84" s="158">
        <f t="shared" si="18"/>
        <v>0</v>
      </c>
      <c r="U84" s="159">
        <f t="shared" si="19"/>
        <v>63</v>
      </c>
      <c r="V84" s="190"/>
    </row>
    <row r="85" spans="1:22" ht="13.25" customHeight="1" x14ac:dyDescent="0.3">
      <c r="A85" s="186">
        <v>43902</v>
      </c>
      <c r="B85" s="157" t="s">
        <v>107</v>
      </c>
      <c r="C85" s="160"/>
      <c r="D85" s="161"/>
      <c r="E85" s="161"/>
      <c r="F85" s="161"/>
      <c r="G85" s="173"/>
      <c r="H85" s="173"/>
      <c r="I85" s="189">
        <v>14</v>
      </c>
      <c r="J85" s="195"/>
      <c r="K85" s="43">
        <f t="shared" si="16"/>
        <v>14</v>
      </c>
      <c r="L85" s="194"/>
      <c r="M85" s="181"/>
      <c r="N85" s="161"/>
      <c r="O85" s="161"/>
      <c r="P85" s="161"/>
      <c r="Q85" s="173"/>
      <c r="R85" s="173"/>
      <c r="S85" s="171">
        <f t="shared" si="17"/>
        <v>43</v>
      </c>
      <c r="T85" s="158">
        <f t="shared" si="18"/>
        <v>0</v>
      </c>
      <c r="U85" s="159">
        <f t="shared" si="19"/>
        <v>43</v>
      </c>
      <c r="V85" s="190"/>
    </row>
    <row r="86" spans="1:22" ht="13.25" customHeight="1" x14ac:dyDescent="0.3">
      <c r="A86" s="186">
        <v>43901</v>
      </c>
      <c r="B86" s="157" t="s">
        <v>107</v>
      </c>
      <c r="C86" s="160"/>
      <c r="D86" s="161"/>
      <c r="E86" s="161"/>
      <c r="F86" s="161"/>
      <c r="G86" s="173"/>
      <c r="H86" s="173"/>
      <c r="I86" s="189">
        <v>11</v>
      </c>
      <c r="J86" s="195"/>
      <c r="K86" s="43">
        <f t="shared" si="16"/>
        <v>11</v>
      </c>
      <c r="L86" s="194"/>
      <c r="M86" s="181"/>
      <c r="N86" s="161"/>
      <c r="O86" s="161"/>
      <c r="P86" s="161"/>
      <c r="Q86" s="173"/>
      <c r="R86" s="173"/>
      <c r="S86" s="171">
        <f t="shared" si="17"/>
        <v>29</v>
      </c>
      <c r="T86" s="158">
        <f t="shared" si="18"/>
        <v>0</v>
      </c>
      <c r="U86" s="159">
        <f t="shared" si="19"/>
        <v>29</v>
      </c>
      <c r="V86" s="190"/>
    </row>
    <row r="87" spans="1:22" ht="13.25" customHeight="1" x14ac:dyDescent="0.3">
      <c r="A87" s="186">
        <v>43900</v>
      </c>
      <c r="B87" s="157" t="s">
        <v>107</v>
      </c>
      <c r="C87" s="160"/>
      <c r="D87" s="161"/>
      <c r="E87" s="161"/>
      <c r="F87" s="161"/>
      <c r="G87" s="173"/>
      <c r="H87" s="173"/>
      <c r="I87" s="189">
        <v>1</v>
      </c>
      <c r="J87" s="195"/>
      <c r="K87" s="43">
        <f t="shared" si="16"/>
        <v>1</v>
      </c>
      <c r="L87" s="194"/>
      <c r="M87" s="181"/>
      <c r="N87" s="161"/>
      <c r="O87" s="161"/>
      <c r="P87" s="161"/>
      <c r="Q87" s="173"/>
      <c r="R87" s="173"/>
      <c r="S87" s="171">
        <f t="shared" si="17"/>
        <v>18</v>
      </c>
      <c r="T87" s="158">
        <f t="shared" si="18"/>
        <v>0</v>
      </c>
      <c r="U87" s="159">
        <f t="shared" si="19"/>
        <v>18</v>
      </c>
      <c r="V87" s="190"/>
    </row>
    <row r="88" spans="1:22" ht="13.25" customHeight="1" x14ac:dyDescent="0.3">
      <c r="A88" s="186">
        <v>43899</v>
      </c>
      <c r="B88" s="157" t="s">
        <v>107</v>
      </c>
      <c r="C88" s="160"/>
      <c r="D88" s="161"/>
      <c r="E88" s="161"/>
      <c r="F88" s="161"/>
      <c r="G88" s="173"/>
      <c r="H88" s="173"/>
      <c r="I88" s="189">
        <v>4</v>
      </c>
      <c r="J88" s="195"/>
      <c r="K88" s="43">
        <f t="shared" si="16"/>
        <v>4</v>
      </c>
      <c r="L88" s="194"/>
      <c r="M88" s="181"/>
      <c r="N88" s="161"/>
      <c r="O88" s="161"/>
      <c r="P88" s="161"/>
      <c r="Q88" s="173"/>
      <c r="R88" s="173"/>
      <c r="S88" s="171">
        <f t="shared" si="17"/>
        <v>17</v>
      </c>
      <c r="T88" s="158">
        <f t="shared" si="18"/>
        <v>0</v>
      </c>
      <c r="U88" s="159">
        <f t="shared" si="19"/>
        <v>17</v>
      </c>
      <c r="V88" s="190"/>
    </row>
    <row r="89" spans="1:22" ht="13.25" customHeight="1" x14ac:dyDescent="0.3">
      <c r="A89" s="186">
        <v>43898</v>
      </c>
      <c r="B89" s="157" t="s">
        <v>107</v>
      </c>
      <c r="C89" s="160"/>
      <c r="D89" s="161"/>
      <c r="E89" s="161"/>
      <c r="F89" s="161"/>
      <c r="G89" s="173"/>
      <c r="H89" s="173"/>
      <c r="I89" s="189">
        <v>5</v>
      </c>
      <c r="J89" s="195"/>
      <c r="K89" s="43">
        <f t="shared" si="16"/>
        <v>5</v>
      </c>
      <c r="L89" s="194"/>
      <c r="M89" s="181"/>
      <c r="N89" s="161"/>
      <c r="O89" s="161"/>
      <c r="P89" s="161"/>
      <c r="Q89" s="173"/>
      <c r="R89" s="173"/>
      <c r="S89" s="171">
        <f t="shared" si="17"/>
        <v>13</v>
      </c>
      <c r="T89" s="158">
        <f t="shared" si="18"/>
        <v>0</v>
      </c>
      <c r="U89" s="159">
        <f t="shared" si="19"/>
        <v>13</v>
      </c>
      <c r="V89" s="190"/>
    </row>
    <row r="90" spans="1:22" ht="13.25" customHeight="1" x14ac:dyDescent="0.3">
      <c r="A90" s="186">
        <v>43897</v>
      </c>
      <c r="B90" s="157" t="s">
        <v>107</v>
      </c>
      <c r="C90" s="160"/>
      <c r="D90" s="161"/>
      <c r="E90" s="161"/>
      <c r="F90" s="161"/>
      <c r="G90" s="173"/>
      <c r="H90" s="173"/>
      <c r="I90" s="189">
        <v>1</v>
      </c>
      <c r="J90" s="195"/>
      <c r="K90" s="43">
        <f t="shared" si="16"/>
        <v>1</v>
      </c>
      <c r="L90" s="194"/>
      <c r="M90" s="181"/>
      <c r="N90" s="161"/>
      <c r="O90" s="161"/>
      <c r="P90" s="161"/>
      <c r="Q90" s="173"/>
      <c r="R90" s="173"/>
      <c r="S90" s="171">
        <f t="shared" si="17"/>
        <v>8</v>
      </c>
      <c r="T90" s="158">
        <f t="shared" si="18"/>
        <v>0</v>
      </c>
      <c r="U90" s="159">
        <f t="shared" si="19"/>
        <v>8</v>
      </c>
      <c r="V90" s="190"/>
    </row>
    <row r="91" spans="1:22" ht="13.25" customHeight="1" x14ac:dyDescent="0.3">
      <c r="A91" s="186">
        <v>43896</v>
      </c>
      <c r="B91" s="157" t="s">
        <v>107</v>
      </c>
      <c r="C91" s="192">
        <v>0</v>
      </c>
      <c r="D91" s="168">
        <v>0</v>
      </c>
      <c r="E91" s="168">
        <v>0</v>
      </c>
      <c r="F91" s="168">
        <v>0</v>
      </c>
      <c r="G91" s="167">
        <f>ONS_WeeklyRegistratedDeaths!CE33</f>
        <v>0</v>
      </c>
      <c r="H91" s="167">
        <f>ONS_WeeklyOccurrenceDeaths!CE33</f>
        <v>6</v>
      </c>
      <c r="I91" s="189">
        <v>2</v>
      </c>
      <c r="J91" s="195"/>
      <c r="K91" s="43">
        <f t="shared" si="16"/>
        <v>2</v>
      </c>
      <c r="L91" s="169">
        <f>SUM(K91:K97)</f>
        <v>7</v>
      </c>
      <c r="M91" s="187">
        <f>C91</f>
        <v>0</v>
      </c>
      <c r="N91" s="168">
        <v>0</v>
      </c>
      <c r="O91" s="168">
        <f>E91</f>
        <v>0</v>
      </c>
      <c r="P91" s="168">
        <f>F91</f>
        <v>0</v>
      </c>
      <c r="Q91" s="193">
        <f>G91</f>
        <v>0</v>
      </c>
      <c r="R91" s="193">
        <f>H91</f>
        <v>6</v>
      </c>
      <c r="S91" s="171">
        <f t="shared" si="17"/>
        <v>7</v>
      </c>
      <c r="T91" s="158">
        <f t="shared" si="18"/>
        <v>0</v>
      </c>
      <c r="U91" s="159">
        <f t="shared" si="19"/>
        <v>7</v>
      </c>
      <c r="V91" s="190"/>
    </row>
    <row r="92" spans="1:22" ht="13.25" customHeight="1" x14ac:dyDescent="0.3">
      <c r="A92" s="186">
        <v>43895</v>
      </c>
      <c r="B92" s="157" t="s">
        <v>107</v>
      </c>
      <c r="C92" s="160"/>
      <c r="D92" s="161"/>
      <c r="E92" s="161"/>
      <c r="F92" s="161"/>
      <c r="G92" s="173"/>
      <c r="H92" s="173"/>
      <c r="I92" s="189">
        <v>2</v>
      </c>
      <c r="J92" s="195"/>
      <c r="K92" s="43">
        <f t="shared" si="16"/>
        <v>2</v>
      </c>
      <c r="L92" s="194"/>
      <c r="M92" s="181"/>
      <c r="N92" s="161"/>
      <c r="O92" s="161"/>
      <c r="P92" s="161"/>
      <c r="Q92" s="173"/>
      <c r="R92" s="173"/>
      <c r="S92" s="171">
        <f t="shared" si="17"/>
        <v>5</v>
      </c>
      <c r="T92" s="158">
        <f t="shared" si="18"/>
        <v>0</v>
      </c>
      <c r="U92" s="159">
        <f t="shared" si="19"/>
        <v>5</v>
      </c>
      <c r="V92" s="190"/>
    </row>
    <row r="93" spans="1:22" ht="13.25" customHeight="1" x14ac:dyDescent="0.3">
      <c r="A93" s="186">
        <v>43894</v>
      </c>
      <c r="B93" s="157" t="s">
        <v>107</v>
      </c>
      <c r="C93" s="160"/>
      <c r="D93" s="161"/>
      <c r="E93" s="161"/>
      <c r="F93" s="161"/>
      <c r="G93" s="173"/>
      <c r="H93" s="173"/>
      <c r="I93" s="189">
        <v>0</v>
      </c>
      <c r="J93" s="195"/>
      <c r="K93" s="43">
        <f t="shared" si="16"/>
        <v>0</v>
      </c>
      <c r="L93" s="194"/>
      <c r="M93" s="181"/>
      <c r="N93" s="161"/>
      <c r="O93" s="161"/>
      <c r="P93" s="161"/>
      <c r="Q93" s="173"/>
      <c r="R93" s="173"/>
      <c r="S93" s="171">
        <f t="shared" si="17"/>
        <v>3</v>
      </c>
      <c r="T93" s="158">
        <f t="shared" si="18"/>
        <v>0</v>
      </c>
      <c r="U93" s="159">
        <f t="shared" si="19"/>
        <v>3</v>
      </c>
      <c r="V93" s="190"/>
    </row>
    <row r="94" spans="1:22" ht="13.25" customHeight="1" x14ac:dyDescent="0.3">
      <c r="A94" s="186">
        <v>43893</v>
      </c>
      <c r="B94" s="157" t="s">
        <v>107</v>
      </c>
      <c r="C94" s="160"/>
      <c r="D94" s="161"/>
      <c r="E94" s="161"/>
      <c r="F94" s="161"/>
      <c r="G94" s="173"/>
      <c r="H94" s="173"/>
      <c r="I94" s="189">
        <v>2</v>
      </c>
      <c r="J94" s="195"/>
      <c r="K94" s="43">
        <f t="shared" si="16"/>
        <v>2</v>
      </c>
      <c r="L94" s="194"/>
      <c r="M94" s="181"/>
      <c r="N94" s="161"/>
      <c r="O94" s="161"/>
      <c r="P94" s="161"/>
      <c r="Q94" s="173"/>
      <c r="R94" s="173"/>
      <c r="S94" s="171">
        <f t="shared" si="17"/>
        <v>3</v>
      </c>
      <c r="T94" s="158">
        <f t="shared" si="18"/>
        <v>0</v>
      </c>
      <c r="U94" s="159">
        <f t="shared" si="19"/>
        <v>3</v>
      </c>
      <c r="V94" s="190"/>
    </row>
    <row r="95" spans="1:22" ht="13.25" customHeight="1" x14ac:dyDescent="0.3">
      <c r="A95" s="186">
        <v>43892</v>
      </c>
      <c r="B95" s="157" t="s">
        <v>107</v>
      </c>
      <c r="C95" s="160"/>
      <c r="D95" s="161"/>
      <c r="E95" s="161"/>
      <c r="F95" s="161"/>
      <c r="G95" s="173"/>
      <c r="H95" s="173"/>
      <c r="I95" s="189">
        <v>1</v>
      </c>
      <c r="J95" s="195"/>
      <c r="K95" s="43">
        <f t="shared" si="16"/>
        <v>1</v>
      </c>
      <c r="L95" s="194"/>
      <c r="M95" s="181"/>
      <c r="N95" s="161"/>
      <c r="O95" s="161"/>
      <c r="P95" s="161"/>
      <c r="Q95" s="173"/>
      <c r="R95" s="173"/>
      <c r="S95" s="171">
        <f t="shared" si="17"/>
        <v>1</v>
      </c>
      <c r="T95" s="158">
        <f t="shared" si="18"/>
        <v>0</v>
      </c>
      <c r="U95" s="159">
        <f t="shared" si="19"/>
        <v>1</v>
      </c>
      <c r="V95" s="190"/>
    </row>
    <row r="96" spans="1:22" ht="13.25" customHeight="1" x14ac:dyDescent="0.3">
      <c r="A96" s="196">
        <v>43891</v>
      </c>
      <c r="B96" s="197" t="s">
        <v>107</v>
      </c>
      <c r="C96" s="198"/>
      <c r="D96" s="199"/>
      <c r="E96" s="199"/>
      <c r="F96" s="199"/>
      <c r="G96" s="200"/>
      <c r="H96" s="200"/>
      <c r="I96" s="201">
        <v>0</v>
      </c>
      <c r="J96" s="202"/>
      <c r="K96" s="203">
        <f t="shared" si="16"/>
        <v>0</v>
      </c>
      <c r="L96" s="204"/>
      <c r="M96" s="205"/>
      <c r="N96" s="199"/>
      <c r="O96" s="199"/>
      <c r="P96" s="199"/>
      <c r="Q96" s="200"/>
      <c r="R96" s="200"/>
      <c r="S96" s="206">
        <f>I96</f>
        <v>0</v>
      </c>
      <c r="T96" s="207">
        <f>J96</f>
        <v>0</v>
      </c>
      <c r="U96" s="208">
        <f>K96</f>
        <v>0</v>
      </c>
      <c r="V96" s="190"/>
    </row>
    <row r="97" spans="1:1024" x14ac:dyDescent="0.3">
      <c r="A97" s="209"/>
      <c r="B97" s="210"/>
      <c r="C97" s="210"/>
      <c r="D97" s="210"/>
      <c r="E97" s="210"/>
      <c r="F97" s="210"/>
      <c r="G97" s="211"/>
      <c r="H97" s="209"/>
      <c r="I97" s="209"/>
      <c r="J97" s="209"/>
      <c r="K97" s="209"/>
      <c r="L97" s="209"/>
      <c r="T97" s="190"/>
      <c r="U97" s="190"/>
      <c r="V97" s="190"/>
    </row>
    <row r="98" spans="1:1024" x14ac:dyDescent="0.3">
      <c r="A98" s="209"/>
      <c r="B98" s="210"/>
      <c r="C98" s="210"/>
      <c r="D98" s="210"/>
      <c r="E98" s="210"/>
      <c r="F98" s="210"/>
      <c r="G98" s="211"/>
      <c r="H98" s="209"/>
      <c r="I98" s="209"/>
      <c r="J98" s="209"/>
      <c r="K98" s="209"/>
      <c r="L98" s="209"/>
      <c r="T98" s="190"/>
      <c r="U98" s="190"/>
      <c r="V98" s="190"/>
    </row>
    <row r="99" spans="1:1024" x14ac:dyDescent="0.3">
      <c r="A99" s="212" t="s">
        <v>108</v>
      </c>
      <c r="B99" s="210"/>
      <c r="C99" s="210"/>
      <c r="D99" s="210"/>
      <c r="E99" s="210"/>
      <c r="F99" s="210"/>
      <c r="G99" s="211"/>
      <c r="H99" s="209"/>
      <c r="I99" s="209"/>
      <c r="J99" s="209"/>
      <c r="K99" s="209"/>
      <c r="L99" s="209"/>
      <c r="T99" s="190"/>
      <c r="U99" s="190"/>
      <c r="V99" s="190"/>
    </row>
    <row r="100" spans="1:1024" s="9" customFormat="1" x14ac:dyDescent="0.3">
      <c r="A100" s="9" t="s">
        <v>109</v>
      </c>
      <c r="C100" s="134"/>
      <c r="D100" s="134"/>
      <c r="E100" s="134"/>
      <c r="F100" s="134"/>
      <c r="G100" s="134"/>
      <c r="H100" s="134"/>
      <c r="I100" s="134"/>
      <c r="J100" s="134"/>
      <c r="K100" s="134"/>
      <c r="L100" s="134"/>
      <c r="T100" s="190"/>
      <c r="U100" s="190"/>
      <c r="V100" s="190"/>
      <c r="Y100" s="7"/>
      <c r="Z100" s="7"/>
      <c r="AA100" s="7"/>
      <c r="AB100" s="7"/>
      <c r="AC100" s="7"/>
      <c r="AD100" s="7"/>
      <c r="AE100" s="7"/>
      <c r="AF100" s="7"/>
      <c r="AG100" s="7"/>
      <c r="AH100" s="7"/>
      <c r="AI100" s="7"/>
      <c r="AJ100" s="7"/>
      <c r="AK100" s="7"/>
      <c r="AL100" s="7"/>
      <c r="AM100" s="7"/>
      <c r="AN100" s="7"/>
      <c r="AO100" s="7"/>
      <c r="AP100" s="7"/>
      <c r="AQ100" s="7"/>
      <c r="AR100" s="7"/>
      <c r="AS100" s="7"/>
      <c r="AT100" s="7"/>
      <c r="AU100" s="7"/>
      <c r="AV100" s="7"/>
      <c r="AW100" s="7"/>
      <c r="AX100" s="7"/>
      <c r="AY100" s="7"/>
      <c r="AZ100" s="7"/>
      <c r="BA100" s="7"/>
      <c r="BB100" s="7"/>
      <c r="BC100" s="7"/>
      <c r="BD100" s="7"/>
      <c r="BE100" s="7"/>
      <c r="BF100" s="7"/>
      <c r="BG100" s="7"/>
      <c r="BH100" s="7"/>
      <c r="BI100" s="7"/>
      <c r="BJ100" s="7"/>
      <c r="BK100" s="7"/>
      <c r="BL100" s="7"/>
      <c r="BM100" s="7"/>
      <c r="BN100" s="7"/>
      <c r="BO100" s="7"/>
      <c r="BP100" s="7"/>
      <c r="BQ100" s="7"/>
      <c r="BR100" s="7"/>
      <c r="BS100" s="7"/>
      <c r="BT100" s="7"/>
      <c r="BU100" s="7"/>
      <c r="BV100" s="7"/>
      <c r="BW100" s="7"/>
      <c r="BX100" s="7"/>
      <c r="BY100" s="7"/>
      <c r="BZ100" s="7"/>
      <c r="CA100" s="7"/>
      <c r="CB100" s="7"/>
      <c r="CC100" s="7"/>
      <c r="CD100" s="7"/>
      <c r="CE100" s="7"/>
      <c r="CF100" s="7"/>
      <c r="CG100" s="7"/>
      <c r="CH100" s="7"/>
      <c r="CI100" s="7"/>
      <c r="CJ100" s="7"/>
      <c r="CK100" s="7"/>
      <c r="CL100" s="7"/>
      <c r="CM100" s="7"/>
      <c r="CN100" s="7"/>
      <c r="CO100" s="7"/>
      <c r="CP100" s="7"/>
      <c r="CQ100" s="7"/>
      <c r="CR100" s="7"/>
      <c r="CS100" s="7"/>
      <c r="CT100" s="7"/>
      <c r="CU100" s="7"/>
      <c r="CV100" s="7"/>
      <c r="CW100" s="7"/>
      <c r="CX100" s="7"/>
      <c r="CY100" s="7"/>
      <c r="CZ100" s="7"/>
      <c r="DA100" s="7"/>
      <c r="DB100" s="7"/>
      <c r="DC100" s="7"/>
      <c r="DD100" s="7"/>
      <c r="DE100" s="7"/>
      <c r="DF100" s="7"/>
      <c r="DG100" s="7"/>
      <c r="DH100" s="7"/>
      <c r="DI100" s="7"/>
      <c r="DJ100" s="7"/>
      <c r="DK100" s="7"/>
      <c r="DL100" s="7"/>
      <c r="AIQ100"/>
      <c r="AIR100"/>
      <c r="AIS100"/>
      <c r="AIT100"/>
      <c r="AIU100"/>
      <c r="AIV100"/>
      <c r="AIW100"/>
      <c r="AIX100"/>
      <c r="AIY100"/>
      <c r="AIZ100"/>
      <c r="AJA100"/>
      <c r="AJB100"/>
      <c r="AJC100"/>
      <c r="AJD100"/>
      <c r="AJE100"/>
      <c r="AJF100"/>
      <c r="AJG100"/>
      <c r="AJH100"/>
      <c r="AJI100"/>
      <c r="AJJ100"/>
      <c r="AJK100"/>
      <c r="AJL100"/>
      <c r="AJM100"/>
      <c r="AJN100"/>
      <c r="AJO100"/>
      <c r="AJP100"/>
      <c r="AJQ100"/>
      <c r="AJR100"/>
      <c r="AJS100"/>
      <c r="AJT100"/>
      <c r="AJU100"/>
      <c r="AJV100"/>
      <c r="AJW100"/>
      <c r="AJX100"/>
      <c r="AJY100"/>
      <c r="AJZ100"/>
      <c r="AKA100"/>
      <c r="AKB100"/>
      <c r="AKC100"/>
      <c r="AKD100"/>
      <c r="AKE100"/>
      <c r="AKF100"/>
      <c r="AKG100"/>
      <c r="AKH100"/>
      <c r="AKI100"/>
      <c r="AKJ100"/>
      <c r="AKK100"/>
      <c r="AKL100"/>
      <c r="AKM100"/>
      <c r="AKN100"/>
      <c r="AKO100"/>
      <c r="AKP100"/>
      <c r="AKQ100"/>
      <c r="AKR100"/>
      <c r="AKS100"/>
      <c r="AKT100"/>
      <c r="AKU100"/>
      <c r="AKV100"/>
      <c r="AKW100"/>
      <c r="AKX100"/>
      <c r="AKY100"/>
      <c r="AKZ100"/>
      <c r="ALA100"/>
      <c r="ALB100"/>
      <c r="ALC100"/>
      <c r="ALD100"/>
      <c r="ALE100"/>
      <c r="ALF100"/>
      <c r="ALG100"/>
      <c r="ALH100"/>
      <c r="ALI100"/>
      <c r="ALJ100"/>
      <c r="ALK100"/>
      <c r="ALL100"/>
      <c r="ALM100"/>
      <c r="ALN100"/>
      <c r="ALO100"/>
      <c r="ALP100"/>
      <c r="ALQ100"/>
      <c r="ALR100"/>
      <c r="ALS100"/>
      <c r="ALT100"/>
      <c r="ALU100"/>
      <c r="ALV100"/>
      <c r="ALW100"/>
      <c r="ALX100"/>
      <c r="ALY100"/>
      <c r="ALZ100"/>
      <c r="AMA100"/>
      <c r="AMB100"/>
      <c r="AMC100"/>
      <c r="AMD100"/>
      <c r="AME100"/>
      <c r="AMF100"/>
      <c r="AMG100"/>
      <c r="AMH100"/>
      <c r="AMI100"/>
      <c r="AMJ100"/>
    </row>
    <row r="101" spans="1:1024" s="9" customFormat="1" x14ac:dyDescent="0.3">
      <c r="A101" s="189" t="s">
        <v>65</v>
      </c>
      <c r="B101" s="9" t="s">
        <v>110</v>
      </c>
      <c r="T101" s="190"/>
      <c r="U101" s="190"/>
      <c r="V101" s="190"/>
      <c r="Y101" s="7"/>
      <c r="Z101" s="7"/>
      <c r="AA101" s="7"/>
      <c r="AB101" s="7"/>
      <c r="AC101" s="7"/>
      <c r="AD101" s="7"/>
      <c r="AE101" s="7"/>
      <c r="AF101" s="7"/>
      <c r="AG101" s="7"/>
      <c r="AH101" s="7"/>
      <c r="AI101" s="7"/>
      <c r="AJ101" s="7"/>
      <c r="AK101" s="7"/>
      <c r="AL101" s="7"/>
      <c r="AM101" s="7"/>
      <c r="AN101" s="7"/>
      <c r="AO101" s="7"/>
      <c r="AP101" s="7"/>
      <c r="AQ101" s="7"/>
      <c r="AR101" s="7"/>
      <c r="AS101" s="7"/>
      <c r="AT101" s="7"/>
      <c r="AU101" s="7"/>
      <c r="AV101" s="7"/>
      <c r="AW101" s="7"/>
      <c r="AX101" s="7"/>
      <c r="AY101" s="7"/>
      <c r="AZ101" s="7"/>
      <c r="BA101" s="7"/>
      <c r="BB101" s="7"/>
      <c r="BC101" s="7"/>
      <c r="BD101" s="7"/>
      <c r="BE101" s="7"/>
      <c r="BF101" s="7"/>
      <c r="BG101" s="7"/>
      <c r="BH101" s="7"/>
      <c r="BI101" s="7"/>
      <c r="BJ101" s="7"/>
      <c r="BK101" s="7"/>
      <c r="BL101" s="7"/>
      <c r="BM101" s="7"/>
      <c r="BN101" s="7"/>
      <c r="BO101" s="7"/>
      <c r="BP101" s="7"/>
      <c r="BQ101" s="7"/>
      <c r="BR101" s="7"/>
      <c r="BS101" s="7"/>
      <c r="BT101" s="7"/>
      <c r="BU101" s="7"/>
      <c r="BV101" s="7"/>
      <c r="BW101" s="7"/>
      <c r="BX101" s="7"/>
      <c r="BY101" s="7"/>
      <c r="BZ101" s="7"/>
      <c r="CA101" s="7"/>
      <c r="CB101" s="7"/>
      <c r="CC101" s="7"/>
      <c r="CD101" s="7"/>
      <c r="CE101" s="7"/>
      <c r="CF101" s="7"/>
      <c r="CG101" s="7"/>
      <c r="CH101" s="7"/>
      <c r="CI101" s="7"/>
      <c r="CJ101" s="7"/>
      <c r="CK101" s="7"/>
      <c r="CL101" s="7"/>
      <c r="CM101" s="7"/>
      <c r="CN101" s="7"/>
      <c r="CO101" s="7"/>
      <c r="CP101" s="7"/>
      <c r="CQ101" s="7"/>
      <c r="CR101" s="7"/>
      <c r="CS101" s="7"/>
      <c r="CT101" s="7"/>
      <c r="CU101" s="7"/>
      <c r="CV101" s="7"/>
      <c r="CW101" s="7"/>
      <c r="CX101" s="7"/>
      <c r="CY101" s="7"/>
      <c r="CZ101" s="7"/>
      <c r="DA101" s="7"/>
      <c r="DB101" s="7"/>
      <c r="DC101" s="7"/>
      <c r="DD101" s="7"/>
      <c r="DE101" s="7"/>
      <c r="DF101" s="7"/>
      <c r="DG101" s="7"/>
      <c r="DH101" s="7"/>
      <c r="DI101" s="7"/>
      <c r="DJ101" s="7"/>
      <c r="DK101" s="7"/>
      <c r="DL101" s="7"/>
      <c r="AIQ101"/>
      <c r="AIR101"/>
      <c r="AIS101"/>
      <c r="AIT101"/>
      <c r="AIU101"/>
      <c r="AIV101"/>
      <c r="AIW101"/>
      <c r="AIX101"/>
      <c r="AIY101"/>
      <c r="AIZ101"/>
      <c r="AJA101"/>
      <c r="AJB101"/>
      <c r="AJC101"/>
      <c r="AJD101"/>
      <c r="AJE101"/>
      <c r="AJF101"/>
      <c r="AJG101"/>
      <c r="AJH101"/>
      <c r="AJI101"/>
      <c r="AJJ101"/>
      <c r="AJK101"/>
      <c r="AJL101"/>
      <c r="AJM101"/>
      <c r="AJN101"/>
      <c r="AJO101"/>
      <c r="AJP101"/>
      <c r="AJQ101"/>
      <c r="AJR101"/>
      <c r="AJS101"/>
      <c r="AJT101"/>
      <c r="AJU101"/>
      <c r="AJV101"/>
      <c r="AJW101"/>
      <c r="AJX101"/>
      <c r="AJY101"/>
      <c r="AJZ101"/>
      <c r="AKA101"/>
      <c r="AKB101"/>
      <c r="AKC101"/>
      <c r="AKD101"/>
      <c r="AKE101"/>
      <c r="AKF101"/>
      <c r="AKG101"/>
      <c r="AKH101"/>
      <c r="AKI101"/>
      <c r="AKJ101"/>
      <c r="AKK101"/>
      <c r="AKL101"/>
      <c r="AKM101"/>
      <c r="AKN101"/>
      <c r="AKO101"/>
      <c r="AKP101"/>
      <c r="AKQ101"/>
      <c r="AKR101"/>
      <c r="AKS101"/>
      <c r="AKT101"/>
      <c r="AKU101"/>
      <c r="AKV101"/>
      <c r="AKW101"/>
      <c r="AKX101"/>
      <c r="AKY101"/>
      <c r="AKZ101"/>
      <c r="ALA101"/>
      <c r="ALB101"/>
      <c r="ALC101"/>
      <c r="ALD101"/>
      <c r="ALE101"/>
      <c r="ALF101"/>
      <c r="ALG101"/>
      <c r="ALH101"/>
      <c r="ALI101"/>
      <c r="ALJ101"/>
      <c r="ALK101"/>
      <c r="ALL101"/>
      <c r="ALM101"/>
      <c r="ALN101"/>
      <c r="ALO101"/>
      <c r="ALP101"/>
      <c r="ALQ101"/>
      <c r="ALR101"/>
      <c r="ALS101"/>
      <c r="ALT101"/>
      <c r="ALU101"/>
      <c r="ALV101"/>
      <c r="ALW101"/>
      <c r="ALX101"/>
      <c r="ALY101"/>
      <c r="ALZ101"/>
      <c r="AMA101"/>
      <c r="AMB101"/>
      <c r="AMC101"/>
      <c r="AMD101"/>
      <c r="AME101"/>
      <c r="AMF101"/>
      <c r="AMG101"/>
      <c r="AMH101"/>
      <c r="AMI101"/>
      <c r="AMJ101"/>
    </row>
    <row r="102" spans="1:1024" s="9" customFormat="1" x14ac:dyDescent="0.3">
      <c r="A102" s="189" t="s">
        <v>64</v>
      </c>
      <c r="B102" s="213" t="s">
        <v>5</v>
      </c>
      <c r="T102" s="190"/>
      <c r="U102" s="190"/>
      <c r="V102" s="190"/>
      <c r="Y102" s="7"/>
      <c r="Z102" s="7"/>
      <c r="AA102" s="7"/>
      <c r="AB102" s="7"/>
      <c r="AC102" s="7"/>
      <c r="AD102" s="7"/>
      <c r="AE102" s="7"/>
      <c r="AF102" s="7"/>
      <c r="AG102" s="7"/>
      <c r="AH102" s="7"/>
      <c r="AI102" s="7"/>
      <c r="AJ102" s="7"/>
      <c r="AK102" s="7"/>
      <c r="AL102" s="7"/>
      <c r="AM102" s="7"/>
      <c r="AN102" s="7"/>
      <c r="AO102" s="7"/>
      <c r="AP102" s="7"/>
      <c r="AQ102" s="7"/>
      <c r="AR102" s="7"/>
      <c r="AS102" s="7"/>
      <c r="AT102" s="7"/>
      <c r="AU102" s="7"/>
      <c r="AV102" s="7"/>
      <c r="AW102" s="7"/>
      <c r="AX102" s="7"/>
      <c r="AY102" s="7"/>
      <c r="AZ102" s="7"/>
      <c r="BA102" s="7"/>
      <c r="BB102" s="7"/>
      <c r="BC102" s="7"/>
      <c r="BD102" s="7"/>
      <c r="BE102" s="7"/>
      <c r="BF102" s="7"/>
      <c r="BG102" s="7"/>
      <c r="BH102" s="7"/>
      <c r="BI102" s="7"/>
      <c r="BJ102" s="7"/>
      <c r="BK102" s="7"/>
      <c r="BL102" s="7"/>
      <c r="BM102" s="7"/>
      <c r="BN102" s="7"/>
      <c r="BO102" s="7"/>
      <c r="BP102" s="7"/>
      <c r="BQ102" s="7"/>
      <c r="BR102" s="7"/>
      <c r="BS102" s="7"/>
      <c r="BT102" s="7"/>
      <c r="BU102" s="7"/>
      <c r="BV102" s="7"/>
      <c r="BW102" s="7"/>
      <c r="BX102" s="7"/>
      <c r="BY102" s="7"/>
      <c r="BZ102" s="7"/>
      <c r="CA102" s="7"/>
      <c r="CB102" s="7"/>
      <c r="CC102" s="7"/>
      <c r="CD102" s="7"/>
      <c r="CE102" s="7"/>
      <c r="CF102" s="7"/>
      <c r="CG102" s="7"/>
      <c r="CH102" s="7"/>
      <c r="CI102" s="7"/>
      <c r="CJ102" s="7"/>
      <c r="CK102" s="7"/>
      <c r="CL102" s="7"/>
      <c r="CM102" s="7"/>
      <c r="CN102" s="7"/>
      <c r="CO102" s="7"/>
      <c r="CP102" s="7"/>
      <c r="CQ102" s="7"/>
      <c r="CR102" s="7"/>
      <c r="CS102" s="7"/>
      <c r="CT102" s="7"/>
      <c r="CU102" s="7"/>
      <c r="CV102" s="7"/>
      <c r="CW102" s="7"/>
      <c r="CX102" s="7"/>
      <c r="CY102" s="7"/>
      <c r="CZ102" s="7"/>
      <c r="DA102" s="7"/>
      <c r="DB102" s="7"/>
      <c r="DC102" s="7"/>
      <c r="DD102" s="7"/>
      <c r="DE102" s="7"/>
      <c r="DF102" s="7"/>
      <c r="DG102" s="7"/>
      <c r="DH102" s="7"/>
      <c r="DI102" s="7"/>
      <c r="DJ102" s="7"/>
      <c r="DK102" s="7"/>
      <c r="DL102" s="7"/>
      <c r="AIQ102"/>
      <c r="AIR102"/>
      <c r="AIS102"/>
      <c r="AIT102"/>
      <c r="AIU102"/>
      <c r="AIV102"/>
      <c r="AIW102"/>
      <c r="AIX102"/>
      <c r="AIY102"/>
      <c r="AIZ102"/>
      <c r="AJA102"/>
      <c r="AJB102"/>
      <c r="AJC102"/>
      <c r="AJD102"/>
      <c r="AJE102"/>
      <c r="AJF102"/>
      <c r="AJG102"/>
      <c r="AJH102"/>
      <c r="AJI102"/>
      <c r="AJJ102"/>
      <c r="AJK102"/>
      <c r="AJL102"/>
      <c r="AJM102"/>
      <c r="AJN102"/>
      <c r="AJO102"/>
      <c r="AJP102"/>
      <c r="AJQ102"/>
      <c r="AJR102"/>
      <c r="AJS102"/>
      <c r="AJT102"/>
      <c r="AJU102"/>
      <c r="AJV102"/>
      <c r="AJW102"/>
      <c r="AJX102"/>
      <c r="AJY102"/>
      <c r="AJZ102"/>
      <c r="AKA102"/>
      <c r="AKB102"/>
      <c r="AKC102"/>
      <c r="AKD102"/>
      <c r="AKE102"/>
      <c r="AKF102"/>
      <c r="AKG102"/>
      <c r="AKH102"/>
      <c r="AKI102"/>
      <c r="AKJ102"/>
      <c r="AKK102"/>
      <c r="AKL102"/>
      <c r="AKM102"/>
      <c r="AKN102"/>
      <c r="AKO102"/>
      <c r="AKP102"/>
      <c r="AKQ102"/>
      <c r="AKR102"/>
      <c r="AKS102"/>
      <c r="AKT102"/>
      <c r="AKU102"/>
      <c r="AKV102"/>
      <c r="AKW102"/>
      <c r="AKX102"/>
      <c r="AKY102"/>
      <c r="AKZ102"/>
      <c r="ALA102"/>
      <c r="ALB102"/>
      <c r="ALC102"/>
      <c r="ALD102"/>
      <c r="ALE102"/>
      <c r="ALF102"/>
      <c r="ALG102"/>
      <c r="ALH102"/>
      <c r="ALI102"/>
      <c r="ALJ102"/>
      <c r="ALK102"/>
      <c r="ALL102"/>
      <c r="ALM102"/>
      <c r="ALN102"/>
      <c r="ALO102"/>
      <c r="ALP102"/>
      <c r="ALQ102"/>
      <c r="ALR102"/>
      <c r="ALS102"/>
      <c r="ALT102"/>
      <c r="ALU102"/>
      <c r="ALV102"/>
      <c r="ALW102"/>
      <c r="ALX102"/>
      <c r="ALY102"/>
      <c r="ALZ102"/>
      <c r="AMA102"/>
      <c r="AMB102"/>
      <c r="AMC102"/>
      <c r="AMD102"/>
      <c r="AME102"/>
      <c r="AMF102"/>
      <c r="AMG102"/>
      <c r="AMH102"/>
      <c r="AMI102"/>
      <c r="AMJ102"/>
    </row>
    <row r="103" spans="1:1024" s="9" customFormat="1" x14ac:dyDescent="0.3">
      <c r="A103" s="9" t="s">
        <v>111</v>
      </c>
      <c r="T103" s="190"/>
      <c r="U103" s="190"/>
      <c r="V103" s="190"/>
      <c r="Y103" s="7"/>
      <c r="Z103" s="7"/>
      <c r="AA103" s="7"/>
      <c r="AB103" s="7"/>
      <c r="AC103" s="7"/>
      <c r="AD103" s="7"/>
      <c r="AE103" s="7"/>
      <c r="AF103" s="7"/>
      <c r="AG103" s="7"/>
      <c r="AH103" s="7"/>
      <c r="AI103" s="7"/>
      <c r="AJ103" s="7"/>
      <c r="AK103" s="7"/>
      <c r="AL103" s="7"/>
      <c r="AM103" s="7"/>
      <c r="AN103" s="7"/>
      <c r="AO103" s="7"/>
      <c r="AP103" s="7"/>
      <c r="AQ103" s="7"/>
      <c r="AR103" s="7"/>
      <c r="AS103" s="7"/>
      <c r="AT103" s="7"/>
      <c r="AU103" s="7"/>
      <c r="AV103" s="7"/>
      <c r="AW103" s="7"/>
      <c r="AX103" s="7"/>
      <c r="AY103" s="7"/>
      <c r="AZ103" s="7"/>
      <c r="BA103" s="7"/>
      <c r="BB103" s="7"/>
      <c r="BC103" s="7"/>
      <c r="BD103" s="7"/>
      <c r="BE103" s="7"/>
      <c r="BF103" s="7"/>
      <c r="BG103" s="7"/>
      <c r="BH103" s="7"/>
      <c r="BI103" s="7"/>
      <c r="BJ103" s="7"/>
      <c r="BK103" s="7"/>
      <c r="BL103" s="7"/>
      <c r="BM103" s="7"/>
      <c r="BN103" s="7"/>
      <c r="BO103" s="7"/>
      <c r="BP103" s="7"/>
      <c r="BQ103" s="7"/>
      <c r="BR103" s="7"/>
      <c r="BS103" s="7"/>
      <c r="BT103" s="7"/>
      <c r="BU103" s="7"/>
      <c r="BV103" s="7"/>
      <c r="BW103" s="7"/>
      <c r="BX103" s="7"/>
      <c r="BY103" s="7"/>
      <c r="BZ103" s="7"/>
      <c r="CA103" s="7"/>
      <c r="CB103" s="7"/>
      <c r="CC103" s="7"/>
      <c r="CD103" s="7"/>
      <c r="CE103" s="7"/>
      <c r="CF103" s="7"/>
      <c r="CG103" s="7"/>
      <c r="CH103" s="7"/>
      <c r="CI103" s="7"/>
      <c r="CJ103" s="7"/>
      <c r="CK103" s="7"/>
      <c r="CL103" s="7"/>
      <c r="CM103" s="7"/>
      <c r="CN103" s="7"/>
      <c r="CO103" s="7"/>
      <c r="CP103" s="7"/>
      <c r="CQ103" s="7"/>
      <c r="CR103" s="7"/>
      <c r="CS103" s="7"/>
      <c r="CT103" s="7"/>
      <c r="CU103" s="7"/>
      <c r="CV103" s="7"/>
      <c r="CW103" s="7"/>
      <c r="CX103" s="7"/>
      <c r="CY103" s="7"/>
      <c r="CZ103" s="7"/>
      <c r="DA103" s="7"/>
      <c r="DB103" s="7"/>
      <c r="DC103" s="7"/>
      <c r="DD103" s="7"/>
      <c r="DE103" s="7"/>
      <c r="DF103" s="7"/>
      <c r="DG103" s="7"/>
      <c r="DH103" s="7"/>
      <c r="DI103" s="7"/>
      <c r="DJ103" s="7"/>
      <c r="DK103" s="7"/>
      <c r="DL103" s="7"/>
      <c r="AIQ103"/>
      <c r="AIR103"/>
      <c r="AIS103"/>
      <c r="AIT103"/>
      <c r="AIU103"/>
      <c r="AIV103"/>
      <c r="AIW103"/>
      <c r="AIX103"/>
      <c r="AIY103"/>
      <c r="AIZ103"/>
      <c r="AJA103"/>
      <c r="AJB103"/>
      <c r="AJC103"/>
      <c r="AJD103"/>
      <c r="AJE103"/>
      <c r="AJF103"/>
      <c r="AJG103"/>
      <c r="AJH103"/>
      <c r="AJI103"/>
      <c r="AJJ103"/>
      <c r="AJK103"/>
      <c r="AJL103"/>
      <c r="AJM103"/>
      <c r="AJN103"/>
      <c r="AJO103"/>
      <c r="AJP103"/>
      <c r="AJQ103"/>
      <c r="AJR103"/>
      <c r="AJS103"/>
      <c r="AJT103"/>
      <c r="AJU103"/>
      <c r="AJV103"/>
      <c r="AJW103"/>
      <c r="AJX103"/>
      <c r="AJY103"/>
      <c r="AJZ103"/>
      <c r="AKA103"/>
      <c r="AKB103"/>
      <c r="AKC103"/>
      <c r="AKD103"/>
      <c r="AKE103"/>
      <c r="AKF103"/>
      <c r="AKG103"/>
      <c r="AKH103"/>
      <c r="AKI103"/>
      <c r="AKJ103"/>
      <c r="AKK103"/>
      <c r="AKL103"/>
      <c r="AKM103"/>
      <c r="AKN103"/>
      <c r="AKO103"/>
      <c r="AKP103"/>
      <c r="AKQ103"/>
      <c r="AKR103"/>
      <c r="AKS103"/>
      <c r="AKT103"/>
      <c r="AKU103"/>
      <c r="AKV103"/>
      <c r="AKW103"/>
      <c r="AKX103"/>
      <c r="AKY103"/>
      <c r="AKZ103"/>
      <c r="ALA103"/>
      <c r="ALB103"/>
      <c r="ALC103"/>
      <c r="ALD103"/>
      <c r="ALE103"/>
      <c r="ALF103"/>
      <c r="ALG103"/>
      <c r="ALH103"/>
      <c r="ALI103"/>
      <c r="ALJ103"/>
      <c r="ALK103"/>
      <c r="ALL103"/>
      <c r="ALM103"/>
      <c r="ALN103"/>
      <c r="ALO103"/>
      <c r="ALP103"/>
      <c r="ALQ103"/>
      <c r="ALR103"/>
      <c r="ALS103"/>
      <c r="ALT103"/>
      <c r="ALU103"/>
      <c r="ALV103"/>
      <c r="ALW103"/>
      <c r="ALX103"/>
      <c r="ALY103"/>
      <c r="ALZ103"/>
      <c r="AMA103"/>
      <c r="AMB103"/>
      <c r="AMC103"/>
      <c r="AMD103"/>
      <c r="AME103"/>
      <c r="AMF103"/>
      <c r="AMG103"/>
      <c r="AMH103"/>
      <c r="AMI103"/>
      <c r="AMJ103"/>
    </row>
    <row r="104" spans="1:1024" x14ac:dyDescent="0.3">
      <c r="A104" s="214" t="s">
        <v>112</v>
      </c>
      <c r="T104" s="190"/>
      <c r="U104" s="190"/>
      <c r="V104" s="190"/>
    </row>
    <row r="105" spans="1:1024" x14ac:dyDescent="0.3">
      <c r="A105" s="189" t="s">
        <v>65</v>
      </c>
      <c r="B105" s="215" t="s">
        <v>83</v>
      </c>
    </row>
    <row r="106" spans="1:1024" x14ac:dyDescent="0.3">
      <c r="A106" s="189" t="s">
        <v>64</v>
      </c>
      <c r="B106" s="216" t="s">
        <v>5</v>
      </c>
    </row>
    <row r="107" spans="1:1024" x14ac:dyDescent="0.3">
      <c r="A107" s="9" t="s">
        <v>113</v>
      </c>
    </row>
    <row r="108" spans="1:1024" x14ac:dyDescent="0.3">
      <c r="A108" s="189" t="s">
        <v>65</v>
      </c>
      <c r="B108" s="9" t="s">
        <v>114</v>
      </c>
      <c r="F108" s="9" t="s">
        <v>115</v>
      </c>
    </row>
    <row r="109" spans="1:1024" x14ac:dyDescent="0.3">
      <c r="A109" s="189" t="s">
        <v>64</v>
      </c>
      <c r="B109" s="216" t="s">
        <v>116</v>
      </c>
    </row>
  </sheetData>
  <mergeCells count="20">
    <mergeCell ref="B2:U2"/>
    <mergeCell ref="C6:L6"/>
    <mergeCell ref="M6:U6"/>
    <mergeCell ref="C7:H7"/>
    <mergeCell ref="I7:K7"/>
    <mergeCell ref="M7:R7"/>
    <mergeCell ref="S7:U7"/>
    <mergeCell ref="A8:A9"/>
    <mergeCell ref="B8:B9"/>
    <mergeCell ref="C8:G8"/>
    <mergeCell ref="H8:H9"/>
    <mergeCell ref="I8:I9"/>
    <mergeCell ref="S8:S9"/>
    <mergeCell ref="T8:T9"/>
    <mergeCell ref="U8:U9"/>
    <mergeCell ref="J8:J9"/>
    <mergeCell ref="K8:K9"/>
    <mergeCell ref="L8:L9"/>
    <mergeCell ref="M8:Q8"/>
    <mergeCell ref="R8:R9"/>
  </mergeCells>
  <hyperlinks>
    <hyperlink ref="B102" r:id="rId1"/>
    <hyperlink ref="B106" r:id="rId2"/>
    <hyperlink ref="B109"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2800</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619</cp:revision>
  <dcterms:created xsi:type="dcterms:W3CDTF">2020-03-25T21:26:52Z</dcterms:created>
  <dcterms:modified xsi:type="dcterms:W3CDTF">2020-06-10T07:55:36Z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