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9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8" i="5" l="1"/>
  <c r="T97" i="5" s="1"/>
  <c r="T96" i="5" s="1"/>
  <c r="T95" i="5" s="1"/>
  <c r="T94" i="5" s="1"/>
  <c r="T93" i="5" s="1"/>
  <c r="T92" i="5" s="1"/>
  <c r="T91" i="5" s="1"/>
  <c r="T90" i="5" s="1"/>
  <c r="T89" i="5" s="1"/>
  <c r="T88" i="5" s="1"/>
  <c r="T87" i="5" s="1"/>
  <c r="T86" i="5" s="1"/>
  <c r="T85" i="5" s="1"/>
  <c r="T84" i="5" s="1"/>
  <c r="T83" i="5" s="1"/>
  <c r="T82" i="5" s="1"/>
  <c r="T81" i="5" s="1"/>
  <c r="T80" i="5" s="1"/>
  <c r="T79" i="5" s="1"/>
  <c r="T78" i="5" s="1"/>
  <c r="S98" i="5"/>
  <c r="S97" i="5" s="1"/>
  <c r="S96" i="5" s="1"/>
  <c r="S95" i="5" s="1"/>
  <c r="S94" i="5" s="1"/>
  <c r="S93" i="5" s="1"/>
  <c r="S92" i="5" s="1"/>
  <c r="S91" i="5" s="1"/>
  <c r="S90" i="5" s="1"/>
  <c r="S89" i="5" s="1"/>
  <c r="S88" i="5" s="1"/>
  <c r="S87" i="5" s="1"/>
  <c r="S86" i="5" s="1"/>
  <c r="K98" i="5"/>
  <c r="U98" i="5" s="1"/>
  <c r="K97" i="5"/>
  <c r="K96" i="5"/>
  <c r="K95" i="5"/>
  <c r="K94" i="5"/>
  <c r="P93" i="5"/>
  <c r="O93" i="5"/>
  <c r="O86" i="5" s="1"/>
  <c r="O79" i="5" s="1"/>
  <c r="O72" i="5" s="1"/>
  <c r="O65" i="5" s="1"/>
  <c r="O58" i="5" s="1"/>
  <c r="M93" i="5"/>
  <c r="M86" i="5" s="1"/>
  <c r="M79" i="5" s="1"/>
  <c r="M72" i="5" s="1"/>
  <c r="K93" i="5"/>
  <c r="K92" i="5"/>
  <c r="K91" i="5"/>
  <c r="K90" i="5"/>
  <c r="K89" i="5"/>
  <c r="K88" i="5"/>
  <c r="K87" i="5"/>
  <c r="P86" i="5"/>
  <c r="N86" i="5"/>
  <c r="N79" i="5" s="1"/>
  <c r="N72" i="5" s="1"/>
  <c r="N65" i="5" s="1"/>
  <c r="N58" i="5" s="1"/>
  <c r="N51" i="5" s="1"/>
  <c r="N44" i="5" s="1"/>
  <c r="N37" i="5" s="1"/>
  <c r="K86" i="5"/>
  <c r="L86" i="5" s="1"/>
  <c r="S85" i="5"/>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5" i="5"/>
  <c r="K84" i="5"/>
  <c r="K83" i="5"/>
  <c r="K82" i="5"/>
  <c r="K81" i="5"/>
  <c r="K80" i="5"/>
  <c r="P79" i="5"/>
  <c r="K79" i="5"/>
  <c r="L79" i="5" s="1"/>
  <c r="K78" i="5"/>
  <c r="T77" i="5"/>
  <c r="T76" i="5" s="1"/>
  <c r="K77" i="5"/>
  <c r="K76" i="5"/>
  <c r="T75" i="5"/>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75" i="5"/>
  <c r="K74" i="5"/>
  <c r="K73" i="5"/>
  <c r="P72" i="5"/>
  <c r="P65" i="5" s="1"/>
  <c r="P58" i="5" s="1"/>
  <c r="P51" i="5" s="1"/>
  <c r="P44" i="5" s="1"/>
  <c r="P37" i="5" s="1"/>
  <c r="P30" i="5" s="1"/>
  <c r="P23" i="5" s="1"/>
  <c r="L72" i="5"/>
  <c r="K72" i="5"/>
  <c r="K71" i="5"/>
  <c r="K70" i="5"/>
  <c r="K69" i="5"/>
  <c r="K68" i="5"/>
  <c r="K67" i="5"/>
  <c r="K66" i="5"/>
  <c r="M65" i="5"/>
  <c r="M58" i="5" s="1"/>
  <c r="M51" i="5" s="1"/>
  <c r="M44" i="5" s="1"/>
  <c r="M37" i="5" s="1"/>
  <c r="M30" i="5" s="1"/>
  <c r="M23" i="5" s="1"/>
  <c r="K65" i="5"/>
  <c r="L65" i="5" s="1"/>
  <c r="K64" i="5"/>
  <c r="K63" i="5"/>
  <c r="K62" i="5"/>
  <c r="K61" i="5"/>
  <c r="K60" i="5"/>
  <c r="K59" i="5"/>
  <c r="L58" i="5" s="1"/>
  <c r="K58" i="5"/>
  <c r="K57" i="5"/>
  <c r="K56" i="5"/>
  <c r="K55" i="5"/>
  <c r="K54" i="5"/>
  <c r="K53" i="5"/>
  <c r="K52" i="5"/>
  <c r="O51" i="5"/>
  <c r="O44" i="5" s="1"/>
  <c r="O37" i="5" s="1"/>
  <c r="O30" i="5" s="1"/>
  <c r="O23" i="5" s="1"/>
  <c r="K51" i="5"/>
  <c r="L51" i="5" s="1"/>
  <c r="K50" i="5"/>
  <c r="K49" i="5"/>
  <c r="K48" i="5"/>
  <c r="K47" i="5"/>
  <c r="K46" i="5"/>
  <c r="K45" i="5"/>
  <c r="L44" i="5"/>
  <c r="K44" i="5"/>
  <c r="K43" i="5"/>
  <c r="K42" i="5"/>
  <c r="K41" i="5"/>
  <c r="K40" i="5"/>
  <c r="K39" i="5"/>
  <c r="K38" i="5"/>
  <c r="L37" i="5"/>
  <c r="K37" i="5"/>
  <c r="K36" i="5"/>
  <c r="K35" i="5"/>
  <c r="K34" i="5"/>
  <c r="K33" i="5"/>
  <c r="K32" i="5"/>
  <c r="K31" i="5"/>
  <c r="N30" i="5"/>
  <c r="N23" i="5" s="1"/>
  <c r="K30" i="5"/>
  <c r="K29" i="5"/>
  <c r="K28" i="5"/>
  <c r="K27" i="5"/>
  <c r="K26" i="5"/>
  <c r="K25" i="5"/>
  <c r="K24" i="5"/>
  <c r="K23" i="5"/>
  <c r="L23" i="5" s="1"/>
  <c r="K22" i="5"/>
  <c r="K21" i="5"/>
  <c r="K20" i="5"/>
  <c r="K19" i="5"/>
  <c r="K18" i="5"/>
  <c r="K17" i="5"/>
  <c r="K16" i="5"/>
  <c r="K15" i="5"/>
  <c r="K14" i="5"/>
  <c r="K13" i="5"/>
  <c r="K12" i="5"/>
  <c r="K11" i="5"/>
  <c r="S10" i="5"/>
  <c r="U10" i="5" s="1"/>
  <c r="K10" i="5"/>
  <c r="CL35" i="4"/>
  <c r="CD35" i="4"/>
  <c r="BV35" i="4"/>
  <c r="BN35" i="4"/>
  <c r="BF35" i="4"/>
  <c r="AX35" i="4"/>
  <c r="AP35" i="4"/>
  <c r="AH35" i="4"/>
  <c r="Z35" i="4"/>
  <c r="R35" i="4"/>
  <c r="J35" i="4"/>
  <c r="D35" i="4"/>
  <c r="B35" i="4"/>
  <c r="C34" i="4"/>
  <c r="CN32" i="4"/>
  <c r="CN35" i="4" s="1"/>
  <c r="CM32" i="4"/>
  <c r="CM35" i="4" s="1"/>
  <c r="CL32" i="4"/>
  <c r="CK32" i="4"/>
  <c r="CK35" i="4" s="1"/>
  <c r="CJ32" i="4"/>
  <c r="CJ35" i="4" s="1"/>
  <c r="CI32" i="4"/>
  <c r="CI35" i="4" s="1"/>
  <c r="CH32" i="4"/>
  <c r="CH35" i="4" s="1"/>
  <c r="CG32" i="4"/>
  <c r="CG35" i="4" s="1"/>
  <c r="CF32" i="4"/>
  <c r="CF35" i="4" s="1"/>
  <c r="CE32" i="4"/>
  <c r="CE35" i="4" s="1"/>
  <c r="CD32" i="4"/>
  <c r="CC32" i="4"/>
  <c r="CC35" i="4" s="1"/>
  <c r="CB32" i="4"/>
  <c r="CB35" i="4" s="1"/>
  <c r="CA32" i="4"/>
  <c r="CA35" i="4" s="1"/>
  <c r="BZ32" i="4"/>
  <c r="BZ35" i="4" s="1"/>
  <c r="BY32" i="4"/>
  <c r="BY35" i="4" s="1"/>
  <c r="BX32" i="4"/>
  <c r="BX35" i="4" s="1"/>
  <c r="BW32" i="4"/>
  <c r="BW35" i="4" s="1"/>
  <c r="BV32" i="4"/>
  <c r="BU32" i="4"/>
  <c r="BU35" i="4" s="1"/>
  <c r="BT32" i="4"/>
  <c r="BT35" i="4" s="1"/>
  <c r="BS32" i="4"/>
  <c r="BS35" i="4" s="1"/>
  <c r="BR32" i="4"/>
  <c r="BR35" i="4" s="1"/>
  <c r="BQ32" i="4"/>
  <c r="BQ35" i="4" s="1"/>
  <c r="BP32" i="4"/>
  <c r="BP35" i="4" s="1"/>
  <c r="BO32" i="4"/>
  <c r="BO35" i="4" s="1"/>
  <c r="BN32" i="4"/>
  <c r="BM32" i="4"/>
  <c r="BM35" i="4" s="1"/>
  <c r="BL32" i="4"/>
  <c r="BL35" i="4" s="1"/>
  <c r="BK32" i="4"/>
  <c r="BK35" i="4" s="1"/>
  <c r="BJ32" i="4"/>
  <c r="BJ35" i="4" s="1"/>
  <c r="BI32" i="4"/>
  <c r="BI35" i="4" s="1"/>
  <c r="BH32" i="4"/>
  <c r="BH35" i="4" s="1"/>
  <c r="BG32" i="4"/>
  <c r="BG35" i="4" s="1"/>
  <c r="BF32" i="4"/>
  <c r="BE32" i="4"/>
  <c r="BE35" i="4" s="1"/>
  <c r="BD32" i="4"/>
  <c r="BD35" i="4" s="1"/>
  <c r="BC32" i="4"/>
  <c r="BC35" i="4" s="1"/>
  <c r="BB32" i="4"/>
  <c r="BB35" i="4" s="1"/>
  <c r="BA32" i="4"/>
  <c r="BA35" i="4" s="1"/>
  <c r="AZ32" i="4"/>
  <c r="AZ35" i="4" s="1"/>
  <c r="AY32" i="4"/>
  <c r="AY35" i="4" s="1"/>
  <c r="AX32" i="4"/>
  <c r="AW32" i="4"/>
  <c r="AW35" i="4" s="1"/>
  <c r="AV32" i="4"/>
  <c r="AV35" i="4" s="1"/>
  <c r="AU32" i="4"/>
  <c r="AU35" i="4" s="1"/>
  <c r="AT32" i="4"/>
  <c r="AT35" i="4" s="1"/>
  <c r="AS32" i="4"/>
  <c r="AS35" i="4" s="1"/>
  <c r="AR32" i="4"/>
  <c r="AR35" i="4" s="1"/>
  <c r="AQ32" i="4"/>
  <c r="AQ35" i="4" s="1"/>
  <c r="AP32" i="4"/>
  <c r="AO32" i="4"/>
  <c r="AO35" i="4" s="1"/>
  <c r="AN32" i="4"/>
  <c r="AN35" i="4" s="1"/>
  <c r="AM32" i="4"/>
  <c r="AM35" i="4" s="1"/>
  <c r="AL32" i="4"/>
  <c r="AL35" i="4" s="1"/>
  <c r="AK32" i="4"/>
  <c r="AK35" i="4" s="1"/>
  <c r="AJ32" i="4"/>
  <c r="AJ35" i="4" s="1"/>
  <c r="AI32" i="4"/>
  <c r="AI35" i="4" s="1"/>
  <c r="AH32" i="4"/>
  <c r="AG32" i="4"/>
  <c r="AG35" i="4" s="1"/>
  <c r="AF32" i="4"/>
  <c r="AF35" i="4" s="1"/>
  <c r="AE32" i="4"/>
  <c r="AE35" i="4" s="1"/>
  <c r="AD32" i="4"/>
  <c r="AD35" i="4" s="1"/>
  <c r="AC32" i="4"/>
  <c r="AC35" i="4" s="1"/>
  <c r="AB32" i="4"/>
  <c r="AB35" i="4" s="1"/>
  <c r="AA32" i="4"/>
  <c r="AA35" i="4" s="1"/>
  <c r="Z32" i="4"/>
  <c r="Y32" i="4"/>
  <c r="Y35" i="4" s="1"/>
  <c r="X32" i="4"/>
  <c r="X35" i="4" s="1"/>
  <c r="W32" i="4"/>
  <c r="W35" i="4" s="1"/>
  <c r="V32" i="4"/>
  <c r="V35" i="4" s="1"/>
  <c r="U32" i="4"/>
  <c r="U35" i="4" s="1"/>
  <c r="T32" i="4"/>
  <c r="T35" i="4" s="1"/>
  <c r="S32" i="4"/>
  <c r="S35" i="4" s="1"/>
  <c r="R32" i="4"/>
  <c r="Q32" i="4"/>
  <c r="Q35" i="4" s="1"/>
  <c r="P32" i="4"/>
  <c r="P35" i="4" s="1"/>
  <c r="O32" i="4"/>
  <c r="O35" i="4" s="1"/>
  <c r="N32" i="4"/>
  <c r="N35" i="4" s="1"/>
  <c r="M32" i="4"/>
  <c r="M35" i="4" s="1"/>
  <c r="L32" i="4"/>
  <c r="L35" i="4" s="1"/>
  <c r="K32" i="4"/>
  <c r="K35" i="4" s="1"/>
  <c r="J32" i="4"/>
  <c r="I32" i="4"/>
  <c r="I35" i="4" s="1"/>
  <c r="H32" i="4"/>
  <c r="H35" i="4" s="1"/>
  <c r="G32" i="4"/>
  <c r="G35" i="4" s="1"/>
  <c r="F32" i="4"/>
  <c r="F35" i="4" s="1"/>
  <c r="E32" i="4"/>
  <c r="C32" i="4" s="1"/>
  <c r="B32"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CR33" i="3"/>
  <c r="CD33" i="3"/>
  <c r="BB33" i="3"/>
  <c r="AN33" i="3"/>
  <c r="Z33" i="3"/>
  <c r="CY30" i="3"/>
  <c r="CY33" i="3" s="1"/>
  <c r="CW30" i="3"/>
  <c r="CW33" i="3" s="1"/>
  <c r="CU30" i="3"/>
  <c r="CU33" i="3" s="1"/>
  <c r="CR30" i="3"/>
  <c r="CP30" i="3"/>
  <c r="CP33" i="3" s="1"/>
  <c r="CN30" i="3"/>
  <c r="CN33" i="3" s="1"/>
  <c r="CK30" i="3"/>
  <c r="CK33" i="3" s="1"/>
  <c r="CI30" i="3"/>
  <c r="CI33" i="3" s="1"/>
  <c r="CG30" i="3"/>
  <c r="CG33" i="3" s="1"/>
  <c r="CD30" i="3"/>
  <c r="CB30" i="3"/>
  <c r="CB33" i="3" s="1"/>
  <c r="BZ30" i="3"/>
  <c r="BZ33" i="3" s="1"/>
  <c r="BW30" i="3"/>
  <c r="BW33" i="3" s="1"/>
  <c r="BU30" i="3"/>
  <c r="BU33" i="3" s="1"/>
  <c r="BS30" i="3"/>
  <c r="BS33" i="3" s="1"/>
  <c r="BP30" i="3"/>
  <c r="BP33" i="3" s="1"/>
  <c r="BN30" i="3"/>
  <c r="BN33" i="3" s="1"/>
  <c r="BL30" i="3"/>
  <c r="BL33" i="3" s="1"/>
  <c r="BI30" i="3"/>
  <c r="BI33" i="3" s="1"/>
  <c r="BG30" i="3"/>
  <c r="BG33" i="3" s="1"/>
  <c r="BE30" i="3"/>
  <c r="BE33" i="3" s="1"/>
  <c r="BB30" i="3"/>
  <c r="AZ30" i="3"/>
  <c r="AX30" i="3"/>
  <c r="AX33" i="3" s="1"/>
  <c r="AU30" i="3"/>
  <c r="AU33" i="3" s="1"/>
  <c r="AS30" i="3"/>
  <c r="AS33" i="3" s="1"/>
  <c r="AQ30" i="3"/>
  <c r="AQ33" i="3" s="1"/>
  <c r="AN30" i="3"/>
  <c r="AL30" i="3"/>
  <c r="AL33" i="3" s="1"/>
  <c r="AJ30" i="3"/>
  <c r="AG30" i="3"/>
  <c r="AG33" i="3" s="1"/>
  <c r="AE30" i="3"/>
  <c r="AE33" i="3" s="1"/>
  <c r="AC30" i="3"/>
  <c r="AC33" i="3" s="1"/>
  <c r="Z30" i="3"/>
  <c r="X30" i="3"/>
  <c r="X33" i="3" s="1"/>
  <c r="V30" i="3"/>
  <c r="V33" i="3" s="1"/>
  <c r="S30" i="3"/>
  <c r="S33" i="3" s="1"/>
  <c r="Q30" i="3"/>
  <c r="Q33" i="3" s="1"/>
  <c r="O30" i="3"/>
  <c r="O33" i="3" s="1"/>
  <c r="L30" i="3"/>
  <c r="L33" i="3" s="1"/>
  <c r="J30" i="3"/>
  <c r="J33" i="3" s="1"/>
  <c r="H30" i="3"/>
  <c r="H33" i="3" s="1"/>
  <c r="D30" i="3"/>
  <c r="B30" i="3"/>
  <c r="B33" i="3" s="1"/>
  <c r="CZ28" i="3"/>
  <c r="CV28" i="3"/>
  <c r="CS28" i="3"/>
  <c r="CO28" i="3"/>
  <c r="CL28" i="3"/>
  <c r="CH28" i="3"/>
  <c r="CE28" i="3"/>
  <c r="CC28" i="3"/>
  <c r="CA28" i="3"/>
  <c r="BX28" i="3"/>
  <c r="BV28" i="3"/>
  <c r="BT28" i="3"/>
  <c r="BQ28" i="3"/>
  <c r="BO28" i="3"/>
  <c r="BM28" i="3"/>
  <c r="BJ28" i="3"/>
  <c r="BH28" i="3"/>
  <c r="BF28" i="3"/>
  <c r="BC28" i="3"/>
  <c r="AY28" i="3"/>
  <c r="AV28" i="3"/>
  <c r="AT28" i="3"/>
  <c r="AR28" i="3"/>
  <c r="AO28" i="3"/>
  <c r="AM28" i="3"/>
  <c r="AH28" i="3"/>
  <c r="AF28" i="3"/>
  <c r="AD28" i="3"/>
  <c r="AA28" i="3"/>
  <c r="Y28" i="3"/>
  <c r="W28" i="3"/>
  <c r="T28" i="3"/>
  <c r="R28" i="3"/>
  <c r="P28" i="3"/>
  <c r="M28" i="3"/>
  <c r="K28" i="3"/>
  <c r="I28" i="3"/>
  <c r="F28" i="3"/>
  <c r="C28" i="3"/>
  <c r="CZ27" i="3"/>
  <c r="CV27" i="3"/>
  <c r="CS27" i="3"/>
  <c r="CO27" i="3"/>
  <c r="CL27" i="3"/>
  <c r="CH27" i="3"/>
  <c r="CE27" i="3"/>
  <c r="CC27" i="3"/>
  <c r="CA27" i="3"/>
  <c r="BX27" i="3"/>
  <c r="BV27" i="3"/>
  <c r="BT27" i="3"/>
  <c r="BQ27" i="3"/>
  <c r="BO27" i="3"/>
  <c r="BM27" i="3"/>
  <c r="BJ27" i="3"/>
  <c r="BH27" i="3"/>
  <c r="BF27" i="3"/>
  <c r="BC27" i="3"/>
  <c r="AY27" i="3"/>
  <c r="AV27" i="3"/>
  <c r="AT27" i="3"/>
  <c r="AR27" i="3"/>
  <c r="AO27" i="3"/>
  <c r="AM27" i="3"/>
  <c r="AH27" i="3"/>
  <c r="AF27" i="3"/>
  <c r="AD27" i="3"/>
  <c r="AA27" i="3"/>
  <c r="Y27" i="3"/>
  <c r="W27" i="3"/>
  <c r="T27" i="3"/>
  <c r="R27" i="3"/>
  <c r="P27" i="3"/>
  <c r="M27" i="3"/>
  <c r="K27" i="3"/>
  <c r="I27" i="3"/>
  <c r="F27" i="3"/>
  <c r="C27" i="3"/>
  <c r="CZ26" i="3"/>
  <c r="CV26" i="3"/>
  <c r="CS26" i="3"/>
  <c r="CO26" i="3"/>
  <c r="CL26" i="3"/>
  <c r="CH26" i="3"/>
  <c r="CE26" i="3"/>
  <c r="CC26" i="3"/>
  <c r="CA26" i="3"/>
  <c r="BX26" i="3"/>
  <c r="BV26" i="3"/>
  <c r="BT26" i="3"/>
  <c r="BQ26" i="3"/>
  <c r="BO26" i="3"/>
  <c r="BM26" i="3"/>
  <c r="BJ26" i="3"/>
  <c r="BH26" i="3"/>
  <c r="BF26" i="3"/>
  <c r="BC26" i="3"/>
  <c r="BA26" i="3"/>
  <c r="AY26" i="3"/>
  <c r="AV26" i="3"/>
  <c r="AT26" i="3"/>
  <c r="AR26" i="3"/>
  <c r="AO26" i="3"/>
  <c r="AM26" i="3"/>
  <c r="AH26" i="3"/>
  <c r="AF26" i="3"/>
  <c r="AD26" i="3"/>
  <c r="AA26" i="3"/>
  <c r="Y26" i="3"/>
  <c r="W26" i="3"/>
  <c r="T26" i="3"/>
  <c r="R26" i="3"/>
  <c r="P26" i="3"/>
  <c r="M26" i="3"/>
  <c r="K26" i="3"/>
  <c r="I26" i="3"/>
  <c r="F26" i="3"/>
  <c r="E26" i="3"/>
  <c r="C26" i="3"/>
  <c r="CZ25" i="3"/>
  <c r="CV25" i="3"/>
  <c r="CS25" i="3"/>
  <c r="CO25" i="3"/>
  <c r="CL25" i="3"/>
  <c r="CH25" i="3"/>
  <c r="CE25" i="3"/>
  <c r="CC25" i="3"/>
  <c r="CA25" i="3"/>
  <c r="BX25" i="3"/>
  <c r="BV25" i="3"/>
  <c r="BT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I25" i="3"/>
  <c r="F25" i="3"/>
  <c r="E25" i="3"/>
  <c r="C25" i="3"/>
  <c r="CZ24" i="3"/>
  <c r="CV24" i="3"/>
  <c r="CS24" i="3"/>
  <c r="CO24" i="3"/>
  <c r="CL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CZ23" i="3"/>
  <c r="CV23" i="3"/>
  <c r="CS23" i="3"/>
  <c r="CO23" i="3"/>
  <c r="CL23" i="3"/>
  <c r="CH23" i="3"/>
  <c r="CE23" i="3"/>
  <c r="CC23" i="3"/>
  <c r="CA23"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CZ22" i="3"/>
  <c r="CV22" i="3"/>
  <c r="CS22" i="3"/>
  <c r="CO22" i="3"/>
  <c r="CL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CZ21" i="3"/>
  <c r="CV21" i="3"/>
  <c r="CS21" i="3"/>
  <c r="CO21" i="3"/>
  <c r="CL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CZ20" i="3"/>
  <c r="CV20" i="3"/>
  <c r="CS20" i="3"/>
  <c r="CO20" i="3"/>
  <c r="CL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CZ19" i="3"/>
  <c r="CV19" i="3"/>
  <c r="CS19" i="3"/>
  <c r="CO19" i="3"/>
  <c r="CL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CZ18" i="3"/>
  <c r="CV18" i="3"/>
  <c r="CS18" i="3"/>
  <c r="CO18" i="3"/>
  <c r="CL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CZ17" i="3"/>
  <c r="CV17" i="3"/>
  <c r="CS17" i="3"/>
  <c r="CO17" i="3"/>
  <c r="CL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CZ16" i="3"/>
  <c r="CV16" i="3"/>
  <c r="CS16" i="3"/>
  <c r="CO16" i="3"/>
  <c r="CL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CZ15" i="3"/>
  <c r="CV15" i="3"/>
  <c r="CS15" i="3"/>
  <c r="CO15" i="3"/>
  <c r="CL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CZ14" i="3"/>
  <c r="CV14" i="3"/>
  <c r="CS14" i="3"/>
  <c r="CO14" i="3"/>
  <c r="CL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CZ13" i="3"/>
  <c r="CV13" i="3"/>
  <c r="CS13" i="3"/>
  <c r="CO13" i="3"/>
  <c r="CL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CZ12" i="3"/>
  <c r="CV12" i="3"/>
  <c r="CS12" i="3"/>
  <c r="CO12" i="3"/>
  <c r="CL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CZ11" i="3"/>
  <c r="CV11" i="3"/>
  <c r="CS11" i="3"/>
  <c r="CO11" i="3"/>
  <c r="CL11" i="3"/>
  <c r="CH11" i="3"/>
  <c r="CE11" i="3"/>
  <c r="CC11" i="3"/>
  <c r="CA11" i="3"/>
  <c r="BX11" i="3"/>
  <c r="BV11" i="3"/>
  <c r="BT11" i="3"/>
  <c r="BQ11" i="3"/>
  <c r="BO11" i="3"/>
  <c r="BM11" i="3"/>
  <c r="BJ11" i="3"/>
  <c r="BH11" i="3"/>
  <c r="BF11" i="3"/>
  <c r="BC11" i="3"/>
  <c r="BA11" i="3"/>
  <c r="AY11" i="3"/>
  <c r="AV11" i="3"/>
  <c r="AT11" i="3"/>
  <c r="AR11" i="3"/>
  <c r="AR30" i="3" s="1"/>
  <c r="AO11" i="3"/>
  <c r="AM11" i="3"/>
  <c r="AK11" i="3"/>
  <c r="AH11" i="3"/>
  <c r="AF11" i="3"/>
  <c r="AD11" i="3"/>
  <c r="AA11" i="3"/>
  <c r="Y11" i="3"/>
  <c r="W11" i="3"/>
  <c r="T11" i="3"/>
  <c r="R11" i="3"/>
  <c r="P11" i="3"/>
  <c r="M11" i="3"/>
  <c r="K11" i="3"/>
  <c r="I11" i="3"/>
  <c r="F11" i="3"/>
  <c r="E11" i="3"/>
  <c r="C11" i="3"/>
  <c r="CZ10" i="3"/>
  <c r="CV10" i="3"/>
  <c r="CS10" i="3"/>
  <c r="CO10" i="3"/>
  <c r="CL10" i="3"/>
  <c r="CH10" i="3"/>
  <c r="CE10" i="3"/>
  <c r="CC10" i="3"/>
  <c r="CA10" i="3"/>
  <c r="BX10" i="3"/>
  <c r="BV10" i="3"/>
  <c r="BV30" i="3" s="1"/>
  <c r="BT10" i="3"/>
  <c r="BQ10" i="3"/>
  <c r="BO10" i="3"/>
  <c r="BM10" i="3"/>
  <c r="BJ10" i="3"/>
  <c r="BH10" i="3"/>
  <c r="BH30" i="3" s="1"/>
  <c r="BF10" i="3"/>
  <c r="BC10" i="3"/>
  <c r="BA10" i="3"/>
  <c r="AY10" i="3"/>
  <c r="AV10" i="3"/>
  <c r="AT10" i="3"/>
  <c r="AT30" i="3" s="1"/>
  <c r="AR10" i="3"/>
  <c r="AO10" i="3"/>
  <c r="AM10" i="3"/>
  <c r="AK10" i="3"/>
  <c r="AH10" i="3"/>
  <c r="AF10" i="3"/>
  <c r="AD10" i="3"/>
  <c r="AA10" i="3"/>
  <c r="Y10" i="3"/>
  <c r="W10" i="3"/>
  <c r="T10" i="3"/>
  <c r="R10" i="3"/>
  <c r="R30" i="3" s="1"/>
  <c r="P10" i="3"/>
  <c r="M10" i="3"/>
  <c r="K10" i="3"/>
  <c r="I10" i="3"/>
  <c r="F10" i="3"/>
  <c r="E10" i="3"/>
  <c r="C10" i="3"/>
  <c r="CW33" i="2"/>
  <c r="CP33" i="2"/>
  <c r="CI33" i="2"/>
  <c r="CB33" i="2"/>
  <c r="BU33" i="2"/>
  <c r="BS33" i="2"/>
  <c r="BG33" i="2"/>
  <c r="AZ33" i="2"/>
  <c r="AL33" i="2"/>
  <c r="AE33" i="2"/>
  <c r="X33" i="2"/>
  <c r="J33" i="2"/>
  <c r="CY30" i="2"/>
  <c r="CY33" i="2" s="1"/>
  <c r="CW30" i="2"/>
  <c r="CU30" i="2"/>
  <c r="CU33" i="2" s="1"/>
  <c r="CR30" i="2"/>
  <c r="CR33" i="2" s="1"/>
  <c r="CP30" i="2"/>
  <c r="CN30" i="2"/>
  <c r="CN33" i="2" s="1"/>
  <c r="CK30" i="2"/>
  <c r="CK33" i="2" s="1"/>
  <c r="CI30" i="2"/>
  <c r="CG30" i="2"/>
  <c r="CG33" i="2" s="1"/>
  <c r="CD30" i="2"/>
  <c r="CD33" i="2" s="1"/>
  <c r="CB30" i="2"/>
  <c r="BZ30" i="2"/>
  <c r="BZ33" i="2" s="1"/>
  <c r="BW30" i="2"/>
  <c r="BW33" i="2" s="1"/>
  <c r="BU30" i="2"/>
  <c r="BS30" i="2"/>
  <c r="BP30" i="2"/>
  <c r="BP33" i="2" s="1"/>
  <c r="BN30" i="2"/>
  <c r="BL30" i="2"/>
  <c r="BL33" i="2" s="1"/>
  <c r="BI30" i="2"/>
  <c r="BI33" i="2" s="1"/>
  <c r="BG30" i="2"/>
  <c r="BE30" i="2"/>
  <c r="BE33" i="2" s="1"/>
  <c r="BB30" i="2"/>
  <c r="BB33" i="2" s="1"/>
  <c r="AZ30" i="2"/>
  <c r="AX30" i="2"/>
  <c r="AU30" i="2"/>
  <c r="AU33" i="2" s="1"/>
  <c r="AS30" i="2"/>
  <c r="AS33" i="2" s="1"/>
  <c r="AQ30" i="2"/>
  <c r="AQ33" i="2" s="1"/>
  <c r="AN30" i="2"/>
  <c r="AN33" i="2" s="1"/>
  <c r="AL30" i="2"/>
  <c r="AM28" i="2" s="1"/>
  <c r="AJ30" i="2"/>
  <c r="AJ33" i="2" s="1"/>
  <c r="AG30" i="2"/>
  <c r="AG33" i="2" s="1"/>
  <c r="AE30" i="2"/>
  <c r="AC30" i="2"/>
  <c r="AC33" i="2" s="1"/>
  <c r="Z30" i="2"/>
  <c r="Z33" i="2" s="1"/>
  <c r="X30" i="2"/>
  <c r="V30" i="2"/>
  <c r="V33" i="2" s="1"/>
  <c r="S30" i="2"/>
  <c r="S33" i="2" s="1"/>
  <c r="Q30" i="2"/>
  <c r="Q33" i="2" s="1"/>
  <c r="O30" i="2"/>
  <c r="O33" i="2" s="1"/>
  <c r="L30" i="2"/>
  <c r="L33" i="2" s="1"/>
  <c r="J30" i="2"/>
  <c r="H30" i="2"/>
  <c r="H33" i="2" s="1"/>
  <c r="D30" i="2"/>
  <c r="D33" i="2" s="1"/>
  <c r="B30" i="2"/>
  <c r="B33" i="2" s="1"/>
  <c r="CZ28" i="2"/>
  <c r="CS28" i="2"/>
  <c r="CL28" i="2"/>
  <c r="CE28" i="2"/>
  <c r="BX28" i="2"/>
  <c r="BV28" i="2"/>
  <c r="BT28" i="2"/>
  <c r="BQ28" i="2"/>
  <c r="BM28" i="2"/>
  <c r="BJ28" i="2"/>
  <c r="BH28" i="2"/>
  <c r="BF28" i="2"/>
  <c r="BC28" i="2"/>
  <c r="BA28" i="2"/>
  <c r="AV28" i="2"/>
  <c r="AT28" i="2"/>
  <c r="AR28" i="2"/>
  <c r="AO28" i="2"/>
  <c r="AK28" i="2"/>
  <c r="AH28" i="2"/>
  <c r="AF28" i="2"/>
  <c r="AD28" i="2"/>
  <c r="AA28" i="2"/>
  <c r="Y28" i="2"/>
  <c r="W28" i="2"/>
  <c r="T28" i="2"/>
  <c r="R28" i="2"/>
  <c r="P28" i="2"/>
  <c r="M28" i="2"/>
  <c r="I28" i="2"/>
  <c r="F28" i="2"/>
  <c r="E28" i="2"/>
  <c r="C28" i="2"/>
  <c r="CZ27" i="2"/>
  <c r="CS27" i="2"/>
  <c r="CL27" i="2"/>
  <c r="CE27" i="2"/>
  <c r="BX27" i="2"/>
  <c r="BV27" i="2"/>
  <c r="BT27" i="2"/>
  <c r="BQ27" i="2"/>
  <c r="BM27" i="2"/>
  <c r="BJ27" i="2"/>
  <c r="BH27" i="2"/>
  <c r="BF27" i="2"/>
  <c r="BC27" i="2"/>
  <c r="BA27" i="2"/>
  <c r="AV27" i="2"/>
  <c r="AT27" i="2"/>
  <c r="AR27" i="2"/>
  <c r="AO27" i="2"/>
  <c r="AK27" i="2"/>
  <c r="AH27" i="2"/>
  <c r="AF27" i="2"/>
  <c r="AD27" i="2"/>
  <c r="AA27" i="2"/>
  <c r="Y27" i="2"/>
  <c r="W27" i="2"/>
  <c r="T27" i="2"/>
  <c r="R27" i="2"/>
  <c r="P27" i="2"/>
  <c r="M27" i="2"/>
  <c r="I27" i="2"/>
  <c r="F27" i="2"/>
  <c r="E27" i="2"/>
  <c r="C27" i="2"/>
  <c r="CZ26" i="2"/>
  <c r="CS26" i="2"/>
  <c r="CL26" i="2"/>
  <c r="CE26" i="2"/>
  <c r="BX26" i="2"/>
  <c r="BV26" i="2"/>
  <c r="BT26" i="2"/>
  <c r="BQ26" i="2"/>
  <c r="BM26" i="2"/>
  <c r="BJ26" i="2"/>
  <c r="BH26" i="2"/>
  <c r="BF26" i="2"/>
  <c r="BC26" i="2"/>
  <c r="BA26" i="2"/>
  <c r="AY26" i="2"/>
  <c r="AV26" i="2"/>
  <c r="AT26" i="2"/>
  <c r="AR26" i="2"/>
  <c r="AO26" i="2"/>
  <c r="AM26" i="2"/>
  <c r="AK26" i="2"/>
  <c r="AH26" i="2"/>
  <c r="AF26" i="2"/>
  <c r="AD26" i="2"/>
  <c r="AA26" i="2"/>
  <c r="Y26" i="2"/>
  <c r="W26" i="2"/>
  <c r="T26" i="2"/>
  <c r="R26" i="2"/>
  <c r="P26" i="2"/>
  <c r="M26" i="2"/>
  <c r="I26" i="2"/>
  <c r="F26" i="2"/>
  <c r="E26" i="2"/>
  <c r="C26" i="2"/>
  <c r="CZ25" i="2"/>
  <c r="CS25" i="2"/>
  <c r="CL25" i="2"/>
  <c r="CE25" i="2"/>
  <c r="BX25" i="2"/>
  <c r="BV25" i="2"/>
  <c r="BT25" i="2"/>
  <c r="BQ25" i="2"/>
  <c r="BM25" i="2"/>
  <c r="BJ25" i="2"/>
  <c r="BH25" i="2"/>
  <c r="BF25" i="2"/>
  <c r="BC25" i="2"/>
  <c r="BA25" i="2"/>
  <c r="AY25" i="2"/>
  <c r="AV25" i="2"/>
  <c r="AT25" i="2"/>
  <c r="AR25" i="2"/>
  <c r="AO25" i="2"/>
  <c r="AM25" i="2"/>
  <c r="AK25" i="2"/>
  <c r="AH25" i="2"/>
  <c r="AF25" i="2"/>
  <c r="AD25" i="2"/>
  <c r="AA25" i="2"/>
  <c r="Y25" i="2"/>
  <c r="W25" i="2"/>
  <c r="T25" i="2"/>
  <c r="R25" i="2"/>
  <c r="P25" i="2"/>
  <c r="M25" i="2"/>
  <c r="I25" i="2"/>
  <c r="F25" i="2"/>
  <c r="E25" i="2"/>
  <c r="C25" i="2"/>
  <c r="CZ24" i="2"/>
  <c r="CS24" i="2"/>
  <c r="CL24" i="2"/>
  <c r="CE24" i="2"/>
  <c r="BX24" i="2"/>
  <c r="BV24" i="2"/>
  <c r="BT24" i="2"/>
  <c r="BQ24" i="2"/>
  <c r="BM24" i="2"/>
  <c r="BJ24" i="2"/>
  <c r="BH24" i="2"/>
  <c r="BF24" i="2"/>
  <c r="BC24" i="2"/>
  <c r="BA24" i="2"/>
  <c r="AY24" i="2"/>
  <c r="AV24" i="2"/>
  <c r="AT24" i="2"/>
  <c r="AR24" i="2"/>
  <c r="AO24" i="2"/>
  <c r="AM24" i="2"/>
  <c r="AK24" i="2"/>
  <c r="AH24" i="2"/>
  <c r="AF24" i="2"/>
  <c r="AD24" i="2"/>
  <c r="AA24" i="2"/>
  <c r="Y24" i="2"/>
  <c r="W24" i="2"/>
  <c r="T24" i="2"/>
  <c r="R24" i="2"/>
  <c r="P24" i="2"/>
  <c r="M24" i="2"/>
  <c r="I24" i="2"/>
  <c r="F24" i="2"/>
  <c r="E24" i="2"/>
  <c r="C24" i="2"/>
  <c r="CZ23" i="2"/>
  <c r="CS23" i="2"/>
  <c r="CL23" i="2"/>
  <c r="CE23" i="2"/>
  <c r="BX23" i="2"/>
  <c r="BV23" i="2"/>
  <c r="BT23" i="2"/>
  <c r="BQ23" i="2"/>
  <c r="BM23" i="2"/>
  <c r="BJ23" i="2"/>
  <c r="BH23" i="2"/>
  <c r="BF23" i="2"/>
  <c r="BC23" i="2"/>
  <c r="BA23" i="2"/>
  <c r="AV23" i="2"/>
  <c r="AT23" i="2"/>
  <c r="AR23" i="2"/>
  <c r="AO23" i="2"/>
  <c r="AM23" i="2"/>
  <c r="AK23" i="2"/>
  <c r="AH23" i="2"/>
  <c r="AF23" i="2"/>
  <c r="AD23" i="2"/>
  <c r="AA23" i="2"/>
  <c r="Y23" i="2"/>
  <c r="W23" i="2"/>
  <c r="T23" i="2"/>
  <c r="R23" i="2"/>
  <c r="P23" i="2"/>
  <c r="M23" i="2"/>
  <c r="K23" i="2"/>
  <c r="I23" i="2"/>
  <c r="F23" i="2"/>
  <c r="E23" i="2"/>
  <c r="C23" i="2"/>
  <c r="CZ22" i="2"/>
  <c r="CS22" i="2"/>
  <c r="CL22" i="2"/>
  <c r="CE22" i="2"/>
  <c r="BX22" i="2"/>
  <c r="BV22" i="2"/>
  <c r="BT22" i="2"/>
  <c r="BQ22" i="2"/>
  <c r="BO22" i="2"/>
  <c r="BM22" i="2"/>
  <c r="BJ22" i="2"/>
  <c r="BH22" i="2"/>
  <c r="BF22" i="2"/>
  <c r="BC22" i="2"/>
  <c r="BA22" i="2"/>
  <c r="AY22" i="2"/>
  <c r="AV22" i="2"/>
  <c r="AT22" i="2"/>
  <c r="AR22" i="2"/>
  <c r="AO22" i="2"/>
  <c r="AM22" i="2"/>
  <c r="AK22" i="2"/>
  <c r="AH22" i="2"/>
  <c r="AF22" i="2"/>
  <c r="AD22" i="2"/>
  <c r="AA22" i="2"/>
  <c r="Y22" i="2"/>
  <c r="W22" i="2"/>
  <c r="T22" i="2"/>
  <c r="R22" i="2"/>
  <c r="P22" i="2"/>
  <c r="M22" i="2"/>
  <c r="K22" i="2"/>
  <c r="I22" i="2"/>
  <c r="F22" i="2"/>
  <c r="E22" i="2"/>
  <c r="C22" i="2"/>
  <c r="CZ21" i="2"/>
  <c r="CS21" i="2"/>
  <c r="CL21" i="2"/>
  <c r="CE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CZ20" i="2"/>
  <c r="CS20" i="2"/>
  <c r="CL20" i="2"/>
  <c r="CE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M20" i="2"/>
  <c r="K20" i="2"/>
  <c r="I20" i="2"/>
  <c r="F20" i="2"/>
  <c r="E20" i="2"/>
  <c r="C20" i="2"/>
  <c r="CZ19" i="2"/>
  <c r="CS19" i="2"/>
  <c r="CL19" i="2"/>
  <c r="CE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E19" i="2"/>
  <c r="C19" i="2"/>
  <c r="CZ18" i="2"/>
  <c r="CS18" i="2"/>
  <c r="CL18" i="2"/>
  <c r="CE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CZ17" i="2"/>
  <c r="CS17" i="2"/>
  <c r="CL17" i="2"/>
  <c r="CE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E17" i="2"/>
  <c r="C17" i="2"/>
  <c r="CZ16" i="2"/>
  <c r="CS16" i="2"/>
  <c r="CL16" i="2"/>
  <c r="CE16" i="2"/>
  <c r="BX16" i="2"/>
  <c r="BV16" i="2"/>
  <c r="BT16" i="2"/>
  <c r="BQ16" i="2"/>
  <c r="BO16" i="2"/>
  <c r="BM16" i="2"/>
  <c r="BJ16" i="2"/>
  <c r="BH16" i="2"/>
  <c r="BF16" i="2"/>
  <c r="BC16" i="2"/>
  <c r="BA16" i="2"/>
  <c r="AY16" i="2"/>
  <c r="AV16" i="2"/>
  <c r="AT16" i="2"/>
  <c r="AR16" i="2"/>
  <c r="AO16" i="2"/>
  <c r="AM16" i="2"/>
  <c r="AK16" i="2"/>
  <c r="AH16" i="2"/>
  <c r="AF16" i="2"/>
  <c r="AD16" i="2"/>
  <c r="AA16" i="2"/>
  <c r="Y16" i="2"/>
  <c r="W16" i="2"/>
  <c r="T16" i="2"/>
  <c r="R16" i="2"/>
  <c r="P16" i="2"/>
  <c r="M16" i="2"/>
  <c r="K16" i="2"/>
  <c r="I16" i="2"/>
  <c r="F16" i="2"/>
  <c r="E16" i="2"/>
  <c r="C16" i="2"/>
  <c r="CZ15" i="2"/>
  <c r="CS15" i="2"/>
  <c r="CL15" i="2"/>
  <c r="CE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CZ14" i="2"/>
  <c r="CS14" i="2"/>
  <c r="CL14" i="2"/>
  <c r="CE14" i="2"/>
  <c r="BX14" i="2"/>
  <c r="BV14" i="2"/>
  <c r="BT14" i="2"/>
  <c r="BQ14" i="2"/>
  <c r="BO14" i="2"/>
  <c r="BM14" i="2"/>
  <c r="BJ14" i="2"/>
  <c r="BH14" i="2"/>
  <c r="BF14" i="2"/>
  <c r="BC14" i="2"/>
  <c r="BA14" i="2"/>
  <c r="AY14" i="2"/>
  <c r="AV14" i="2"/>
  <c r="AT14" i="2"/>
  <c r="AR14" i="2"/>
  <c r="AO14" i="2"/>
  <c r="AM14" i="2"/>
  <c r="AK14" i="2"/>
  <c r="AH14" i="2"/>
  <c r="AF14" i="2"/>
  <c r="AD14" i="2"/>
  <c r="AA14" i="2"/>
  <c r="Y14" i="2"/>
  <c r="W14" i="2"/>
  <c r="U14" i="2"/>
  <c r="T14" i="2"/>
  <c r="R14" i="2"/>
  <c r="P14" i="2"/>
  <c r="M14" i="2"/>
  <c r="K14" i="2"/>
  <c r="I14" i="2"/>
  <c r="G14" i="2"/>
  <c r="F14" i="2"/>
  <c r="E14" i="2"/>
  <c r="C14" i="2"/>
  <c r="CZ13" i="2"/>
  <c r="CS13" i="2"/>
  <c r="CL13" i="2"/>
  <c r="CE13" i="2"/>
  <c r="BX13" i="2"/>
  <c r="BV13" i="2"/>
  <c r="BT13" i="2"/>
  <c r="BQ13" i="2"/>
  <c r="BO13" i="2"/>
  <c r="BM13" i="2"/>
  <c r="BJ13" i="2"/>
  <c r="BH13" i="2"/>
  <c r="BF13" i="2"/>
  <c r="BC13" i="2"/>
  <c r="BA13" i="2"/>
  <c r="AY13" i="2"/>
  <c r="AV13" i="2"/>
  <c r="AT13" i="2"/>
  <c r="AR13" i="2"/>
  <c r="AO13" i="2"/>
  <c r="AM13" i="2"/>
  <c r="AK13" i="2"/>
  <c r="AH13" i="2"/>
  <c r="AF13" i="2"/>
  <c r="AD13" i="2"/>
  <c r="AA13" i="2"/>
  <c r="Y13" i="2"/>
  <c r="W13" i="2"/>
  <c r="U13" i="2"/>
  <c r="T13" i="2"/>
  <c r="R13" i="2"/>
  <c r="P13" i="2"/>
  <c r="M13" i="2"/>
  <c r="K13" i="2"/>
  <c r="I13" i="2"/>
  <c r="G13" i="2"/>
  <c r="F13" i="2"/>
  <c r="E13" i="2"/>
  <c r="C13" i="2"/>
  <c r="CZ12" i="2"/>
  <c r="CS12" i="2"/>
  <c r="CL12" i="2"/>
  <c r="CE12" i="2"/>
  <c r="BX12" i="2"/>
  <c r="BV12" i="2"/>
  <c r="BT12" i="2"/>
  <c r="BQ12" i="2"/>
  <c r="BO12" i="2"/>
  <c r="BM12" i="2"/>
  <c r="BJ12" i="2"/>
  <c r="BH12" i="2"/>
  <c r="BF12" i="2"/>
  <c r="BC12" i="2"/>
  <c r="BA12" i="2"/>
  <c r="AY12" i="2"/>
  <c r="AV12" i="2"/>
  <c r="AT12" i="2"/>
  <c r="AR12" i="2"/>
  <c r="AO12" i="2"/>
  <c r="AM12" i="2"/>
  <c r="AK12" i="2"/>
  <c r="AH12" i="2"/>
  <c r="AF12" i="2"/>
  <c r="AD12" i="2"/>
  <c r="AA12" i="2"/>
  <c r="Y12" i="2"/>
  <c r="W12" i="2"/>
  <c r="U12" i="2"/>
  <c r="T12" i="2"/>
  <c r="R12" i="2"/>
  <c r="P12" i="2"/>
  <c r="M12" i="2"/>
  <c r="K12" i="2"/>
  <c r="I12" i="2"/>
  <c r="G12" i="2"/>
  <c r="F12" i="2"/>
  <c r="E12" i="2"/>
  <c r="C12" i="2"/>
  <c r="CZ11" i="2"/>
  <c r="CS11" i="2"/>
  <c r="CL11" i="2"/>
  <c r="CE11" i="2"/>
  <c r="BX11" i="2"/>
  <c r="BV11" i="2"/>
  <c r="BT11" i="2"/>
  <c r="BQ11" i="2"/>
  <c r="BO11" i="2"/>
  <c r="BM11" i="2"/>
  <c r="BJ11" i="2"/>
  <c r="BH11" i="2"/>
  <c r="BF11" i="2"/>
  <c r="BC11" i="2"/>
  <c r="BA11" i="2"/>
  <c r="AY11" i="2"/>
  <c r="AV11" i="2"/>
  <c r="AT11" i="2"/>
  <c r="AR11" i="2"/>
  <c r="AO11" i="2"/>
  <c r="AM11" i="2"/>
  <c r="AK11" i="2"/>
  <c r="AH11" i="2"/>
  <c r="AF11" i="2"/>
  <c r="AD11" i="2"/>
  <c r="AA11" i="2"/>
  <c r="Y11" i="2"/>
  <c r="W11" i="2"/>
  <c r="U11" i="2"/>
  <c r="T11" i="2"/>
  <c r="R11" i="2"/>
  <c r="P11" i="2"/>
  <c r="M11" i="2"/>
  <c r="K11" i="2"/>
  <c r="I11" i="2"/>
  <c r="G11" i="2"/>
  <c r="F11" i="2"/>
  <c r="E11" i="2"/>
  <c r="C11" i="2"/>
  <c r="CZ10" i="2"/>
  <c r="CS10" i="2"/>
  <c r="CL10" i="2"/>
  <c r="CE10" i="2"/>
  <c r="CE30" i="2" s="1"/>
  <c r="CE33" i="2" s="1"/>
  <c r="G93" i="5" s="1"/>
  <c r="Q93" i="5" s="1"/>
  <c r="BX10" i="2"/>
  <c r="BV10" i="2"/>
  <c r="BV30" i="2" s="1"/>
  <c r="BT10" i="2"/>
  <c r="BQ10" i="2"/>
  <c r="BO10" i="2"/>
  <c r="BM10" i="2"/>
  <c r="BM30" i="2" s="1"/>
  <c r="BJ10" i="2"/>
  <c r="BH10" i="2"/>
  <c r="BF10" i="2"/>
  <c r="BC10" i="2"/>
  <c r="BA10" i="2"/>
  <c r="AY10" i="2"/>
  <c r="AV10" i="2"/>
  <c r="AT10" i="2"/>
  <c r="AR10" i="2"/>
  <c r="AO10" i="2"/>
  <c r="AM10" i="2"/>
  <c r="AK10" i="2"/>
  <c r="AH10" i="2"/>
  <c r="AF10" i="2"/>
  <c r="AD10" i="2"/>
  <c r="AA10" i="2"/>
  <c r="Y10" i="2"/>
  <c r="W10" i="2"/>
  <c r="W30" i="2" s="1"/>
  <c r="U10" i="2"/>
  <c r="T10" i="2"/>
  <c r="T30" i="2" s="1"/>
  <c r="R10" i="2"/>
  <c r="P10" i="2"/>
  <c r="P30" i="2" s="1"/>
  <c r="M10" i="2"/>
  <c r="K10" i="2"/>
  <c r="I10" i="2"/>
  <c r="I30" i="2" s="1"/>
  <c r="G10" i="2"/>
  <c r="F10" i="2"/>
  <c r="F30" i="2" s="1"/>
  <c r="G25" i="2" s="1"/>
  <c r="E10" i="2"/>
  <c r="E30" i="2" s="1"/>
  <c r="C10" i="2"/>
  <c r="C30" i="2" s="1"/>
  <c r="BR12" i="2" l="1"/>
  <c r="BD14" i="2"/>
  <c r="BD12" i="2"/>
  <c r="BD11" i="2"/>
  <c r="AP13" i="2"/>
  <c r="AW15" i="2"/>
  <c r="AW17" i="2"/>
  <c r="G19" i="2"/>
  <c r="BR20" i="2"/>
  <c r="BD23" i="2"/>
  <c r="G24" i="2"/>
  <c r="BY17" i="3"/>
  <c r="BX30" i="3"/>
  <c r="BD21" i="3"/>
  <c r="BY16" i="2"/>
  <c r="CM18" i="3"/>
  <c r="U18" i="2"/>
  <c r="AP21" i="2"/>
  <c r="CL30" i="2"/>
  <c r="CL33" i="2" s="1"/>
  <c r="AA30" i="2"/>
  <c r="BC30" i="2"/>
  <c r="BD13" i="2" s="1"/>
  <c r="CS30" i="2"/>
  <c r="CS33" i="2" s="1"/>
  <c r="U15" i="2"/>
  <c r="AI17" i="2"/>
  <c r="AP18" i="2"/>
  <c r="AW19" i="2"/>
  <c r="BD20" i="2"/>
  <c r="AK30" i="2"/>
  <c r="BA30" i="2"/>
  <c r="BK16" i="2"/>
  <c r="M30" i="2"/>
  <c r="N14" i="2" s="1"/>
  <c r="AO30" i="2"/>
  <c r="AP15" i="2" s="1"/>
  <c r="BQ30" i="2"/>
  <c r="BR14" i="2" s="1"/>
  <c r="AP10" i="2"/>
  <c r="BD10" i="2"/>
  <c r="BR10" i="2"/>
  <c r="CZ30" i="2"/>
  <c r="CZ33" i="2" s="1"/>
  <c r="G15" i="2"/>
  <c r="G30" i="2" s="1"/>
  <c r="BD17" i="2"/>
  <c r="G18" i="2"/>
  <c r="BR19" i="2"/>
  <c r="BY20" i="2"/>
  <c r="AP23" i="2"/>
  <c r="BT30" i="2"/>
  <c r="BY14" i="2"/>
  <c r="U16" i="2"/>
  <c r="BR16" i="2"/>
  <c r="U17" i="2"/>
  <c r="AI19" i="2"/>
  <c r="AP20" i="2"/>
  <c r="BD22" i="2"/>
  <c r="BD21" i="2"/>
  <c r="BD26" i="2"/>
  <c r="AR30" i="2"/>
  <c r="R30" i="2"/>
  <c r="AF30" i="2"/>
  <c r="AT30" i="2"/>
  <c r="BH30" i="2"/>
  <c r="G16" i="2"/>
  <c r="AP17" i="2"/>
  <c r="AW18" i="2"/>
  <c r="BD19" i="2"/>
  <c r="G20" i="2"/>
  <c r="N21" i="2"/>
  <c r="BR21" i="2"/>
  <c r="CM14" i="3"/>
  <c r="AB28" i="2"/>
  <c r="Y30" i="2"/>
  <c r="AD30" i="2"/>
  <c r="BF30" i="2"/>
  <c r="F33" i="2"/>
  <c r="G28" i="2"/>
  <c r="G27" i="2"/>
  <c r="G26" i="2"/>
  <c r="G23" i="2"/>
  <c r="G22" i="2"/>
  <c r="G21" i="2"/>
  <c r="T33" i="2"/>
  <c r="U28" i="2"/>
  <c r="U27" i="2"/>
  <c r="U26" i="2"/>
  <c r="U23" i="2"/>
  <c r="U22" i="2"/>
  <c r="U21" i="2"/>
  <c r="U20" i="2"/>
  <c r="AH30" i="2"/>
  <c r="AI18" i="2" s="1"/>
  <c r="AV30" i="2"/>
  <c r="BJ30" i="2"/>
  <c r="BK15" i="2" s="1"/>
  <c r="BX30" i="2"/>
  <c r="AW14" i="2"/>
  <c r="BY15" i="2"/>
  <c r="G17" i="2"/>
  <c r="BR18" i="2"/>
  <c r="U19" i="2"/>
  <c r="U30" i="2" s="1"/>
  <c r="BY19" i="2"/>
  <c r="AP22" i="2"/>
  <c r="U24" i="2"/>
  <c r="BR25" i="2"/>
  <c r="AP26" i="2"/>
  <c r="BD28" i="2"/>
  <c r="K28" i="2"/>
  <c r="K27" i="2"/>
  <c r="K26" i="2"/>
  <c r="K25" i="2"/>
  <c r="K24" i="2"/>
  <c r="K30" i="2" s="1"/>
  <c r="AF30" i="3"/>
  <c r="CL30" i="3"/>
  <c r="CM10" i="3"/>
  <c r="AB11" i="3"/>
  <c r="BY13" i="3"/>
  <c r="AW19" i="3"/>
  <c r="AP21" i="3"/>
  <c r="CO30" i="3"/>
  <c r="AP13" i="3"/>
  <c r="AW15" i="3"/>
  <c r="G21" i="3"/>
  <c r="N23" i="3"/>
  <c r="BR23" i="3"/>
  <c r="AP27" i="2"/>
  <c r="G13" i="3"/>
  <c r="BK13" i="3"/>
  <c r="N15" i="3"/>
  <c r="AI19" i="3"/>
  <c r="CM20" i="3"/>
  <c r="AB21" i="3"/>
  <c r="CF21" i="3"/>
  <c r="BR24" i="2"/>
  <c r="BD25" i="2"/>
  <c r="BR26" i="2"/>
  <c r="AP28" i="2"/>
  <c r="T30" i="3"/>
  <c r="AB13" i="3"/>
  <c r="CT19" i="3"/>
  <c r="AW21" i="3"/>
  <c r="U25" i="2"/>
  <c r="BR27" i="2"/>
  <c r="AX33" i="2"/>
  <c r="AY28" i="2"/>
  <c r="AY27" i="2"/>
  <c r="BO28" i="2"/>
  <c r="BO27" i="2"/>
  <c r="BO26" i="2"/>
  <c r="BO25" i="2"/>
  <c r="BO24" i="2"/>
  <c r="BO23" i="2"/>
  <c r="BO30" i="2" s="1"/>
  <c r="BN33" i="2"/>
  <c r="CT15" i="3"/>
  <c r="N17" i="3"/>
  <c r="BY19" i="3"/>
  <c r="AB22" i="3"/>
  <c r="U23" i="3"/>
  <c r="G27" i="3"/>
  <c r="AY23" i="2"/>
  <c r="AY30" i="2" s="1"/>
  <c r="BD24" i="2"/>
  <c r="AP25" i="2"/>
  <c r="BR28" i="2"/>
  <c r="N13" i="3"/>
  <c r="BY15" i="3"/>
  <c r="AP19" i="3"/>
  <c r="AI21" i="3"/>
  <c r="AP23" i="3"/>
  <c r="F30" i="3"/>
  <c r="G19" i="3" s="1"/>
  <c r="AH30" i="3"/>
  <c r="AI17" i="3" s="1"/>
  <c r="AV30" i="3"/>
  <c r="AW13" i="3" s="1"/>
  <c r="BJ30" i="3"/>
  <c r="BK21" i="3" s="1"/>
  <c r="CM26" i="3"/>
  <c r="AB27" i="3"/>
  <c r="L30" i="5"/>
  <c r="AW27" i="3"/>
  <c r="I30" i="3"/>
  <c r="W30" i="3"/>
  <c r="AK30" i="3"/>
  <c r="AY30" i="3"/>
  <c r="BM30" i="3"/>
  <c r="CA30" i="3"/>
  <c r="CS30" i="3"/>
  <c r="CT17" i="3" s="1"/>
  <c r="K30" i="3"/>
  <c r="Y30" i="3"/>
  <c r="AM30" i="3"/>
  <c r="BO30" i="3"/>
  <c r="CC30" i="3"/>
  <c r="CT25" i="3"/>
  <c r="AI27" i="3"/>
  <c r="BD27" i="3"/>
  <c r="CT27" i="3"/>
  <c r="AK26" i="3"/>
  <c r="AJ33" i="3"/>
  <c r="AK28" i="3"/>
  <c r="AZ33" i="3"/>
  <c r="BA28" i="3"/>
  <c r="BA27" i="3"/>
  <c r="BA30" i="3" s="1"/>
  <c r="C16" i="4"/>
  <c r="L93" i="5"/>
  <c r="AM27" i="2"/>
  <c r="AM30" i="2" s="1"/>
  <c r="M30" i="3"/>
  <c r="N19" i="3" s="1"/>
  <c r="AA30" i="3"/>
  <c r="AB15" i="3" s="1"/>
  <c r="AO30" i="3"/>
  <c r="AP17" i="3" s="1"/>
  <c r="BC30" i="3"/>
  <c r="BD15" i="3" s="1"/>
  <c r="BQ30" i="3"/>
  <c r="BR22" i="3" s="1"/>
  <c r="CE30" i="3"/>
  <c r="CF27" i="3" s="1"/>
  <c r="CV30" i="3"/>
  <c r="AK27" i="3"/>
  <c r="BY27" i="3"/>
  <c r="E28" i="3"/>
  <c r="E27" i="3"/>
  <c r="E30" i="3" s="1"/>
  <c r="D33" i="3"/>
  <c r="C19" i="4"/>
  <c r="U97" i="5"/>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CZ30" i="3"/>
  <c r="DA14" i="3" s="1"/>
  <c r="C30" i="3"/>
  <c r="P30" i="3"/>
  <c r="AD30" i="3"/>
  <c r="BF30" i="3"/>
  <c r="BT30" i="3"/>
  <c r="CH30" i="3"/>
  <c r="AP27" i="3"/>
  <c r="BK27" i="3"/>
  <c r="CM28" i="3"/>
  <c r="E35" i="4"/>
  <c r="C35" i="4" s="1"/>
  <c r="AA33" i="2" l="1"/>
  <c r="AB15" i="2"/>
  <c r="AB24" i="2"/>
  <c r="T33" i="3"/>
  <c r="U22" i="3"/>
  <c r="U14" i="3"/>
  <c r="U20" i="3"/>
  <c r="U12" i="3"/>
  <c r="U11" i="3"/>
  <c r="U18" i="3"/>
  <c r="U10" i="3"/>
  <c r="U26" i="3"/>
  <c r="U28" i="3"/>
  <c r="U16" i="3"/>
  <c r="U24" i="3"/>
  <c r="U25" i="3"/>
  <c r="DA20" i="3"/>
  <c r="AB27" i="2"/>
  <c r="CM27" i="3"/>
  <c r="CL33" i="3"/>
  <c r="CM24" i="3"/>
  <c r="CM23" i="3"/>
  <c r="CM15" i="3"/>
  <c r="CM21" i="3"/>
  <c r="CM13" i="3"/>
  <c r="CM12" i="3"/>
  <c r="CM25" i="3"/>
  <c r="CM19" i="3"/>
  <c r="CM11" i="3"/>
  <c r="CM17" i="3"/>
  <c r="N28" i="2"/>
  <c r="BX33" i="2"/>
  <c r="G86" i="5" s="1"/>
  <c r="Q86" i="5" s="1"/>
  <c r="BY28" i="2"/>
  <c r="BY27" i="2"/>
  <c r="BY26" i="2"/>
  <c r="BY25" i="2"/>
  <c r="BY22" i="2"/>
  <c r="BY21" i="2"/>
  <c r="BY13" i="2"/>
  <c r="BY10" i="2"/>
  <c r="BY12" i="2"/>
  <c r="BY11" i="2"/>
  <c r="CT13" i="3"/>
  <c r="N19" i="2"/>
  <c r="AI15" i="2"/>
  <c r="DA16" i="3"/>
  <c r="BY18" i="2"/>
  <c r="CF23" i="3"/>
  <c r="BX33" i="3"/>
  <c r="BY23" i="3"/>
  <c r="BY22" i="3"/>
  <c r="BY14" i="3"/>
  <c r="BY26" i="3"/>
  <c r="BY25" i="3"/>
  <c r="BY20" i="3"/>
  <c r="BY12" i="3"/>
  <c r="BY11" i="3"/>
  <c r="BY28" i="3"/>
  <c r="BY18" i="3"/>
  <c r="BY10" i="3"/>
  <c r="BY16" i="3"/>
  <c r="BY24" i="3"/>
  <c r="AB22" i="2"/>
  <c r="AP14" i="2"/>
  <c r="N11" i="2"/>
  <c r="M33" i="2"/>
  <c r="G23" i="5" s="1"/>
  <c r="N15" i="2"/>
  <c r="N24" i="2"/>
  <c r="BD28" i="3"/>
  <c r="BD26" i="3"/>
  <c r="BC33" i="3"/>
  <c r="BD18" i="3"/>
  <c r="BD10" i="3"/>
  <c r="BD24" i="3"/>
  <c r="BD16" i="3"/>
  <c r="BD14" i="3"/>
  <c r="BD12" i="3"/>
  <c r="BD20" i="3"/>
  <c r="BR11" i="3"/>
  <c r="N25" i="2"/>
  <c r="CF15" i="3"/>
  <c r="BJ33" i="2"/>
  <c r="BK28" i="2"/>
  <c r="BK27" i="2"/>
  <c r="BK26" i="2"/>
  <c r="BK25" i="2"/>
  <c r="BK23" i="2"/>
  <c r="BK22" i="2"/>
  <c r="BK21" i="2"/>
  <c r="BK20" i="2"/>
  <c r="BK24" i="2"/>
  <c r="BK12" i="2"/>
  <c r="BK11" i="2"/>
  <c r="BK10" i="2"/>
  <c r="BK30" i="2" s="1"/>
  <c r="BK13" i="2"/>
  <c r="BD13" i="3"/>
  <c r="AB18" i="2"/>
  <c r="N23" i="2"/>
  <c r="BK18" i="2"/>
  <c r="AB23" i="3"/>
  <c r="AB13" i="2"/>
  <c r="AB16" i="2"/>
  <c r="CZ33" i="3"/>
  <c r="DA27" i="3"/>
  <c r="DA25" i="3"/>
  <c r="DA17" i="3"/>
  <c r="DA23" i="3"/>
  <c r="DA15" i="3"/>
  <c r="DA13" i="3"/>
  <c r="DA19" i="3"/>
  <c r="DA11" i="3"/>
  <c r="CF22" i="3"/>
  <c r="AP28" i="3"/>
  <c r="AP26" i="3"/>
  <c r="AO33" i="3"/>
  <c r="AP18" i="3"/>
  <c r="AP10" i="3"/>
  <c r="AP24" i="3"/>
  <c r="AP16" i="3"/>
  <c r="AP14" i="3"/>
  <c r="AP12" i="3"/>
  <c r="AP20" i="3"/>
  <c r="N25" i="3"/>
  <c r="N27" i="3"/>
  <c r="BJ33" i="3"/>
  <c r="H72" i="5" s="1"/>
  <c r="BK22" i="3"/>
  <c r="BK14" i="3"/>
  <c r="BK26" i="3"/>
  <c r="BK20" i="3"/>
  <c r="BK12" i="3"/>
  <c r="BK28" i="3"/>
  <c r="BK11" i="3"/>
  <c r="BK18" i="3"/>
  <c r="BK10" i="3"/>
  <c r="BK24" i="3"/>
  <c r="BK16" i="3"/>
  <c r="N21" i="3"/>
  <c r="DA18" i="3"/>
  <c r="CF17" i="3"/>
  <c r="N11" i="3"/>
  <c r="BR19" i="3"/>
  <c r="G25" i="3"/>
  <c r="AV33" i="2"/>
  <c r="AW28" i="2"/>
  <c r="AW27" i="2"/>
  <c r="AW26" i="2"/>
  <c r="AW25" i="2"/>
  <c r="AW23" i="2"/>
  <c r="AW22" i="2"/>
  <c r="AW21" i="2"/>
  <c r="AW20" i="2"/>
  <c r="AW13" i="2"/>
  <c r="AW12" i="2"/>
  <c r="AW10" i="2"/>
  <c r="AW11" i="2"/>
  <c r="DA12" i="3"/>
  <c r="BK15" i="3"/>
  <c r="BY17" i="2"/>
  <c r="AB17" i="2"/>
  <c r="AB10" i="2"/>
  <c r="AW16" i="2"/>
  <c r="BY21" i="3"/>
  <c r="BR17" i="2"/>
  <c r="CM22" i="3"/>
  <c r="U17" i="3"/>
  <c r="N20" i="2"/>
  <c r="CF19" i="3"/>
  <c r="AP12" i="2"/>
  <c r="AP11" i="2"/>
  <c r="AP30" i="2" s="1"/>
  <c r="AB11" i="2"/>
  <c r="BR21" i="3"/>
  <c r="CF25" i="3"/>
  <c r="AB28" i="3"/>
  <c r="AB26" i="3"/>
  <c r="AA33" i="3"/>
  <c r="AB18" i="3"/>
  <c r="AB10" i="3"/>
  <c r="AB24" i="3"/>
  <c r="AB16" i="3"/>
  <c r="AB14" i="3"/>
  <c r="AB12" i="3"/>
  <c r="AB20" i="3"/>
  <c r="AB25" i="3"/>
  <c r="BR27" i="3"/>
  <c r="AV33" i="3"/>
  <c r="H58" i="5" s="1"/>
  <c r="AW26" i="3"/>
  <c r="AW25" i="3"/>
  <c r="AW22" i="3"/>
  <c r="AW14" i="3"/>
  <c r="AW28" i="3"/>
  <c r="AW20" i="3"/>
  <c r="AW12" i="3"/>
  <c r="AW11" i="3"/>
  <c r="AW18" i="3"/>
  <c r="AW10" i="3"/>
  <c r="AW24" i="3"/>
  <c r="AW16" i="3"/>
  <c r="CT11" i="3"/>
  <c r="AW17" i="3"/>
  <c r="AB17" i="3"/>
  <c r="AW23" i="3"/>
  <c r="BK19" i="3"/>
  <c r="N18" i="2"/>
  <c r="AH33" i="2"/>
  <c r="AI28" i="2"/>
  <c r="AI27" i="2"/>
  <c r="AI26" i="2"/>
  <c r="AI25" i="2"/>
  <c r="AI23" i="2"/>
  <c r="AI22" i="2"/>
  <c r="AI21" i="2"/>
  <c r="AI20" i="2"/>
  <c r="AI12" i="2"/>
  <c r="AI11" i="2"/>
  <c r="AI13" i="2"/>
  <c r="AI14" i="2"/>
  <c r="AI10" i="2"/>
  <c r="G30" i="5"/>
  <c r="AI24" i="2"/>
  <c r="BK23" i="3"/>
  <c r="G15" i="3"/>
  <c r="AP15" i="3"/>
  <c r="N10" i="2"/>
  <c r="AP19" i="2"/>
  <c r="U21" i="3"/>
  <c r="N17" i="2"/>
  <c r="BD27" i="2"/>
  <c r="BK19" i="2"/>
  <c r="BY24" i="2"/>
  <c r="N13" i="2"/>
  <c r="DA24" i="3"/>
  <c r="N12" i="2"/>
  <c r="CF28" i="3"/>
  <c r="CF26" i="3"/>
  <c r="CE33" i="3"/>
  <c r="H93" i="5" s="1"/>
  <c r="R93" i="5" s="1"/>
  <c r="CF18" i="3"/>
  <c r="CF10" i="3"/>
  <c r="CF30" i="3" s="1"/>
  <c r="CF24" i="3"/>
  <c r="CF16" i="3"/>
  <c r="CF14" i="3"/>
  <c r="CF12" i="3"/>
  <c r="CF20" i="3"/>
  <c r="AB19" i="2"/>
  <c r="BR28" i="3"/>
  <c r="BR26" i="3"/>
  <c r="BQ33" i="3"/>
  <c r="H79" i="5" s="1"/>
  <c r="BR18" i="3"/>
  <c r="BR10" i="3"/>
  <c r="BR24" i="3"/>
  <c r="BR16" i="3"/>
  <c r="BR14" i="3"/>
  <c r="BR12" i="3"/>
  <c r="BR20" i="3"/>
  <c r="DA28" i="3"/>
  <c r="BD25" i="3"/>
  <c r="BD19" i="3"/>
  <c r="U27" i="3"/>
  <c r="N28" i="3"/>
  <c r="N26" i="3"/>
  <c r="M33" i="3"/>
  <c r="H23" i="5" s="1"/>
  <c r="N18" i="3"/>
  <c r="N10" i="3"/>
  <c r="N24" i="3"/>
  <c r="N16" i="3"/>
  <c r="N14" i="3"/>
  <c r="N20" i="3"/>
  <c r="N12" i="3"/>
  <c r="CT28" i="3"/>
  <c r="CS33" i="3"/>
  <c r="CT20" i="3"/>
  <c r="CT12" i="3"/>
  <c r="CT26" i="3"/>
  <c r="CT18" i="3"/>
  <c r="CT10" i="3"/>
  <c r="CT24" i="3"/>
  <c r="CT16" i="3"/>
  <c r="CT14" i="3"/>
  <c r="CT22" i="3"/>
  <c r="AH33" i="3"/>
  <c r="H44" i="5" s="1"/>
  <c r="AI28" i="3"/>
  <c r="AI25" i="3"/>
  <c r="AI22" i="3"/>
  <c r="AI14" i="3"/>
  <c r="AI20" i="3"/>
  <c r="AI12" i="3"/>
  <c r="AI11" i="3"/>
  <c r="AI18" i="3"/>
  <c r="AI10" i="3"/>
  <c r="AI26" i="3"/>
  <c r="AI16" i="3"/>
  <c r="AI24" i="3"/>
  <c r="U15" i="3"/>
  <c r="U19" i="3"/>
  <c r="BD11" i="3"/>
  <c r="CT23" i="3"/>
  <c r="AI15" i="3"/>
  <c r="AI23" i="3"/>
  <c r="CM16" i="3"/>
  <c r="CM30" i="3" s="1"/>
  <c r="AB26" i="2"/>
  <c r="BK17" i="3"/>
  <c r="BD22" i="3"/>
  <c r="U13" i="3"/>
  <c r="BK17" i="2"/>
  <c r="AB23" i="2"/>
  <c r="BK14" i="2"/>
  <c r="AB19" i="3"/>
  <c r="AI13" i="3"/>
  <c r="AI16" i="2"/>
  <c r="BQ33" i="2"/>
  <c r="BR23" i="2"/>
  <c r="BR22" i="2"/>
  <c r="AP11" i="3"/>
  <c r="N22" i="3"/>
  <c r="N27" i="2"/>
  <c r="BR11" i="2"/>
  <c r="BR30" i="2" s="1"/>
  <c r="AB12" i="2"/>
  <c r="DA22" i="3"/>
  <c r="AB20" i="2"/>
  <c r="N26" i="2"/>
  <c r="DA10" i="3"/>
  <c r="DA26" i="3"/>
  <c r="AP25" i="3"/>
  <c r="F33" i="3"/>
  <c r="G22" i="3"/>
  <c r="G14" i="3"/>
  <c r="G20" i="3"/>
  <c r="G12" i="3"/>
  <c r="G11" i="3"/>
  <c r="G26" i="3"/>
  <c r="G18" i="3"/>
  <c r="G10" i="3"/>
  <c r="G28" i="3"/>
  <c r="G16" i="3"/>
  <c r="G24" i="3"/>
  <c r="BR13" i="3"/>
  <c r="BR25" i="3"/>
  <c r="BR17" i="3"/>
  <c r="BD23" i="3"/>
  <c r="CF13" i="3"/>
  <c r="AP22" i="3"/>
  <c r="BR15" i="3"/>
  <c r="BK25" i="3"/>
  <c r="G17" i="3"/>
  <c r="DA21" i="3"/>
  <c r="CF11" i="3"/>
  <c r="BD17" i="3"/>
  <c r="AW24" i="2"/>
  <c r="AB21" i="2"/>
  <c r="AO33" i="2"/>
  <c r="G51" i="5" s="1"/>
  <c r="AP16" i="2"/>
  <c r="AP24" i="2"/>
  <c r="N22" i="2"/>
  <c r="BC33" i="2"/>
  <c r="G65" i="5" s="1"/>
  <c r="BD16" i="2"/>
  <c r="BD15" i="2"/>
  <c r="BD30" i="2" s="1"/>
  <c r="BY23" i="2"/>
  <c r="G23" i="3"/>
  <c r="CT21" i="3"/>
  <c r="AB25" i="2"/>
  <c r="BD18" i="2"/>
  <c r="BR15" i="2"/>
  <c r="N16" i="2"/>
  <c r="BR13" i="2"/>
  <c r="AB14" i="2"/>
  <c r="AP30" i="3" l="1"/>
  <c r="G30" i="3"/>
  <c r="G44" i="5"/>
  <c r="CT30" i="3"/>
  <c r="R86" i="5"/>
  <c r="R79" i="5" s="1"/>
  <c r="R72" i="5" s="1"/>
  <c r="R65" i="5" s="1"/>
  <c r="R58" i="5" s="1"/>
  <c r="R51" i="5" s="1"/>
  <c r="R44" i="5" s="1"/>
  <c r="R37" i="5" s="1"/>
  <c r="R30" i="5" s="1"/>
  <c r="R23" i="5" s="1"/>
  <c r="AW30" i="3"/>
  <c r="H51" i="5"/>
  <c r="AW30" i="2"/>
  <c r="BY30" i="3"/>
  <c r="DA30" i="3"/>
  <c r="AI30" i="3"/>
  <c r="BR30" i="3"/>
  <c r="AI30" i="2"/>
  <c r="AB30" i="3"/>
  <c r="G72" i="5"/>
  <c r="H30" i="5"/>
  <c r="AB30" i="2"/>
  <c r="BD30" i="3"/>
  <c r="U30" i="3"/>
  <c r="N30" i="3"/>
  <c r="N30" i="2"/>
  <c r="H37" i="5"/>
  <c r="G58" i="5"/>
  <c r="H86" i="5"/>
  <c r="BY30" i="2"/>
  <c r="G79" i="5"/>
  <c r="Q79" i="5" s="1"/>
  <c r="Q72" i="5" s="1"/>
  <c r="Q65" i="5" s="1"/>
  <c r="Q58" i="5" s="1"/>
  <c r="Q51" i="5" s="1"/>
  <c r="Q44" i="5" s="1"/>
  <c r="Q37" i="5" s="1"/>
  <c r="Q30" i="5" s="1"/>
  <c r="Q23" i="5" s="1"/>
  <c r="BK30" i="3"/>
  <c r="H65" i="5"/>
  <c r="G37" i="5"/>
</calcChain>
</file>

<file path=xl/sharedStrings.xml><?xml version="1.0" encoding="utf-8"?>
<sst xmlns="http://schemas.openxmlformats.org/spreadsheetml/2006/main" count="684" uniqueCount="118">
  <si>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</si>
  <si>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</si>
  <si>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</si>
  <si>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</si>
  <si>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</si>
  <si>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</si>
  <si>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</si>
  <si>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</si>
  <si>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</si>
  <si>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</si>
  <si>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</si>
  <si>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</si>
  <si>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</si>
  <si>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</si>
  <si>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</si>
  <si>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</si>
  <si>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</si>
  <si>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</si>
  <si>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</si>
  <si>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</si>
  <si>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</si>
  <si>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</si>
  <si>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</si>
  <si>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</si>
  <si>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</si>
  <si>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</si>
  <si>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</si>
  <si>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</si>
  <si>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</si>
  <si>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</si>
  <si>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</si>
  <si>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</si>
  <si>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</si>
  <si>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</si>
  <si>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</si>
  <si>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</si>
  <si>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</si>
  <si>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</si>
  <si>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</si>
  <si>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</si>
  <si>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</si>
  <si>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</si>
  <si>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</si>
  <si>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</si>
  <si>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</si>
  <si>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</si>
  <si>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</si>
  <si>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</si>
  <si>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</si>
  <si>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</si>
  <si>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</si>
  <si>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</si>
  <si>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</si>
  <si>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</si>
  <si>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</si>
  <si>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</si>
  <si>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</si>
  <si>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</si>
  <si>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</si>
  <si>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</si>
  <si>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</si>
  <si>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</si>
  <si>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</si>
  <si>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</si>
  <si>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</si>
  <si>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</si>
  <si>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</si>
  <si>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</si>
  <si>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</si>
  <si>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</si>
  <si>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</si>
  <si>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</si>
  <si>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</si>
  <si>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</si>
  <si>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27 May 2020 </t>
  </si>
  <si>
    <t>Total</t>
  </si>
  <si>
    <t>Awaiting verification</t>
  </si>
  <si>
    <t>0-19</t>
  </si>
  <si>
    <t>20-39</t>
  </si>
  <si>
    <t>40-59</t>
  </si>
  <si>
    <t>60-79</t>
  </si>
  <si>
    <t>80+</t>
  </si>
  <si>
    <t xml:space="preserve">Cumulative deaths up to 5pm 27 May 2020 </t>
  </si>
  <si>
    <t>National Health Service (NHS)</t>
  </si>
  <si>
    <t>COVID-19-total-announced-deaths-28-May-2020-1.xlsx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</si>
  <si>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</si>
  <si>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</si>
  <si>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</si>
  <si>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</si>
  <si>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</si>
  <si>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</si>
  <si>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</si>
  <si>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</si>
  <si>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</si>
  <si>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</si>
  <si>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</si>
  <si>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</si>
  <si>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</si>
  <si>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</si>
  <si>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</si>
  <si>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</si>
  <si>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</si>
  <si>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</si>
  <si>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</si>
  <si>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</si>
  <si>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</si>
  <si>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</si>
  <si>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</si>
  <si>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</si>
  <si>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</si>
  <si>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</si>
  <si>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</si>
  <si>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</si>
  <si>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</si>
  <si>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</si>
  <si>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data_28may.xlsx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</si>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</sst>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54">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0" borderId="0" xfId="0"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0" fontId="0" fillId="2" borderId="0" xfId="0" applyFont="1" applyFill="1"/>
    <xf numFmtId="0" fontId="4" fillId="2" borderId="0" xfId="2" applyFont="1" applyFill="1" applyBorder="1" applyProtection="1"/>
    <xf numFmtId="14" fontId="21" fillId="2" borderId="3" xfId="0" applyNumberFormat="1" applyFont="1" applyFill="1" applyBorder="1" applyAlignment="1">
      <alignment horizontal="right" vertical="center" wrapText="1"/>
    </xf>
    <xf numFmtId="14" fontId="21" fillId="2" borderId="25" xfId="0" applyNumberFormat="1" applyFont="1" applyFill="1" applyBorder="1" applyAlignment="1">
      <alignment horizontal="center"/>
    </xf>
    <xf numFmtId="14" fontId="21"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13" fillId="2" borderId="0" xfId="0" applyNumberFormat="1" applyFont="1" applyFill="1"/>
    <xf numFmtId="14" fontId="0" fillId="0" borderId="0" xfId="0" applyNumberFormat="1"/>
    <xf numFmtId="14" fontId="21"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13" fillId="4" borderId="0" xfId="0" applyFont="1" applyFill="1"/>
    <xf numFmtId="0" fontId="15" fillId="4" borderId="0" xfId="0" applyFont="1" applyFill="1"/>
    <xf numFmtId="0" fontId="1" fillId="4" borderId="0" xfId="0" applyFont="1" applyFill="1"/>
    <xf numFmtId="14" fontId="22" fillId="5" borderId="6" xfId="0" applyNumberFormat="1" applyFont="1" applyFill="1" applyBorder="1" applyAlignment="1">
      <alignment horizontal="center"/>
    </xf>
    <xf numFmtId="164" fontId="22"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21" fillId="5" borderId="3" xfId="0" applyFont="1" applyFill="1" applyBorder="1"/>
    <xf numFmtId="3" fontId="35" fillId="5" borderId="23" xfId="0" applyNumberFormat="1" applyFont="1" applyFill="1" applyBorder="1" applyAlignment="1">
      <alignment horizontal="right"/>
    </xf>
    <xf numFmtId="0" fontId="13" fillId="4" borderId="0" xfId="0" applyFont="1" applyFill="1" applyBorder="1"/>
    <xf numFmtId="0" fontId="21" fillId="5" borderId="7" xfId="0" applyFont="1" applyFill="1" applyBorder="1"/>
    <xf numFmtId="0" fontId="13" fillId="5" borderId="0" xfId="0" applyFont="1" applyFill="1"/>
    <xf numFmtId="0" fontId="36" fillId="4" borderId="0" xfId="2" applyFont="1" applyFill="1" applyBorder="1" applyProtection="1"/>
    <xf numFmtId="0" fontId="20" fillId="4" borderId="0" xfId="0" applyFont="1" applyFill="1"/>
    <xf numFmtId="0" fontId="0" fillId="4" borderId="0" xfId="0" applyFill="1"/>
    <xf numFmtId="14" fontId="23" fillId="2" borderId="3" xfId="0" applyNumberFormat="1" applyFont="1" applyFill="1" applyBorder="1" applyAlignment="1">
      <alignment horizontal="right"/>
    </xf>
    <xf numFmtId="14" fontId="0" fillId="2" borderId="0" xfId="0" applyNumberFormat="1" applyFill="1"/>
    <xf numFmtId="0" fontId="5" fillId="2" borderId="0" xfId="0" applyFont="1" applyFill="1" applyBorder="1" applyAlignment="1">
      <alignment wrapText="1"/>
    </xf>
    <xf numFmtId="0" fontId="10"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4" xfId="0" applyNumberFormat="1" applyFont="1" applyFill="1" applyBorder="1" applyAlignment="1">
      <alignment horizontal="center"/>
    </xf>
    <xf numFmtId="164" fontId="23" fillId="2" borderId="10"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1796875" style="1" customWidth="1"/>
    <col min="2" max="2" width="10.81640625" style="1" customWidth="1"/>
    <col min="3" max="3" width="9.81640625" style="1" customWidth="1"/>
    <col min="4" max="4" width="14.1796875" style="1" customWidth="1"/>
    <col min="5" max="5" width="9.54296875" style="1" customWidth="1"/>
    <col min="6" max="6" width="5.6328125" style="1" customWidth="1"/>
    <col min="7" max="8" width="10.81640625" style="1" customWidth="1"/>
    <col min="9" max="9" width="7.453125" style="1" customWidth="1"/>
    <col min="10" max="1025" width="10.81640625" style="1" customWidth="1"/>
  </cols>
  <sheetData>
    <row r="1" spans="1:15" x14ac:dyDescent="0.35">
      <c r="A1" s="2" t="s">
        <v>0</v>
      </c>
    </row>
    <row r="3" spans="1:15" x14ac:dyDescent="0.35">
      <c r="A3" s="3" t="s">
        <v>1</v>
      </c>
    </row>
    <row r="4" spans="1:15" ht="30.75" customHeight="1" x14ac:dyDescent="0.35">
      <c r="A4" s="225" t="s">
        <v>2</v>
      </c>
      <c r="B4" s="225"/>
      <c r="C4" s="225"/>
      <c r="D4" s="225"/>
      <c r="E4" s="225"/>
      <c r="F4" s="225"/>
      <c r="G4" s="225"/>
      <c r="H4" s="225"/>
      <c r="I4" s="225"/>
      <c r="J4" s="225"/>
      <c r="K4" s="225"/>
      <c r="L4" s="225"/>
      <c r="M4" s="225"/>
      <c r="N4" s="225"/>
      <c r="O4" s="225"/>
    </row>
    <row r="5" spans="1:15" x14ac:dyDescent="0.35">
      <c r="A5" s="4" t="s">
        <v>3</v>
      </c>
    </row>
    <row r="6" spans="1:15" x14ac:dyDescent="0.35">
      <c r="A6" s="1" t="s">
        <v>4</v>
      </c>
      <c r="J6" s="3" t="s">
        <v>5</v>
      </c>
    </row>
    <row r="8" spans="1:15" x14ac:dyDescent="0.35">
      <c r="A8" s="3" t="s">
        <v>6</v>
      </c>
    </row>
    <row r="9" spans="1:15" ht="30" customHeight="1" x14ac:dyDescent="0.35">
      <c r="A9" s="225" t="s">
        <v>7</v>
      </c>
      <c r="B9" s="225"/>
      <c r="C9" s="225"/>
      <c r="D9" s="225"/>
      <c r="E9" s="225"/>
      <c r="F9" s="225"/>
      <c r="G9" s="225"/>
      <c r="H9" s="225"/>
      <c r="I9" s="225"/>
      <c r="J9" s="225"/>
      <c r="K9" s="225"/>
      <c r="L9" s="225"/>
      <c r="M9" s="225"/>
      <c r="N9" s="225"/>
      <c r="O9" s="225"/>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5" t="s">
        <v>9</v>
      </c>
      <c r="B14" s="225"/>
      <c r="C14" s="225"/>
      <c r="D14" s="225"/>
      <c r="E14" s="225"/>
      <c r="F14" s="225"/>
      <c r="G14" s="225"/>
      <c r="H14" s="225"/>
      <c r="I14" s="225"/>
      <c r="J14" s="225"/>
      <c r="K14" s="225"/>
      <c r="L14" s="225"/>
      <c r="M14" s="225"/>
      <c r="N14" s="225"/>
      <c r="O14" s="225"/>
    </row>
    <row r="15" spans="1:15" x14ac:dyDescent="0.35">
      <c r="A15" s="4" t="s">
        <v>3</v>
      </c>
    </row>
    <row r="16" spans="1:15" x14ac:dyDescent="0.35">
      <c r="A16" s="1" t="s">
        <v>10</v>
      </c>
      <c r="D16" s="3" t="s">
        <v>11</v>
      </c>
    </row>
    <row r="18" spans="1:15" x14ac:dyDescent="0.35">
      <c r="A18" s="3" t="s">
        <v>12</v>
      </c>
    </row>
    <row r="19" spans="1:15" ht="77.5" customHeight="1" x14ac:dyDescent="0.35">
      <c r="A19" s="226" t="s">
        <v>13</v>
      </c>
      <c r="B19" s="226"/>
      <c r="C19" s="226"/>
      <c r="D19" s="226"/>
      <c r="E19" s="226"/>
      <c r="F19" s="226"/>
      <c r="G19" s="226"/>
      <c r="H19" s="226"/>
      <c r="I19" s="226"/>
      <c r="J19" s="226"/>
      <c r="K19" s="226"/>
      <c r="L19" s="226"/>
      <c r="M19" s="226"/>
      <c r="N19" s="226"/>
      <c r="O19" s="226"/>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70" zoomScaleNormal="70" workbookViewId="0">
      <selection activeCell="A8" sqref="A8:XFD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8"/>
      <c r="C7" s="228"/>
      <c r="D7" s="228"/>
      <c r="E7" s="228"/>
      <c r="F7" s="228"/>
      <c r="G7" s="228"/>
      <c r="H7" s="229" t="s">
        <v>24</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229"/>
      <c r="BT7" s="229"/>
      <c r="BU7" s="229"/>
      <c r="BV7" s="229"/>
      <c r="BW7" s="229"/>
      <c r="BX7" s="229"/>
      <c r="BY7" s="229"/>
      <c r="BZ7" s="229"/>
      <c r="CA7" s="229"/>
      <c r="CB7" s="229"/>
      <c r="CC7" s="229"/>
      <c r="CD7" s="229"/>
      <c r="CE7" s="229"/>
      <c r="CF7" s="229"/>
      <c r="CG7" s="229"/>
      <c r="CH7" s="229"/>
      <c r="CI7" s="229"/>
      <c r="CJ7" s="229"/>
      <c r="CK7" s="229"/>
      <c r="CL7" s="229"/>
      <c r="CM7" s="229"/>
      <c r="CN7" s="229"/>
      <c r="CO7" s="229"/>
      <c r="CP7" s="229"/>
      <c r="CQ7" s="229"/>
      <c r="CR7" s="229"/>
      <c r="CS7" s="229"/>
      <c r="CT7" s="229"/>
      <c r="CU7" s="229"/>
      <c r="CV7" s="229"/>
      <c r="CW7" s="229"/>
      <c r="CX7" s="229"/>
      <c r="CY7" s="229"/>
      <c r="CZ7" s="229"/>
      <c r="DA7" s="229"/>
      <c r="DB7" s="17"/>
      <c r="DC7" s="17"/>
      <c r="DD7" s="17"/>
      <c r="DE7" s="17"/>
      <c r="DF7" s="17"/>
      <c r="DG7" s="17"/>
      <c r="DH7" s="17"/>
      <c r="DI7" s="17"/>
      <c r="DJ7" s="17"/>
      <c r="DK7" s="17"/>
      <c r="DL7" s="17"/>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4" customFormat="1" ht="13" x14ac:dyDescent="0.3">
      <c r="A8" s="223" t="s">
        <v>25</v>
      </c>
      <c r="B8" s="230" t="s">
        <v>26</v>
      </c>
      <c r="C8" s="230"/>
      <c r="D8" s="230"/>
      <c r="E8" s="230"/>
      <c r="F8" s="230"/>
      <c r="G8" s="230"/>
      <c r="H8" s="231">
        <v>43966</v>
      </c>
      <c r="I8" s="231"/>
      <c r="J8" s="231"/>
      <c r="K8" s="231"/>
      <c r="L8" s="231"/>
      <c r="M8" s="231"/>
      <c r="N8" s="231"/>
      <c r="O8" s="231">
        <v>43959</v>
      </c>
      <c r="P8" s="231"/>
      <c r="Q8" s="231"/>
      <c r="R8" s="231"/>
      <c r="S8" s="231"/>
      <c r="T8" s="231"/>
      <c r="U8" s="231"/>
      <c r="V8" s="231">
        <v>43952</v>
      </c>
      <c r="W8" s="231"/>
      <c r="X8" s="231"/>
      <c r="Y8" s="231"/>
      <c r="Z8" s="231"/>
      <c r="AA8" s="231"/>
      <c r="AB8" s="231"/>
      <c r="AC8" s="227" t="s">
        <v>27</v>
      </c>
      <c r="AD8" s="227"/>
      <c r="AE8" s="227"/>
      <c r="AF8" s="227"/>
      <c r="AG8" s="227"/>
      <c r="AH8" s="227"/>
      <c r="AI8" s="227"/>
      <c r="AJ8" s="227" t="s">
        <v>28</v>
      </c>
      <c r="AK8" s="227"/>
      <c r="AL8" s="227"/>
      <c r="AM8" s="227"/>
      <c r="AN8" s="227"/>
      <c r="AO8" s="227"/>
      <c r="AP8" s="227"/>
      <c r="AQ8" s="227">
        <v>44108</v>
      </c>
      <c r="AR8" s="227"/>
      <c r="AS8" s="227"/>
      <c r="AT8" s="227"/>
      <c r="AU8" s="227"/>
      <c r="AV8" s="227"/>
      <c r="AW8" s="227"/>
      <c r="AX8" s="227">
        <v>43894</v>
      </c>
      <c r="AY8" s="227"/>
      <c r="AZ8" s="227"/>
      <c r="BA8" s="227"/>
      <c r="BB8" s="227"/>
      <c r="BC8" s="227"/>
      <c r="BD8" s="227"/>
      <c r="BE8" s="227" t="s">
        <v>29</v>
      </c>
      <c r="BF8" s="227"/>
      <c r="BG8" s="227"/>
      <c r="BH8" s="227"/>
      <c r="BI8" s="227"/>
      <c r="BJ8" s="227"/>
      <c r="BK8" s="227"/>
      <c r="BL8" s="227" t="s">
        <v>30</v>
      </c>
      <c r="BM8" s="227"/>
      <c r="BN8" s="227"/>
      <c r="BO8" s="227"/>
      <c r="BP8" s="227"/>
      <c r="BQ8" s="227"/>
      <c r="BR8" s="227"/>
      <c r="BS8" s="227" t="s">
        <v>31</v>
      </c>
      <c r="BT8" s="227"/>
      <c r="BU8" s="227"/>
      <c r="BV8" s="227"/>
      <c r="BW8" s="227"/>
      <c r="BX8" s="227"/>
      <c r="BY8" s="227"/>
      <c r="BZ8" s="227">
        <v>43985</v>
      </c>
      <c r="CA8" s="227"/>
      <c r="CB8" s="227"/>
      <c r="CC8" s="227"/>
      <c r="CD8" s="227"/>
      <c r="CE8" s="227"/>
      <c r="CF8" s="227"/>
      <c r="CG8" s="227" t="s">
        <v>32</v>
      </c>
      <c r="CH8" s="227"/>
      <c r="CI8" s="227"/>
      <c r="CJ8" s="227"/>
      <c r="CK8" s="227"/>
      <c r="CL8" s="227"/>
      <c r="CM8" s="227"/>
      <c r="CN8" s="227" t="s">
        <v>33</v>
      </c>
      <c r="CO8" s="227"/>
      <c r="CP8" s="227"/>
      <c r="CQ8" s="227"/>
      <c r="CR8" s="227"/>
      <c r="CS8" s="227"/>
      <c r="CT8" s="227"/>
      <c r="CU8" s="227" t="s">
        <v>34</v>
      </c>
      <c r="CV8" s="227"/>
      <c r="CW8" s="227"/>
      <c r="CX8" s="227"/>
      <c r="CY8" s="227"/>
      <c r="CZ8" s="227"/>
      <c r="DA8" s="227"/>
      <c r="AIC8" s="224"/>
      <c r="AID8" s="224"/>
      <c r="AIE8" s="224"/>
      <c r="AIF8" s="224"/>
      <c r="AIG8" s="224"/>
      <c r="AIH8" s="224"/>
      <c r="AII8" s="224"/>
      <c r="AIJ8" s="224"/>
      <c r="AIK8" s="224"/>
      <c r="AIL8" s="224"/>
      <c r="AIM8" s="224"/>
      <c r="AIN8" s="224"/>
      <c r="AIO8" s="224"/>
      <c r="AIP8" s="224"/>
      <c r="AIQ8" s="224"/>
      <c r="AIR8" s="224"/>
      <c r="AIS8" s="224"/>
      <c r="AIT8" s="224"/>
      <c r="AIU8" s="224"/>
      <c r="AIV8" s="224"/>
      <c r="AIW8" s="224"/>
      <c r="AIX8" s="224"/>
      <c r="AIY8" s="224"/>
      <c r="AIZ8" s="224"/>
      <c r="AJA8" s="224"/>
      <c r="AJB8" s="224"/>
      <c r="AJC8" s="224"/>
      <c r="AJD8" s="224"/>
      <c r="AJE8" s="224"/>
      <c r="AJF8" s="224"/>
      <c r="AJG8" s="224"/>
      <c r="AJH8" s="224"/>
      <c r="AJI8" s="224"/>
      <c r="AJJ8" s="224"/>
      <c r="AJK8" s="224"/>
      <c r="AJL8" s="224"/>
      <c r="AJM8" s="224"/>
      <c r="AJN8" s="224"/>
      <c r="AJO8" s="224"/>
      <c r="AJP8" s="224"/>
      <c r="AJQ8" s="224"/>
      <c r="AJR8" s="224"/>
      <c r="AJS8" s="224"/>
      <c r="AJT8" s="224"/>
      <c r="AJU8" s="224"/>
      <c r="AJV8" s="224"/>
      <c r="AJW8" s="224"/>
      <c r="AJX8" s="224"/>
      <c r="AJY8" s="224"/>
      <c r="AJZ8" s="224"/>
      <c r="AKA8" s="224"/>
      <c r="AKB8" s="224"/>
      <c r="AKC8" s="224"/>
      <c r="AKD8" s="224"/>
      <c r="AKE8" s="224"/>
      <c r="AKF8" s="224"/>
      <c r="AKG8" s="224"/>
      <c r="AKH8" s="224"/>
      <c r="AKI8" s="224"/>
      <c r="AKJ8" s="224"/>
      <c r="AKK8" s="224"/>
      <c r="AKL8" s="224"/>
      <c r="AKM8" s="224"/>
      <c r="AKN8" s="224"/>
      <c r="AKO8" s="224"/>
      <c r="AKP8" s="224"/>
      <c r="AKQ8" s="224"/>
      <c r="AKR8" s="224"/>
      <c r="AKS8" s="224"/>
      <c r="AKT8" s="224"/>
      <c r="AKU8" s="224"/>
      <c r="AKV8" s="224"/>
      <c r="AKW8" s="224"/>
      <c r="AKX8" s="224"/>
      <c r="AKY8" s="224"/>
      <c r="AKZ8" s="224"/>
      <c r="ALA8" s="224"/>
      <c r="ALB8" s="224"/>
      <c r="ALC8" s="224"/>
      <c r="ALD8" s="224"/>
      <c r="ALE8" s="224"/>
      <c r="ALF8" s="224"/>
      <c r="ALG8" s="224"/>
      <c r="ALH8" s="224"/>
      <c r="ALI8" s="224"/>
      <c r="ALJ8" s="224"/>
      <c r="ALK8" s="224"/>
      <c r="ALL8" s="224"/>
      <c r="ALM8" s="224"/>
      <c r="ALN8" s="224"/>
      <c r="ALO8" s="224"/>
      <c r="ALP8" s="224"/>
      <c r="ALQ8" s="224"/>
      <c r="ALR8" s="224"/>
      <c r="ALS8" s="224"/>
      <c r="ALT8" s="224"/>
      <c r="ALU8" s="224"/>
      <c r="ALV8" s="224"/>
      <c r="ALW8" s="224"/>
      <c r="ALX8" s="224"/>
      <c r="ALY8" s="224"/>
      <c r="ALZ8" s="224"/>
      <c r="AMA8" s="224"/>
      <c r="AMB8" s="224"/>
      <c r="AMC8" s="224"/>
      <c r="AMD8" s="224"/>
      <c r="AME8" s="224"/>
      <c r="AMF8" s="224"/>
      <c r="AMG8" s="224"/>
      <c r="AMH8" s="224"/>
      <c r="AMI8" s="224"/>
      <c r="AMJ8" s="224"/>
    </row>
    <row r="9" spans="1:1024" s="9" customFormat="1" ht="13" x14ac:dyDescent="0.3">
      <c r="A9" s="21"/>
      <c r="B9" s="22" t="s">
        <v>35</v>
      </c>
      <c r="C9" s="23" t="s">
        <v>36</v>
      </c>
      <c r="D9" s="24" t="s">
        <v>37</v>
      </c>
      <c r="E9" s="23" t="s">
        <v>36</v>
      </c>
      <c r="F9" s="25" t="s">
        <v>38</v>
      </c>
      <c r="G9" s="26" t="s">
        <v>36</v>
      </c>
      <c r="H9" s="24" t="s">
        <v>35</v>
      </c>
      <c r="I9" s="23" t="s">
        <v>36</v>
      </c>
      <c r="J9" s="24" t="s">
        <v>37</v>
      </c>
      <c r="K9" s="23" t="s">
        <v>36</v>
      </c>
      <c r="L9" s="24" t="s">
        <v>39</v>
      </c>
      <c r="M9" s="24" t="s">
        <v>38</v>
      </c>
      <c r="N9" s="26" t="s">
        <v>36</v>
      </c>
      <c r="O9" s="24" t="s">
        <v>35</v>
      </c>
      <c r="P9" s="23" t="s">
        <v>36</v>
      </c>
      <c r="Q9" s="24" t="s">
        <v>37</v>
      </c>
      <c r="R9" s="23" t="s">
        <v>36</v>
      </c>
      <c r="S9" s="24" t="s">
        <v>39</v>
      </c>
      <c r="T9" s="24" t="s">
        <v>38</v>
      </c>
      <c r="U9" s="26" t="s">
        <v>36</v>
      </c>
      <c r="V9" s="24" t="s">
        <v>35</v>
      </c>
      <c r="W9" s="23" t="s">
        <v>36</v>
      </c>
      <c r="X9" s="24" t="s">
        <v>37</v>
      </c>
      <c r="Y9" s="23" t="s">
        <v>36</v>
      </c>
      <c r="Z9" s="24" t="s">
        <v>39</v>
      </c>
      <c r="AA9" s="24" t="s">
        <v>38</v>
      </c>
      <c r="AB9" s="26" t="s">
        <v>36</v>
      </c>
      <c r="AC9" s="22" t="s">
        <v>35</v>
      </c>
      <c r="AD9" s="23" t="s">
        <v>36</v>
      </c>
      <c r="AE9" s="24" t="s">
        <v>37</v>
      </c>
      <c r="AF9" s="23" t="s">
        <v>36</v>
      </c>
      <c r="AG9" s="24" t="s">
        <v>39</v>
      </c>
      <c r="AH9" s="24" t="s">
        <v>38</v>
      </c>
      <c r="AI9" s="26" t="s">
        <v>36</v>
      </c>
      <c r="AJ9" s="22" t="s">
        <v>35</v>
      </c>
      <c r="AK9" s="23" t="s">
        <v>36</v>
      </c>
      <c r="AL9" s="24" t="s">
        <v>37</v>
      </c>
      <c r="AM9" s="23" t="s">
        <v>36</v>
      </c>
      <c r="AN9" s="24" t="s">
        <v>39</v>
      </c>
      <c r="AO9" s="24" t="s">
        <v>38</v>
      </c>
      <c r="AP9" s="26" t="s">
        <v>36</v>
      </c>
      <c r="AQ9" s="22" t="s">
        <v>35</v>
      </c>
      <c r="AR9" s="23" t="s">
        <v>36</v>
      </c>
      <c r="AS9" s="24" t="s">
        <v>37</v>
      </c>
      <c r="AT9" s="23" t="s">
        <v>36</v>
      </c>
      <c r="AU9" s="24" t="s">
        <v>39</v>
      </c>
      <c r="AV9" s="24" t="s">
        <v>38</v>
      </c>
      <c r="AW9" s="26" t="s">
        <v>36</v>
      </c>
      <c r="AX9" s="22" t="s">
        <v>35</v>
      </c>
      <c r="AY9" s="23" t="s">
        <v>36</v>
      </c>
      <c r="AZ9" s="24" t="s">
        <v>37</v>
      </c>
      <c r="BA9" s="23" t="s">
        <v>36</v>
      </c>
      <c r="BB9" s="24" t="s">
        <v>39</v>
      </c>
      <c r="BC9" s="24" t="s">
        <v>38</v>
      </c>
      <c r="BD9" s="26" t="s">
        <v>36</v>
      </c>
      <c r="BE9" s="22" t="s">
        <v>35</v>
      </c>
      <c r="BF9" s="23" t="s">
        <v>36</v>
      </c>
      <c r="BG9" s="24" t="s">
        <v>37</v>
      </c>
      <c r="BH9" s="23" t="s">
        <v>36</v>
      </c>
      <c r="BI9" s="24" t="s">
        <v>39</v>
      </c>
      <c r="BJ9" s="24" t="s">
        <v>38</v>
      </c>
      <c r="BK9" s="26" t="s">
        <v>36</v>
      </c>
      <c r="BL9" s="22" t="s">
        <v>35</v>
      </c>
      <c r="BM9" s="23" t="s">
        <v>36</v>
      </c>
      <c r="BN9" s="24" t="s">
        <v>37</v>
      </c>
      <c r="BO9" s="23" t="s">
        <v>36</v>
      </c>
      <c r="BP9" s="24" t="s">
        <v>39</v>
      </c>
      <c r="BQ9" s="24" t="s">
        <v>38</v>
      </c>
      <c r="BR9" s="26" t="s">
        <v>36</v>
      </c>
      <c r="BS9" s="22" t="s">
        <v>35</v>
      </c>
      <c r="BT9" s="23" t="s">
        <v>36</v>
      </c>
      <c r="BU9" s="24" t="s">
        <v>37</v>
      </c>
      <c r="BV9" s="23" t="s">
        <v>36</v>
      </c>
      <c r="BW9" s="24" t="s">
        <v>39</v>
      </c>
      <c r="BX9" s="24" t="s">
        <v>38</v>
      </c>
      <c r="BY9" s="26" t="s">
        <v>36</v>
      </c>
      <c r="BZ9" s="22" t="s">
        <v>35</v>
      </c>
      <c r="CA9" s="23" t="s">
        <v>36</v>
      </c>
      <c r="CB9" s="24" t="s">
        <v>37</v>
      </c>
      <c r="CC9" s="23" t="s">
        <v>36</v>
      </c>
      <c r="CD9" s="24" t="s">
        <v>39</v>
      </c>
      <c r="CE9" s="24" t="s">
        <v>38</v>
      </c>
      <c r="CF9" s="26" t="s">
        <v>36</v>
      </c>
      <c r="CG9" s="22" t="s">
        <v>35</v>
      </c>
      <c r="CH9" s="23" t="s">
        <v>36</v>
      </c>
      <c r="CI9" s="24" t="s">
        <v>37</v>
      </c>
      <c r="CJ9" s="23" t="s">
        <v>36</v>
      </c>
      <c r="CK9" s="24" t="s">
        <v>39</v>
      </c>
      <c r="CL9" s="24" t="s">
        <v>38</v>
      </c>
      <c r="CM9" s="26" t="s">
        <v>36</v>
      </c>
      <c r="CN9" s="22" t="s">
        <v>35</v>
      </c>
      <c r="CO9" s="23" t="s">
        <v>36</v>
      </c>
      <c r="CP9" s="24" t="s">
        <v>37</v>
      </c>
      <c r="CQ9" s="23" t="s">
        <v>36</v>
      </c>
      <c r="CR9" s="24" t="s">
        <v>39</v>
      </c>
      <c r="CS9" s="24" t="s">
        <v>38</v>
      </c>
      <c r="CT9" s="26" t="s">
        <v>36</v>
      </c>
      <c r="CU9" s="22" t="s">
        <v>35</v>
      </c>
      <c r="CV9" s="23" t="s">
        <v>36</v>
      </c>
      <c r="CW9" s="24" t="s">
        <v>37</v>
      </c>
      <c r="CX9" s="23" t="s">
        <v>36</v>
      </c>
      <c r="CY9" s="24" t="s">
        <v>39</v>
      </c>
      <c r="CZ9" s="24" t="s">
        <v>38</v>
      </c>
      <c r="DA9" s="26" t="s">
        <v>36</v>
      </c>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40</v>
      </c>
      <c r="B10" s="28">
        <v>1802527</v>
      </c>
      <c r="C10" s="29">
        <f t="shared" ref="C10:C28" si="0">B10/B$30*100</f>
        <v>6.1698152105556101</v>
      </c>
      <c r="D10" s="30">
        <v>1712903</v>
      </c>
      <c r="E10" s="29">
        <f t="shared" ref="E10:E28" si="1">D10/D$30*100</f>
        <v>5.7286656657042991</v>
      </c>
      <c r="F10" s="30">
        <f t="shared" ref="F10:F28" si="2">B10+D10</f>
        <v>3515430</v>
      </c>
      <c r="G10" s="31">
        <f t="shared" ref="G10:G28" si="3">F10/F$30*100</f>
        <v>5.9466833990210644</v>
      </c>
      <c r="H10" s="32">
        <v>2</v>
      </c>
      <c r="I10" s="33">
        <f t="shared" ref="I10:I28" si="4">H10/H$30*100</f>
        <v>8.6798021005121077E-3</v>
      </c>
      <c r="J10" s="34">
        <v>1</v>
      </c>
      <c r="K10" s="33">
        <f t="shared" ref="K10:K28" si="5">J10/J$30*100</f>
        <v>5.5361789293029949E-3</v>
      </c>
      <c r="L10" s="35">
        <v>0</v>
      </c>
      <c r="M10" s="36">
        <f t="shared" ref="M10:M28" si="6">H10+J10</f>
        <v>3</v>
      </c>
      <c r="N10" s="37">
        <f t="shared" ref="N10:N28" si="7">M10/M$30*100</f>
        <v>7.2983821919474509E-3</v>
      </c>
      <c r="O10" s="32">
        <v>1</v>
      </c>
      <c r="P10" s="33">
        <f t="shared" ref="P10:P28" si="8">O10/O$30*100</f>
        <v>4.7395611166405997E-3</v>
      </c>
      <c r="Q10" s="34">
        <v>1</v>
      </c>
      <c r="R10" s="33">
        <f t="shared" ref="R10:R28" si="9">Q10/Q$30*100</f>
        <v>6.1743640405038276E-3</v>
      </c>
      <c r="S10" s="35">
        <v>0</v>
      </c>
      <c r="T10" s="36">
        <f t="shared" ref="T10:T28" si="10">O10+Q10</f>
        <v>2</v>
      </c>
      <c r="U10" s="37">
        <f t="shared" ref="U10:U28" si="11">T10/T$30*100</f>
        <v>5.3626491486794478E-3</v>
      </c>
      <c r="V10" s="32">
        <v>0</v>
      </c>
      <c r="W10" s="33">
        <f t="shared" ref="W10:W28" si="12">V10/V$30*100</f>
        <v>0</v>
      </c>
      <c r="X10" s="34">
        <v>1</v>
      </c>
      <c r="Y10" s="33">
        <f t="shared" ref="Y10:Y28" si="13">X10/X$30*100</f>
        <v>7.0136063964090336E-3</v>
      </c>
      <c r="Z10" s="35">
        <v>0</v>
      </c>
      <c r="AA10" s="36">
        <f t="shared" ref="AA10:AA28" si="14">V10+X10</f>
        <v>1</v>
      </c>
      <c r="AB10" s="37">
        <f t="shared" ref="AB10:AB28" si="15">AA10/AA$30*100</f>
        <v>2.9971527049303163E-3</v>
      </c>
      <c r="AC10" s="38">
        <v>0</v>
      </c>
      <c r="AD10" s="33">
        <f t="shared" ref="AD10:AD28" si="16">AC10/AC$30*100</f>
        <v>0</v>
      </c>
      <c r="AE10" s="34">
        <v>1</v>
      </c>
      <c r="AF10" s="33">
        <f t="shared" ref="AF10:AF28" si="17">AE10/AE$30*100</f>
        <v>8.7896633558934706E-3</v>
      </c>
      <c r="AG10" s="35">
        <v>0</v>
      </c>
      <c r="AH10" s="36">
        <f t="shared" ref="AH10:AH28" si="18">AC10+AE10</f>
        <v>1</v>
      </c>
      <c r="AI10" s="37">
        <f t="shared" ref="AI10:AI28" si="19">AH10/AH$30*100</f>
        <v>3.6589828027808269E-3</v>
      </c>
      <c r="AJ10" s="38">
        <v>0</v>
      </c>
      <c r="AK10" s="33">
        <f t="shared" ref="AK10:AK28" si="20">AJ10/AJ$30*100</f>
        <v>0</v>
      </c>
      <c r="AL10" s="34">
        <v>1</v>
      </c>
      <c r="AM10" s="33">
        <f t="shared" ref="AM10:AM28" si="21">AL10/AL$30*100</f>
        <v>1.2997140629061606E-2</v>
      </c>
      <c r="AN10" s="35">
        <v>0</v>
      </c>
      <c r="AO10" s="36">
        <f t="shared" ref="AO10:AO28" si="22">AJ10+AL10</f>
        <v>1</v>
      </c>
      <c r="AP10" s="37">
        <f t="shared" ref="AP10:AP28" si="23">AO10/AO$30*100</f>
        <v>5.2375216047766196E-3</v>
      </c>
      <c r="AQ10" s="38">
        <v>0</v>
      </c>
      <c r="AR10" s="33">
        <f t="shared" ref="AR10:AR28" si="24">AQ10/AQ$30*100</f>
        <v>0</v>
      </c>
      <c r="AS10" s="34">
        <v>0</v>
      </c>
      <c r="AT10" s="33">
        <f t="shared" ref="AT10:AT28" si="25">AS10/AS$30*100</f>
        <v>0</v>
      </c>
      <c r="AU10" s="35">
        <v>0</v>
      </c>
      <c r="AV10" s="36">
        <f t="shared" ref="AV10:AV28" si="26">AQ10+AS10</f>
        <v>0</v>
      </c>
      <c r="AW10" s="37">
        <f t="shared" ref="AW10:AW28" si="27">AV10/AV$30*100</f>
        <v>0</v>
      </c>
      <c r="AX10" s="38">
        <v>0</v>
      </c>
      <c r="AY10" s="33">
        <f t="shared" ref="AY10:AY28" si="28">AX10/AX$30*100</f>
        <v>0</v>
      </c>
      <c r="AZ10" s="34">
        <v>0</v>
      </c>
      <c r="BA10" s="33">
        <f t="shared" ref="BA10:BA28" si="29">AZ10/AZ$30*100</f>
        <v>0</v>
      </c>
      <c r="BB10" s="35">
        <v>0</v>
      </c>
      <c r="BC10" s="36">
        <f t="shared" ref="BC10:BC28" si="30">AX10+AZ10</f>
        <v>0</v>
      </c>
      <c r="BD10" s="37">
        <f t="shared" ref="BD10:BD28" si="31">BC10/BC$30*100</f>
        <v>0</v>
      </c>
      <c r="BE10" s="38">
        <v>0</v>
      </c>
      <c r="BF10" s="33">
        <f t="shared" ref="BF10:BF28" si="32">BE10/BE$30*100</f>
        <v>0</v>
      </c>
      <c r="BG10" s="34">
        <v>0</v>
      </c>
      <c r="BH10" s="33">
        <f t="shared" ref="BH10:BH28" si="33">BG10/BG$30*100</f>
        <v>0</v>
      </c>
      <c r="BI10" s="35">
        <v>0</v>
      </c>
      <c r="BJ10" s="36">
        <f t="shared" ref="BJ10:BJ28" si="34">BE10+BG10</f>
        <v>0</v>
      </c>
      <c r="BK10" s="37">
        <f t="shared" ref="BK10:BK28" si="35">BJ10/BJ$30*100</f>
        <v>0</v>
      </c>
      <c r="BL10" s="38">
        <v>0</v>
      </c>
      <c r="BM10" s="33">
        <f t="shared" ref="BM10:BM28" si="36">BL10/BL$30*100</f>
        <v>0</v>
      </c>
      <c r="BN10" s="34">
        <v>0</v>
      </c>
      <c r="BO10" s="33">
        <f t="shared" ref="BO10:BO28" si="37">BN10/BN$30*100</f>
        <v>0</v>
      </c>
      <c r="BP10" s="35">
        <v>0</v>
      </c>
      <c r="BQ10" s="36">
        <f t="shared" ref="BQ10:BQ28" si="38">BL10+BN10</f>
        <v>0</v>
      </c>
      <c r="BR10" s="37">
        <f t="shared" ref="BR10:BR28" si="39">BQ10/BQ$30*100</f>
        <v>0</v>
      </c>
      <c r="BS10" s="38">
        <v>0</v>
      </c>
      <c r="BT10" s="33">
        <f t="shared" ref="BT10:BT28" si="40">BS10/BS$30*100</f>
        <v>0</v>
      </c>
      <c r="BU10" s="38">
        <v>0</v>
      </c>
      <c r="BV10" s="33">
        <f t="shared" ref="BV10:BV28" si="41">BU10/BU$30*100</f>
        <v>0</v>
      </c>
      <c r="BW10" s="35">
        <v>0</v>
      </c>
      <c r="BX10" s="36">
        <f t="shared" ref="BX10:BX28" si="42">BS10+BU10</f>
        <v>0</v>
      </c>
      <c r="BY10" s="37">
        <f t="shared" ref="BY10:BY28" si="43">BX10/BX$30*100</f>
        <v>0</v>
      </c>
      <c r="BZ10" s="38">
        <v>0</v>
      </c>
      <c r="CA10" s="33"/>
      <c r="CB10" s="34">
        <v>0</v>
      </c>
      <c r="CC10" s="33"/>
      <c r="CD10" s="35">
        <v>0</v>
      </c>
      <c r="CE10" s="36">
        <f t="shared" ref="CE10:CE28" si="44">BZ10+CB10</f>
        <v>0</v>
      </c>
      <c r="CF10" s="37"/>
      <c r="CG10" s="38">
        <v>0</v>
      </c>
      <c r="CH10" s="33"/>
      <c r="CI10" s="34">
        <v>0</v>
      </c>
      <c r="CJ10" s="33"/>
      <c r="CK10" s="35">
        <v>0</v>
      </c>
      <c r="CL10" s="36">
        <f t="shared" ref="CL10:CL28" si="45">CG10+CI10</f>
        <v>0</v>
      </c>
      <c r="CM10" s="37"/>
      <c r="CN10" s="38">
        <v>0</v>
      </c>
      <c r="CO10" s="33"/>
      <c r="CP10" s="34">
        <v>0</v>
      </c>
      <c r="CQ10" s="33"/>
      <c r="CR10" s="35">
        <v>0</v>
      </c>
      <c r="CS10" s="36">
        <f t="shared" ref="CS10:CS28" si="46">CN10+CP10</f>
        <v>0</v>
      </c>
      <c r="CT10" s="37"/>
      <c r="CU10" s="38">
        <v>0</v>
      </c>
      <c r="CV10" s="33"/>
      <c r="CW10" s="34">
        <v>0</v>
      </c>
      <c r="CX10" s="33"/>
      <c r="CY10" s="35">
        <v>0</v>
      </c>
      <c r="CZ10" s="36">
        <f t="shared" ref="CZ10:CZ28" si="47">CU10+CW10</f>
        <v>0</v>
      </c>
      <c r="DA10" s="3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41</v>
      </c>
      <c r="B11" s="28">
        <v>1898484</v>
      </c>
      <c r="C11" s="29">
        <f t="shared" si="0"/>
        <v>6.4982635268134441</v>
      </c>
      <c r="D11" s="30">
        <v>1809836</v>
      </c>
      <c r="E11" s="29">
        <f t="shared" si="1"/>
        <v>6.0528502511558484</v>
      </c>
      <c r="F11" s="30">
        <f t="shared" si="2"/>
        <v>3708320</v>
      </c>
      <c r="G11" s="31">
        <f t="shared" si="3"/>
        <v>6.2729751359742032</v>
      </c>
      <c r="H11" s="32">
        <v>0</v>
      </c>
      <c r="I11" s="33">
        <f t="shared" si="4"/>
        <v>0</v>
      </c>
      <c r="J11" s="34">
        <v>0</v>
      </c>
      <c r="K11" s="33">
        <f t="shared" si="5"/>
        <v>0</v>
      </c>
      <c r="L11" s="35">
        <v>0</v>
      </c>
      <c r="M11" s="36">
        <f t="shared" si="6"/>
        <v>0</v>
      </c>
      <c r="N11" s="37">
        <f t="shared" si="7"/>
        <v>0</v>
      </c>
      <c r="O11" s="32">
        <v>0</v>
      </c>
      <c r="P11" s="33">
        <f t="shared" si="8"/>
        <v>0</v>
      </c>
      <c r="Q11" s="34">
        <v>0</v>
      </c>
      <c r="R11" s="33">
        <f t="shared" si="9"/>
        <v>0</v>
      </c>
      <c r="S11" s="35">
        <v>0</v>
      </c>
      <c r="T11" s="36">
        <f t="shared" si="10"/>
        <v>0</v>
      </c>
      <c r="U11" s="37">
        <f t="shared" si="11"/>
        <v>0</v>
      </c>
      <c r="V11" s="32">
        <v>0</v>
      </c>
      <c r="W11" s="33">
        <f t="shared" si="12"/>
        <v>0</v>
      </c>
      <c r="X11" s="34">
        <v>0</v>
      </c>
      <c r="Y11" s="33">
        <f t="shared" si="13"/>
        <v>0</v>
      </c>
      <c r="Z11" s="35">
        <v>0</v>
      </c>
      <c r="AA11" s="36">
        <f t="shared" si="14"/>
        <v>0</v>
      </c>
      <c r="AB11" s="37">
        <f t="shared" si="15"/>
        <v>0</v>
      </c>
      <c r="AC11" s="38">
        <v>0</v>
      </c>
      <c r="AD11" s="33">
        <f t="shared" si="16"/>
        <v>0</v>
      </c>
      <c r="AE11" s="34">
        <v>0</v>
      </c>
      <c r="AF11" s="33">
        <f t="shared" si="17"/>
        <v>0</v>
      </c>
      <c r="AG11" s="35">
        <v>0</v>
      </c>
      <c r="AH11" s="36">
        <f t="shared" si="18"/>
        <v>0</v>
      </c>
      <c r="AI11" s="37">
        <f t="shared" si="19"/>
        <v>0</v>
      </c>
      <c r="AJ11" s="38">
        <v>0</v>
      </c>
      <c r="AK11" s="33">
        <f t="shared" si="20"/>
        <v>0</v>
      </c>
      <c r="AL11" s="34">
        <v>0</v>
      </c>
      <c r="AM11" s="33">
        <f t="shared" si="21"/>
        <v>0</v>
      </c>
      <c r="AN11" s="35">
        <v>0</v>
      </c>
      <c r="AO11" s="36">
        <f t="shared" si="22"/>
        <v>0</v>
      </c>
      <c r="AP11" s="37">
        <f t="shared" si="23"/>
        <v>0</v>
      </c>
      <c r="AQ11" s="38">
        <v>0</v>
      </c>
      <c r="AR11" s="33">
        <f t="shared" si="24"/>
        <v>0</v>
      </c>
      <c r="AS11" s="34">
        <v>0</v>
      </c>
      <c r="AT11" s="33">
        <f t="shared" si="25"/>
        <v>0</v>
      </c>
      <c r="AU11" s="35">
        <v>0</v>
      </c>
      <c r="AV11" s="36">
        <f t="shared" si="26"/>
        <v>0</v>
      </c>
      <c r="AW11" s="37">
        <f t="shared" si="27"/>
        <v>0</v>
      </c>
      <c r="AX11" s="38">
        <v>0</v>
      </c>
      <c r="AY11" s="33">
        <f t="shared" si="28"/>
        <v>0</v>
      </c>
      <c r="AZ11" s="34">
        <v>0</v>
      </c>
      <c r="BA11" s="33">
        <f t="shared" si="29"/>
        <v>0</v>
      </c>
      <c r="BB11" s="35">
        <v>0</v>
      </c>
      <c r="BC11" s="36">
        <f t="shared" si="30"/>
        <v>0</v>
      </c>
      <c r="BD11" s="37">
        <f t="shared" si="31"/>
        <v>0</v>
      </c>
      <c r="BE11" s="38">
        <v>0</v>
      </c>
      <c r="BF11" s="33">
        <f t="shared" si="32"/>
        <v>0</v>
      </c>
      <c r="BG11" s="34">
        <v>0</v>
      </c>
      <c r="BH11" s="33">
        <f t="shared" si="33"/>
        <v>0</v>
      </c>
      <c r="BI11" s="35">
        <v>0</v>
      </c>
      <c r="BJ11" s="36">
        <f t="shared" si="34"/>
        <v>0</v>
      </c>
      <c r="BK11" s="37">
        <f t="shared" si="35"/>
        <v>0</v>
      </c>
      <c r="BL11" s="38">
        <v>0</v>
      </c>
      <c r="BM11" s="33">
        <f t="shared" si="36"/>
        <v>0</v>
      </c>
      <c r="BN11" s="34">
        <v>0</v>
      </c>
      <c r="BO11" s="33">
        <f t="shared" si="37"/>
        <v>0</v>
      </c>
      <c r="BP11" s="35">
        <v>0</v>
      </c>
      <c r="BQ11" s="36">
        <f t="shared" si="38"/>
        <v>0</v>
      </c>
      <c r="BR11" s="37">
        <f t="shared" si="39"/>
        <v>0</v>
      </c>
      <c r="BS11" s="38">
        <v>0</v>
      </c>
      <c r="BT11" s="33">
        <f t="shared" si="40"/>
        <v>0</v>
      </c>
      <c r="BU11" s="38">
        <v>0</v>
      </c>
      <c r="BV11" s="33">
        <f t="shared" si="41"/>
        <v>0</v>
      </c>
      <c r="BW11" s="35">
        <v>0</v>
      </c>
      <c r="BX11" s="36">
        <f t="shared" si="42"/>
        <v>0</v>
      </c>
      <c r="BY11" s="37">
        <f t="shared" si="43"/>
        <v>0</v>
      </c>
      <c r="BZ11" s="38">
        <v>0</v>
      </c>
      <c r="CA11" s="33"/>
      <c r="CB11" s="32">
        <v>0</v>
      </c>
      <c r="CC11" s="33"/>
      <c r="CD11" s="35">
        <v>0</v>
      </c>
      <c r="CE11" s="36">
        <f t="shared" si="44"/>
        <v>0</v>
      </c>
      <c r="CF11" s="37"/>
      <c r="CG11" s="38">
        <v>0</v>
      </c>
      <c r="CH11" s="33"/>
      <c r="CI11" s="32">
        <v>0</v>
      </c>
      <c r="CJ11" s="33"/>
      <c r="CK11" s="35">
        <v>0</v>
      </c>
      <c r="CL11" s="36">
        <f t="shared" si="45"/>
        <v>0</v>
      </c>
      <c r="CM11" s="37"/>
      <c r="CN11" s="38">
        <v>0</v>
      </c>
      <c r="CO11" s="33"/>
      <c r="CP11" s="32">
        <v>0</v>
      </c>
      <c r="CQ11" s="33"/>
      <c r="CR11" s="35">
        <v>0</v>
      </c>
      <c r="CS11" s="36">
        <f t="shared" si="46"/>
        <v>0</v>
      </c>
      <c r="CT11" s="37"/>
      <c r="CU11" s="38">
        <v>0</v>
      </c>
      <c r="CV11" s="33"/>
      <c r="CW11" s="32">
        <v>0</v>
      </c>
      <c r="CX11" s="33"/>
      <c r="CY11" s="35">
        <v>0</v>
      </c>
      <c r="CZ11" s="36">
        <f t="shared" si="47"/>
        <v>0</v>
      </c>
      <c r="DA11" s="3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42</v>
      </c>
      <c r="B12" s="28">
        <v>1768144</v>
      </c>
      <c r="C12" s="29">
        <f t="shared" si="0"/>
        <v>6.052126678630966</v>
      </c>
      <c r="D12" s="30">
        <v>1682638</v>
      </c>
      <c r="E12" s="29">
        <f t="shared" si="1"/>
        <v>5.6274468188854536</v>
      </c>
      <c r="F12" s="30">
        <f t="shared" si="2"/>
        <v>3450782</v>
      </c>
      <c r="G12" s="31">
        <f t="shared" si="3"/>
        <v>5.8373251730345093</v>
      </c>
      <c r="H12" s="32">
        <v>0</v>
      </c>
      <c r="I12" s="33">
        <f t="shared" si="4"/>
        <v>0</v>
      </c>
      <c r="J12" s="34">
        <v>1</v>
      </c>
      <c r="K12" s="33">
        <f t="shared" si="5"/>
        <v>5.5361789293029949E-3</v>
      </c>
      <c r="L12" s="35">
        <v>0</v>
      </c>
      <c r="M12" s="36">
        <f t="shared" si="6"/>
        <v>1</v>
      </c>
      <c r="N12" s="37">
        <f t="shared" si="7"/>
        <v>2.4327940639824841E-3</v>
      </c>
      <c r="O12" s="32">
        <v>0</v>
      </c>
      <c r="P12" s="33">
        <f t="shared" si="8"/>
        <v>0</v>
      </c>
      <c r="Q12" s="34">
        <v>1</v>
      </c>
      <c r="R12" s="33">
        <f t="shared" si="9"/>
        <v>6.1743640405038276E-3</v>
      </c>
      <c r="S12" s="35">
        <v>0</v>
      </c>
      <c r="T12" s="36">
        <f t="shared" si="10"/>
        <v>1</v>
      </c>
      <c r="U12" s="37">
        <f t="shared" si="11"/>
        <v>2.6813245743397239E-3</v>
      </c>
      <c r="V12" s="32">
        <v>0</v>
      </c>
      <c r="W12" s="33">
        <f t="shared" si="12"/>
        <v>0</v>
      </c>
      <c r="X12" s="34">
        <v>1</v>
      </c>
      <c r="Y12" s="33">
        <f t="shared" si="13"/>
        <v>7.0136063964090336E-3</v>
      </c>
      <c r="Z12" s="35">
        <v>0</v>
      </c>
      <c r="AA12" s="36">
        <f t="shared" si="14"/>
        <v>1</v>
      </c>
      <c r="AB12" s="37">
        <f t="shared" si="15"/>
        <v>2.9971527049303163E-3</v>
      </c>
      <c r="AC12" s="38">
        <v>0</v>
      </c>
      <c r="AD12" s="33">
        <f t="shared" si="16"/>
        <v>0</v>
      </c>
      <c r="AE12" s="34">
        <v>1</v>
      </c>
      <c r="AF12" s="33">
        <f t="shared" si="17"/>
        <v>8.7896633558934706E-3</v>
      </c>
      <c r="AG12" s="35">
        <v>0</v>
      </c>
      <c r="AH12" s="36">
        <f t="shared" si="18"/>
        <v>1</v>
      </c>
      <c r="AI12" s="37">
        <f t="shared" si="19"/>
        <v>3.6589828027808269E-3</v>
      </c>
      <c r="AJ12" s="38">
        <v>0</v>
      </c>
      <c r="AK12" s="33">
        <f t="shared" si="20"/>
        <v>0</v>
      </c>
      <c r="AL12" s="34">
        <v>1</v>
      </c>
      <c r="AM12" s="33">
        <f t="shared" si="21"/>
        <v>1.2997140629061606E-2</v>
      </c>
      <c r="AN12" s="35">
        <v>0</v>
      </c>
      <c r="AO12" s="36">
        <f t="shared" si="22"/>
        <v>1</v>
      </c>
      <c r="AP12" s="37">
        <f t="shared" si="23"/>
        <v>5.2375216047766196E-3</v>
      </c>
      <c r="AQ12" s="38">
        <v>0</v>
      </c>
      <c r="AR12" s="33">
        <f t="shared" si="24"/>
        <v>0</v>
      </c>
      <c r="AS12" s="34">
        <v>0</v>
      </c>
      <c r="AT12" s="33">
        <f t="shared" si="25"/>
        <v>0</v>
      </c>
      <c r="AU12" s="35">
        <v>0</v>
      </c>
      <c r="AV12" s="36">
        <f t="shared" si="26"/>
        <v>0</v>
      </c>
      <c r="AW12" s="37">
        <f t="shared" si="27"/>
        <v>0</v>
      </c>
      <c r="AX12" s="38">
        <v>0</v>
      </c>
      <c r="AY12" s="33">
        <f t="shared" si="28"/>
        <v>0</v>
      </c>
      <c r="AZ12" s="34">
        <v>0</v>
      </c>
      <c r="BA12" s="33">
        <f t="shared" si="29"/>
        <v>0</v>
      </c>
      <c r="BB12" s="35">
        <v>0</v>
      </c>
      <c r="BC12" s="36">
        <f t="shared" si="30"/>
        <v>0</v>
      </c>
      <c r="BD12" s="37">
        <f t="shared" si="31"/>
        <v>0</v>
      </c>
      <c r="BE12" s="38">
        <v>0</v>
      </c>
      <c r="BF12" s="33">
        <f t="shared" si="32"/>
        <v>0</v>
      </c>
      <c r="BG12" s="34">
        <v>0</v>
      </c>
      <c r="BH12" s="33">
        <f t="shared" si="33"/>
        <v>0</v>
      </c>
      <c r="BI12" s="35">
        <v>0</v>
      </c>
      <c r="BJ12" s="36">
        <f t="shared" si="34"/>
        <v>0</v>
      </c>
      <c r="BK12" s="37">
        <f t="shared" si="35"/>
        <v>0</v>
      </c>
      <c r="BL12" s="38">
        <v>0</v>
      </c>
      <c r="BM12" s="33">
        <f t="shared" si="36"/>
        <v>0</v>
      </c>
      <c r="BN12" s="34">
        <v>0</v>
      </c>
      <c r="BO12" s="33">
        <f t="shared" si="37"/>
        <v>0</v>
      </c>
      <c r="BP12" s="35">
        <v>0</v>
      </c>
      <c r="BQ12" s="36">
        <f t="shared" si="38"/>
        <v>0</v>
      </c>
      <c r="BR12" s="37">
        <f t="shared" si="39"/>
        <v>0</v>
      </c>
      <c r="BS12" s="38">
        <v>0</v>
      </c>
      <c r="BT12" s="33">
        <f t="shared" si="40"/>
        <v>0</v>
      </c>
      <c r="BU12" s="38">
        <v>0</v>
      </c>
      <c r="BV12" s="33">
        <f t="shared" si="41"/>
        <v>0</v>
      </c>
      <c r="BW12" s="35">
        <v>0</v>
      </c>
      <c r="BX12" s="36">
        <f t="shared" si="42"/>
        <v>0</v>
      </c>
      <c r="BY12" s="37">
        <f t="shared" si="43"/>
        <v>0</v>
      </c>
      <c r="BZ12" s="38">
        <v>0</v>
      </c>
      <c r="CA12" s="33"/>
      <c r="CB12" s="32">
        <v>0</v>
      </c>
      <c r="CC12" s="33"/>
      <c r="CD12" s="35">
        <v>0</v>
      </c>
      <c r="CE12" s="36">
        <f t="shared" si="44"/>
        <v>0</v>
      </c>
      <c r="CF12" s="37"/>
      <c r="CG12" s="38">
        <v>0</v>
      </c>
      <c r="CH12" s="33"/>
      <c r="CI12" s="32">
        <v>0</v>
      </c>
      <c r="CJ12" s="33"/>
      <c r="CK12" s="35">
        <v>0</v>
      </c>
      <c r="CL12" s="36">
        <f t="shared" si="45"/>
        <v>0</v>
      </c>
      <c r="CM12" s="37"/>
      <c r="CN12" s="38">
        <v>0</v>
      </c>
      <c r="CO12" s="33"/>
      <c r="CP12" s="32">
        <v>0</v>
      </c>
      <c r="CQ12" s="33"/>
      <c r="CR12" s="35">
        <v>0</v>
      </c>
      <c r="CS12" s="36">
        <f t="shared" si="46"/>
        <v>0</v>
      </c>
      <c r="CT12" s="37"/>
      <c r="CU12" s="38">
        <v>0</v>
      </c>
      <c r="CV12" s="33"/>
      <c r="CW12" s="32">
        <v>0</v>
      </c>
      <c r="CX12" s="33"/>
      <c r="CY12" s="35">
        <v>0</v>
      </c>
      <c r="CZ12" s="36">
        <f t="shared" si="47"/>
        <v>0</v>
      </c>
      <c r="DA12" s="3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43</v>
      </c>
      <c r="B13" s="28">
        <v>1680191</v>
      </c>
      <c r="C13" s="29">
        <f t="shared" si="0"/>
        <v>5.7510750121571776</v>
      </c>
      <c r="D13" s="30">
        <v>1590604</v>
      </c>
      <c r="E13" s="29">
        <f t="shared" si="1"/>
        <v>5.3196465430511362</v>
      </c>
      <c r="F13" s="30">
        <f t="shared" si="2"/>
        <v>3270795</v>
      </c>
      <c r="G13" s="31">
        <f t="shared" si="3"/>
        <v>5.5328600848547973</v>
      </c>
      <c r="H13" s="32">
        <v>5</v>
      </c>
      <c r="I13" s="33">
        <f t="shared" si="4"/>
        <v>2.1699505251280272E-2</v>
      </c>
      <c r="J13" s="34">
        <v>4</v>
      </c>
      <c r="K13" s="33">
        <f t="shared" si="5"/>
        <v>2.214471571721198E-2</v>
      </c>
      <c r="L13" s="35">
        <v>0</v>
      </c>
      <c r="M13" s="36">
        <f t="shared" si="6"/>
        <v>9</v>
      </c>
      <c r="N13" s="37">
        <f t="shared" si="7"/>
        <v>2.1895146575842354E-2</v>
      </c>
      <c r="O13" s="32">
        <v>5</v>
      </c>
      <c r="P13" s="33">
        <f t="shared" si="8"/>
        <v>2.3697805583202995E-2</v>
      </c>
      <c r="Q13" s="34">
        <v>3</v>
      </c>
      <c r="R13" s="33">
        <f t="shared" si="9"/>
        <v>1.8523092121511483E-2</v>
      </c>
      <c r="S13" s="35">
        <v>0</v>
      </c>
      <c r="T13" s="36">
        <f t="shared" si="10"/>
        <v>8</v>
      </c>
      <c r="U13" s="37">
        <f t="shared" si="11"/>
        <v>2.1450596594717791E-2</v>
      </c>
      <c r="V13" s="32">
        <v>5</v>
      </c>
      <c r="W13" s="33">
        <f t="shared" si="12"/>
        <v>2.6168419950803372E-2</v>
      </c>
      <c r="X13" s="34">
        <v>3</v>
      </c>
      <c r="Y13" s="33">
        <f t="shared" si="13"/>
        <v>2.1040819189227102E-2</v>
      </c>
      <c r="Z13" s="35">
        <v>0</v>
      </c>
      <c r="AA13" s="36">
        <f t="shared" si="14"/>
        <v>8</v>
      </c>
      <c r="AB13" s="37">
        <f t="shared" si="15"/>
        <v>2.397722163944253E-2</v>
      </c>
      <c r="AC13" s="38">
        <v>4</v>
      </c>
      <c r="AD13" s="33">
        <f t="shared" si="16"/>
        <v>2.5073653858208485E-2</v>
      </c>
      <c r="AE13" s="34">
        <v>3</v>
      </c>
      <c r="AF13" s="33">
        <f t="shared" si="17"/>
        <v>2.6368990067680408E-2</v>
      </c>
      <c r="AG13" s="35">
        <v>0</v>
      </c>
      <c r="AH13" s="36">
        <f t="shared" si="18"/>
        <v>7</v>
      </c>
      <c r="AI13" s="37">
        <f t="shared" si="19"/>
        <v>2.5612879619465789E-2</v>
      </c>
      <c r="AJ13" s="38">
        <v>4</v>
      </c>
      <c r="AK13" s="33">
        <f t="shared" si="20"/>
        <v>3.509079743837179E-2</v>
      </c>
      <c r="AL13" s="34">
        <v>3</v>
      </c>
      <c r="AM13" s="33">
        <f t="shared" si="21"/>
        <v>3.8991421887184824E-2</v>
      </c>
      <c r="AN13" s="35">
        <v>0</v>
      </c>
      <c r="AO13" s="36">
        <f t="shared" si="22"/>
        <v>7</v>
      </c>
      <c r="AP13" s="37">
        <f t="shared" si="23"/>
        <v>3.6662651233436337E-2</v>
      </c>
      <c r="AQ13" s="38">
        <v>3</v>
      </c>
      <c r="AR13" s="33">
        <f t="shared" si="24"/>
        <v>4.730368968779565E-2</v>
      </c>
      <c r="AS13" s="34">
        <v>3</v>
      </c>
      <c r="AT13" s="33">
        <f t="shared" si="25"/>
        <v>7.5131480090157785E-2</v>
      </c>
      <c r="AU13" s="35">
        <v>0</v>
      </c>
      <c r="AV13" s="36">
        <f t="shared" si="26"/>
        <v>6</v>
      </c>
      <c r="AW13" s="37">
        <f t="shared" si="27"/>
        <v>5.8055152394775031E-2</v>
      </c>
      <c r="AX13" s="38">
        <v>1</v>
      </c>
      <c r="AY13" s="33">
        <f t="shared" si="28"/>
        <v>3.9635354736424891E-2</v>
      </c>
      <c r="AZ13" s="34">
        <v>2</v>
      </c>
      <c r="BA13" s="33">
        <f t="shared" si="29"/>
        <v>0.12507817385866166</v>
      </c>
      <c r="BB13" s="35">
        <v>0</v>
      </c>
      <c r="BC13" s="36">
        <f t="shared" si="30"/>
        <v>3</v>
      </c>
      <c r="BD13" s="37">
        <f t="shared" si="31"/>
        <v>7.2780203784570605E-2</v>
      </c>
      <c r="BE13" s="38">
        <v>0</v>
      </c>
      <c r="BF13" s="33">
        <f t="shared" si="32"/>
        <v>0</v>
      </c>
      <c r="BG13" s="34">
        <v>0</v>
      </c>
      <c r="BH13" s="33">
        <f t="shared" si="33"/>
        <v>0</v>
      </c>
      <c r="BI13" s="35">
        <v>0</v>
      </c>
      <c r="BJ13" s="36">
        <f t="shared" si="34"/>
        <v>0</v>
      </c>
      <c r="BK13" s="37">
        <f t="shared" si="35"/>
        <v>0</v>
      </c>
      <c r="BL13" s="38">
        <v>0</v>
      </c>
      <c r="BM13" s="33">
        <f t="shared" si="36"/>
        <v>0</v>
      </c>
      <c r="BN13" s="34">
        <v>0</v>
      </c>
      <c r="BO13" s="33">
        <f t="shared" si="37"/>
        <v>0</v>
      </c>
      <c r="BP13" s="35">
        <v>0</v>
      </c>
      <c r="BQ13" s="36">
        <f t="shared" si="38"/>
        <v>0</v>
      </c>
      <c r="BR13" s="37">
        <f t="shared" si="39"/>
        <v>0</v>
      </c>
      <c r="BS13" s="38">
        <v>0</v>
      </c>
      <c r="BT13" s="33">
        <f t="shared" si="40"/>
        <v>0</v>
      </c>
      <c r="BU13" s="38">
        <v>0</v>
      </c>
      <c r="BV13" s="33">
        <f t="shared" si="41"/>
        <v>0</v>
      </c>
      <c r="BW13" s="35">
        <v>0</v>
      </c>
      <c r="BX13" s="36">
        <f t="shared" si="42"/>
        <v>0</v>
      </c>
      <c r="BY13" s="37">
        <f t="shared" si="43"/>
        <v>0</v>
      </c>
      <c r="BZ13" s="38">
        <v>0</v>
      </c>
      <c r="CA13" s="33"/>
      <c r="CB13" s="32">
        <v>0</v>
      </c>
      <c r="CC13" s="33"/>
      <c r="CD13" s="35">
        <v>0</v>
      </c>
      <c r="CE13" s="36">
        <f t="shared" si="44"/>
        <v>0</v>
      </c>
      <c r="CF13" s="37"/>
      <c r="CG13" s="38">
        <v>0</v>
      </c>
      <c r="CH13" s="33"/>
      <c r="CI13" s="32">
        <v>0</v>
      </c>
      <c r="CJ13" s="33"/>
      <c r="CK13" s="35">
        <v>0</v>
      </c>
      <c r="CL13" s="36">
        <f t="shared" si="45"/>
        <v>0</v>
      </c>
      <c r="CM13" s="37"/>
      <c r="CN13" s="38">
        <v>0</v>
      </c>
      <c r="CO13" s="33"/>
      <c r="CP13" s="32">
        <v>0</v>
      </c>
      <c r="CQ13" s="33"/>
      <c r="CR13" s="35">
        <v>0</v>
      </c>
      <c r="CS13" s="36">
        <f t="shared" si="46"/>
        <v>0</v>
      </c>
      <c r="CT13" s="37"/>
      <c r="CU13" s="38">
        <v>0</v>
      </c>
      <c r="CV13" s="33"/>
      <c r="CW13" s="32">
        <v>0</v>
      </c>
      <c r="CX13" s="33"/>
      <c r="CY13" s="35">
        <v>0</v>
      </c>
      <c r="CZ13" s="36">
        <f t="shared" si="47"/>
        <v>0</v>
      </c>
      <c r="DA13" s="3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44</v>
      </c>
      <c r="B14" s="28">
        <v>1913637</v>
      </c>
      <c r="C14" s="29">
        <f t="shared" si="0"/>
        <v>6.5501302727127007</v>
      </c>
      <c r="D14" s="30">
        <v>1804323</v>
      </c>
      <c r="E14" s="29">
        <f t="shared" si="1"/>
        <v>6.0344124681552769</v>
      </c>
      <c r="F14" s="30">
        <f t="shared" si="2"/>
        <v>3717960</v>
      </c>
      <c r="G14" s="31">
        <f t="shared" si="3"/>
        <v>6.2892821106448862</v>
      </c>
      <c r="H14" s="32">
        <v>12</v>
      </c>
      <c r="I14" s="33">
        <f t="shared" si="4"/>
        <v>5.2078812603072656E-2</v>
      </c>
      <c r="J14" s="34">
        <v>9</v>
      </c>
      <c r="K14" s="33">
        <f t="shared" si="5"/>
        <v>4.9825610363726951E-2</v>
      </c>
      <c r="L14" s="35">
        <v>0</v>
      </c>
      <c r="M14" s="36">
        <f t="shared" si="6"/>
        <v>21</v>
      </c>
      <c r="N14" s="37">
        <f t="shared" si="7"/>
        <v>5.1088675343632158E-2</v>
      </c>
      <c r="O14" s="32">
        <v>11</v>
      </c>
      <c r="P14" s="33">
        <f t="shared" si="8"/>
        <v>5.2135172283046594E-2</v>
      </c>
      <c r="Q14" s="34">
        <v>9</v>
      </c>
      <c r="R14" s="33">
        <f t="shared" si="9"/>
        <v>5.5569276364534452E-2</v>
      </c>
      <c r="S14" s="35">
        <v>0</v>
      </c>
      <c r="T14" s="36">
        <f t="shared" si="10"/>
        <v>20</v>
      </c>
      <c r="U14" s="37">
        <f t="shared" si="11"/>
        <v>5.3626491486794478E-2</v>
      </c>
      <c r="V14" s="32">
        <v>10</v>
      </c>
      <c r="W14" s="33">
        <f t="shared" si="12"/>
        <v>5.2336839901606744E-2</v>
      </c>
      <c r="X14" s="34">
        <v>7</v>
      </c>
      <c r="Y14" s="33">
        <f t="shared" si="13"/>
        <v>4.9095244774863232E-2</v>
      </c>
      <c r="Z14" s="35">
        <v>0</v>
      </c>
      <c r="AA14" s="36">
        <f t="shared" si="14"/>
        <v>17</v>
      </c>
      <c r="AB14" s="37">
        <f t="shared" si="15"/>
        <v>5.0951595983815372E-2</v>
      </c>
      <c r="AC14" s="38">
        <v>8</v>
      </c>
      <c r="AD14" s="33">
        <f t="shared" si="16"/>
        <v>5.0147307716416969E-2</v>
      </c>
      <c r="AE14" s="34">
        <v>7</v>
      </c>
      <c r="AF14" s="33">
        <f t="shared" si="17"/>
        <v>6.152764349125428E-2</v>
      </c>
      <c r="AG14" s="35">
        <v>0</v>
      </c>
      <c r="AH14" s="36">
        <f t="shared" si="18"/>
        <v>15</v>
      </c>
      <c r="AI14" s="37">
        <f t="shared" si="19"/>
        <v>5.4884742041712405E-2</v>
      </c>
      <c r="AJ14" s="38">
        <v>6</v>
      </c>
      <c r="AK14" s="33">
        <f t="shared" si="20"/>
        <v>5.2636196157557678E-2</v>
      </c>
      <c r="AL14" s="34">
        <v>5</v>
      </c>
      <c r="AM14" s="33">
        <f t="shared" si="21"/>
        <v>6.4985703145308035E-2</v>
      </c>
      <c r="AN14" s="35">
        <v>0</v>
      </c>
      <c r="AO14" s="36">
        <f t="shared" si="22"/>
        <v>11</v>
      </c>
      <c r="AP14" s="37">
        <f t="shared" si="23"/>
        <v>5.7612737652542823E-2</v>
      </c>
      <c r="AQ14" s="38">
        <v>4</v>
      </c>
      <c r="AR14" s="33">
        <f t="shared" si="24"/>
        <v>6.307158625039419E-2</v>
      </c>
      <c r="AS14" s="34">
        <v>4</v>
      </c>
      <c r="AT14" s="33">
        <f t="shared" si="25"/>
        <v>0.10017530678687703</v>
      </c>
      <c r="AU14" s="35">
        <v>0</v>
      </c>
      <c r="AV14" s="36">
        <f t="shared" si="26"/>
        <v>8</v>
      </c>
      <c r="AW14" s="37">
        <f t="shared" si="27"/>
        <v>7.740686985970005E-2</v>
      </c>
      <c r="AX14" s="38">
        <v>0</v>
      </c>
      <c r="AY14" s="33">
        <f t="shared" si="28"/>
        <v>0</v>
      </c>
      <c r="AZ14" s="34">
        <v>3</v>
      </c>
      <c r="BA14" s="33">
        <f t="shared" si="29"/>
        <v>0.18761726078799248</v>
      </c>
      <c r="BB14" s="35">
        <v>0</v>
      </c>
      <c r="BC14" s="36">
        <f t="shared" si="30"/>
        <v>3</v>
      </c>
      <c r="BD14" s="37">
        <f t="shared" si="31"/>
        <v>7.2780203784570605E-2</v>
      </c>
      <c r="BE14" s="38">
        <v>0</v>
      </c>
      <c r="BF14" s="33">
        <f t="shared" si="32"/>
        <v>0</v>
      </c>
      <c r="BG14" s="34">
        <v>0</v>
      </c>
      <c r="BH14" s="33">
        <f t="shared" si="33"/>
        <v>0</v>
      </c>
      <c r="BI14" s="35">
        <v>0</v>
      </c>
      <c r="BJ14" s="36">
        <f t="shared" si="34"/>
        <v>0</v>
      </c>
      <c r="BK14" s="37">
        <f t="shared" si="35"/>
        <v>0</v>
      </c>
      <c r="BL14" s="38">
        <v>0</v>
      </c>
      <c r="BM14" s="33">
        <f t="shared" si="36"/>
        <v>0</v>
      </c>
      <c r="BN14" s="34">
        <v>0</v>
      </c>
      <c r="BO14" s="33">
        <f t="shared" si="37"/>
        <v>0</v>
      </c>
      <c r="BP14" s="35">
        <v>0</v>
      </c>
      <c r="BQ14" s="36">
        <f t="shared" si="38"/>
        <v>0</v>
      </c>
      <c r="BR14" s="37">
        <f t="shared" si="39"/>
        <v>0</v>
      </c>
      <c r="BS14" s="38">
        <v>0</v>
      </c>
      <c r="BT14" s="33">
        <f t="shared" si="40"/>
        <v>0</v>
      </c>
      <c r="BU14" s="38">
        <v>0</v>
      </c>
      <c r="BV14" s="33">
        <f t="shared" si="41"/>
        <v>0</v>
      </c>
      <c r="BW14" s="35">
        <v>0</v>
      </c>
      <c r="BX14" s="36">
        <f t="shared" si="42"/>
        <v>0</v>
      </c>
      <c r="BY14" s="37">
        <f t="shared" si="43"/>
        <v>0</v>
      </c>
      <c r="BZ14" s="38">
        <v>0</v>
      </c>
      <c r="CA14" s="33"/>
      <c r="CB14" s="32">
        <v>0</v>
      </c>
      <c r="CC14" s="33"/>
      <c r="CD14" s="35">
        <v>0</v>
      </c>
      <c r="CE14" s="36">
        <f t="shared" si="44"/>
        <v>0</v>
      </c>
      <c r="CF14" s="37"/>
      <c r="CG14" s="38">
        <v>0</v>
      </c>
      <c r="CH14" s="33"/>
      <c r="CI14" s="32">
        <v>0</v>
      </c>
      <c r="CJ14" s="33"/>
      <c r="CK14" s="35">
        <v>0</v>
      </c>
      <c r="CL14" s="36">
        <f t="shared" si="45"/>
        <v>0</v>
      </c>
      <c r="CM14" s="37"/>
      <c r="CN14" s="38">
        <v>0</v>
      </c>
      <c r="CO14" s="33"/>
      <c r="CP14" s="32">
        <v>0</v>
      </c>
      <c r="CQ14" s="33"/>
      <c r="CR14" s="35">
        <v>0</v>
      </c>
      <c r="CS14" s="36">
        <f t="shared" si="46"/>
        <v>0</v>
      </c>
      <c r="CT14" s="37"/>
      <c r="CU14" s="38">
        <v>0</v>
      </c>
      <c r="CV14" s="33"/>
      <c r="CW14" s="32">
        <v>0</v>
      </c>
      <c r="CX14" s="33"/>
      <c r="CY14" s="35">
        <v>0</v>
      </c>
      <c r="CZ14" s="36">
        <f t="shared" si="47"/>
        <v>0</v>
      </c>
      <c r="DA14" s="3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45</v>
      </c>
      <c r="B15" s="28">
        <v>2040911</v>
      </c>
      <c r="C15" s="29">
        <f t="shared" si="0"/>
        <v>6.985772602124829</v>
      </c>
      <c r="D15" s="30">
        <v>1981361</v>
      </c>
      <c r="E15" s="29">
        <f t="shared" si="1"/>
        <v>6.6265017529104311</v>
      </c>
      <c r="F15" s="30">
        <f t="shared" si="2"/>
        <v>4022272</v>
      </c>
      <c r="G15" s="31">
        <f t="shared" si="3"/>
        <v>6.8040547326350547</v>
      </c>
      <c r="H15" s="32">
        <v>27</v>
      </c>
      <c r="I15" s="33">
        <f t="shared" si="4"/>
        <v>0.11717732835691347</v>
      </c>
      <c r="J15" s="34">
        <v>16</v>
      </c>
      <c r="K15" s="33">
        <f t="shared" si="5"/>
        <v>8.8578862868847918E-2</v>
      </c>
      <c r="L15" s="35">
        <v>0</v>
      </c>
      <c r="M15" s="36">
        <f t="shared" si="6"/>
        <v>43</v>
      </c>
      <c r="N15" s="37">
        <f t="shared" si="7"/>
        <v>0.1046101447512468</v>
      </c>
      <c r="O15" s="32">
        <v>22</v>
      </c>
      <c r="P15" s="33">
        <f t="shared" si="8"/>
        <v>0.10427034456609319</v>
      </c>
      <c r="Q15" s="34">
        <v>15</v>
      </c>
      <c r="R15" s="33">
        <f t="shared" si="9"/>
        <v>9.2615460607557418E-2</v>
      </c>
      <c r="S15" s="35">
        <v>0</v>
      </c>
      <c r="T15" s="36">
        <f t="shared" si="10"/>
        <v>37</v>
      </c>
      <c r="U15" s="37">
        <f t="shared" si="11"/>
        <v>9.9209009250569788E-2</v>
      </c>
      <c r="V15" s="32">
        <v>18</v>
      </c>
      <c r="W15" s="33">
        <f t="shared" si="12"/>
        <v>9.420631182289213E-2</v>
      </c>
      <c r="X15" s="34">
        <v>15</v>
      </c>
      <c r="Y15" s="33">
        <f t="shared" si="13"/>
        <v>0.1052040959461355</v>
      </c>
      <c r="Z15" s="35">
        <v>0</v>
      </c>
      <c r="AA15" s="36">
        <f t="shared" si="14"/>
        <v>33</v>
      </c>
      <c r="AB15" s="37">
        <f t="shared" si="15"/>
        <v>9.8906039262700446E-2</v>
      </c>
      <c r="AC15" s="38">
        <v>17</v>
      </c>
      <c r="AD15" s="33">
        <f t="shared" si="16"/>
        <v>0.10656302889738609</v>
      </c>
      <c r="AE15" s="34">
        <v>14</v>
      </c>
      <c r="AF15" s="33">
        <f t="shared" si="17"/>
        <v>0.12305528698250856</v>
      </c>
      <c r="AG15" s="35">
        <v>0</v>
      </c>
      <c r="AH15" s="36">
        <f t="shared" si="18"/>
        <v>31</v>
      </c>
      <c r="AI15" s="37">
        <f t="shared" si="19"/>
        <v>0.11342846688620564</v>
      </c>
      <c r="AJ15" s="38">
        <v>12</v>
      </c>
      <c r="AK15" s="33">
        <f t="shared" si="20"/>
        <v>0.10527239231511536</v>
      </c>
      <c r="AL15" s="34">
        <v>10</v>
      </c>
      <c r="AM15" s="33">
        <f t="shared" si="21"/>
        <v>0.12997140629061607</v>
      </c>
      <c r="AN15" s="35">
        <v>0</v>
      </c>
      <c r="AO15" s="36">
        <f t="shared" si="22"/>
        <v>22</v>
      </c>
      <c r="AP15" s="37">
        <f t="shared" si="23"/>
        <v>0.11522547530508565</v>
      </c>
      <c r="AQ15" s="38">
        <v>7</v>
      </c>
      <c r="AR15" s="33">
        <f t="shared" si="24"/>
        <v>0.11037527593818984</v>
      </c>
      <c r="AS15" s="34">
        <v>7</v>
      </c>
      <c r="AT15" s="33">
        <f t="shared" si="25"/>
        <v>0.1753067868770348</v>
      </c>
      <c r="AU15" s="35">
        <v>0</v>
      </c>
      <c r="AV15" s="36">
        <f t="shared" si="26"/>
        <v>14</v>
      </c>
      <c r="AW15" s="37">
        <f t="shared" si="27"/>
        <v>0.13546202225447507</v>
      </c>
      <c r="AX15" s="38">
        <v>2</v>
      </c>
      <c r="AY15" s="33">
        <f t="shared" si="28"/>
        <v>7.9270709472849782E-2</v>
      </c>
      <c r="AZ15" s="34">
        <v>4</v>
      </c>
      <c r="BA15" s="33">
        <f t="shared" si="29"/>
        <v>0.25015634771732331</v>
      </c>
      <c r="BB15" s="35">
        <v>0</v>
      </c>
      <c r="BC15" s="36">
        <f t="shared" si="30"/>
        <v>6</v>
      </c>
      <c r="BD15" s="37">
        <f t="shared" si="31"/>
        <v>0.14556040756914121</v>
      </c>
      <c r="BE15" s="38">
        <v>0</v>
      </c>
      <c r="BF15" s="33">
        <f t="shared" si="32"/>
        <v>0</v>
      </c>
      <c r="BG15" s="34">
        <v>1</v>
      </c>
      <c r="BH15" s="33">
        <f t="shared" si="33"/>
        <v>0.4</v>
      </c>
      <c r="BI15" s="35">
        <v>0</v>
      </c>
      <c r="BJ15" s="36">
        <f t="shared" si="34"/>
        <v>1</v>
      </c>
      <c r="BK15" s="37">
        <f t="shared" si="35"/>
        <v>0.15455950540958269</v>
      </c>
      <c r="BL15" s="38">
        <v>0</v>
      </c>
      <c r="BM15" s="33">
        <f t="shared" si="36"/>
        <v>0</v>
      </c>
      <c r="BN15" s="34">
        <v>0</v>
      </c>
      <c r="BO15" s="33">
        <f t="shared" si="37"/>
        <v>0</v>
      </c>
      <c r="BP15" s="35">
        <v>0</v>
      </c>
      <c r="BQ15" s="36">
        <f t="shared" si="38"/>
        <v>0</v>
      </c>
      <c r="BR15" s="37">
        <f t="shared" si="39"/>
        <v>0</v>
      </c>
      <c r="BS15" s="38">
        <v>0</v>
      </c>
      <c r="BT15" s="33">
        <f t="shared" si="40"/>
        <v>0</v>
      </c>
      <c r="BU15" s="38">
        <v>0</v>
      </c>
      <c r="BV15" s="33">
        <f t="shared" si="41"/>
        <v>0</v>
      </c>
      <c r="BW15" s="35">
        <v>0</v>
      </c>
      <c r="BX15" s="36">
        <f t="shared" si="42"/>
        <v>0</v>
      </c>
      <c r="BY15" s="37">
        <f t="shared" si="43"/>
        <v>0</v>
      </c>
      <c r="BZ15" s="38">
        <v>0</v>
      </c>
      <c r="CA15" s="33"/>
      <c r="CB15" s="32">
        <v>0</v>
      </c>
      <c r="CC15" s="33"/>
      <c r="CD15" s="35">
        <v>0</v>
      </c>
      <c r="CE15" s="36">
        <f t="shared" si="44"/>
        <v>0</v>
      </c>
      <c r="CF15" s="37"/>
      <c r="CG15" s="38">
        <v>0</v>
      </c>
      <c r="CH15" s="33"/>
      <c r="CI15" s="32">
        <v>0</v>
      </c>
      <c r="CJ15" s="33"/>
      <c r="CK15" s="35">
        <v>0</v>
      </c>
      <c r="CL15" s="36">
        <f t="shared" si="45"/>
        <v>0</v>
      </c>
      <c r="CM15" s="37"/>
      <c r="CN15" s="38">
        <v>0</v>
      </c>
      <c r="CO15" s="33"/>
      <c r="CP15" s="32">
        <v>0</v>
      </c>
      <c r="CQ15" s="33"/>
      <c r="CR15" s="35">
        <v>0</v>
      </c>
      <c r="CS15" s="36">
        <f t="shared" si="46"/>
        <v>0</v>
      </c>
      <c r="CT15" s="37"/>
      <c r="CU15" s="38">
        <v>0</v>
      </c>
      <c r="CV15" s="33"/>
      <c r="CW15" s="32">
        <v>0</v>
      </c>
      <c r="CX15" s="33"/>
      <c r="CY15" s="35">
        <v>0</v>
      </c>
      <c r="CZ15" s="36">
        <f t="shared" si="47"/>
        <v>0</v>
      </c>
      <c r="DA15" s="3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46</v>
      </c>
      <c r="B16" s="28">
        <v>1983871</v>
      </c>
      <c r="C16" s="29">
        <f t="shared" si="0"/>
        <v>6.7905321094109379</v>
      </c>
      <c r="D16" s="30">
        <v>1992159</v>
      </c>
      <c r="E16" s="29">
        <f t="shared" si="1"/>
        <v>6.6626147913360008</v>
      </c>
      <c r="F16" s="30">
        <f t="shared" si="2"/>
        <v>3976030</v>
      </c>
      <c r="G16" s="31">
        <f t="shared" si="3"/>
        <v>6.7258320020622566</v>
      </c>
      <c r="H16" s="32">
        <v>43</v>
      </c>
      <c r="I16" s="33">
        <f t="shared" si="4"/>
        <v>0.18661574516101032</v>
      </c>
      <c r="J16" s="34">
        <v>28</v>
      </c>
      <c r="K16" s="33">
        <f t="shared" si="5"/>
        <v>0.15501301002048387</v>
      </c>
      <c r="L16" s="35">
        <v>0</v>
      </c>
      <c r="M16" s="36">
        <f t="shared" si="6"/>
        <v>71</v>
      </c>
      <c r="N16" s="37">
        <f t="shared" si="7"/>
        <v>0.17272837854275636</v>
      </c>
      <c r="O16" s="32">
        <v>41</v>
      </c>
      <c r="P16" s="33">
        <f t="shared" si="8"/>
        <v>0.19432200578226455</v>
      </c>
      <c r="Q16" s="34">
        <v>26</v>
      </c>
      <c r="R16" s="33">
        <f t="shared" si="9"/>
        <v>0.16053346505309954</v>
      </c>
      <c r="S16" s="35">
        <v>0</v>
      </c>
      <c r="T16" s="36">
        <f t="shared" si="10"/>
        <v>67</v>
      </c>
      <c r="U16" s="37">
        <f t="shared" si="11"/>
        <v>0.17964874648076148</v>
      </c>
      <c r="V16" s="32">
        <v>38</v>
      </c>
      <c r="W16" s="33">
        <f t="shared" si="12"/>
        <v>0.19887999162610559</v>
      </c>
      <c r="X16" s="34">
        <v>21</v>
      </c>
      <c r="Y16" s="33">
        <f t="shared" si="13"/>
        <v>0.14728573432458972</v>
      </c>
      <c r="Z16" s="35">
        <v>0</v>
      </c>
      <c r="AA16" s="36">
        <f t="shared" si="14"/>
        <v>59</v>
      </c>
      <c r="AB16" s="37">
        <f t="shared" si="15"/>
        <v>0.17683200959088866</v>
      </c>
      <c r="AC16" s="38">
        <v>33</v>
      </c>
      <c r="AD16" s="33">
        <f t="shared" si="16"/>
        <v>0.20685764433022005</v>
      </c>
      <c r="AE16" s="34">
        <v>20</v>
      </c>
      <c r="AF16" s="33">
        <f t="shared" si="17"/>
        <v>0.17579326711786938</v>
      </c>
      <c r="AG16" s="35">
        <v>0</v>
      </c>
      <c r="AH16" s="36">
        <f t="shared" si="18"/>
        <v>53</v>
      </c>
      <c r="AI16" s="37">
        <f t="shared" si="19"/>
        <v>0.19392608854738383</v>
      </c>
      <c r="AJ16" s="38">
        <v>21</v>
      </c>
      <c r="AK16" s="33">
        <f t="shared" si="20"/>
        <v>0.18422668655145188</v>
      </c>
      <c r="AL16" s="34">
        <v>12</v>
      </c>
      <c r="AM16" s="33">
        <f t="shared" si="21"/>
        <v>0.1559656875487393</v>
      </c>
      <c r="AN16" s="35">
        <v>0</v>
      </c>
      <c r="AO16" s="36">
        <f t="shared" si="22"/>
        <v>33</v>
      </c>
      <c r="AP16" s="37">
        <f t="shared" si="23"/>
        <v>0.17283821295762844</v>
      </c>
      <c r="AQ16" s="38">
        <v>14</v>
      </c>
      <c r="AR16" s="33">
        <f t="shared" si="24"/>
        <v>0.22075055187637968</v>
      </c>
      <c r="AS16" s="34">
        <v>6</v>
      </c>
      <c r="AT16" s="33">
        <f t="shared" si="25"/>
        <v>0.15026296018031557</v>
      </c>
      <c r="AU16" s="35">
        <v>0</v>
      </c>
      <c r="AV16" s="36">
        <f t="shared" si="26"/>
        <v>20</v>
      </c>
      <c r="AW16" s="37">
        <f t="shared" si="27"/>
        <v>0.19351717464925011</v>
      </c>
      <c r="AX16" s="38">
        <v>10</v>
      </c>
      <c r="AY16" s="33">
        <f t="shared" si="28"/>
        <v>0.39635354736424888</v>
      </c>
      <c r="AZ16" s="34">
        <v>3</v>
      </c>
      <c r="BA16" s="33">
        <f t="shared" si="29"/>
        <v>0.18761726078799248</v>
      </c>
      <c r="BB16" s="35">
        <v>0</v>
      </c>
      <c r="BC16" s="36">
        <f t="shared" si="30"/>
        <v>13</v>
      </c>
      <c r="BD16" s="37">
        <f t="shared" si="31"/>
        <v>0.31538088306647261</v>
      </c>
      <c r="BE16" s="38">
        <v>4</v>
      </c>
      <c r="BF16" s="33">
        <f t="shared" si="32"/>
        <v>1.0075566750629723</v>
      </c>
      <c r="BG16" s="34">
        <v>0</v>
      </c>
      <c r="BH16" s="33">
        <f t="shared" si="33"/>
        <v>0</v>
      </c>
      <c r="BI16" s="35">
        <v>0</v>
      </c>
      <c r="BJ16" s="36">
        <f t="shared" si="34"/>
        <v>4</v>
      </c>
      <c r="BK16" s="37">
        <f t="shared" si="35"/>
        <v>0.61823802163833075</v>
      </c>
      <c r="BL16" s="38">
        <v>0</v>
      </c>
      <c r="BM16" s="33">
        <f t="shared" si="36"/>
        <v>0</v>
      </c>
      <c r="BN16" s="34">
        <v>0</v>
      </c>
      <c r="BO16" s="33">
        <f t="shared" si="37"/>
        <v>0</v>
      </c>
      <c r="BP16" s="35">
        <v>0</v>
      </c>
      <c r="BQ16" s="36">
        <f t="shared" si="38"/>
        <v>0</v>
      </c>
      <c r="BR16" s="37">
        <f t="shared" si="39"/>
        <v>0</v>
      </c>
      <c r="BS16" s="38">
        <v>0</v>
      </c>
      <c r="BT16" s="33">
        <f t="shared" si="40"/>
        <v>0</v>
      </c>
      <c r="BU16" s="38">
        <v>0</v>
      </c>
      <c r="BV16" s="33">
        <f t="shared" si="41"/>
        <v>0</v>
      </c>
      <c r="BW16" s="35">
        <v>0</v>
      </c>
      <c r="BX16" s="36">
        <f t="shared" si="42"/>
        <v>0</v>
      </c>
      <c r="BY16" s="37">
        <f t="shared" si="43"/>
        <v>0</v>
      </c>
      <c r="BZ16" s="38">
        <v>0</v>
      </c>
      <c r="CA16" s="33"/>
      <c r="CB16" s="32">
        <v>0</v>
      </c>
      <c r="CC16" s="33"/>
      <c r="CD16" s="35">
        <v>0</v>
      </c>
      <c r="CE16" s="36">
        <f t="shared" si="44"/>
        <v>0</v>
      </c>
      <c r="CF16" s="37"/>
      <c r="CG16" s="38">
        <v>0</v>
      </c>
      <c r="CH16" s="33"/>
      <c r="CI16" s="32">
        <v>0</v>
      </c>
      <c r="CJ16" s="33"/>
      <c r="CK16" s="35">
        <v>0</v>
      </c>
      <c r="CL16" s="36">
        <f t="shared" si="45"/>
        <v>0</v>
      </c>
      <c r="CM16" s="37"/>
      <c r="CN16" s="38">
        <v>0</v>
      </c>
      <c r="CO16" s="33"/>
      <c r="CP16" s="32">
        <v>0</v>
      </c>
      <c r="CQ16" s="33"/>
      <c r="CR16" s="35">
        <v>0</v>
      </c>
      <c r="CS16" s="36">
        <f t="shared" si="46"/>
        <v>0</v>
      </c>
      <c r="CT16" s="37"/>
      <c r="CU16" s="38">
        <v>0</v>
      </c>
      <c r="CV16" s="33"/>
      <c r="CW16" s="32">
        <v>0</v>
      </c>
      <c r="CX16" s="33"/>
      <c r="CY16" s="35">
        <v>0</v>
      </c>
      <c r="CZ16" s="36">
        <f t="shared" si="47"/>
        <v>0</v>
      </c>
      <c r="DA16" s="3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47</v>
      </c>
      <c r="B17" s="28">
        <v>1936734</v>
      </c>
      <c r="C17" s="29">
        <f t="shared" si="0"/>
        <v>6.6291882962087172</v>
      </c>
      <c r="D17" s="30">
        <v>1964167</v>
      </c>
      <c r="E17" s="29">
        <f t="shared" si="1"/>
        <v>6.5689978093385424</v>
      </c>
      <c r="F17" s="30">
        <f t="shared" si="2"/>
        <v>3900901</v>
      </c>
      <c r="G17" s="31">
        <f t="shared" si="3"/>
        <v>6.5987441701085405</v>
      </c>
      <c r="H17" s="32">
        <v>61</v>
      </c>
      <c r="I17" s="33">
        <f t="shared" si="4"/>
        <v>0.26473396406561928</v>
      </c>
      <c r="J17" s="34">
        <v>49</v>
      </c>
      <c r="K17" s="33">
        <f t="shared" si="5"/>
        <v>0.27127276753584678</v>
      </c>
      <c r="L17" s="35">
        <v>0</v>
      </c>
      <c r="M17" s="36">
        <f t="shared" si="6"/>
        <v>110</v>
      </c>
      <c r="N17" s="37">
        <f t="shared" si="7"/>
        <v>0.26760734703807326</v>
      </c>
      <c r="O17" s="32">
        <v>56</v>
      </c>
      <c r="P17" s="33">
        <f t="shared" si="8"/>
        <v>0.26541542253187356</v>
      </c>
      <c r="Q17" s="34">
        <v>47</v>
      </c>
      <c r="R17" s="33">
        <f t="shared" si="9"/>
        <v>0.29019510990367992</v>
      </c>
      <c r="S17" s="35">
        <v>0</v>
      </c>
      <c r="T17" s="36">
        <f t="shared" si="10"/>
        <v>103</v>
      </c>
      <c r="U17" s="37">
        <f t="shared" si="11"/>
        <v>0.27617643115699153</v>
      </c>
      <c r="V17" s="32">
        <v>54</v>
      </c>
      <c r="W17" s="33">
        <f t="shared" si="12"/>
        <v>0.28261893546867639</v>
      </c>
      <c r="X17" s="34">
        <v>42</v>
      </c>
      <c r="Y17" s="33">
        <f t="shared" si="13"/>
        <v>0.29457146864917944</v>
      </c>
      <c r="Z17" s="35">
        <v>0</v>
      </c>
      <c r="AA17" s="36">
        <f t="shared" si="14"/>
        <v>96</v>
      </c>
      <c r="AB17" s="37">
        <f t="shared" si="15"/>
        <v>0.28772665967331035</v>
      </c>
      <c r="AC17" s="38">
        <v>44</v>
      </c>
      <c r="AD17" s="33">
        <f t="shared" si="16"/>
        <v>0.27581019244029337</v>
      </c>
      <c r="AE17" s="34">
        <v>34</v>
      </c>
      <c r="AF17" s="33">
        <f t="shared" si="17"/>
        <v>0.29884855410037797</v>
      </c>
      <c r="AG17" s="35">
        <v>0</v>
      </c>
      <c r="AH17" s="36">
        <f t="shared" si="18"/>
        <v>78</v>
      </c>
      <c r="AI17" s="37">
        <f t="shared" si="19"/>
        <v>0.2854006586169045</v>
      </c>
      <c r="AJ17" s="38">
        <v>37</v>
      </c>
      <c r="AK17" s="33">
        <f t="shared" si="20"/>
        <v>0.32458987630493902</v>
      </c>
      <c r="AL17" s="34">
        <v>24</v>
      </c>
      <c r="AM17" s="33">
        <f t="shared" si="21"/>
        <v>0.31193137509747859</v>
      </c>
      <c r="AN17" s="35">
        <v>0</v>
      </c>
      <c r="AO17" s="36">
        <f t="shared" si="22"/>
        <v>61</v>
      </c>
      <c r="AP17" s="37">
        <f t="shared" si="23"/>
        <v>0.31948881789137379</v>
      </c>
      <c r="AQ17" s="38">
        <v>22</v>
      </c>
      <c r="AR17" s="33">
        <f t="shared" si="24"/>
        <v>0.34689372437716809</v>
      </c>
      <c r="AS17" s="34">
        <v>12</v>
      </c>
      <c r="AT17" s="33">
        <f t="shared" si="25"/>
        <v>0.30052592036063114</v>
      </c>
      <c r="AU17" s="35">
        <v>0</v>
      </c>
      <c r="AV17" s="36">
        <f t="shared" si="26"/>
        <v>34</v>
      </c>
      <c r="AW17" s="37">
        <f t="shared" si="27"/>
        <v>0.32897919690372524</v>
      </c>
      <c r="AX17" s="38">
        <v>9</v>
      </c>
      <c r="AY17" s="33">
        <f t="shared" si="28"/>
        <v>0.356718192627824</v>
      </c>
      <c r="AZ17" s="34">
        <v>6</v>
      </c>
      <c r="BA17" s="33">
        <f t="shared" si="29"/>
        <v>0.37523452157598497</v>
      </c>
      <c r="BB17" s="35">
        <v>0</v>
      </c>
      <c r="BC17" s="36">
        <f t="shared" si="30"/>
        <v>15</v>
      </c>
      <c r="BD17" s="37">
        <f t="shared" si="31"/>
        <v>0.36390101892285298</v>
      </c>
      <c r="BE17" s="38">
        <v>2</v>
      </c>
      <c r="BF17" s="33">
        <f t="shared" si="32"/>
        <v>0.50377833753148615</v>
      </c>
      <c r="BG17" s="34">
        <v>1</v>
      </c>
      <c r="BH17" s="33">
        <f t="shared" si="33"/>
        <v>0.4</v>
      </c>
      <c r="BI17" s="35">
        <v>0</v>
      </c>
      <c r="BJ17" s="36">
        <f t="shared" si="34"/>
        <v>3</v>
      </c>
      <c r="BK17" s="37">
        <f t="shared" si="35"/>
        <v>0.46367851622874806</v>
      </c>
      <c r="BL17" s="38">
        <v>0</v>
      </c>
      <c r="BM17" s="33">
        <f t="shared" si="36"/>
        <v>0</v>
      </c>
      <c r="BN17" s="34">
        <v>0</v>
      </c>
      <c r="BO17" s="33">
        <f t="shared" si="37"/>
        <v>0</v>
      </c>
      <c r="BP17" s="35">
        <v>0</v>
      </c>
      <c r="BQ17" s="36">
        <f t="shared" si="38"/>
        <v>0</v>
      </c>
      <c r="BR17" s="37">
        <f t="shared" si="39"/>
        <v>0</v>
      </c>
      <c r="BS17" s="38">
        <v>0</v>
      </c>
      <c r="BT17" s="33">
        <f t="shared" si="40"/>
        <v>0</v>
      </c>
      <c r="BU17" s="38">
        <v>0</v>
      </c>
      <c r="BV17" s="33">
        <f t="shared" si="41"/>
        <v>0</v>
      </c>
      <c r="BW17" s="35">
        <v>0</v>
      </c>
      <c r="BX17" s="36">
        <f t="shared" si="42"/>
        <v>0</v>
      </c>
      <c r="BY17" s="37">
        <f t="shared" si="43"/>
        <v>0</v>
      </c>
      <c r="BZ17" s="38">
        <v>0</v>
      </c>
      <c r="CA17" s="33"/>
      <c r="CB17" s="32">
        <v>0</v>
      </c>
      <c r="CC17" s="33"/>
      <c r="CD17" s="35">
        <v>0</v>
      </c>
      <c r="CE17" s="36">
        <f t="shared" si="44"/>
        <v>0</v>
      </c>
      <c r="CF17" s="37"/>
      <c r="CG17" s="38">
        <v>0</v>
      </c>
      <c r="CH17" s="33"/>
      <c r="CI17" s="32">
        <v>0</v>
      </c>
      <c r="CJ17" s="33"/>
      <c r="CK17" s="35">
        <v>0</v>
      </c>
      <c r="CL17" s="36">
        <f t="shared" si="45"/>
        <v>0</v>
      </c>
      <c r="CM17" s="37"/>
      <c r="CN17" s="38">
        <v>0</v>
      </c>
      <c r="CO17" s="33"/>
      <c r="CP17" s="32">
        <v>0</v>
      </c>
      <c r="CQ17" s="33"/>
      <c r="CR17" s="35">
        <v>0</v>
      </c>
      <c r="CS17" s="36">
        <f t="shared" si="46"/>
        <v>0</v>
      </c>
      <c r="CT17" s="37"/>
      <c r="CU17" s="38">
        <v>0</v>
      </c>
      <c r="CV17" s="33"/>
      <c r="CW17" s="32">
        <v>0</v>
      </c>
      <c r="CX17" s="33"/>
      <c r="CY17" s="35">
        <v>0</v>
      </c>
      <c r="CZ17" s="36">
        <f t="shared" si="47"/>
        <v>0</v>
      </c>
      <c r="DA17" s="3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48</v>
      </c>
      <c r="B18" s="28">
        <v>1769761</v>
      </c>
      <c r="C18" s="29">
        <f t="shared" si="0"/>
        <v>6.057661459078342</v>
      </c>
      <c r="D18" s="30">
        <v>1790194</v>
      </c>
      <c r="E18" s="29">
        <f t="shared" si="1"/>
        <v>5.98715916940413</v>
      </c>
      <c r="F18" s="30">
        <f t="shared" si="2"/>
        <v>3559955</v>
      </c>
      <c r="G18" s="31">
        <f t="shared" si="3"/>
        <v>6.0220016611800071</v>
      </c>
      <c r="H18" s="32">
        <v>128</v>
      </c>
      <c r="I18" s="33">
        <f t="shared" si="4"/>
        <v>0.55550733443277489</v>
      </c>
      <c r="J18" s="34">
        <v>73</v>
      </c>
      <c r="K18" s="33">
        <f t="shared" si="5"/>
        <v>0.40414106183911869</v>
      </c>
      <c r="L18" s="35">
        <v>0</v>
      </c>
      <c r="M18" s="36">
        <f t="shared" si="6"/>
        <v>201</v>
      </c>
      <c r="N18" s="37">
        <f t="shared" si="7"/>
        <v>0.48899160686047921</v>
      </c>
      <c r="O18" s="32">
        <v>121</v>
      </c>
      <c r="P18" s="33">
        <f t="shared" si="8"/>
        <v>0.57348689511351247</v>
      </c>
      <c r="Q18" s="34">
        <v>66</v>
      </c>
      <c r="R18" s="33">
        <f t="shared" si="9"/>
        <v>0.4075080266732527</v>
      </c>
      <c r="S18" s="35">
        <v>0</v>
      </c>
      <c r="T18" s="36">
        <f t="shared" si="10"/>
        <v>187</v>
      </c>
      <c r="U18" s="37">
        <f t="shared" si="11"/>
        <v>0.50140769540152841</v>
      </c>
      <c r="V18" s="32">
        <v>111</v>
      </c>
      <c r="W18" s="33">
        <f t="shared" si="12"/>
        <v>0.58093892290783478</v>
      </c>
      <c r="X18" s="34">
        <v>58</v>
      </c>
      <c r="Y18" s="33">
        <f t="shared" si="13"/>
        <v>0.4067891709917239</v>
      </c>
      <c r="Z18" s="35">
        <v>0</v>
      </c>
      <c r="AA18" s="36">
        <f t="shared" si="14"/>
        <v>169</v>
      </c>
      <c r="AB18" s="37">
        <f t="shared" si="15"/>
        <v>0.50651880713322339</v>
      </c>
      <c r="AC18" s="38">
        <v>95</v>
      </c>
      <c r="AD18" s="33">
        <f t="shared" si="16"/>
        <v>0.5954992791324516</v>
      </c>
      <c r="AE18" s="34">
        <v>51</v>
      </c>
      <c r="AF18" s="33">
        <f t="shared" si="17"/>
        <v>0.44827283115056693</v>
      </c>
      <c r="AG18" s="35">
        <v>0</v>
      </c>
      <c r="AH18" s="36">
        <f t="shared" si="18"/>
        <v>146</v>
      </c>
      <c r="AI18" s="37">
        <f t="shared" si="19"/>
        <v>0.53421148920600081</v>
      </c>
      <c r="AJ18" s="38">
        <v>57</v>
      </c>
      <c r="AK18" s="33">
        <f t="shared" si="20"/>
        <v>0.50004386349679797</v>
      </c>
      <c r="AL18" s="34">
        <v>36</v>
      </c>
      <c r="AM18" s="33">
        <f t="shared" si="21"/>
        <v>0.46789706264621783</v>
      </c>
      <c r="AN18" s="35">
        <v>0</v>
      </c>
      <c r="AO18" s="36">
        <f t="shared" si="22"/>
        <v>93</v>
      </c>
      <c r="AP18" s="37">
        <f t="shared" si="23"/>
        <v>0.48708950924422562</v>
      </c>
      <c r="AQ18" s="38">
        <v>26</v>
      </c>
      <c r="AR18" s="33">
        <f t="shared" si="24"/>
        <v>0.40996531062756231</v>
      </c>
      <c r="AS18" s="34">
        <v>18</v>
      </c>
      <c r="AT18" s="33">
        <f t="shared" si="25"/>
        <v>0.45078888054094662</v>
      </c>
      <c r="AU18" s="35">
        <v>0</v>
      </c>
      <c r="AV18" s="36">
        <f t="shared" si="26"/>
        <v>44</v>
      </c>
      <c r="AW18" s="37">
        <f t="shared" si="27"/>
        <v>0.42573778422835029</v>
      </c>
      <c r="AX18" s="38">
        <v>7</v>
      </c>
      <c r="AY18" s="33">
        <f t="shared" si="28"/>
        <v>0.27744748315497425</v>
      </c>
      <c r="AZ18" s="34">
        <v>5</v>
      </c>
      <c r="BA18" s="33">
        <f t="shared" si="29"/>
        <v>0.31269543464665417</v>
      </c>
      <c r="BB18" s="35">
        <v>0</v>
      </c>
      <c r="BC18" s="36">
        <f t="shared" si="30"/>
        <v>12</v>
      </c>
      <c r="BD18" s="37">
        <f t="shared" si="31"/>
        <v>0.29112081513828242</v>
      </c>
      <c r="BE18" s="38">
        <v>0</v>
      </c>
      <c r="BF18" s="33">
        <f t="shared" si="32"/>
        <v>0</v>
      </c>
      <c r="BG18" s="34">
        <v>1</v>
      </c>
      <c r="BH18" s="33">
        <f t="shared" si="33"/>
        <v>0.4</v>
      </c>
      <c r="BI18" s="35">
        <v>0</v>
      </c>
      <c r="BJ18" s="36">
        <f t="shared" si="34"/>
        <v>1</v>
      </c>
      <c r="BK18" s="37">
        <f t="shared" si="35"/>
        <v>0.15455950540958269</v>
      </c>
      <c r="BL18" s="38">
        <v>0</v>
      </c>
      <c r="BM18" s="33">
        <f t="shared" si="36"/>
        <v>0</v>
      </c>
      <c r="BN18" s="34">
        <v>1</v>
      </c>
      <c r="BO18" s="33">
        <f t="shared" si="37"/>
        <v>2.2727272727272729</v>
      </c>
      <c r="BP18" s="35">
        <v>0</v>
      </c>
      <c r="BQ18" s="36">
        <f t="shared" si="38"/>
        <v>1</v>
      </c>
      <c r="BR18" s="37">
        <f t="shared" si="39"/>
        <v>0.92592592592592582</v>
      </c>
      <c r="BS18" s="38">
        <v>0</v>
      </c>
      <c r="BT18" s="33">
        <f t="shared" si="40"/>
        <v>0</v>
      </c>
      <c r="BU18" s="38">
        <v>0</v>
      </c>
      <c r="BV18" s="33">
        <f t="shared" si="41"/>
        <v>0</v>
      </c>
      <c r="BW18" s="35">
        <v>0</v>
      </c>
      <c r="BX18" s="36">
        <f t="shared" si="42"/>
        <v>0</v>
      </c>
      <c r="BY18" s="37">
        <f t="shared" si="43"/>
        <v>0</v>
      </c>
      <c r="BZ18" s="38">
        <v>0</v>
      </c>
      <c r="CA18" s="33"/>
      <c r="CB18" s="32">
        <v>0</v>
      </c>
      <c r="CC18" s="33"/>
      <c r="CD18" s="35">
        <v>0</v>
      </c>
      <c r="CE18" s="36">
        <f t="shared" si="44"/>
        <v>0</v>
      </c>
      <c r="CF18" s="37"/>
      <c r="CG18" s="38">
        <v>0</v>
      </c>
      <c r="CH18" s="33"/>
      <c r="CI18" s="32">
        <v>0</v>
      </c>
      <c r="CJ18" s="33"/>
      <c r="CK18" s="35">
        <v>0</v>
      </c>
      <c r="CL18" s="36">
        <f t="shared" si="45"/>
        <v>0</v>
      </c>
      <c r="CM18" s="37"/>
      <c r="CN18" s="38">
        <v>0</v>
      </c>
      <c r="CO18" s="33"/>
      <c r="CP18" s="32">
        <v>0</v>
      </c>
      <c r="CQ18" s="33"/>
      <c r="CR18" s="35">
        <v>0</v>
      </c>
      <c r="CS18" s="36">
        <f t="shared" si="46"/>
        <v>0</v>
      </c>
      <c r="CT18" s="37"/>
      <c r="CU18" s="38">
        <v>0</v>
      </c>
      <c r="CV18" s="33"/>
      <c r="CW18" s="32">
        <v>0</v>
      </c>
      <c r="CX18" s="33"/>
      <c r="CY18" s="35">
        <v>0</v>
      </c>
      <c r="CZ18" s="36">
        <f t="shared" si="47"/>
        <v>0</v>
      </c>
      <c r="DA18" s="3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49</v>
      </c>
      <c r="B19" s="28">
        <v>1980181</v>
      </c>
      <c r="C19" s="29">
        <f t="shared" si="0"/>
        <v>6.7779017198928049</v>
      </c>
      <c r="D19" s="30">
        <v>2025216</v>
      </c>
      <c r="E19" s="29">
        <f t="shared" si="1"/>
        <v>6.7731712565364175</v>
      </c>
      <c r="F19" s="30">
        <f t="shared" si="2"/>
        <v>4005397</v>
      </c>
      <c r="G19" s="31">
        <f t="shared" si="3"/>
        <v>6.7755090689869446</v>
      </c>
      <c r="H19" s="32">
        <v>244</v>
      </c>
      <c r="I19" s="33">
        <f t="shared" si="4"/>
        <v>1.0589358562624771</v>
      </c>
      <c r="J19" s="34">
        <v>146</v>
      </c>
      <c r="K19" s="33">
        <f t="shared" si="5"/>
        <v>0.80828212367823737</v>
      </c>
      <c r="L19" s="35">
        <v>0</v>
      </c>
      <c r="M19" s="36">
        <f t="shared" si="6"/>
        <v>390</v>
      </c>
      <c r="N19" s="37">
        <f t="shared" si="7"/>
        <v>0.94878968495316873</v>
      </c>
      <c r="O19" s="32">
        <v>231</v>
      </c>
      <c r="P19" s="33">
        <f t="shared" si="8"/>
        <v>1.0948386179439784</v>
      </c>
      <c r="Q19" s="34">
        <v>134</v>
      </c>
      <c r="R19" s="33">
        <f t="shared" si="9"/>
        <v>0.82736478142751302</v>
      </c>
      <c r="S19" s="35">
        <v>0</v>
      </c>
      <c r="T19" s="36">
        <f t="shared" si="10"/>
        <v>365</v>
      </c>
      <c r="U19" s="37">
        <f t="shared" si="11"/>
        <v>0.97868346963399921</v>
      </c>
      <c r="V19" s="32">
        <v>212</v>
      </c>
      <c r="W19" s="33">
        <f t="shared" si="12"/>
        <v>1.1095410059140629</v>
      </c>
      <c r="X19" s="34">
        <v>127</v>
      </c>
      <c r="Y19" s="33">
        <f t="shared" si="13"/>
        <v>0.89072801234394727</v>
      </c>
      <c r="Z19" s="35">
        <v>0</v>
      </c>
      <c r="AA19" s="36">
        <f t="shared" si="14"/>
        <v>339</v>
      </c>
      <c r="AB19" s="37">
        <f t="shared" si="15"/>
        <v>1.0160347669713772</v>
      </c>
      <c r="AC19" s="38">
        <v>179</v>
      </c>
      <c r="AD19" s="33">
        <f t="shared" si="16"/>
        <v>1.1220460101548297</v>
      </c>
      <c r="AE19" s="34">
        <v>104</v>
      </c>
      <c r="AF19" s="33">
        <f t="shared" si="17"/>
        <v>0.91412498901292083</v>
      </c>
      <c r="AG19" s="35">
        <v>0</v>
      </c>
      <c r="AH19" s="36">
        <f t="shared" si="18"/>
        <v>283</v>
      </c>
      <c r="AI19" s="37">
        <f t="shared" si="19"/>
        <v>1.035492133186974</v>
      </c>
      <c r="AJ19" s="38">
        <v>122</v>
      </c>
      <c r="AK19" s="33">
        <f t="shared" si="20"/>
        <v>1.0702693218703394</v>
      </c>
      <c r="AL19" s="34">
        <v>79</v>
      </c>
      <c r="AM19" s="33">
        <f t="shared" si="21"/>
        <v>1.0267741096958669</v>
      </c>
      <c r="AN19" s="35">
        <v>0</v>
      </c>
      <c r="AO19" s="36">
        <f t="shared" si="22"/>
        <v>201</v>
      </c>
      <c r="AP19" s="37">
        <f t="shared" si="23"/>
        <v>1.0527418425601005</v>
      </c>
      <c r="AQ19" s="38">
        <v>68</v>
      </c>
      <c r="AR19" s="33">
        <f t="shared" si="24"/>
        <v>1.0722169662567014</v>
      </c>
      <c r="AS19" s="34">
        <v>57</v>
      </c>
      <c r="AT19" s="33">
        <f t="shared" si="25"/>
        <v>1.4274981217129978</v>
      </c>
      <c r="AU19" s="35">
        <v>0</v>
      </c>
      <c r="AV19" s="36">
        <f t="shared" si="26"/>
        <v>125</v>
      </c>
      <c r="AW19" s="37">
        <f t="shared" si="27"/>
        <v>1.2094823415578131</v>
      </c>
      <c r="AX19" s="38">
        <v>22</v>
      </c>
      <c r="AY19" s="33">
        <f t="shared" si="28"/>
        <v>0.87197780420134752</v>
      </c>
      <c r="AZ19" s="34">
        <v>28</v>
      </c>
      <c r="BA19" s="33">
        <f t="shared" si="29"/>
        <v>1.7510944340212633</v>
      </c>
      <c r="BB19" s="35">
        <v>0</v>
      </c>
      <c r="BC19" s="36">
        <f t="shared" si="30"/>
        <v>50</v>
      </c>
      <c r="BD19" s="37">
        <f t="shared" si="31"/>
        <v>1.2130033964095099</v>
      </c>
      <c r="BE19" s="38">
        <v>4</v>
      </c>
      <c r="BF19" s="33">
        <f t="shared" si="32"/>
        <v>1.0075566750629723</v>
      </c>
      <c r="BG19" s="34">
        <v>4</v>
      </c>
      <c r="BH19" s="33">
        <f t="shared" si="33"/>
        <v>1.6</v>
      </c>
      <c r="BI19" s="35">
        <v>0</v>
      </c>
      <c r="BJ19" s="36">
        <f t="shared" si="34"/>
        <v>8</v>
      </c>
      <c r="BK19" s="37">
        <f t="shared" si="35"/>
        <v>1.2364760432766615</v>
      </c>
      <c r="BL19" s="38">
        <v>0</v>
      </c>
      <c r="BM19" s="33">
        <f t="shared" si="36"/>
        <v>0</v>
      </c>
      <c r="BN19" s="34">
        <v>0</v>
      </c>
      <c r="BO19" s="33">
        <f t="shared" si="37"/>
        <v>0</v>
      </c>
      <c r="BP19" s="35">
        <v>0</v>
      </c>
      <c r="BQ19" s="36">
        <f t="shared" si="38"/>
        <v>0</v>
      </c>
      <c r="BR19" s="37">
        <f t="shared" si="39"/>
        <v>0</v>
      </c>
      <c r="BS19" s="38">
        <v>0</v>
      </c>
      <c r="BT19" s="33">
        <f t="shared" si="40"/>
        <v>0</v>
      </c>
      <c r="BU19" s="38">
        <v>0</v>
      </c>
      <c r="BV19" s="33">
        <f t="shared" si="41"/>
        <v>0</v>
      </c>
      <c r="BW19" s="35">
        <v>0</v>
      </c>
      <c r="BX19" s="36">
        <f t="shared" si="42"/>
        <v>0</v>
      </c>
      <c r="BY19" s="37">
        <f t="shared" si="43"/>
        <v>0</v>
      </c>
      <c r="BZ19" s="38">
        <v>0</v>
      </c>
      <c r="CA19" s="33"/>
      <c r="CB19" s="32">
        <v>0</v>
      </c>
      <c r="CC19" s="33"/>
      <c r="CD19" s="35">
        <v>0</v>
      </c>
      <c r="CE19" s="36">
        <f t="shared" si="44"/>
        <v>0</v>
      </c>
      <c r="CF19" s="37"/>
      <c r="CG19" s="38">
        <v>0</v>
      </c>
      <c r="CH19" s="33"/>
      <c r="CI19" s="32">
        <v>0</v>
      </c>
      <c r="CJ19" s="33"/>
      <c r="CK19" s="35">
        <v>0</v>
      </c>
      <c r="CL19" s="36">
        <f t="shared" si="45"/>
        <v>0</v>
      </c>
      <c r="CM19" s="37"/>
      <c r="CN19" s="38">
        <v>0</v>
      </c>
      <c r="CO19" s="33"/>
      <c r="CP19" s="32">
        <v>0</v>
      </c>
      <c r="CQ19" s="33"/>
      <c r="CR19" s="35">
        <v>0</v>
      </c>
      <c r="CS19" s="36">
        <f t="shared" si="46"/>
        <v>0</v>
      </c>
      <c r="CT19" s="37"/>
      <c r="CU19" s="38">
        <v>0</v>
      </c>
      <c r="CV19" s="33"/>
      <c r="CW19" s="32">
        <v>0</v>
      </c>
      <c r="CX19" s="33"/>
      <c r="CY19" s="35">
        <v>0</v>
      </c>
      <c r="CZ19" s="36">
        <f t="shared" si="47"/>
        <v>0</v>
      </c>
      <c r="DA19" s="3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50</v>
      </c>
      <c r="B20" s="28">
        <v>2039373</v>
      </c>
      <c r="C20" s="29">
        <f t="shared" si="0"/>
        <v>6.9805082283907121</v>
      </c>
      <c r="D20" s="30">
        <v>2097758</v>
      </c>
      <c r="E20" s="29">
        <f t="shared" si="1"/>
        <v>7.0157821134976821</v>
      </c>
      <c r="F20" s="30">
        <f t="shared" si="2"/>
        <v>4137131</v>
      </c>
      <c r="G20" s="31">
        <f t="shared" si="3"/>
        <v>6.9983496292844434</v>
      </c>
      <c r="H20" s="32">
        <v>452</v>
      </c>
      <c r="I20" s="33">
        <f t="shared" si="4"/>
        <v>1.9616352747157364</v>
      </c>
      <c r="J20" s="34">
        <v>270</v>
      </c>
      <c r="K20" s="33">
        <f t="shared" si="5"/>
        <v>1.4947683109118086</v>
      </c>
      <c r="L20" s="35">
        <v>0</v>
      </c>
      <c r="M20" s="36">
        <f t="shared" si="6"/>
        <v>722</v>
      </c>
      <c r="N20" s="37">
        <f t="shared" si="7"/>
        <v>1.7564773141953534</v>
      </c>
      <c r="O20" s="32">
        <v>428</v>
      </c>
      <c r="P20" s="33">
        <f t="shared" si="8"/>
        <v>2.0285321579221764</v>
      </c>
      <c r="Q20" s="34">
        <v>255</v>
      </c>
      <c r="R20" s="33">
        <f t="shared" si="9"/>
        <v>1.5744628303284762</v>
      </c>
      <c r="S20" s="35">
        <v>0</v>
      </c>
      <c r="T20" s="36">
        <f t="shared" si="10"/>
        <v>683</v>
      </c>
      <c r="U20" s="37">
        <f t="shared" si="11"/>
        <v>1.8313446842740313</v>
      </c>
      <c r="V20" s="32">
        <v>394</v>
      </c>
      <c r="W20" s="33">
        <f t="shared" si="12"/>
        <v>2.0620714921233056</v>
      </c>
      <c r="X20" s="34">
        <v>230</v>
      </c>
      <c r="Y20" s="33">
        <f t="shared" si="13"/>
        <v>1.6131294711740778</v>
      </c>
      <c r="Z20" s="35">
        <v>0</v>
      </c>
      <c r="AA20" s="36">
        <f t="shared" si="14"/>
        <v>624</v>
      </c>
      <c r="AB20" s="37">
        <f t="shared" si="15"/>
        <v>1.8702232878765175</v>
      </c>
      <c r="AC20" s="38">
        <v>332</v>
      </c>
      <c r="AD20" s="33">
        <f t="shared" si="16"/>
        <v>2.0811132702313042</v>
      </c>
      <c r="AE20" s="34">
        <v>198</v>
      </c>
      <c r="AF20" s="33">
        <f t="shared" si="17"/>
        <v>1.7403533444669068</v>
      </c>
      <c r="AG20" s="35">
        <v>0</v>
      </c>
      <c r="AH20" s="36">
        <f t="shared" si="18"/>
        <v>530</v>
      </c>
      <c r="AI20" s="37">
        <f t="shared" si="19"/>
        <v>1.9392608854738382</v>
      </c>
      <c r="AJ20" s="38">
        <v>237</v>
      </c>
      <c r="AK20" s="33">
        <f t="shared" si="20"/>
        <v>2.0791297482235285</v>
      </c>
      <c r="AL20" s="34">
        <v>154</v>
      </c>
      <c r="AM20" s="33">
        <f t="shared" si="21"/>
        <v>2.0015596568754872</v>
      </c>
      <c r="AN20" s="35">
        <v>0</v>
      </c>
      <c r="AO20" s="36">
        <f t="shared" si="22"/>
        <v>391</v>
      </c>
      <c r="AP20" s="37">
        <f t="shared" si="23"/>
        <v>2.0478709474676582</v>
      </c>
      <c r="AQ20" s="38">
        <v>126</v>
      </c>
      <c r="AR20" s="33">
        <f t="shared" si="24"/>
        <v>1.9867549668874174</v>
      </c>
      <c r="AS20" s="34">
        <v>75</v>
      </c>
      <c r="AT20" s="33">
        <f t="shared" si="25"/>
        <v>1.8782870022539442</v>
      </c>
      <c r="AU20" s="35">
        <v>0</v>
      </c>
      <c r="AV20" s="36">
        <f t="shared" si="26"/>
        <v>201</v>
      </c>
      <c r="AW20" s="37">
        <f t="shared" si="27"/>
        <v>1.9448476052249637</v>
      </c>
      <c r="AX20" s="38">
        <v>50</v>
      </c>
      <c r="AY20" s="33">
        <f t="shared" si="28"/>
        <v>1.9817677368212445</v>
      </c>
      <c r="AZ20" s="34">
        <v>25</v>
      </c>
      <c r="BA20" s="33">
        <f t="shared" si="29"/>
        <v>1.5634771732332706</v>
      </c>
      <c r="BB20" s="35">
        <v>0</v>
      </c>
      <c r="BC20" s="36">
        <f t="shared" si="30"/>
        <v>75</v>
      </c>
      <c r="BD20" s="37">
        <f t="shared" si="31"/>
        <v>1.8195050946142648</v>
      </c>
      <c r="BE20" s="38">
        <v>7</v>
      </c>
      <c r="BF20" s="33">
        <f t="shared" si="32"/>
        <v>1.7632241813602016</v>
      </c>
      <c r="BG20" s="34">
        <v>4</v>
      </c>
      <c r="BH20" s="33">
        <f t="shared" si="33"/>
        <v>1.6</v>
      </c>
      <c r="BI20" s="35">
        <v>0</v>
      </c>
      <c r="BJ20" s="36">
        <f t="shared" si="34"/>
        <v>11</v>
      </c>
      <c r="BK20" s="37">
        <f t="shared" si="35"/>
        <v>1.7001545595054095</v>
      </c>
      <c r="BL20" s="38">
        <v>2</v>
      </c>
      <c r="BM20" s="33">
        <f t="shared" si="36"/>
        <v>3.125</v>
      </c>
      <c r="BN20" s="34">
        <v>0</v>
      </c>
      <c r="BO20" s="33">
        <f t="shared" si="37"/>
        <v>0</v>
      </c>
      <c r="BP20" s="35">
        <v>0</v>
      </c>
      <c r="BQ20" s="36">
        <f t="shared" si="38"/>
        <v>2</v>
      </c>
      <c r="BR20" s="37">
        <f t="shared" si="39"/>
        <v>1.8518518518518516</v>
      </c>
      <c r="BS20" s="38">
        <v>0</v>
      </c>
      <c r="BT20" s="33">
        <f t="shared" si="40"/>
        <v>0</v>
      </c>
      <c r="BU20" s="38">
        <v>0</v>
      </c>
      <c r="BV20" s="33">
        <f t="shared" si="41"/>
        <v>0</v>
      </c>
      <c r="BW20" s="35">
        <v>0</v>
      </c>
      <c r="BX20" s="36">
        <f t="shared" si="42"/>
        <v>0</v>
      </c>
      <c r="BY20" s="37">
        <f t="shared" si="43"/>
        <v>0</v>
      </c>
      <c r="BZ20" s="38">
        <v>0</v>
      </c>
      <c r="CA20" s="33"/>
      <c r="CB20" s="32">
        <v>0</v>
      </c>
      <c r="CC20" s="33"/>
      <c r="CD20" s="35">
        <v>0</v>
      </c>
      <c r="CE20" s="36">
        <f t="shared" si="44"/>
        <v>0</v>
      </c>
      <c r="CF20" s="37"/>
      <c r="CG20" s="38">
        <v>0</v>
      </c>
      <c r="CH20" s="33"/>
      <c r="CI20" s="32">
        <v>0</v>
      </c>
      <c r="CJ20" s="33"/>
      <c r="CK20" s="35">
        <v>0</v>
      </c>
      <c r="CL20" s="36">
        <f t="shared" si="45"/>
        <v>0</v>
      </c>
      <c r="CM20" s="37"/>
      <c r="CN20" s="38">
        <v>0</v>
      </c>
      <c r="CO20" s="33"/>
      <c r="CP20" s="32">
        <v>0</v>
      </c>
      <c r="CQ20" s="33"/>
      <c r="CR20" s="35">
        <v>0</v>
      </c>
      <c r="CS20" s="36">
        <f t="shared" si="46"/>
        <v>0</v>
      </c>
      <c r="CT20" s="37"/>
      <c r="CU20" s="38">
        <v>0</v>
      </c>
      <c r="CV20" s="33"/>
      <c r="CW20" s="32">
        <v>0</v>
      </c>
      <c r="CX20" s="33"/>
      <c r="CY20" s="35">
        <v>0</v>
      </c>
      <c r="CZ20" s="36">
        <f t="shared" si="47"/>
        <v>0</v>
      </c>
      <c r="DA20" s="3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51</v>
      </c>
      <c r="B21" s="28">
        <v>1866897</v>
      </c>
      <c r="C21" s="29">
        <f t="shared" si="0"/>
        <v>6.3901453388163594</v>
      </c>
      <c r="D21" s="30">
        <v>1918667</v>
      </c>
      <c r="E21" s="29">
        <f t="shared" si="1"/>
        <v>6.4168267361431841</v>
      </c>
      <c r="F21" s="30">
        <f t="shared" si="2"/>
        <v>3785564</v>
      </c>
      <c r="G21" s="31">
        <f t="shared" si="3"/>
        <v>6.4036406911051484</v>
      </c>
      <c r="H21" s="32">
        <v>835</v>
      </c>
      <c r="I21" s="33">
        <f t="shared" si="4"/>
        <v>3.6238173769638053</v>
      </c>
      <c r="J21" s="34">
        <v>396</v>
      </c>
      <c r="K21" s="33">
        <f t="shared" si="5"/>
        <v>2.1923268560039859</v>
      </c>
      <c r="L21" s="35">
        <v>0</v>
      </c>
      <c r="M21" s="36">
        <f t="shared" si="6"/>
        <v>1231</v>
      </c>
      <c r="N21" s="37">
        <f t="shared" si="7"/>
        <v>2.9947694927624378</v>
      </c>
      <c r="O21" s="32">
        <v>780</v>
      </c>
      <c r="P21" s="33">
        <f t="shared" si="8"/>
        <v>3.6968576709796674</v>
      </c>
      <c r="Q21" s="34">
        <v>371</v>
      </c>
      <c r="R21" s="33">
        <f t="shared" si="9"/>
        <v>2.2906890590269202</v>
      </c>
      <c r="S21" s="35">
        <v>0</v>
      </c>
      <c r="T21" s="36">
        <f t="shared" si="10"/>
        <v>1151</v>
      </c>
      <c r="U21" s="37">
        <f t="shared" si="11"/>
        <v>3.0862045850650222</v>
      </c>
      <c r="V21" s="32">
        <v>711</v>
      </c>
      <c r="W21" s="33">
        <f t="shared" si="12"/>
        <v>3.7211493170042393</v>
      </c>
      <c r="X21" s="34">
        <v>343</v>
      </c>
      <c r="Y21" s="33">
        <f t="shared" si="13"/>
        <v>2.4056669939682984</v>
      </c>
      <c r="Z21" s="35">
        <v>0</v>
      </c>
      <c r="AA21" s="36">
        <f t="shared" si="14"/>
        <v>1054</v>
      </c>
      <c r="AB21" s="37">
        <f t="shared" si="15"/>
        <v>3.1589989509965535</v>
      </c>
      <c r="AC21" s="38">
        <v>599</v>
      </c>
      <c r="AD21" s="33">
        <f t="shared" si="16"/>
        <v>3.7547796652667214</v>
      </c>
      <c r="AE21" s="34">
        <v>291</v>
      </c>
      <c r="AF21" s="33">
        <f t="shared" si="17"/>
        <v>2.5577920365649995</v>
      </c>
      <c r="AG21" s="35">
        <v>0</v>
      </c>
      <c r="AH21" s="36">
        <f t="shared" si="18"/>
        <v>890</v>
      </c>
      <c r="AI21" s="37">
        <f t="shared" si="19"/>
        <v>3.2564946944749358</v>
      </c>
      <c r="AJ21" s="38">
        <v>437</v>
      </c>
      <c r="AK21" s="33">
        <f t="shared" si="20"/>
        <v>3.8336696201421177</v>
      </c>
      <c r="AL21" s="34">
        <v>213</v>
      </c>
      <c r="AM21" s="33">
        <f t="shared" si="21"/>
        <v>2.7683909539901221</v>
      </c>
      <c r="AN21" s="35">
        <v>0</v>
      </c>
      <c r="AO21" s="36">
        <f t="shared" si="22"/>
        <v>650</v>
      </c>
      <c r="AP21" s="37">
        <f t="shared" si="23"/>
        <v>3.4043890431048029</v>
      </c>
      <c r="AQ21" s="38">
        <v>234</v>
      </c>
      <c r="AR21" s="33">
        <f t="shared" si="24"/>
        <v>3.6896877956480605</v>
      </c>
      <c r="AS21" s="34">
        <v>129</v>
      </c>
      <c r="AT21" s="33">
        <f t="shared" si="25"/>
        <v>3.2306536438767846</v>
      </c>
      <c r="AU21" s="35">
        <v>0</v>
      </c>
      <c r="AV21" s="36">
        <f t="shared" si="26"/>
        <v>363</v>
      </c>
      <c r="AW21" s="37">
        <f t="shared" si="27"/>
        <v>3.5123367198838897</v>
      </c>
      <c r="AX21" s="38">
        <v>99</v>
      </c>
      <c r="AY21" s="33">
        <f t="shared" si="28"/>
        <v>3.9239001189060643</v>
      </c>
      <c r="AZ21" s="34">
        <v>56</v>
      </c>
      <c r="BA21" s="33">
        <f t="shared" si="29"/>
        <v>3.5021888680425266</v>
      </c>
      <c r="BB21" s="35">
        <v>0</v>
      </c>
      <c r="BC21" s="36">
        <f t="shared" si="30"/>
        <v>155</v>
      </c>
      <c r="BD21" s="37">
        <f t="shared" si="31"/>
        <v>3.7603105288694807</v>
      </c>
      <c r="BE21" s="38">
        <v>13</v>
      </c>
      <c r="BF21" s="33">
        <f t="shared" si="32"/>
        <v>3.2745591939546599</v>
      </c>
      <c r="BG21" s="34">
        <v>5</v>
      </c>
      <c r="BH21" s="33">
        <f t="shared" si="33"/>
        <v>2</v>
      </c>
      <c r="BI21" s="35">
        <v>0</v>
      </c>
      <c r="BJ21" s="36">
        <f t="shared" si="34"/>
        <v>18</v>
      </c>
      <c r="BK21" s="37">
        <f t="shared" si="35"/>
        <v>2.7820710973724885</v>
      </c>
      <c r="BL21" s="38">
        <v>1</v>
      </c>
      <c r="BM21" s="33">
        <f t="shared" si="36"/>
        <v>1.5625</v>
      </c>
      <c r="BN21" s="34">
        <v>1</v>
      </c>
      <c r="BO21" s="33">
        <f t="shared" si="37"/>
        <v>2.2727272727272729</v>
      </c>
      <c r="BP21" s="35">
        <v>0</v>
      </c>
      <c r="BQ21" s="36">
        <f t="shared" si="38"/>
        <v>2</v>
      </c>
      <c r="BR21" s="37">
        <f t="shared" si="39"/>
        <v>1.8518518518518516</v>
      </c>
      <c r="BS21" s="38">
        <v>0</v>
      </c>
      <c r="BT21" s="33">
        <f t="shared" si="40"/>
        <v>0</v>
      </c>
      <c r="BU21" s="38">
        <v>0</v>
      </c>
      <c r="BV21" s="33">
        <f t="shared" si="41"/>
        <v>0</v>
      </c>
      <c r="BW21" s="35">
        <v>0</v>
      </c>
      <c r="BX21" s="36">
        <f t="shared" si="42"/>
        <v>0</v>
      </c>
      <c r="BY21" s="37">
        <f t="shared" si="43"/>
        <v>0</v>
      </c>
      <c r="BZ21" s="38">
        <v>0</v>
      </c>
      <c r="CA21" s="33"/>
      <c r="CB21" s="32">
        <v>0</v>
      </c>
      <c r="CC21" s="33"/>
      <c r="CD21" s="35">
        <v>0</v>
      </c>
      <c r="CE21" s="36">
        <f t="shared" si="44"/>
        <v>0</v>
      </c>
      <c r="CF21" s="37"/>
      <c r="CG21" s="38">
        <v>0</v>
      </c>
      <c r="CH21" s="33"/>
      <c r="CI21" s="32">
        <v>0</v>
      </c>
      <c r="CJ21" s="33"/>
      <c r="CK21" s="35">
        <v>0</v>
      </c>
      <c r="CL21" s="36">
        <f t="shared" si="45"/>
        <v>0</v>
      </c>
      <c r="CM21" s="37"/>
      <c r="CN21" s="38">
        <v>0</v>
      </c>
      <c r="CO21" s="33"/>
      <c r="CP21" s="32">
        <v>0</v>
      </c>
      <c r="CQ21" s="33"/>
      <c r="CR21" s="35">
        <v>0</v>
      </c>
      <c r="CS21" s="36">
        <f t="shared" si="46"/>
        <v>0</v>
      </c>
      <c r="CT21" s="37"/>
      <c r="CU21" s="38">
        <v>0</v>
      </c>
      <c r="CV21" s="33"/>
      <c r="CW21" s="32">
        <v>0</v>
      </c>
      <c r="CX21" s="33"/>
      <c r="CY21" s="35">
        <v>0</v>
      </c>
      <c r="CZ21" s="36">
        <f t="shared" si="47"/>
        <v>0</v>
      </c>
      <c r="DA21" s="3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52</v>
      </c>
      <c r="B22" s="28">
        <v>1585580</v>
      </c>
      <c r="C22" s="29">
        <f t="shared" si="0"/>
        <v>5.4272338786341416</v>
      </c>
      <c r="D22" s="30">
        <v>1648446</v>
      </c>
      <c r="E22" s="29">
        <f t="shared" si="1"/>
        <v>5.5130944379031321</v>
      </c>
      <c r="F22" s="30">
        <f t="shared" si="2"/>
        <v>3234026</v>
      </c>
      <c r="G22" s="31">
        <f t="shared" si="3"/>
        <v>5.4706618326072469</v>
      </c>
      <c r="H22" s="32">
        <v>1181</v>
      </c>
      <c r="I22" s="33">
        <f t="shared" si="4"/>
        <v>5.1254231403523995</v>
      </c>
      <c r="J22" s="34">
        <v>584</v>
      </c>
      <c r="K22" s="33">
        <f t="shared" si="5"/>
        <v>3.2331284947129495</v>
      </c>
      <c r="L22" s="35">
        <v>0</v>
      </c>
      <c r="M22" s="36">
        <f t="shared" si="6"/>
        <v>1765</v>
      </c>
      <c r="N22" s="37">
        <f t="shared" si="7"/>
        <v>4.2938815229290839</v>
      </c>
      <c r="O22" s="32">
        <v>1102</v>
      </c>
      <c r="P22" s="33">
        <f t="shared" si="8"/>
        <v>5.2229963505379402</v>
      </c>
      <c r="Q22" s="34">
        <v>541</v>
      </c>
      <c r="R22" s="33">
        <f t="shared" si="9"/>
        <v>3.3403309459125707</v>
      </c>
      <c r="S22" s="35">
        <v>0</v>
      </c>
      <c r="T22" s="36">
        <f t="shared" si="10"/>
        <v>1643</v>
      </c>
      <c r="U22" s="37">
        <f t="shared" si="11"/>
        <v>4.4054162756401665</v>
      </c>
      <c r="V22" s="32">
        <v>1011</v>
      </c>
      <c r="W22" s="33">
        <f t="shared" si="12"/>
        <v>5.2912545140524418</v>
      </c>
      <c r="X22" s="34">
        <v>497</v>
      </c>
      <c r="Y22" s="33">
        <f t="shared" si="13"/>
        <v>3.4857623790152901</v>
      </c>
      <c r="Z22" s="35">
        <v>0</v>
      </c>
      <c r="AA22" s="36">
        <f t="shared" si="14"/>
        <v>1508</v>
      </c>
      <c r="AB22" s="37">
        <f t="shared" si="15"/>
        <v>4.5197062790349172</v>
      </c>
      <c r="AC22" s="38">
        <v>874</v>
      </c>
      <c r="AD22" s="33">
        <f t="shared" si="16"/>
        <v>5.4785933680185543</v>
      </c>
      <c r="AE22" s="34">
        <v>436</v>
      </c>
      <c r="AF22" s="33">
        <f t="shared" si="17"/>
        <v>3.832293223169553</v>
      </c>
      <c r="AG22" s="35">
        <v>0</v>
      </c>
      <c r="AH22" s="36">
        <f t="shared" si="18"/>
        <v>1310</v>
      </c>
      <c r="AI22" s="37">
        <f t="shared" si="19"/>
        <v>4.7932674716428831</v>
      </c>
      <c r="AJ22" s="38">
        <v>635</v>
      </c>
      <c r="AK22" s="33">
        <f t="shared" si="20"/>
        <v>5.5706640933415219</v>
      </c>
      <c r="AL22" s="34">
        <v>313</v>
      </c>
      <c r="AM22" s="33">
        <f t="shared" si="21"/>
        <v>4.0681050168962827</v>
      </c>
      <c r="AN22" s="35">
        <v>0</v>
      </c>
      <c r="AO22" s="36">
        <f t="shared" si="22"/>
        <v>948</v>
      </c>
      <c r="AP22" s="37">
        <f t="shared" si="23"/>
        <v>4.9651704813282356</v>
      </c>
      <c r="AQ22" s="38">
        <v>363</v>
      </c>
      <c r="AR22" s="33">
        <f t="shared" si="24"/>
        <v>5.7237464522232733</v>
      </c>
      <c r="AS22" s="34">
        <v>172</v>
      </c>
      <c r="AT22" s="33">
        <f t="shared" si="25"/>
        <v>4.3075381918357118</v>
      </c>
      <c r="AU22" s="35">
        <v>0</v>
      </c>
      <c r="AV22" s="36">
        <f t="shared" si="26"/>
        <v>535</v>
      </c>
      <c r="AW22" s="37">
        <f t="shared" si="27"/>
        <v>5.1765844218674406</v>
      </c>
      <c r="AX22" s="38">
        <v>138</v>
      </c>
      <c r="AY22" s="33">
        <f t="shared" si="28"/>
        <v>5.4696789536266346</v>
      </c>
      <c r="AZ22" s="34">
        <v>64</v>
      </c>
      <c r="BA22" s="33">
        <f t="shared" si="29"/>
        <v>4.002501563477173</v>
      </c>
      <c r="BB22" s="35">
        <v>0</v>
      </c>
      <c r="BC22" s="36">
        <f t="shared" si="30"/>
        <v>202</v>
      </c>
      <c r="BD22" s="37">
        <f t="shared" si="31"/>
        <v>4.90053372149442</v>
      </c>
      <c r="BE22" s="38">
        <v>20</v>
      </c>
      <c r="BF22" s="33">
        <f t="shared" si="32"/>
        <v>5.037783375314862</v>
      </c>
      <c r="BG22" s="34">
        <v>13</v>
      </c>
      <c r="BH22" s="33">
        <f t="shared" si="33"/>
        <v>5.2</v>
      </c>
      <c r="BI22" s="35">
        <v>0</v>
      </c>
      <c r="BJ22" s="36">
        <f t="shared" si="34"/>
        <v>33</v>
      </c>
      <c r="BK22" s="37">
        <f t="shared" si="35"/>
        <v>5.1004636785162285</v>
      </c>
      <c r="BL22" s="38">
        <v>1</v>
      </c>
      <c r="BM22" s="33">
        <f t="shared" si="36"/>
        <v>1.5625</v>
      </c>
      <c r="BN22" s="34">
        <v>2</v>
      </c>
      <c r="BO22" s="33">
        <f t="shared" si="37"/>
        <v>4.5454545454545459</v>
      </c>
      <c r="BP22" s="35">
        <v>0</v>
      </c>
      <c r="BQ22" s="36">
        <f t="shared" si="38"/>
        <v>3</v>
      </c>
      <c r="BR22" s="37">
        <f t="shared" si="39"/>
        <v>2.7777777777777777</v>
      </c>
      <c r="BS22" s="38">
        <v>1</v>
      </c>
      <c r="BT22" s="33">
        <f t="shared" si="40"/>
        <v>50</v>
      </c>
      <c r="BU22" s="38">
        <v>0</v>
      </c>
      <c r="BV22" s="33">
        <f t="shared" si="41"/>
        <v>0</v>
      </c>
      <c r="BW22" s="35">
        <v>0</v>
      </c>
      <c r="BX22" s="36">
        <f t="shared" si="42"/>
        <v>1</v>
      </c>
      <c r="BY22" s="37">
        <f t="shared" si="43"/>
        <v>20</v>
      </c>
      <c r="BZ22" s="38">
        <v>0</v>
      </c>
      <c r="CA22" s="33"/>
      <c r="CB22" s="32">
        <v>0</v>
      </c>
      <c r="CC22" s="33"/>
      <c r="CD22" s="35">
        <v>0</v>
      </c>
      <c r="CE22" s="36">
        <f t="shared" si="44"/>
        <v>0</v>
      </c>
      <c r="CF22" s="37"/>
      <c r="CG22" s="38">
        <v>0</v>
      </c>
      <c r="CH22" s="33"/>
      <c r="CI22" s="32">
        <v>0</v>
      </c>
      <c r="CJ22" s="33"/>
      <c r="CK22" s="35">
        <v>0</v>
      </c>
      <c r="CL22" s="36">
        <f t="shared" si="45"/>
        <v>0</v>
      </c>
      <c r="CM22" s="37"/>
      <c r="CN22" s="38">
        <v>0</v>
      </c>
      <c r="CO22" s="33"/>
      <c r="CP22" s="32">
        <v>0</v>
      </c>
      <c r="CQ22" s="33"/>
      <c r="CR22" s="35">
        <v>0</v>
      </c>
      <c r="CS22" s="36">
        <f t="shared" si="46"/>
        <v>0</v>
      </c>
      <c r="CT22" s="37"/>
      <c r="CU22" s="38">
        <v>0</v>
      </c>
      <c r="CV22" s="33"/>
      <c r="CW22" s="32">
        <v>0</v>
      </c>
      <c r="CX22" s="33"/>
      <c r="CY22" s="35">
        <v>0</v>
      </c>
      <c r="CZ22" s="36">
        <f t="shared" si="47"/>
        <v>0</v>
      </c>
      <c r="DA22" s="3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53</v>
      </c>
      <c r="B23" s="28">
        <v>1455983</v>
      </c>
      <c r="C23" s="29">
        <f t="shared" si="0"/>
        <v>4.9836402227042313</v>
      </c>
      <c r="D23" s="30">
        <v>1550793</v>
      </c>
      <c r="E23" s="29">
        <f t="shared" si="1"/>
        <v>5.186501870633986</v>
      </c>
      <c r="F23" s="30">
        <f t="shared" si="2"/>
        <v>3006776</v>
      </c>
      <c r="G23" s="31">
        <f t="shared" si="3"/>
        <v>5.0862468954793458</v>
      </c>
      <c r="H23" s="32">
        <v>1577</v>
      </c>
      <c r="I23" s="33">
        <f t="shared" si="4"/>
        <v>6.8440239562537979</v>
      </c>
      <c r="J23" s="34">
        <v>808</v>
      </c>
      <c r="K23" s="33">
        <f t="shared" si="5"/>
        <v>4.4732325748768202</v>
      </c>
      <c r="L23" s="35">
        <v>0</v>
      </c>
      <c r="M23" s="36">
        <f t="shared" si="6"/>
        <v>2385</v>
      </c>
      <c r="N23" s="37">
        <f t="shared" si="7"/>
        <v>5.8022138425982241</v>
      </c>
      <c r="O23" s="32">
        <v>1466</v>
      </c>
      <c r="P23" s="33">
        <f t="shared" si="8"/>
        <v>6.9481965969951185</v>
      </c>
      <c r="Q23" s="34">
        <v>738</v>
      </c>
      <c r="R23" s="33">
        <f t="shared" si="9"/>
        <v>4.556680661891825</v>
      </c>
      <c r="S23" s="35">
        <v>0</v>
      </c>
      <c r="T23" s="36">
        <f t="shared" si="10"/>
        <v>2204</v>
      </c>
      <c r="U23" s="37">
        <f t="shared" si="11"/>
        <v>5.9096393618447509</v>
      </c>
      <c r="V23" s="32">
        <v>1355</v>
      </c>
      <c r="W23" s="33">
        <f t="shared" si="12"/>
        <v>7.0916418066677132</v>
      </c>
      <c r="X23" s="34">
        <v>670</v>
      </c>
      <c r="Y23" s="33">
        <f t="shared" si="13"/>
        <v>4.6991162855940525</v>
      </c>
      <c r="Z23" s="35">
        <v>0</v>
      </c>
      <c r="AA23" s="36">
        <f t="shared" si="14"/>
        <v>2025</v>
      </c>
      <c r="AB23" s="37">
        <f t="shared" si="15"/>
        <v>6.0692342274838902</v>
      </c>
      <c r="AC23" s="38">
        <v>1146</v>
      </c>
      <c r="AD23" s="33">
        <f t="shared" si="16"/>
        <v>7.1836018303767322</v>
      </c>
      <c r="AE23" s="34">
        <v>569</v>
      </c>
      <c r="AF23" s="33">
        <f t="shared" si="17"/>
        <v>5.0013184495033842</v>
      </c>
      <c r="AG23" s="35">
        <v>0</v>
      </c>
      <c r="AH23" s="36">
        <f t="shared" si="18"/>
        <v>1715</v>
      </c>
      <c r="AI23" s="37">
        <f t="shared" si="19"/>
        <v>6.2751555067691189</v>
      </c>
      <c r="AJ23" s="38">
        <v>839</v>
      </c>
      <c r="AK23" s="33">
        <f t="shared" si="20"/>
        <v>7.3602947626984827</v>
      </c>
      <c r="AL23" s="34">
        <v>418</v>
      </c>
      <c r="AM23" s="33">
        <f t="shared" si="21"/>
        <v>5.432804782947751</v>
      </c>
      <c r="AN23" s="35">
        <v>0</v>
      </c>
      <c r="AO23" s="36">
        <f t="shared" si="22"/>
        <v>1257</v>
      </c>
      <c r="AP23" s="37">
        <f t="shared" si="23"/>
        <v>6.5835646572042101</v>
      </c>
      <c r="AQ23" s="38">
        <v>469</v>
      </c>
      <c r="AR23" s="33">
        <f t="shared" si="24"/>
        <v>7.3951434878587197</v>
      </c>
      <c r="AS23" s="34">
        <v>235</v>
      </c>
      <c r="AT23" s="33">
        <f t="shared" si="25"/>
        <v>5.8852992737290259</v>
      </c>
      <c r="AU23" s="35">
        <v>0</v>
      </c>
      <c r="AV23" s="36">
        <f t="shared" si="26"/>
        <v>704</v>
      </c>
      <c r="AW23" s="37">
        <f t="shared" si="27"/>
        <v>6.8118045476536047</v>
      </c>
      <c r="AX23" s="38">
        <v>190</v>
      </c>
      <c r="AY23" s="33">
        <f t="shared" si="28"/>
        <v>7.5307173999207295</v>
      </c>
      <c r="AZ23" s="34">
        <v>87</v>
      </c>
      <c r="BA23" s="33">
        <f t="shared" si="29"/>
        <v>5.4409005628517821</v>
      </c>
      <c r="BB23" s="35">
        <v>0</v>
      </c>
      <c r="BC23" s="36">
        <f t="shared" si="30"/>
        <v>277</v>
      </c>
      <c r="BD23" s="37">
        <f t="shared" si="31"/>
        <v>6.7200388161086853</v>
      </c>
      <c r="BE23" s="38">
        <v>37</v>
      </c>
      <c r="BF23" s="33">
        <f t="shared" si="32"/>
        <v>9.3198992443324933</v>
      </c>
      <c r="BG23" s="34">
        <v>16</v>
      </c>
      <c r="BH23" s="33">
        <f t="shared" si="33"/>
        <v>6.4</v>
      </c>
      <c r="BI23" s="35">
        <v>0</v>
      </c>
      <c r="BJ23" s="36">
        <f t="shared" si="34"/>
        <v>53</v>
      </c>
      <c r="BK23" s="37">
        <f t="shared" si="35"/>
        <v>8.1916537867078816</v>
      </c>
      <c r="BL23" s="38">
        <v>7</v>
      </c>
      <c r="BM23" s="33">
        <f t="shared" si="36"/>
        <v>10.9375</v>
      </c>
      <c r="BN23" s="34">
        <v>4</v>
      </c>
      <c r="BO23" s="33">
        <f t="shared" si="37"/>
        <v>9.0909090909090917</v>
      </c>
      <c r="BP23" s="35">
        <v>0</v>
      </c>
      <c r="BQ23" s="36">
        <f t="shared" si="38"/>
        <v>11</v>
      </c>
      <c r="BR23" s="37">
        <f t="shared" si="39"/>
        <v>10.185185185185185</v>
      </c>
      <c r="BS23" s="38">
        <v>0</v>
      </c>
      <c r="BT23" s="33">
        <f t="shared" si="40"/>
        <v>0</v>
      </c>
      <c r="BU23" s="38">
        <v>0</v>
      </c>
      <c r="BV23" s="33">
        <f t="shared" si="41"/>
        <v>0</v>
      </c>
      <c r="BW23" s="35">
        <v>0</v>
      </c>
      <c r="BX23" s="36">
        <f t="shared" si="42"/>
        <v>0</v>
      </c>
      <c r="BY23" s="37">
        <f t="shared" si="43"/>
        <v>0</v>
      </c>
      <c r="BZ23" s="38">
        <v>0</v>
      </c>
      <c r="CA23" s="33"/>
      <c r="CB23" s="32">
        <v>0</v>
      </c>
      <c r="CC23" s="33"/>
      <c r="CD23" s="35">
        <v>0</v>
      </c>
      <c r="CE23" s="36">
        <f t="shared" si="44"/>
        <v>0</v>
      </c>
      <c r="CF23" s="37"/>
      <c r="CG23" s="38">
        <v>0</v>
      </c>
      <c r="CH23" s="33"/>
      <c r="CI23" s="32">
        <v>0</v>
      </c>
      <c r="CJ23" s="33"/>
      <c r="CK23" s="35">
        <v>0</v>
      </c>
      <c r="CL23" s="36">
        <f t="shared" si="45"/>
        <v>0</v>
      </c>
      <c r="CM23" s="37"/>
      <c r="CN23" s="38">
        <v>0</v>
      </c>
      <c r="CO23" s="33"/>
      <c r="CP23" s="32">
        <v>0</v>
      </c>
      <c r="CQ23" s="33"/>
      <c r="CR23" s="35">
        <v>0</v>
      </c>
      <c r="CS23" s="36">
        <f t="shared" si="46"/>
        <v>0</v>
      </c>
      <c r="CT23" s="37"/>
      <c r="CU23" s="38">
        <v>0</v>
      </c>
      <c r="CV23" s="33"/>
      <c r="CW23" s="32">
        <v>0</v>
      </c>
      <c r="CX23" s="33"/>
      <c r="CY23" s="35">
        <v>0</v>
      </c>
      <c r="CZ23" s="36">
        <f t="shared" si="47"/>
        <v>0</v>
      </c>
      <c r="DA23" s="3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54</v>
      </c>
      <c r="B24" s="28">
        <v>1389405</v>
      </c>
      <c r="C24" s="29">
        <f t="shared" si="0"/>
        <v>4.7557523979513299</v>
      </c>
      <c r="D24" s="30">
        <v>1510747</v>
      </c>
      <c r="E24" s="29">
        <f t="shared" si="1"/>
        <v>5.0525712597069257</v>
      </c>
      <c r="F24" s="30">
        <f t="shared" si="2"/>
        <v>2900152</v>
      </c>
      <c r="G24" s="31">
        <f t="shared" si="3"/>
        <v>4.9058822826902357</v>
      </c>
      <c r="H24" s="32">
        <v>2527</v>
      </c>
      <c r="I24" s="33">
        <f t="shared" si="4"/>
        <v>10.966929953997049</v>
      </c>
      <c r="J24" s="34">
        <v>1345</v>
      </c>
      <c r="K24" s="33">
        <f t="shared" si="5"/>
        <v>7.4461606599125281</v>
      </c>
      <c r="L24" s="35">
        <v>0</v>
      </c>
      <c r="M24" s="36">
        <f t="shared" si="6"/>
        <v>3872</v>
      </c>
      <c r="N24" s="37">
        <f t="shared" si="7"/>
        <v>9.4197786157401779</v>
      </c>
      <c r="O24" s="32">
        <v>2333</v>
      </c>
      <c r="P24" s="33">
        <f t="shared" si="8"/>
        <v>11.057396085122518</v>
      </c>
      <c r="Q24" s="34">
        <v>1235</v>
      </c>
      <c r="R24" s="33">
        <f t="shared" si="9"/>
        <v>7.6253395900222269</v>
      </c>
      <c r="S24" s="35">
        <v>0</v>
      </c>
      <c r="T24" s="36">
        <f t="shared" si="10"/>
        <v>3568</v>
      </c>
      <c r="U24" s="37">
        <f t="shared" si="11"/>
        <v>9.5669660812441339</v>
      </c>
      <c r="V24" s="32">
        <v>2144</v>
      </c>
      <c r="W24" s="33">
        <f t="shared" si="12"/>
        <v>11.221018474904486</v>
      </c>
      <c r="X24" s="34">
        <v>1117</v>
      </c>
      <c r="Y24" s="33">
        <f t="shared" si="13"/>
        <v>7.8341983447888914</v>
      </c>
      <c r="Z24" s="35">
        <v>0</v>
      </c>
      <c r="AA24" s="36">
        <f t="shared" si="14"/>
        <v>3261</v>
      </c>
      <c r="AB24" s="37">
        <f t="shared" si="15"/>
        <v>9.7737149707777604</v>
      </c>
      <c r="AC24" s="38">
        <v>1817</v>
      </c>
      <c r="AD24" s="33">
        <f t="shared" si="16"/>
        <v>11.389707265091205</v>
      </c>
      <c r="AE24" s="34">
        <v>949</v>
      </c>
      <c r="AF24" s="33">
        <f t="shared" si="17"/>
        <v>8.3413905247429021</v>
      </c>
      <c r="AG24" s="35">
        <v>0</v>
      </c>
      <c r="AH24" s="36">
        <f t="shared" si="18"/>
        <v>2766</v>
      </c>
      <c r="AI24" s="37">
        <f t="shared" si="19"/>
        <v>10.120746432491767</v>
      </c>
      <c r="AJ24" s="38">
        <v>1347</v>
      </c>
      <c r="AK24" s="33">
        <f t="shared" si="20"/>
        <v>11.816826037371699</v>
      </c>
      <c r="AL24" s="34">
        <v>688</v>
      </c>
      <c r="AM24" s="33">
        <f t="shared" si="21"/>
        <v>8.9420327527943844</v>
      </c>
      <c r="AN24" s="35">
        <v>0</v>
      </c>
      <c r="AO24" s="36">
        <f t="shared" si="22"/>
        <v>2035</v>
      </c>
      <c r="AP24" s="37">
        <f t="shared" si="23"/>
        <v>10.658356465720422</v>
      </c>
      <c r="AQ24" s="38">
        <v>756</v>
      </c>
      <c r="AR24" s="33">
        <f t="shared" si="24"/>
        <v>11.920529801324504</v>
      </c>
      <c r="AS24" s="34">
        <v>390</v>
      </c>
      <c r="AT24" s="33">
        <f t="shared" si="25"/>
        <v>9.7670924117205118</v>
      </c>
      <c r="AU24" s="35">
        <v>0</v>
      </c>
      <c r="AV24" s="36">
        <f t="shared" si="26"/>
        <v>1146</v>
      </c>
      <c r="AW24" s="37">
        <f t="shared" si="27"/>
        <v>11.088534107402031</v>
      </c>
      <c r="AX24" s="38">
        <v>310</v>
      </c>
      <c r="AY24" s="33">
        <f t="shared" si="28"/>
        <v>12.286959968291717</v>
      </c>
      <c r="AZ24" s="34">
        <v>159</v>
      </c>
      <c r="BA24" s="33">
        <f t="shared" si="29"/>
        <v>9.9437148217636029</v>
      </c>
      <c r="BB24" s="35">
        <v>0</v>
      </c>
      <c r="BC24" s="36">
        <f t="shared" si="30"/>
        <v>469</v>
      </c>
      <c r="BD24" s="37">
        <f t="shared" si="31"/>
        <v>11.377971858321203</v>
      </c>
      <c r="BE24" s="38">
        <v>44</v>
      </c>
      <c r="BF24" s="33">
        <f t="shared" si="32"/>
        <v>11.083123425692696</v>
      </c>
      <c r="BG24" s="34">
        <v>23</v>
      </c>
      <c r="BH24" s="33">
        <f t="shared" si="33"/>
        <v>9.1999999999999993</v>
      </c>
      <c r="BI24" s="35">
        <v>0</v>
      </c>
      <c r="BJ24" s="36">
        <f t="shared" si="34"/>
        <v>67</v>
      </c>
      <c r="BK24" s="37">
        <f t="shared" si="35"/>
        <v>10.35548686244204</v>
      </c>
      <c r="BL24" s="38">
        <v>6</v>
      </c>
      <c r="BM24" s="33">
        <f t="shared" si="36"/>
        <v>9.375</v>
      </c>
      <c r="BN24" s="34">
        <v>4</v>
      </c>
      <c r="BO24" s="33">
        <f t="shared" si="37"/>
        <v>9.0909090909090917</v>
      </c>
      <c r="BP24" s="35">
        <v>0</v>
      </c>
      <c r="BQ24" s="36">
        <f t="shared" si="38"/>
        <v>10</v>
      </c>
      <c r="BR24" s="37">
        <f t="shared" si="39"/>
        <v>9.2592592592592595</v>
      </c>
      <c r="BS24" s="38">
        <v>0</v>
      </c>
      <c r="BT24" s="33">
        <f t="shared" si="40"/>
        <v>0</v>
      </c>
      <c r="BU24" s="38">
        <v>1</v>
      </c>
      <c r="BV24" s="33">
        <f t="shared" si="41"/>
        <v>33.333333333333329</v>
      </c>
      <c r="BW24" s="35">
        <v>0</v>
      </c>
      <c r="BX24" s="36">
        <f t="shared" si="42"/>
        <v>1</v>
      </c>
      <c r="BY24" s="37">
        <f t="shared" si="43"/>
        <v>20</v>
      </c>
      <c r="BZ24" s="38">
        <v>0</v>
      </c>
      <c r="CA24" s="33"/>
      <c r="CB24" s="32">
        <v>0</v>
      </c>
      <c r="CC24" s="33"/>
      <c r="CD24" s="35">
        <v>0</v>
      </c>
      <c r="CE24" s="36">
        <f t="shared" si="44"/>
        <v>0</v>
      </c>
      <c r="CF24" s="37"/>
      <c r="CG24" s="38">
        <v>0</v>
      </c>
      <c r="CH24" s="33"/>
      <c r="CI24" s="32">
        <v>0</v>
      </c>
      <c r="CJ24" s="33"/>
      <c r="CK24" s="35">
        <v>0</v>
      </c>
      <c r="CL24" s="36">
        <f t="shared" si="45"/>
        <v>0</v>
      </c>
      <c r="CM24" s="37"/>
      <c r="CN24" s="38">
        <v>0</v>
      </c>
      <c r="CO24" s="33"/>
      <c r="CP24" s="32">
        <v>0</v>
      </c>
      <c r="CQ24" s="33"/>
      <c r="CR24" s="35">
        <v>0</v>
      </c>
      <c r="CS24" s="36">
        <f t="shared" si="46"/>
        <v>0</v>
      </c>
      <c r="CT24" s="37"/>
      <c r="CU24" s="38">
        <v>0</v>
      </c>
      <c r="CV24" s="33"/>
      <c r="CW24" s="32">
        <v>0</v>
      </c>
      <c r="CX24" s="33"/>
      <c r="CY24" s="35">
        <v>0</v>
      </c>
      <c r="CZ24" s="36">
        <f t="shared" si="47"/>
        <v>0</v>
      </c>
      <c r="DA24" s="3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55</v>
      </c>
      <c r="B25" s="28">
        <v>918891</v>
      </c>
      <c r="C25" s="29">
        <f t="shared" si="0"/>
        <v>3.1452442424677445</v>
      </c>
      <c r="D25" s="30">
        <v>1066234</v>
      </c>
      <c r="E25" s="29">
        <f t="shared" si="1"/>
        <v>3.5659334518104977</v>
      </c>
      <c r="F25" s="30">
        <f t="shared" si="2"/>
        <v>1985125</v>
      </c>
      <c r="G25" s="31">
        <f t="shared" si="3"/>
        <v>3.3580272918196887</v>
      </c>
      <c r="H25" s="32">
        <v>3466</v>
      </c>
      <c r="I25" s="33">
        <f t="shared" si="4"/>
        <v>15.042097040187482</v>
      </c>
      <c r="J25" s="34">
        <v>2093</v>
      </c>
      <c r="K25" s="33">
        <f t="shared" si="5"/>
        <v>11.587222499031169</v>
      </c>
      <c r="L25" s="35">
        <v>0</v>
      </c>
      <c r="M25" s="36">
        <f t="shared" si="6"/>
        <v>5559</v>
      </c>
      <c r="N25" s="37">
        <f t="shared" si="7"/>
        <v>13.523902201678627</v>
      </c>
      <c r="O25" s="32">
        <v>3165</v>
      </c>
      <c r="P25" s="33">
        <f t="shared" si="8"/>
        <v>15.000710934167497</v>
      </c>
      <c r="Q25" s="34">
        <v>1925</v>
      </c>
      <c r="R25" s="33">
        <f t="shared" si="9"/>
        <v>11.88565077796987</v>
      </c>
      <c r="S25" s="35">
        <v>0</v>
      </c>
      <c r="T25" s="36">
        <f t="shared" si="10"/>
        <v>5090</v>
      </c>
      <c r="U25" s="37">
        <f t="shared" si="11"/>
        <v>13.647942083389195</v>
      </c>
      <c r="V25" s="32">
        <v>2889</v>
      </c>
      <c r="W25" s="33">
        <f t="shared" si="12"/>
        <v>15.120113047574188</v>
      </c>
      <c r="X25" s="34">
        <v>1737</v>
      </c>
      <c r="Y25" s="33">
        <f t="shared" si="13"/>
        <v>12.182634310562491</v>
      </c>
      <c r="Z25" s="35">
        <v>0</v>
      </c>
      <c r="AA25" s="36">
        <f t="shared" si="14"/>
        <v>4626</v>
      </c>
      <c r="AB25" s="37">
        <f t="shared" si="15"/>
        <v>13.864828413007643</v>
      </c>
      <c r="AC25" s="38">
        <v>2451</v>
      </c>
      <c r="AD25" s="33">
        <f t="shared" si="16"/>
        <v>15.363881401617252</v>
      </c>
      <c r="AE25" s="34">
        <v>1405</v>
      </c>
      <c r="AF25" s="33">
        <f t="shared" si="17"/>
        <v>12.349477015030324</v>
      </c>
      <c r="AG25" s="35">
        <v>0</v>
      </c>
      <c r="AH25" s="36">
        <f t="shared" si="18"/>
        <v>3856</v>
      </c>
      <c r="AI25" s="37">
        <f t="shared" si="19"/>
        <v>14.109037687522868</v>
      </c>
      <c r="AJ25" s="38">
        <v>1794</v>
      </c>
      <c r="AK25" s="33">
        <f t="shared" si="20"/>
        <v>15.738222651109746</v>
      </c>
      <c r="AL25" s="34">
        <v>1022</v>
      </c>
      <c r="AM25" s="33">
        <f t="shared" si="21"/>
        <v>13.283077722900963</v>
      </c>
      <c r="AN25" s="35">
        <v>0</v>
      </c>
      <c r="AO25" s="36">
        <f t="shared" si="22"/>
        <v>2816</v>
      </c>
      <c r="AP25" s="37">
        <f t="shared" si="23"/>
        <v>14.748860839050963</v>
      </c>
      <c r="AQ25" s="38">
        <v>1062</v>
      </c>
      <c r="AR25" s="33">
        <f t="shared" si="24"/>
        <v>16.74550614947966</v>
      </c>
      <c r="AS25" s="34">
        <v>557</v>
      </c>
      <c r="AT25" s="33">
        <f t="shared" si="25"/>
        <v>13.949411470072626</v>
      </c>
      <c r="AU25" s="35">
        <v>0</v>
      </c>
      <c r="AV25" s="36">
        <f t="shared" si="26"/>
        <v>1619</v>
      </c>
      <c r="AW25" s="37">
        <f t="shared" si="27"/>
        <v>15.665215287856798</v>
      </c>
      <c r="AX25" s="38">
        <v>421</v>
      </c>
      <c r="AY25" s="33">
        <f t="shared" si="28"/>
        <v>16.686484344034881</v>
      </c>
      <c r="AZ25" s="34">
        <v>225</v>
      </c>
      <c r="BA25" s="33">
        <f t="shared" si="29"/>
        <v>14.071294559099437</v>
      </c>
      <c r="BB25" s="35">
        <v>0</v>
      </c>
      <c r="BC25" s="36">
        <f t="shared" si="30"/>
        <v>646</v>
      </c>
      <c r="BD25" s="37">
        <f t="shared" si="31"/>
        <v>15.672003881610868</v>
      </c>
      <c r="BE25" s="38">
        <v>69</v>
      </c>
      <c r="BF25" s="33">
        <f t="shared" si="32"/>
        <v>17.380352644836272</v>
      </c>
      <c r="BG25" s="34">
        <v>28</v>
      </c>
      <c r="BH25" s="33">
        <f t="shared" si="33"/>
        <v>11.200000000000001</v>
      </c>
      <c r="BI25" s="35">
        <v>0</v>
      </c>
      <c r="BJ25" s="36">
        <f t="shared" si="34"/>
        <v>97</v>
      </c>
      <c r="BK25" s="37">
        <f t="shared" si="35"/>
        <v>14.992272024729521</v>
      </c>
      <c r="BL25" s="38">
        <v>6</v>
      </c>
      <c r="BM25" s="33">
        <f t="shared" si="36"/>
        <v>9.375</v>
      </c>
      <c r="BN25" s="34">
        <v>7</v>
      </c>
      <c r="BO25" s="33">
        <f t="shared" si="37"/>
        <v>15.909090909090908</v>
      </c>
      <c r="BP25" s="35">
        <v>0</v>
      </c>
      <c r="BQ25" s="36">
        <f t="shared" si="38"/>
        <v>13</v>
      </c>
      <c r="BR25" s="37">
        <f t="shared" si="39"/>
        <v>12.037037037037036</v>
      </c>
      <c r="BS25" s="38">
        <v>0</v>
      </c>
      <c r="BT25" s="33">
        <f t="shared" si="40"/>
        <v>0</v>
      </c>
      <c r="BU25" s="38">
        <v>2</v>
      </c>
      <c r="BV25" s="33">
        <f t="shared" si="41"/>
        <v>66.666666666666657</v>
      </c>
      <c r="BW25" s="35">
        <v>0</v>
      </c>
      <c r="BX25" s="36">
        <f t="shared" si="42"/>
        <v>2</v>
      </c>
      <c r="BY25" s="37">
        <f t="shared" si="43"/>
        <v>40</v>
      </c>
      <c r="BZ25" s="38">
        <v>0</v>
      </c>
      <c r="CA25" s="33"/>
      <c r="CB25" s="32">
        <v>0</v>
      </c>
      <c r="CC25" s="33"/>
      <c r="CD25" s="35">
        <v>0</v>
      </c>
      <c r="CE25" s="36">
        <f t="shared" si="44"/>
        <v>0</v>
      </c>
      <c r="CF25" s="37"/>
      <c r="CG25" s="38">
        <v>0</v>
      </c>
      <c r="CH25" s="33"/>
      <c r="CI25" s="32">
        <v>0</v>
      </c>
      <c r="CJ25" s="33"/>
      <c r="CK25" s="35">
        <v>0</v>
      </c>
      <c r="CL25" s="36">
        <f t="shared" si="45"/>
        <v>0</v>
      </c>
      <c r="CM25" s="37"/>
      <c r="CN25" s="38">
        <v>0</v>
      </c>
      <c r="CO25" s="33"/>
      <c r="CP25" s="32">
        <v>0</v>
      </c>
      <c r="CQ25" s="33"/>
      <c r="CR25" s="35">
        <v>0</v>
      </c>
      <c r="CS25" s="36">
        <f t="shared" si="46"/>
        <v>0</v>
      </c>
      <c r="CT25" s="37"/>
      <c r="CU25" s="38">
        <v>0</v>
      </c>
      <c r="CV25" s="33"/>
      <c r="CW25" s="32">
        <v>0</v>
      </c>
      <c r="CX25" s="33"/>
      <c r="CY25" s="35">
        <v>0</v>
      </c>
      <c r="CZ25" s="36">
        <f t="shared" si="47"/>
        <v>0</v>
      </c>
      <c r="DA25" s="3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56</v>
      </c>
      <c r="B26" s="28">
        <v>655504</v>
      </c>
      <c r="C26" s="29">
        <f t="shared" si="0"/>
        <v>2.2437048375863688</v>
      </c>
      <c r="D26" s="30">
        <v>836293</v>
      </c>
      <c r="E26" s="29">
        <f t="shared" si="1"/>
        <v>2.7969143585882246</v>
      </c>
      <c r="F26" s="30">
        <f t="shared" si="2"/>
        <v>1491797</v>
      </c>
      <c r="G26" s="31">
        <f t="shared" si="3"/>
        <v>2.5235161714525467</v>
      </c>
      <c r="H26" s="32">
        <v>4536</v>
      </c>
      <c r="I26" s="33">
        <f t="shared" si="4"/>
        <v>19.685791163961461</v>
      </c>
      <c r="J26" s="34">
        <v>3267</v>
      </c>
      <c r="K26" s="33">
        <f t="shared" si="5"/>
        <v>18.086696562032888</v>
      </c>
      <c r="L26" s="35">
        <v>0</v>
      </c>
      <c r="M26" s="36">
        <f t="shared" si="6"/>
        <v>7803</v>
      </c>
      <c r="N26" s="37">
        <f t="shared" si="7"/>
        <v>18.983092081255322</v>
      </c>
      <c r="O26" s="32">
        <v>4161</v>
      </c>
      <c r="P26" s="33">
        <f t="shared" si="8"/>
        <v>19.721313806341534</v>
      </c>
      <c r="Q26" s="34">
        <v>2956</v>
      </c>
      <c r="R26" s="33">
        <f t="shared" si="9"/>
        <v>18.251420103729316</v>
      </c>
      <c r="S26" s="35">
        <v>0</v>
      </c>
      <c r="T26" s="36">
        <f t="shared" si="10"/>
        <v>7117</v>
      </c>
      <c r="U26" s="37">
        <f t="shared" si="11"/>
        <v>19.082986995575816</v>
      </c>
      <c r="V26" s="32">
        <v>3728</v>
      </c>
      <c r="W26" s="33">
        <f t="shared" si="12"/>
        <v>19.511173915318995</v>
      </c>
      <c r="X26" s="34">
        <v>2617</v>
      </c>
      <c r="Y26" s="33">
        <f t="shared" si="13"/>
        <v>18.354607939402438</v>
      </c>
      <c r="Z26" s="35">
        <v>0</v>
      </c>
      <c r="AA26" s="36">
        <f t="shared" si="14"/>
        <v>6345</v>
      </c>
      <c r="AB26" s="37">
        <f t="shared" si="15"/>
        <v>19.016933912782857</v>
      </c>
      <c r="AC26" s="38">
        <v>3149</v>
      </c>
      <c r="AD26" s="33">
        <f t="shared" si="16"/>
        <v>19.739233999874632</v>
      </c>
      <c r="AE26" s="34">
        <v>2100</v>
      </c>
      <c r="AF26" s="33">
        <f t="shared" si="17"/>
        <v>18.458293047376287</v>
      </c>
      <c r="AG26" s="35">
        <v>0</v>
      </c>
      <c r="AH26" s="36">
        <f t="shared" si="18"/>
        <v>5249</v>
      </c>
      <c r="AI26" s="37">
        <f t="shared" si="19"/>
        <v>19.206000731796561</v>
      </c>
      <c r="AJ26" s="38">
        <v>2267</v>
      </c>
      <c r="AK26" s="33">
        <f t="shared" si="20"/>
        <v>19.88770944819721</v>
      </c>
      <c r="AL26" s="34">
        <v>1407</v>
      </c>
      <c r="AM26" s="33">
        <f t="shared" si="21"/>
        <v>18.286976865089681</v>
      </c>
      <c r="AN26" s="35">
        <v>0</v>
      </c>
      <c r="AO26" s="36">
        <f t="shared" si="22"/>
        <v>3674</v>
      </c>
      <c r="AP26" s="37">
        <f t="shared" si="23"/>
        <v>19.2426543759493</v>
      </c>
      <c r="AQ26" s="38">
        <v>1282</v>
      </c>
      <c r="AR26" s="33">
        <f t="shared" si="24"/>
        <v>20.21444339325134</v>
      </c>
      <c r="AS26" s="34">
        <v>755</v>
      </c>
      <c r="AT26" s="33">
        <f t="shared" si="25"/>
        <v>18.908089156023038</v>
      </c>
      <c r="AU26" s="35">
        <v>0</v>
      </c>
      <c r="AV26" s="36">
        <f t="shared" si="26"/>
        <v>2037</v>
      </c>
      <c r="AW26" s="37">
        <f t="shared" si="27"/>
        <v>19.709724238026123</v>
      </c>
      <c r="AX26" s="38">
        <v>510</v>
      </c>
      <c r="AY26" s="33">
        <f t="shared" si="28"/>
        <v>20.214030915576693</v>
      </c>
      <c r="AZ26" s="34">
        <v>290</v>
      </c>
      <c r="BA26" s="33">
        <f t="shared" si="29"/>
        <v>18.13633520950594</v>
      </c>
      <c r="BB26" s="35">
        <v>0</v>
      </c>
      <c r="BC26" s="36">
        <f t="shared" si="30"/>
        <v>800</v>
      </c>
      <c r="BD26" s="37">
        <f t="shared" si="31"/>
        <v>19.408054342552159</v>
      </c>
      <c r="BE26" s="38">
        <v>69</v>
      </c>
      <c r="BF26" s="33">
        <f t="shared" si="32"/>
        <v>17.380352644836272</v>
      </c>
      <c r="BG26" s="34">
        <v>49</v>
      </c>
      <c r="BH26" s="33">
        <f t="shared" si="33"/>
        <v>19.600000000000001</v>
      </c>
      <c r="BI26" s="35">
        <v>0</v>
      </c>
      <c r="BJ26" s="36">
        <f t="shared" si="34"/>
        <v>118</v>
      </c>
      <c r="BK26" s="37">
        <f t="shared" si="35"/>
        <v>18.238021638330757</v>
      </c>
      <c r="BL26" s="38">
        <v>14</v>
      </c>
      <c r="BM26" s="33">
        <f t="shared" si="36"/>
        <v>21.875</v>
      </c>
      <c r="BN26" s="34">
        <v>7</v>
      </c>
      <c r="BO26" s="33">
        <f t="shared" si="37"/>
        <v>15.909090909090908</v>
      </c>
      <c r="BP26" s="35">
        <v>0</v>
      </c>
      <c r="BQ26" s="36">
        <f t="shared" si="38"/>
        <v>21</v>
      </c>
      <c r="BR26" s="37">
        <f t="shared" si="39"/>
        <v>19.444444444444446</v>
      </c>
      <c r="BS26" s="38">
        <v>1</v>
      </c>
      <c r="BT26" s="33">
        <f t="shared" si="40"/>
        <v>50</v>
      </c>
      <c r="BU26" s="38">
        <v>0</v>
      </c>
      <c r="BV26" s="33">
        <f t="shared" si="41"/>
        <v>0</v>
      </c>
      <c r="BW26" s="35">
        <v>0</v>
      </c>
      <c r="BX26" s="36">
        <f t="shared" si="42"/>
        <v>1</v>
      </c>
      <c r="BY26" s="37">
        <f t="shared" si="43"/>
        <v>20</v>
      </c>
      <c r="BZ26" s="38">
        <v>0</v>
      </c>
      <c r="CA26" s="33"/>
      <c r="CB26" s="32">
        <v>0</v>
      </c>
      <c r="CC26" s="33"/>
      <c r="CD26" s="35">
        <v>0</v>
      </c>
      <c r="CE26" s="36">
        <f t="shared" si="44"/>
        <v>0</v>
      </c>
      <c r="CF26" s="37"/>
      <c r="CG26" s="38">
        <v>0</v>
      </c>
      <c r="CH26" s="33"/>
      <c r="CI26" s="32">
        <v>0</v>
      </c>
      <c r="CJ26" s="33"/>
      <c r="CK26" s="35">
        <v>0</v>
      </c>
      <c r="CL26" s="36">
        <f t="shared" si="45"/>
        <v>0</v>
      </c>
      <c r="CM26" s="37"/>
      <c r="CN26" s="38">
        <v>0</v>
      </c>
      <c r="CO26" s="33"/>
      <c r="CP26" s="32">
        <v>0</v>
      </c>
      <c r="CQ26" s="33"/>
      <c r="CR26" s="35">
        <v>0</v>
      </c>
      <c r="CS26" s="36">
        <f t="shared" si="46"/>
        <v>0</v>
      </c>
      <c r="CT26" s="37"/>
      <c r="CU26" s="38">
        <v>0</v>
      </c>
      <c r="CV26" s="33"/>
      <c r="CW26" s="32">
        <v>0</v>
      </c>
      <c r="CX26" s="33"/>
      <c r="CY26" s="35">
        <v>0</v>
      </c>
      <c r="CZ26" s="36">
        <f t="shared" si="47"/>
        <v>0</v>
      </c>
      <c r="DA26" s="3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57</v>
      </c>
      <c r="B27" s="28">
        <v>362168</v>
      </c>
      <c r="C27" s="29">
        <f t="shared" si="0"/>
        <v>1.2396539054208364</v>
      </c>
      <c r="D27" s="30">
        <v>556269</v>
      </c>
      <c r="E27" s="29">
        <f t="shared" si="1"/>
        <v>1.8603967190177522</v>
      </c>
      <c r="F27" s="30">
        <f t="shared" si="2"/>
        <v>918437</v>
      </c>
      <c r="G27" s="31">
        <f t="shared" si="3"/>
        <v>1.5536233294210691</v>
      </c>
      <c r="H27" s="32">
        <v>4365</v>
      </c>
      <c r="I27" s="33">
        <f t="shared" si="4"/>
        <v>18.943668084367676</v>
      </c>
      <c r="J27" s="34">
        <v>3926</v>
      </c>
      <c r="K27" s="33">
        <f t="shared" si="5"/>
        <v>21.735038476443556</v>
      </c>
      <c r="L27" s="35">
        <v>0</v>
      </c>
      <c r="M27" s="36">
        <f t="shared" si="6"/>
        <v>8291</v>
      </c>
      <c r="N27" s="37">
        <f t="shared" si="7"/>
        <v>20.170295584478772</v>
      </c>
      <c r="O27" s="32">
        <v>3969</v>
      </c>
      <c r="P27" s="33">
        <f t="shared" si="8"/>
        <v>18.811318071946538</v>
      </c>
      <c r="Q27" s="34">
        <v>3454</v>
      </c>
      <c r="R27" s="33">
        <f t="shared" si="9"/>
        <v>21.326253395900221</v>
      </c>
      <c r="S27" s="35">
        <v>0</v>
      </c>
      <c r="T27" s="36">
        <f t="shared" si="10"/>
        <v>7423</v>
      </c>
      <c r="U27" s="37">
        <f t="shared" si="11"/>
        <v>19.903472315323771</v>
      </c>
      <c r="V27" s="32">
        <v>3589</v>
      </c>
      <c r="W27" s="33">
        <f t="shared" si="12"/>
        <v>18.783691840686657</v>
      </c>
      <c r="X27" s="34">
        <v>2999</v>
      </c>
      <c r="Y27" s="33">
        <f t="shared" si="13"/>
        <v>21.033805582830691</v>
      </c>
      <c r="Z27" s="35">
        <v>0</v>
      </c>
      <c r="AA27" s="36">
        <f t="shared" si="14"/>
        <v>6588</v>
      </c>
      <c r="AB27" s="37">
        <f t="shared" si="15"/>
        <v>19.745242020080923</v>
      </c>
      <c r="AC27" s="38">
        <v>2951</v>
      </c>
      <c r="AD27" s="33">
        <f t="shared" si="16"/>
        <v>18.498088133893312</v>
      </c>
      <c r="AE27" s="34">
        <v>2331</v>
      </c>
      <c r="AF27" s="33">
        <f t="shared" si="17"/>
        <v>20.488705282587677</v>
      </c>
      <c r="AG27" s="35">
        <v>0</v>
      </c>
      <c r="AH27" s="36">
        <f t="shared" si="18"/>
        <v>5282</v>
      </c>
      <c r="AI27" s="37">
        <f t="shared" si="19"/>
        <v>19.326747164288328</v>
      </c>
      <c r="AJ27" s="38">
        <v>2055</v>
      </c>
      <c r="AK27" s="33">
        <f t="shared" si="20"/>
        <v>18.027897183963507</v>
      </c>
      <c r="AL27" s="34">
        <v>1518</v>
      </c>
      <c r="AM27" s="33">
        <f t="shared" si="21"/>
        <v>19.729659474915518</v>
      </c>
      <c r="AN27" s="35">
        <v>0</v>
      </c>
      <c r="AO27" s="36">
        <f t="shared" si="22"/>
        <v>3573</v>
      </c>
      <c r="AP27" s="37">
        <f t="shared" si="23"/>
        <v>18.713664693866864</v>
      </c>
      <c r="AQ27" s="38">
        <v>1097</v>
      </c>
      <c r="AR27" s="33">
        <f t="shared" si="24"/>
        <v>17.297382529170608</v>
      </c>
      <c r="AS27" s="34">
        <v>737</v>
      </c>
      <c r="AT27" s="33">
        <f t="shared" si="25"/>
        <v>18.457300275482094</v>
      </c>
      <c r="AU27" s="35">
        <v>0</v>
      </c>
      <c r="AV27" s="36">
        <f t="shared" si="26"/>
        <v>1834</v>
      </c>
      <c r="AW27" s="37">
        <f t="shared" si="27"/>
        <v>17.745524915336237</v>
      </c>
      <c r="AX27" s="38">
        <v>429</v>
      </c>
      <c r="AY27" s="33">
        <f t="shared" si="28"/>
        <v>17.003567181926279</v>
      </c>
      <c r="AZ27" s="34">
        <v>314</v>
      </c>
      <c r="BA27" s="33">
        <f t="shared" si="29"/>
        <v>19.63727329580988</v>
      </c>
      <c r="BB27" s="35">
        <v>0</v>
      </c>
      <c r="BC27" s="36">
        <f t="shared" si="30"/>
        <v>743</v>
      </c>
      <c r="BD27" s="37">
        <f t="shared" si="31"/>
        <v>18.025230470645319</v>
      </c>
      <c r="BE27" s="38">
        <v>75</v>
      </c>
      <c r="BF27" s="33">
        <f t="shared" si="32"/>
        <v>18.89168765743073</v>
      </c>
      <c r="BG27" s="34">
        <v>51</v>
      </c>
      <c r="BH27" s="33">
        <f t="shared" si="33"/>
        <v>20.399999999999999</v>
      </c>
      <c r="BI27" s="35">
        <v>0</v>
      </c>
      <c r="BJ27" s="36">
        <f t="shared" si="34"/>
        <v>126</v>
      </c>
      <c r="BK27" s="37">
        <f t="shared" si="35"/>
        <v>19.474497681607421</v>
      </c>
      <c r="BL27" s="38">
        <v>16</v>
      </c>
      <c r="BM27" s="33">
        <f t="shared" si="36"/>
        <v>25</v>
      </c>
      <c r="BN27" s="34">
        <v>8</v>
      </c>
      <c r="BO27" s="33">
        <f t="shared" si="37"/>
        <v>18.181818181818183</v>
      </c>
      <c r="BP27" s="35">
        <v>0</v>
      </c>
      <c r="BQ27" s="36">
        <f t="shared" si="38"/>
        <v>24</v>
      </c>
      <c r="BR27" s="37">
        <f t="shared" si="39"/>
        <v>22.222222222222221</v>
      </c>
      <c r="BS27" s="38">
        <v>0</v>
      </c>
      <c r="BT27" s="33">
        <f t="shared" si="40"/>
        <v>0</v>
      </c>
      <c r="BU27" s="38">
        <v>0</v>
      </c>
      <c r="BV27" s="33">
        <f t="shared" si="41"/>
        <v>0</v>
      </c>
      <c r="BW27" s="35">
        <v>0</v>
      </c>
      <c r="BX27" s="36">
        <f t="shared" si="42"/>
        <v>0</v>
      </c>
      <c r="BY27" s="37">
        <f t="shared" si="43"/>
        <v>0</v>
      </c>
      <c r="BZ27" s="38">
        <v>0</v>
      </c>
      <c r="CA27" s="33"/>
      <c r="CB27" s="32">
        <v>0</v>
      </c>
      <c r="CC27" s="33"/>
      <c r="CD27" s="35">
        <v>0</v>
      </c>
      <c r="CE27" s="36">
        <f t="shared" si="44"/>
        <v>0</v>
      </c>
      <c r="CF27" s="37"/>
      <c r="CG27" s="38">
        <v>0</v>
      </c>
      <c r="CH27" s="33"/>
      <c r="CI27" s="32">
        <v>0</v>
      </c>
      <c r="CJ27" s="33"/>
      <c r="CK27" s="35">
        <v>0</v>
      </c>
      <c r="CL27" s="36">
        <f t="shared" si="45"/>
        <v>0</v>
      </c>
      <c r="CM27" s="37"/>
      <c r="CN27" s="38">
        <v>0</v>
      </c>
      <c r="CO27" s="33"/>
      <c r="CP27" s="32">
        <v>0</v>
      </c>
      <c r="CQ27" s="33"/>
      <c r="CR27" s="35">
        <v>0</v>
      </c>
      <c r="CS27" s="36">
        <f t="shared" si="46"/>
        <v>0</v>
      </c>
      <c r="CT27" s="37"/>
      <c r="CU27" s="38">
        <v>0</v>
      </c>
      <c r="CV27" s="33"/>
      <c r="CW27" s="32">
        <v>0</v>
      </c>
      <c r="CX27" s="33"/>
      <c r="CY27" s="35">
        <v>0</v>
      </c>
      <c r="CZ27" s="36">
        <f t="shared" si="47"/>
        <v>0</v>
      </c>
      <c r="DA27" s="3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58</v>
      </c>
      <c r="B28" s="28">
        <v>167009</v>
      </c>
      <c r="C28" s="29">
        <f t="shared" si="0"/>
        <v>0.57165006044274613</v>
      </c>
      <c r="D28" s="30">
        <v>361950</v>
      </c>
      <c r="E28" s="29">
        <f t="shared" si="1"/>
        <v>1.2105125262210825</v>
      </c>
      <c r="F28" s="30">
        <f t="shared" si="2"/>
        <v>528959</v>
      </c>
      <c r="G28" s="31">
        <f t="shared" si="3"/>
        <v>0.89478433763800824</v>
      </c>
      <c r="H28" s="32">
        <v>3581</v>
      </c>
      <c r="I28" s="33">
        <f t="shared" si="4"/>
        <v>15.54118566096693</v>
      </c>
      <c r="J28" s="34">
        <v>5047</v>
      </c>
      <c r="K28" s="33">
        <f t="shared" si="5"/>
        <v>27.941095056192218</v>
      </c>
      <c r="L28" s="35">
        <v>0</v>
      </c>
      <c r="M28" s="36">
        <f t="shared" si="6"/>
        <v>8628</v>
      </c>
      <c r="N28" s="37">
        <f t="shared" si="7"/>
        <v>20.990147184040872</v>
      </c>
      <c r="O28" s="32">
        <v>3207</v>
      </c>
      <c r="P28" s="33">
        <f t="shared" si="8"/>
        <v>15.199772501066402</v>
      </c>
      <c r="Q28" s="34">
        <v>4419</v>
      </c>
      <c r="R28" s="33">
        <f t="shared" si="9"/>
        <v>27.284514694986417</v>
      </c>
      <c r="S28" s="35">
        <v>0</v>
      </c>
      <c r="T28" s="36">
        <f t="shared" si="10"/>
        <v>7626</v>
      </c>
      <c r="U28" s="37">
        <f t="shared" si="11"/>
        <v>20.447781203914733</v>
      </c>
      <c r="V28" s="32">
        <v>2838</v>
      </c>
      <c r="W28" s="33">
        <f t="shared" si="12"/>
        <v>14.853195164075995</v>
      </c>
      <c r="X28" s="34">
        <v>3773</v>
      </c>
      <c r="Y28" s="33">
        <f t="shared" si="13"/>
        <v>26.462336933651283</v>
      </c>
      <c r="Z28" s="35">
        <v>0</v>
      </c>
      <c r="AA28" s="36">
        <f t="shared" si="14"/>
        <v>6611</v>
      </c>
      <c r="AB28" s="37">
        <f t="shared" si="15"/>
        <v>19.814176532294319</v>
      </c>
      <c r="AC28" s="38">
        <v>2254</v>
      </c>
      <c r="AD28" s="33">
        <f t="shared" si="16"/>
        <v>14.129003949100483</v>
      </c>
      <c r="AE28" s="34">
        <v>2863</v>
      </c>
      <c r="AF28" s="33">
        <f t="shared" si="17"/>
        <v>25.164806187922999</v>
      </c>
      <c r="AG28" s="35">
        <v>0</v>
      </c>
      <c r="AH28" s="36">
        <f t="shared" si="18"/>
        <v>5117</v>
      </c>
      <c r="AI28" s="37">
        <f t="shared" si="19"/>
        <v>18.723015001829491</v>
      </c>
      <c r="AJ28" s="38">
        <v>1529</v>
      </c>
      <c r="AK28" s="33">
        <f t="shared" si="20"/>
        <v>13.413457320817615</v>
      </c>
      <c r="AL28" s="34">
        <v>1790</v>
      </c>
      <c r="AM28" s="33">
        <f t="shared" si="21"/>
        <v>23.264881726020274</v>
      </c>
      <c r="AN28" s="35">
        <v>0</v>
      </c>
      <c r="AO28" s="36">
        <f t="shared" si="22"/>
        <v>3319</v>
      </c>
      <c r="AP28" s="37">
        <f t="shared" si="23"/>
        <v>17.3833342062536</v>
      </c>
      <c r="AQ28" s="38">
        <v>809</v>
      </c>
      <c r="AR28" s="33">
        <f t="shared" si="24"/>
        <v>12.756228319142227</v>
      </c>
      <c r="AS28" s="34">
        <v>836</v>
      </c>
      <c r="AT28" s="33">
        <f t="shared" si="25"/>
        <v>20.9366391184573</v>
      </c>
      <c r="AU28" s="35">
        <v>0</v>
      </c>
      <c r="AV28" s="36">
        <f t="shared" si="26"/>
        <v>1645</v>
      </c>
      <c r="AW28" s="37">
        <f t="shared" si="27"/>
        <v>15.916787614900823</v>
      </c>
      <c r="AX28" s="38">
        <v>325</v>
      </c>
      <c r="AY28" s="33">
        <f t="shared" si="28"/>
        <v>12.881490289338091</v>
      </c>
      <c r="AZ28" s="34">
        <v>328</v>
      </c>
      <c r="BA28" s="33">
        <f t="shared" si="29"/>
        <v>20.512820512820511</v>
      </c>
      <c r="BB28" s="35">
        <v>0</v>
      </c>
      <c r="BC28" s="36">
        <f t="shared" si="30"/>
        <v>653</v>
      </c>
      <c r="BD28" s="37">
        <f t="shared" si="31"/>
        <v>15.8418243571082</v>
      </c>
      <c r="BE28" s="38">
        <v>53</v>
      </c>
      <c r="BF28" s="33">
        <f t="shared" si="32"/>
        <v>13.350125944584383</v>
      </c>
      <c r="BG28" s="34">
        <v>54</v>
      </c>
      <c r="BH28" s="33">
        <f t="shared" si="33"/>
        <v>21.6</v>
      </c>
      <c r="BI28" s="35">
        <v>0</v>
      </c>
      <c r="BJ28" s="36">
        <f t="shared" si="34"/>
        <v>107</v>
      </c>
      <c r="BK28" s="37">
        <f t="shared" si="35"/>
        <v>16.537867078825347</v>
      </c>
      <c r="BL28" s="38">
        <v>11</v>
      </c>
      <c r="BM28" s="33">
        <f t="shared" si="36"/>
        <v>17.1875</v>
      </c>
      <c r="BN28" s="34">
        <v>10</v>
      </c>
      <c r="BO28" s="33">
        <f t="shared" si="37"/>
        <v>22.727272727272727</v>
      </c>
      <c r="BP28" s="35">
        <v>0</v>
      </c>
      <c r="BQ28" s="36">
        <f t="shared" si="38"/>
        <v>21</v>
      </c>
      <c r="BR28" s="37">
        <f t="shared" si="39"/>
        <v>19.444444444444446</v>
      </c>
      <c r="BS28" s="38">
        <v>0</v>
      </c>
      <c r="BT28" s="33">
        <f t="shared" si="40"/>
        <v>0</v>
      </c>
      <c r="BU28" s="38">
        <v>0</v>
      </c>
      <c r="BV28" s="33">
        <f t="shared" si="41"/>
        <v>0</v>
      </c>
      <c r="BW28" s="35">
        <v>0</v>
      </c>
      <c r="BX28" s="36">
        <f t="shared" si="42"/>
        <v>0</v>
      </c>
      <c r="BY28" s="37">
        <f t="shared" si="43"/>
        <v>0</v>
      </c>
      <c r="BZ28" s="38">
        <v>0</v>
      </c>
      <c r="CA28" s="33"/>
      <c r="CB28" s="32">
        <v>0</v>
      </c>
      <c r="CC28" s="33"/>
      <c r="CD28" s="35">
        <v>0</v>
      </c>
      <c r="CE28" s="36">
        <f t="shared" si="44"/>
        <v>0</v>
      </c>
      <c r="CF28" s="37"/>
      <c r="CG28" s="38">
        <v>0</v>
      </c>
      <c r="CH28" s="33"/>
      <c r="CI28" s="32">
        <v>0</v>
      </c>
      <c r="CJ28" s="33"/>
      <c r="CK28" s="35">
        <v>0</v>
      </c>
      <c r="CL28" s="36">
        <f t="shared" si="45"/>
        <v>0</v>
      </c>
      <c r="CM28" s="37"/>
      <c r="CN28" s="38">
        <v>0</v>
      </c>
      <c r="CO28" s="33"/>
      <c r="CP28" s="32">
        <v>0</v>
      </c>
      <c r="CQ28" s="33"/>
      <c r="CR28" s="35">
        <v>0</v>
      </c>
      <c r="CS28" s="36">
        <f t="shared" si="46"/>
        <v>0</v>
      </c>
      <c r="CT28" s="37"/>
      <c r="CU28" s="38">
        <v>0</v>
      </c>
      <c r="CV28" s="33"/>
      <c r="CW28" s="32">
        <v>0</v>
      </c>
      <c r="CX28" s="33"/>
      <c r="CY28" s="35">
        <v>0</v>
      </c>
      <c r="CZ28" s="36">
        <f t="shared" si="47"/>
        <v>0</v>
      </c>
      <c r="DA28" s="3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9"/>
      <c r="B29" s="40"/>
      <c r="C29" s="41"/>
      <c r="D29" s="42"/>
      <c r="E29" s="41"/>
      <c r="F29" s="42"/>
      <c r="G29" s="43"/>
      <c r="H29" s="36"/>
      <c r="I29" s="44"/>
      <c r="J29" s="36"/>
      <c r="K29" s="44"/>
      <c r="L29" s="45"/>
      <c r="M29" s="36"/>
      <c r="N29" s="46"/>
      <c r="O29" s="36"/>
      <c r="P29" s="44"/>
      <c r="Q29" s="36"/>
      <c r="R29" s="44"/>
      <c r="S29" s="45"/>
      <c r="T29" s="36"/>
      <c r="U29" s="46"/>
      <c r="V29" s="36"/>
      <c r="W29" s="44"/>
      <c r="X29" s="36"/>
      <c r="Y29" s="44"/>
      <c r="Z29" s="45"/>
      <c r="AA29" s="36"/>
      <c r="AB29" s="46"/>
      <c r="AC29" s="47"/>
      <c r="AD29" s="44"/>
      <c r="AE29" s="36"/>
      <c r="AF29" s="44"/>
      <c r="AG29" s="45"/>
      <c r="AH29" s="36"/>
      <c r="AI29" s="46"/>
      <c r="AJ29" s="47"/>
      <c r="AK29" s="44"/>
      <c r="AL29" s="36"/>
      <c r="AM29" s="44"/>
      <c r="AN29" s="45"/>
      <c r="AO29" s="36"/>
      <c r="AP29" s="46"/>
      <c r="AQ29" s="47"/>
      <c r="AR29" s="44"/>
      <c r="AS29" s="36"/>
      <c r="AT29" s="44"/>
      <c r="AU29" s="45"/>
      <c r="AV29" s="36"/>
      <c r="AW29" s="46"/>
      <c r="AX29" s="47"/>
      <c r="AY29" s="44"/>
      <c r="AZ29" s="36"/>
      <c r="BA29" s="44"/>
      <c r="BB29" s="45"/>
      <c r="BC29" s="36"/>
      <c r="BD29" s="46"/>
      <c r="BE29" s="47"/>
      <c r="BF29" s="44"/>
      <c r="BG29" s="36"/>
      <c r="BH29" s="44"/>
      <c r="BI29" s="45"/>
      <c r="BJ29" s="36"/>
      <c r="BK29" s="46"/>
      <c r="BL29" s="47"/>
      <c r="BM29" s="44"/>
      <c r="BN29" s="36"/>
      <c r="BO29" s="44"/>
      <c r="BP29" s="45"/>
      <c r="BQ29" s="36"/>
      <c r="BR29" s="46"/>
      <c r="BS29" s="47"/>
      <c r="BT29" s="44"/>
      <c r="BU29" s="36"/>
      <c r="BV29" s="44"/>
      <c r="BW29" s="45"/>
      <c r="BX29" s="36"/>
      <c r="BY29" s="46"/>
      <c r="BZ29" s="47"/>
      <c r="CA29" s="44"/>
      <c r="CB29" s="36"/>
      <c r="CC29" s="44"/>
      <c r="CD29" s="45"/>
      <c r="CE29" s="36"/>
      <c r="CF29" s="46"/>
      <c r="CG29" s="47"/>
      <c r="CH29" s="44"/>
      <c r="CI29" s="36"/>
      <c r="CJ29" s="44"/>
      <c r="CK29" s="45"/>
      <c r="CL29" s="36"/>
      <c r="CM29" s="46"/>
      <c r="CN29" s="47"/>
      <c r="CO29" s="44"/>
      <c r="CP29" s="36"/>
      <c r="CQ29" s="44"/>
      <c r="CR29" s="45"/>
      <c r="CS29" s="36"/>
      <c r="CT29" s="46"/>
      <c r="CU29" s="47"/>
      <c r="CV29" s="44"/>
      <c r="CW29" s="36"/>
      <c r="CX29" s="44"/>
      <c r="CY29" s="45"/>
      <c r="CZ29" s="36"/>
      <c r="DA29" s="46"/>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8" t="s">
        <v>59</v>
      </c>
      <c r="B30" s="28">
        <f t="shared" ref="B30:AG30" si="48">SUM(B10:B28)</f>
        <v>29215251</v>
      </c>
      <c r="C30" s="49">
        <f t="shared" si="48"/>
        <v>99.999999999999986</v>
      </c>
      <c r="D30" s="30">
        <f t="shared" si="48"/>
        <v>29900558</v>
      </c>
      <c r="E30" s="49">
        <f t="shared" si="48"/>
        <v>100</v>
      </c>
      <c r="F30" s="30">
        <f t="shared" si="48"/>
        <v>59115809</v>
      </c>
      <c r="G30" s="50">
        <f t="shared" si="48"/>
        <v>100</v>
      </c>
      <c r="H30" s="51">
        <f t="shared" si="48"/>
        <v>23042</v>
      </c>
      <c r="I30" s="52">
        <f t="shared" si="48"/>
        <v>99.999999999999986</v>
      </c>
      <c r="J30" s="51">
        <f t="shared" si="48"/>
        <v>18063</v>
      </c>
      <c r="K30" s="53">
        <f t="shared" si="48"/>
        <v>100</v>
      </c>
      <c r="L30" s="54">
        <f t="shared" si="48"/>
        <v>0</v>
      </c>
      <c r="M30" s="51">
        <f t="shared" si="48"/>
        <v>41105</v>
      </c>
      <c r="N30" s="55">
        <f t="shared" si="48"/>
        <v>100</v>
      </c>
      <c r="O30" s="51">
        <f t="shared" si="48"/>
        <v>21099</v>
      </c>
      <c r="P30" s="52">
        <f t="shared" si="48"/>
        <v>100.00000000000003</v>
      </c>
      <c r="Q30" s="51">
        <f t="shared" si="48"/>
        <v>16196</v>
      </c>
      <c r="R30" s="53">
        <f t="shared" si="48"/>
        <v>100</v>
      </c>
      <c r="S30" s="54">
        <f t="shared" si="48"/>
        <v>0</v>
      </c>
      <c r="T30" s="51">
        <f t="shared" si="48"/>
        <v>37295</v>
      </c>
      <c r="U30" s="55">
        <f t="shared" si="48"/>
        <v>100</v>
      </c>
      <c r="V30" s="51">
        <f t="shared" si="48"/>
        <v>19107</v>
      </c>
      <c r="W30" s="52">
        <f t="shared" si="48"/>
        <v>100.00000000000001</v>
      </c>
      <c r="X30" s="51">
        <f t="shared" si="48"/>
        <v>14258</v>
      </c>
      <c r="Y30" s="53">
        <f t="shared" si="48"/>
        <v>100.00000000000001</v>
      </c>
      <c r="Z30" s="54">
        <f t="shared" si="48"/>
        <v>0</v>
      </c>
      <c r="AA30" s="51">
        <f t="shared" si="48"/>
        <v>33365</v>
      </c>
      <c r="AB30" s="55">
        <f t="shared" si="48"/>
        <v>100</v>
      </c>
      <c r="AC30" s="56">
        <f t="shared" si="48"/>
        <v>15953</v>
      </c>
      <c r="AD30" s="52">
        <f t="shared" si="48"/>
        <v>100</v>
      </c>
      <c r="AE30" s="51">
        <f t="shared" si="48"/>
        <v>11377</v>
      </c>
      <c r="AF30" s="53">
        <f t="shared" si="48"/>
        <v>100</v>
      </c>
      <c r="AG30" s="54">
        <f t="shared" si="48"/>
        <v>0</v>
      </c>
      <c r="AH30" s="51">
        <f t="shared" ref="AH30:BM30" si="49">SUM(AH10:AH28)</f>
        <v>27330</v>
      </c>
      <c r="AI30" s="55">
        <f t="shared" si="49"/>
        <v>100.00000000000001</v>
      </c>
      <c r="AJ30" s="56">
        <f t="shared" si="49"/>
        <v>11399</v>
      </c>
      <c r="AK30" s="52">
        <f t="shared" si="49"/>
        <v>100</v>
      </c>
      <c r="AL30" s="51">
        <f t="shared" si="49"/>
        <v>7694</v>
      </c>
      <c r="AM30" s="53">
        <f t="shared" si="49"/>
        <v>100</v>
      </c>
      <c r="AN30" s="54">
        <f t="shared" si="49"/>
        <v>0</v>
      </c>
      <c r="AO30" s="51">
        <f t="shared" si="49"/>
        <v>19093</v>
      </c>
      <c r="AP30" s="55">
        <f t="shared" si="49"/>
        <v>100</v>
      </c>
      <c r="AQ30" s="56">
        <f t="shared" si="49"/>
        <v>6342</v>
      </c>
      <c r="AR30" s="52">
        <f t="shared" si="49"/>
        <v>100</v>
      </c>
      <c r="AS30" s="51">
        <f t="shared" si="49"/>
        <v>3993</v>
      </c>
      <c r="AT30" s="53">
        <f t="shared" si="49"/>
        <v>100</v>
      </c>
      <c r="AU30" s="54">
        <f t="shared" si="49"/>
        <v>0</v>
      </c>
      <c r="AV30" s="51">
        <f t="shared" si="49"/>
        <v>10335</v>
      </c>
      <c r="AW30" s="55">
        <f t="shared" si="49"/>
        <v>100</v>
      </c>
      <c r="AX30" s="56">
        <f t="shared" si="49"/>
        <v>2523</v>
      </c>
      <c r="AY30" s="52">
        <f t="shared" si="49"/>
        <v>100.00000000000001</v>
      </c>
      <c r="AZ30" s="51">
        <f t="shared" si="49"/>
        <v>1599</v>
      </c>
      <c r="BA30" s="53">
        <f t="shared" si="49"/>
        <v>100</v>
      </c>
      <c r="BB30" s="54">
        <f t="shared" si="49"/>
        <v>0</v>
      </c>
      <c r="BC30" s="51">
        <f t="shared" si="49"/>
        <v>4122</v>
      </c>
      <c r="BD30" s="55">
        <f t="shared" si="49"/>
        <v>99.999999999999986</v>
      </c>
      <c r="BE30" s="56">
        <f t="shared" si="49"/>
        <v>397</v>
      </c>
      <c r="BF30" s="52">
        <f t="shared" si="49"/>
        <v>99.999999999999986</v>
      </c>
      <c r="BG30" s="51">
        <f t="shared" si="49"/>
        <v>250</v>
      </c>
      <c r="BH30" s="53">
        <f t="shared" si="49"/>
        <v>100</v>
      </c>
      <c r="BI30" s="54">
        <f t="shared" si="49"/>
        <v>0</v>
      </c>
      <c r="BJ30" s="51">
        <f t="shared" si="49"/>
        <v>647</v>
      </c>
      <c r="BK30" s="55">
        <f t="shared" si="49"/>
        <v>100</v>
      </c>
      <c r="BL30" s="56">
        <f t="shared" si="49"/>
        <v>64</v>
      </c>
      <c r="BM30" s="52">
        <f t="shared" si="49"/>
        <v>100</v>
      </c>
      <c r="BN30" s="51">
        <f t="shared" ref="BN30:BZ30" si="50">SUM(BN10:BN28)</f>
        <v>44</v>
      </c>
      <c r="BO30" s="53">
        <f t="shared" si="50"/>
        <v>100</v>
      </c>
      <c r="BP30" s="54">
        <f t="shared" si="50"/>
        <v>0</v>
      </c>
      <c r="BQ30" s="51">
        <f t="shared" si="50"/>
        <v>108</v>
      </c>
      <c r="BR30" s="55">
        <f t="shared" si="50"/>
        <v>99.999999999999986</v>
      </c>
      <c r="BS30" s="56">
        <f t="shared" si="50"/>
        <v>2</v>
      </c>
      <c r="BT30" s="52">
        <f t="shared" si="50"/>
        <v>100</v>
      </c>
      <c r="BU30" s="51">
        <f t="shared" si="50"/>
        <v>3</v>
      </c>
      <c r="BV30" s="53">
        <f t="shared" si="50"/>
        <v>99.999999999999986</v>
      </c>
      <c r="BW30" s="54">
        <f t="shared" si="50"/>
        <v>0</v>
      </c>
      <c r="BX30" s="51">
        <f t="shared" si="50"/>
        <v>5</v>
      </c>
      <c r="BY30" s="55">
        <f t="shared" si="50"/>
        <v>100</v>
      </c>
      <c r="BZ30" s="56">
        <f t="shared" si="50"/>
        <v>0</v>
      </c>
      <c r="CA30" s="52"/>
      <c r="CB30" s="51">
        <f>SUM(CB10:CB28)</f>
        <v>0</v>
      </c>
      <c r="CC30" s="53"/>
      <c r="CD30" s="54">
        <f>SUM(CD10:CD28)</f>
        <v>0</v>
      </c>
      <c r="CE30" s="51">
        <f>SUM(CE10:CE28)</f>
        <v>0</v>
      </c>
      <c r="CF30" s="55"/>
      <c r="CG30" s="56">
        <f>SUM(CG10:CG28)</f>
        <v>0</v>
      </c>
      <c r="CH30" s="52"/>
      <c r="CI30" s="51">
        <f>SUM(CI10:CI28)</f>
        <v>0</v>
      </c>
      <c r="CJ30" s="53"/>
      <c r="CK30" s="54">
        <f>SUM(CK10:CK28)</f>
        <v>0</v>
      </c>
      <c r="CL30" s="51">
        <f>SUM(CL10:CL28)</f>
        <v>0</v>
      </c>
      <c r="CM30" s="55"/>
      <c r="CN30" s="56">
        <f>SUM(CN10:CN28)</f>
        <v>0</v>
      </c>
      <c r="CO30" s="52"/>
      <c r="CP30" s="51">
        <f>SUM(CP10:CP28)</f>
        <v>0</v>
      </c>
      <c r="CQ30" s="53"/>
      <c r="CR30" s="54">
        <f>SUM(CR10:CR28)</f>
        <v>0</v>
      </c>
      <c r="CS30" s="51">
        <f>SUM(CS10:CS28)</f>
        <v>0</v>
      </c>
      <c r="CT30" s="55"/>
      <c r="CU30" s="56">
        <f>SUM(CU10:CU28)</f>
        <v>0</v>
      </c>
      <c r="CV30" s="52"/>
      <c r="CW30" s="51">
        <f>SUM(CW10:CW28)</f>
        <v>0</v>
      </c>
      <c r="CX30" s="53"/>
      <c r="CY30" s="54">
        <f>SUM(CY10:CY28)</f>
        <v>0</v>
      </c>
      <c r="CZ30" s="51">
        <f>SUM(CZ10:CZ28)</f>
        <v>0</v>
      </c>
      <c r="DA30" s="55"/>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7"/>
      <c r="B31" s="58"/>
      <c r="C31" s="59"/>
      <c r="D31" s="59"/>
      <c r="E31" s="59"/>
      <c r="F31" s="59"/>
      <c r="G31" s="60"/>
      <c r="H31" s="36"/>
      <c r="I31" s="36"/>
      <c r="J31" s="36"/>
      <c r="K31" s="36"/>
      <c r="L31" s="45"/>
      <c r="M31" s="36"/>
      <c r="N31" s="61"/>
      <c r="O31" s="36"/>
      <c r="P31" s="36"/>
      <c r="Q31" s="36"/>
      <c r="R31" s="36"/>
      <c r="S31" s="45"/>
      <c r="T31" s="36"/>
      <c r="U31" s="61"/>
      <c r="V31" s="36"/>
      <c r="W31" s="36"/>
      <c r="X31" s="36"/>
      <c r="Y31" s="36"/>
      <c r="Z31" s="45"/>
      <c r="AA31" s="36"/>
      <c r="AB31" s="61"/>
      <c r="AC31" s="47"/>
      <c r="AD31" s="36"/>
      <c r="AE31" s="36"/>
      <c r="AF31" s="36"/>
      <c r="AG31" s="45"/>
      <c r="AH31" s="36"/>
      <c r="AI31" s="61"/>
      <c r="AJ31" s="47"/>
      <c r="AK31" s="36"/>
      <c r="AL31" s="36"/>
      <c r="AM31" s="36"/>
      <c r="AN31" s="45"/>
      <c r="AO31" s="36"/>
      <c r="AP31" s="61"/>
      <c r="AQ31" s="47"/>
      <c r="AR31" s="36"/>
      <c r="AS31" s="36"/>
      <c r="AT31" s="36"/>
      <c r="AU31" s="45"/>
      <c r="AV31" s="36"/>
      <c r="AW31" s="61"/>
      <c r="AX31" s="47"/>
      <c r="AY31" s="36"/>
      <c r="AZ31" s="36"/>
      <c r="BA31" s="36"/>
      <c r="BB31" s="45"/>
      <c r="BC31" s="36"/>
      <c r="BD31" s="61"/>
      <c r="BE31" s="47"/>
      <c r="BF31" s="36"/>
      <c r="BG31" s="36"/>
      <c r="BH31" s="36"/>
      <c r="BI31" s="45"/>
      <c r="BJ31" s="36"/>
      <c r="BK31" s="61"/>
      <c r="BL31" s="47"/>
      <c r="BM31" s="36"/>
      <c r="BN31" s="36"/>
      <c r="BO31" s="36"/>
      <c r="BP31" s="45"/>
      <c r="BQ31" s="36"/>
      <c r="BR31" s="61"/>
      <c r="BS31" s="47"/>
      <c r="BT31" s="36"/>
      <c r="BU31" s="36"/>
      <c r="BV31" s="36"/>
      <c r="BW31" s="45"/>
      <c r="BX31" s="36"/>
      <c r="BY31" s="61"/>
      <c r="BZ31" s="47"/>
      <c r="CA31" s="36"/>
      <c r="CB31" s="36"/>
      <c r="CC31" s="36"/>
      <c r="CD31" s="45"/>
      <c r="CE31" s="36"/>
      <c r="CF31" s="61"/>
      <c r="CG31" s="47"/>
      <c r="CH31" s="36"/>
      <c r="CI31" s="36"/>
      <c r="CJ31" s="36"/>
      <c r="CK31" s="45"/>
      <c r="CL31" s="36"/>
      <c r="CM31" s="61"/>
      <c r="CN31" s="47"/>
      <c r="CO31" s="36"/>
      <c r="CP31" s="36"/>
      <c r="CQ31" s="36"/>
      <c r="CR31" s="45"/>
      <c r="CS31" s="36"/>
      <c r="CT31" s="61"/>
      <c r="CU31" s="47"/>
      <c r="CV31" s="36"/>
      <c r="CW31" s="36"/>
      <c r="CX31" s="36"/>
      <c r="CY31" s="45"/>
      <c r="CZ31" s="36"/>
      <c r="DA31" s="61"/>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2" t="s">
        <v>39</v>
      </c>
      <c r="B32" s="63"/>
      <c r="C32" s="63"/>
      <c r="D32" s="63"/>
      <c r="E32" s="63"/>
      <c r="F32" s="63"/>
      <c r="G32" s="63"/>
      <c r="H32" s="64">
        <v>0</v>
      </c>
      <c r="I32" s="65"/>
      <c r="J32" s="65">
        <v>0</v>
      </c>
      <c r="K32" s="65"/>
      <c r="L32" s="66"/>
      <c r="M32" s="65">
        <v>0</v>
      </c>
      <c r="N32" s="67"/>
      <c r="O32" s="64">
        <v>0</v>
      </c>
      <c r="P32" s="65"/>
      <c r="Q32" s="65">
        <v>0</v>
      </c>
      <c r="R32" s="65"/>
      <c r="S32" s="66"/>
      <c r="T32" s="65">
        <v>0</v>
      </c>
      <c r="U32" s="67"/>
      <c r="V32" s="64">
        <v>0</v>
      </c>
      <c r="W32" s="65"/>
      <c r="X32" s="65">
        <v>0</v>
      </c>
      <c r="Y32" s="65"/>
      <c r="Z32" s="66"/>
      <c r="AA32" s="65">
        <v>0</v>
      </c>
      <c r="AB32" s="67"/>
      <c r="AC32" s="64">
        <v>0</v>
      </c>
      <c r="AD32" s="65"/>
      <c r="AE32" s="65">
        <v>0</v>
      </c>
      <c r="AF32" s="65"/>
      <c r="AG32" s="66"/>
      <c r="AH32" s="65">
        <v>0</v>
      </c>
      <c r="AI32" s="67"/>
      <c r="AJ32" s="64">
        <v>0</v>
      </c>
      <c r="AK32" s="65"/>
      <c r="AL32" s="65">
        <v>0</v>
      </c>
      <c r="AM32" s="65"/>
      <c r="AN32" s="66"/>
      <c r="AO32" s="65">
        <v>0</v>
      </c>
      <c r="AP32" s="67"/>
      <c r="AQ32" s="64">
        <v>0</v>
      </c>
      <c r="AR32" s="65"/>
      <c r="AS32" s="65">
        <v>0</v>
      </c>
      <c r="AT32" s="65"/>
      <c r="AU32" s="66"/>
      <c r="AV32" s="65">
        <v>0</v>
      </c>
      <c r="AW32" s="67"/>
      <c r="AX32" s="64">
        <v>0</v>
      </c>
      <c r="AY32" s="65"/>
      <c r="AZ32" s="65">
        <v>0</v>
      </c>
      <c r="BA32" s="65"/>
      <c r="BB32" s="66"/>
      <c r="BC32" s="65">
        <v>0</v>
      </c>
      <c r="BD32" s="67"/>
      <c r="BE32" s="64">
        <v>0</v>
      </c>
      <c r="BF32" s="65"/>
      <c r="BG32" s="65">
        <v>0</v>
      </c>
      <c r="BH32" s="65"/>
      <c r="BI32" s="66"/>
      <c r="BJ32" s="65">
        <v>0</v>
      </c>
      <c r="BK32" s="67"/>
      <c r="BL32" s="64">
        <v>0</v>
      </c>
      <c r="BM32" s="65"/>
      <c r="BN32" s="65">
        <v>0</v>
      </c>
      <c r="BO32" s="65"/>
      <c r="BP32" s="66"/>
      <c r="BQ32" s="65">
        <v>0</v>
      </c>
      <c r="BR32" s="67"/>
      <c r="BS32" s="64">
        <v>0</v>
      </c>
      <c r="BT32" s="65"/>
      <c r="BU32" s="65">
        <v>0</v>
      </c>
      <c r="BV32" s="65"/>
      <c r="BW32" s="66"/>
      <c r="BX32" s="65">
        <v>0</v>
      </c>
      <c r="BY32" s="67"/>
      <c r="BZ32" s="64">
        <v>0</v>
      </c>
      <c r="CA32" s="65"/>
      <c r="CB32" s="65">
        <v>0</v>
      </c>
      <c r="CC32" s="65"/>
      <c r="CD32" s="66"/>
      <c r="CE32" s="65">
        <v>0</v>
      </c>
      <c r="CF32" s="67"/>
      <c r="CG32" s="64">
        <v>0</v>
      </c>
      <c r="CH32" s="65"/>
      <c r="CI32" s="65">
        <v>0</v>
      </c>
      <c r="CJ32" s="65"/>
      <c r="CK32" s="66"/>
      <c r="CL32" s="65">
        <v>0</v>
      </c>
      <c r="CM32" s="67"/>
      <c r="CN32" s="64">
        <v>0</v>
      </c>
      <c r="CO32" s="65"/>
      <c r="CP32" s="65">
        <v>0</v>
      </c>
      <c r="CQ32" s="65"/>
      <c r="CR32" s="66"/>
      <c r="CS32" s="65">
        <v>0</v>
      </c>
      <c r="CT32" s="67"/>
      <c r="CU32" s="64">
        <v>0</v>
      </c>
      <c r="CV32" s="65"/>
      <c r="CW32" s="65">
        <v>0</v>
      </c>
      <c r="CX32" s="65"/>
      <c r="CY32" s="66"/>
      <c r="CZ32" s="65">
        <v>0</v>
      </c>
      <c r="DA32" s="6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60</v>
      </c>
      <c r="B33" s="68">
        <f>B30+B32</f>
        <v>29215251</v>
      </c>
      <c r="C33" s="68"/>
      <c r="D33" s="68">
        <f>D30+D32</f>
        <v>29900558</v>
      </c>
      <c r="E33" s="68"/>
      <c r="F33" s="69">
        <f>F30+F32</f>
        <v>59115809</v>
      </c>
      <c r="G33" s="68"/>
      <c r="H33" s="70">
        <f>H30+H32</f>
        <v>23042</v>
      </c>
      <c r="I33" s="71"/>
      <c r="J33" s="71">
        <f>J30+J32</f>
        <v>18063</v>
      </c>
      <c r="K33" s="71"/>
      <c r="L33" s="72">
        <f>L30+L32</f>
        <v>0</v>
      </c>
      <c r="M33" s="72">
        <f>M30+M32</f>
        <v>41105</v>
      </c>
      <c r="N33" s="73"/>
      <c r="O33" s="70">
        <f>O30+O32</f>
        <v>21099</v>
      </c>
      <c r="P33" s="71"/>
      <c r="Q33" s="71">
        <f>Q30+Q32</f>
        <v>16196</v>
      </c>
      <c r="R33" s="71"/>
      <c r="S33" s="72">
        <f>S30+S32</f>
        <v>0</v>
      </c>
      <c r="T33" s="72">
        <f>T30+T32</f>
        <v>37295</v>
      </c>
      <c r="U33" s="73"/>
      <c r="V33" s="70">
        <f>V30+V32</f>
        <v>19107</v>
      </c>
      <c r="W33" s="71"/>
      <c r="X33" s="71">
        <f>X30+X32</f>
        <v>14258</v>
      </c>
      <c r="Y33" s="71"/>
      <c r="Z33" s="72">
        <f>Z30+Z32</f>
        <v>0</v>
      </c>
      <c r="AA33" s="72">
        <f>AA30+AA32</f>
        <v>33365</v>
      </c>
      <c r="AB33" s="73"/>
      <c r="AC33" s="70">
        <f>AC30+AC32</f>
        <v>15953</v>
      </c>
      <c r="AD33" s="71"/>
      <c r="AE33" s="71">
        <f>AE30+AE32</f>
        <v>11377</v>
      </c>
      <c r="AF33" s="71"/>
      <c r="AG33" s="72">
        <f>AG30+AG32</f>
        <v>0</v>
      </c>
      <c r="AH33" s="72">
        <f>AH30+AH32</f>
        <v>27330</v>
      </c>
      <c r="AI33" s="73"/>
      <c r="AJ33" s="70">
        <f>AJ30+AJ32</f>
        <v>11399</v>
      </c>
      <c r="AK33" s="71"/>
      <c r="AL33" s="71">
        <f>AL30+AL32</f>
        <v>7694</v>
      </c>
      <c r="AM33" s="71"/>
      <c r="AN33" s="72">
        <f>AN30+AN32</f>
        <v>0</v>
      </c>
      <c r="AO33" s="72">
        <f>AO30+AO32</f>
        <v>19093</v>
      </c>
      <c r="AP33" s="73"/>
      <c r="AQ33" s="70">
        <f>AQ30+AQ32</f>
        <v>6342</v>
      </c>
      <c r="AR33" s="71"/>
      <c r="AS33" s="71">
        <f>AS30+AS32</f>
        <v>3993</v>
      </c>
      <c r="AT33" s="71"/>
      <c r="AU33" s="72">
        <f>AU30+AU32</f>
        <v>0</v>
      </c>
      <c r="AV33" s="72">
        <f>AV30+AV32</f>
        <v>10335</v>
      </c>
      <c r="AW33" s="73"/>
      <c r="AX33" s="70">
        <f>AX30+AX32</f>
        <v>2523</v>
      </c>
      <c r="AY33" s="71"/>
      <c r="AZ33" s="71">
        <f>AZ30+AZ32</f>
        <v>1599</v>
      </c>
      <c r="BA33" s="71"/>
      <c r="BB33" s="72">
        <f>BB30+BB32</f>
        <v>0</v>
      </c>
      <c r="BC33" s="72">
        <f>BC30+BC32</f>
        <v>4122</v>
      </c>
      <c r="BD33" s="73"/>
      <c r="BE33" s="70">
        <f>BE30+BE32</f>
        <v>397</v>
      </c>
      <c r="BF33" s="71"/>
      <c r="BG33" s="71">
        <f>BG30+BG32</f>
        <v>250</v>
      </c>
      <c r="BH33" s="71"/>
      <c r="BI33" s="72">
        <f>BI30+BI32</f>
        <v>0</v>
      </c>
      <c r="BJ33" s="72">
        <f>BJ30+BJ32</f>
        <v>647</v>
      </c>
      <c r="BK33" s="73"/>
      <c r="BL33" s="70">
        <f>BL30+BL32</f>
        <v>64</v>
      </c>
      <c r="BM33" s="71"/>
      <c r="BN33" s="71">
        <f>BN30+BN32</f>
        <v>44</v>
      </c>
      <c r="BO33" s="71"/>
      <c r="BP33" s="72">
        <f>BP30+BP32</f>
        <v>0</v>
      </c>
      <c r="BQ33" s="72">
        <f>BQ30+BQ32</f>
        <v>108</v>
      </c>
      <c r="BR33" s="73"/>
      <c r="BS33" s="70">
        <f>BS30+BS32</f>
        <v>2</v>
      </c>
      <c r="BT33" s="71"/>
      <c r="BU33" s="71">
        <f>BU30+BU32</f>
        <v>3</v>
      </c>
      <c r="BV33" s="71"/>
      <c r="BW33" s="72">
        <f>BW30+BW32</f>
        <v>0</v>
      </c>
      <c r="BX33" s="72">
        <f>BX30+BX32</f>
        <v>5</v>
      </c>
      <c r="BY33" s="73"/>
      <c r="BZ33" s="70">
        <f>BZ30+BZ32</f>
        <v>0</v>
      </c>
      <c r="CA33" s="71"/>
      <c r="CB33" s="71">
        <f>CB30+CB32</f>
        <v>0</v>
      </c>
      <c r="CC33" s="71"/>
      <c r="CD33" s="72">
        <f>CD30+CD32</f>
        <v>0</v>
      </c>
      <c r="CE33" s="72">
        <f>CE30+CE32</f>
        <v>0</v>
      </c>
      <c r="CF33" s="73"/>
      <c r="CG33" s="70">
        <f>CG30+CG32</f>
        <v>0</v>
      </c>
      <c r="CH33" s="71"/>
      <c r="CI33" s="71">
        <f>CI30+CI32</f>
        <v>0</v>
      </c>
      <c r="CJ33" s="71"/>
      <c r="CK33" s="72">
        <f>CK30+CK32</f>
        <v>0</v>
      </c>
      <c r="CL33" s="72">
        <f>CL30+CL32</f>
        <v>0</v>
      </c>
      <c r="CM33" s="73"/>
      <c r="CN33" s="70">
        <f>CN30+CN32</f>
        <v>0</v>
      </c>
      <c r="CO33" s="71"/>
      <c r="CP33" s="71">
        <f>CP30+CP32</f>
        <v>0</v>
      </c>
      <c r="CQ33" s="71"/>
      <c r="CR33" s="72">
        <f>CR30+CR32</f>
        <v>0</v>
      </c>
      <c r="CS33" s="72">
        <f>CS30+CS32</f>
        <v>0</v>
      </c>
      <c r="CT33" s="73"/>
      <c r="CU33" s="70">
        <f>CU30+CU32</f>
        <v>0</v>
      </c>
      <c r="CV33" s="71"/>
      <c r="CW33" s="71">
        <f>CW30+CW32</f>
        <v>0</v>
      </c>
      <c r="CX33" s="71"/>
      <c r="CY33" s="72">
        <f>CY30+CY32</f>
        <v>0</v>
      </c>
      <c r="CZ33" s="72">
        <f>CZ30+CZ32</f>
        <v>0</v>
      </c>
      <c r="DA33" s="73"/>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O34" s="74"/>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5"/>
      <c r="C36" s="75"/>
      <c r="D36" s="75"/>
      <c r="E36" s="75"/>
      <c r="F36" s="75"/>
      <c r="AZ36" s="34"/>
      <c r="BA36" s="34"/>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5" t="s">
        <v>61</v>
      </c>
      <c r="B37" s="7" t="s">
        <v>62</v>
      </c>
      <c r="C37" s="7"/>
      <c r="D37" s="7"/>
      <c r="E37" s="76"/>
      <c r="F37" s="76"/>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5"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7" t="s">
        <v>5</v>
      </c>
    </row>
    <row r="40" spans="1:1024" ht="13" x14ac:dyDescent="0.3">
      <c r="A40" s="9" t="s">
        <v>65</v>
      </c>
      <c r="B40" s="7" t="s">
        <v>66</v>
      </c>
    </row>
  </sheetData>
  <mergeCells count="17">
    <mergeCell ref="CN8:CT8"/>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70" zoomScaleNormal="70" workbookViewId="0">
      <selection activeCell="A8" sqref="A8:XFD8"/>
    </sheetView>
  </sheetViews>
  <sheetFormatPr baseColWidth="10" defaultColWidth="8.7265625" defaultRowHeight="12.5" x14ac:dyDescent="0.25"/>
  <cols>
    <col min="1" max="1" width="11.81640625" style="7" customWidth="1"/>
    <col min="2" max="1025" width="8.81640625" style="7" customWidth="1"/>
  </cols>
  <sheetData>
    <row r="1" spans="1:116"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row>
    <row r="2" spans="1:116"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row>
    <row r="3" spans="1:116"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row>
    <row r="4" spans="1:116"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row>
    <row r="5" spans="1:116"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row>
    <row r="6" spans="1:116"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row>
    <row r="7" spans="1:116" ht="13" x14ac:dyDescent="0.3">
      <c r="A7" s="16"/>
      <c r="B7" s="78"/>
      <c r="C7" s="79"/>
      <c r="D7" s="79"/>
      <c r="E7" s="79"/>
      <c r="F7" s="79"/>
      <c r="G7" s="80"/>
      <c r="H7" s="232" t="s">
        <v>68</v>
      </c>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c r="AY7" s="232"/>
      <c r="AZ7" s="232"/>
      <c r="BA7" s="232"/>
      <c r="BB7" s="232"/>
      <c r="BC7" s="232"/>
      <c r="BD7" s="232"/>
      <c r="BE7" s="232"/>
      <c r="BF7" s="232"/>
      <c r="BG7" s="232"/>
      <c r="BH7" s="232"/>
      <c r="BI7" s="232"/>
      <c r="BJ7" s="232"/>
      <c r="BK7" s="232"/>
      <c r="BL7" s="232"/>
      <c r="BM7" s="232"/>
      <c r="BN7" s="232"/>
      <c r="BO7" s="232"/>
      <c r="BP7" s="232"/>
      <c r="BQ7" s="232"/>
      <c r="BR7" s="232"/>
      <c r="BS7" s="232"/>
      <c r="BT7" s="232"/>
      <c r="BU7" s="232"/>
      <c r="BV7" s="232"/>
      <c r="BW7" s="232"/>
      <c r="BX7" s="232"/>
      <c r="BY7" s="232"/>
      <c r="BZ7" s="232"/>
      <c r="CA7" s="232"/>
      <c r="CB7" s="232"/>
      <c r="CC7" s="232"/>
      <c r="CD7" s="232"/>
      <c r="CE7" s="232"/>
      <c r="CF7" s="232"/>
      <c r="CG7" s="232"/>
      <c r="CH7" s="232"/>
      <c r="CI7" s="232"/>
      <c r="CJ7" s="232"/>
      <c r="CK7" s="232"/>
      <c r="CL7" s="232"/>
      <c r="CM7" s="232"/>
      <c r="CN7" s="232"/>
      <c r="CO7" s="232"/>
      <c r="CP7" s="232"/>
      <c r="CQ7" s="232"/>
      <c r="CR7" s="232"/>
      <c r="CS7" s="232"/>
      <c r="CT7" s="232"/>
      <c r="CU7" s="232"/>
      <c r="CV7" s="232"/>
      <c r="CW7" s="232"/>
      <c r="CX7" s="232"/>
      <c r="CY7" s="232"/>
      <c r="CZ7" s="232"/>
      <c r="DA7" s="232"/>
      <c r="DB7" s="17"/>
      <c r="DC7" s="17"/>
      <c r="DD7" s="17"/>
      <c r="DE7" s="17"/>
      <c r="DF7" s="17"/>
      <c r="DG7" s="17"/>
      <c r="DH7" s="17"/>
      <c r="DI7" s="17"/>
      <c r="DJ7" s="17"/>
      <c r="DK7" s="17"/>
      <c r="DL7" s="17"/>
    </row>
    <row r="8" spans="1:116" s="224" customFormat="1" ht="13" x14ac:dyDescent="0.3">
      <c r="A8" s="223" t="s">
        <v>25</v>
      </c>
      <c r="B8" s="233" t="s">
        <v>26</v>
      </c>
      <c r="C8" s="233"/>
      <c r="D8" s="233"/>
      <c r="E8" s="233"/>
      <c r="F8" s="233"/>
      <c r="G8" s="233"/>
      <c r="H8" s="231" t="s">
        <v>69</v>
      </c>
      <c r="I8" s="231"/>
      <c r="J8" s="231"/>
      <c r="K8" s="231"/>
      <c r="L8" s="231"/>
      <c r="M8" s="231"/>
      <c r="N8" s="231"/>
      <c r="O8" s="231">
        <v>44048</v>
      </c>
      <c r="P8" s="231"/>
      <c r="Q8" s="231"/>
      <c r="R8" s="231"/>
      <c r="S8" s="231"/>
      <c r="T8" s="231"/>
      <c r="U8" s="231"/>
      <c r="V8" s="231">
        <v>43835</v>
      </c>
      <c r="W8" s="231"/>
      <c r="X8" s="231"/>
      <c r="Y8" s="231"/>
      <c r="Z8" s="231"/>
      <c r="AA8" s="231"/>
      <c r="AB8" s="231"/>
      <c r="AC8" s="227" t="s">
        <v>27</v>
      </c>
      <c r="AD8" s="227"/>
      <c r="AE8" s="227"/>
      <c r="AF8" s="227"/>
      <c r="AG8" s="227"/>
      <c r="AH8" s="227"/>
      <c r="AI8" s="227"/>
      <c r="AJ8" s="227" t="s">
        <v>28</v>
      </c>
      <c r="AK8" s="227"/>
      <c r="AL8" s="227"/>
      <c r="AM8" s="227"/>
      <c r="AN8" s="227"/>
      <c r="AO8" s="227"/>
      <c r="AP8" s="227"/>
      <c r="AQ8" s="227">
        <v>44108</v>
      </c>
      <c r="AR8" s="227"/>
      <c r="AS8" s="227"/>
      <c r="AT8" s="227"/>
      <c r="AU8" s="227"/>
      <c r="AV8" s="227"/>
      <c r="AW8" s="227"/>
      <c r="AX8" s="227">
        <v>43894</v>
      </c>
      <c r="AY8" s="227"/>
      <c r="AZ8" s="227"/>
      <c r="BA8" s="227"/>
      <c r="BB8" s="227"/>
      <c r="BC8" s="227"/>
      <c r="BD8" s="227"/>
      <c r="BE8" s="227" t="s">
        <v>29</v>
      </c>
      <c r="BF8" s="227"/>
      <c r="BG8" s="227"/>
      <c r="BH8" s="227"/>
      <c r="BI8" s="227"/>
      <c r="BJ8" s="227"/>
      <c r="BK8" s="227"/>
      <c r="BL8" s="227" t="s">
        <v>30</v>
      </c>
      <c r="BM8" s="227"/>
      <c r="BN8" s="227"/>
      <c r="BO8" s="227"/>
      <c r="BP8" s="227"/>
      <c r="BQ8" s="227"/>
      <c r="BR8" s="227"/>
      <c r="BS8" s="227" t="s">
        <v>31</v>
      </c>
      <c r="BT8" s="227"/>
      <c r="BU8" s="227"/>
      <c r="BV8" s="227"/>
      <c r="BW8" s="227"/>
      <c r="BX8" s="227"/>
      <c r="BY8" s="227"/>
      <c r="BZ8" s="227">
        <v>43985</v>
      </c>
      <c r="CA8" s="227"/>
      <c r="CB8" s="227"/>
      <c r="CC8" s="227"/>
      <c r="CD8" s="227"/>
      <c r="CE8" s="227"/>
      <c r="CF8" s="227"/>
      <c r="CG8" s="227" t="s">
        <v>32</v>
      </c>
      <c r="CH8" s="227"/>
      <c r="CI8" s="227"/>
      <c r="CJ8" s="227"/>
      <c r="CK8" s="227"/>
      <c r="CL8" s="227"/>
      <c r="CM8" s="227"/>
      <c r="CN8" s="227" t="s">
        <v>33</v>
      </c>
      <c r="CO8" s="227"/>
      <c r="CP8" s="227"/>
      <c r="CQ8" s="227"/>
      <c r="CR8" s="227"/>
      <c r="CS8" s="227"/>
      <c r="CT8" s="227"/>
      <c r="CU8" s="227" t="s">
        <v>34</v>
      </c>
      <c r="CV8" s="227"/>
      <c r="CW8" s="227"/>
      <c r="CX8" s="227"/>
      <c r="CY8" s="227"/>
      <c r="CZ8" s="227"/>
      <c r="DA8" s="227"/>
    </row>
    <row r="9" spans="1:116" ht="13" x14ac:dyDescent="0.3">
      <c r="A9" s="21"/>
      <c r="B9" s="22" t="s">
        <v>35</v>
      </c>
      <c r="C9" s="23" t="s">
        <v>36</v>
      </c>
      <c r="D9" s="24" t="s">
        <v>37</v>
      </c>
      <c r="E9" s="23" t="s">
        <v>36</v>
      </c>
      <c r="F9" s="25" t="s">
        <v>38</v>
      </c>
      <c r="G9" s="26" t="s">
        <v>36</v>
      </c>
      <c r="H9" s="24" t="s">
        <v>35</v>
      </c>
      <c r="I9" s="23" t="s">
        <v>36</v>
      </c>
      <c r="J9" s="24" t="s">
        <v>37</v>
      </c>
      <c r="K9" s="23" t="s">
        <v>36</v>
      </c>
      <c r="L9" s="24" t="s">
        <v>39</v>
      </c>
      <c r="M9" s="24" t="s">
        <v>38</v>
      </c>
      <c r="N9" s="26" t="s">
        <v>36</v>
      </c>
      <c r="O9" s="24" t="s">
        <v>35</v>
      </c>
      <c r="P9" s="23" t="s">
        <v>36</v>
      </c>
      <c r="Q9" s="24" t="s">
        <v>37</v>
      </c>
      <c r="R9" s="23" t="s">
        <v>36</v>
      </c>
      <c r="S9" s="24" t="s">
        <v>39</v>
      </c>
      <c r="T9" s="24" t="s">
        <v>38</v>
      </c>
      <c r="U9" s="26" t="s">
        <v>36</v>
      </c>
      <c r="V9" s="24" t="s">
        <v>35</v>
      </c>
      <c r="W9" s="23" t="s">
        <v>36</v>
      </c>
      <c r="X9" s="24" t="s">
        <v>37</v>
      </c>
      <c r="Y9" s="23" t="s">
        <v>36</v>
      </c>
      <c r="Z9" s="24" t="s">
        <v>39</v>
      </c>
      <c r="AA9" s="24" t="s">
        <v>38</v>
      </c>
      <c r="AB9" s="26" t="s">
        <v>36</v>
      </c>
      <c r="AC9" s="22" t="s">
        <v>35</v>
      </c>
      <c r="AD9" s="23" t="s">
        <v>36</v>
      </c>
      <c r="AE9" s="24" t="s">
        <v>37</v>
      </c>
      <c r="AF9" s="23" t="s">
        <v>36</v>
      </c>
      <c r="AG9" s="24" t="s">
        <v>39</v>
      </c>
      <c r="AH9" s="24" t="s">
        <v>38</v>
      </c>
      <c r="AI9" s="26" t="s">
        <v>36</v>
      </c>
      <c r="AJ9" s="22" t="s">
        <v>35</v>
      </c>
      <c r="AK9" s="23" t="s">
        <v>36</v>
      </c>
      <c r="AL9" s="24" t="s">
        <v>37</v>
      </c>
      <c r="AM9" s="23" t="s">
        <v>36</v>
      </c>
      <c r="AN9" s="24" t="s">
        <v>39</v>
      </c>
      <c r="AO9" s="24" t="s">
        <v>38</v>
      </c>
      <c r="AP9" s="26" t="s">
        <v>36</v>
      </c>
      <c r="AQ9" s="22" t="s">
        <v>35</v>
      </c>
      <c r="AR9" s="23" t="s">
        <v>36</v>
      </c>
      <c r="AS9" s="24" t="s">
        <v>37</v>
      </c>
      <c r="AT9" s="23" t="s">
        <v>36</v>
      </c>
      <c r="AU9" s="24" t="s">
        <v>39</v>
      </c>
      <c r="AV9" s="24" t="s">
        <v>38</v>
      </c>
      <c r="AW9" s="26" t="s">
        <v>36</v>
      </c>
      <c r="AX9" s="22" t="s">
        <v>35</v>
      </c>
      <c r="AY9" s="23" t="s">
        <v>36</v>
      </c>
      <c r="AZ9" s="24" t="s">
        <v>37</v>
      </c>
      <c r="BA9" s="23" t="s">
        <v>36</v>
      </c>
      <c r="BB9" s="24" t="s">
        <v>39</v>
      </c>
      <c r="BC9" s="24" t="s">
        <v>38</v>
      </c>
      <c r="BD9" s="26" t="s">
        <v>36</v>
      </c>
      <c r="BE9" s="22" t="s">
        <v>35</v>
      </c>
      <c r="BF9" s="23" t="s">
        <v>36</v>
      </c>
      <c r="BG9" s="24" t="s">
        <v>37</v>
      </c>
      <c r="BH9" s="23" t="s">
        <v>36</v>
      </c>
      <c r="BI9" s="24" t="s">
        <v>39</v>
      </c>
      <c r="BJ9" s="24" t="s">
        <v>38</v>
      </c>
      <c r="BK9" s="26" t="s">
        <v>36</v>
      </c>
      <c r="BL9" s="22" t="s">
        <v>35</v>
      </c>
      <c r="BM9" s="23" t="s">
        <v>36</v>
      </c>
      <c r="BN9" s="24" t="s">
        <v>37</v>
      </c>
      <c r="BO9" s="23" t="s">
        <v>36</v>
      </c>
      <c r="BP9" s="24" t="s">
        <v>39</v>
      </c>
      <c r="BQ9" s="24" t="s">
        <v>38</v>
      </c>
      <c r="BR9" s="26" t="s">
        <v>36</v>
      </c>
      <c r="BS9" s="22" t="s">
        <v>35</v>
      </c>
      <c r="BT9" s="23" t="s">
        <v>36</v>
      </c>
      <c r="BU9" s="24" t="s">
        <v>37</v>
      </c>
      <c r="BV9" s="23" t="s">
        <v>36</v>
      </c>
      <c r="BW9" s="24" t="s">
        <v>39</v>
      </c>
      <c r="BX9" s="24" t="s">
        <v>38</v>
      </c>
      <c r="BY9" s="26" t="s">
        <v>36</v>
      </c>
      <c r="BZ9" s="22" t="s">
        <v>35</v>
      </c>
      <c r="CA9" s="23" t="s">
        <v>36</v>
      </c>
      <c r="CB9" s="24" t="s">
        <v>37</v>
      </c>
      <c r="CC9" s="23" t="s">
        <v>36</v>
      </c>
      <c r="CD9" s="24" t="s">
        <v>39</v>
      </c>
      <c r="CE9" s="24" t="s">
        <v>38</v>
      </c>
      <c r="CF9" s="26" t="s">
        <v>36</v>
      </c>
      <c r="CG9" s="22" t="s">
        <v>35</v>
      </c>
      <c r="CH9" s="23" t="s">
        <v>36</v>
      </c>
      <c r="CI9" s="24" t="s">
        <v>37</v>
      </c>
      <c r="CJ9" s="23" t="s">
        <v>36</v>
      </c>
      <c r="CK9" s="24" t="s">
        <v>39</v>
      </c>
      <c r="CL9" s="24" t="s">
        <v>38</v>
      </c>
      <c r="CM9" s="26" t="s">
        <v>36</v>
      </c>
      <c r="CN9" s="22" t="s">
        <v>35</v>
      </c>
      <c r="CO9" s="23" t="s">
        <v>36</v>
      </c>
      <c r="CP9" s="24" t="s">
        <v>37</v>
      </c>
      <c r="CQ9" s="23" t="s">
        <v>36</v>
      </c>
      <c r="CR9" s="24" t="s">
        <v>39</v>
      </c>
      <c r="CS9" s="24" t="s">
        <v>38</v>
      </c>
      <c r="CT9" s="26" t="s">
        <v>36</v>
      </c>
      <c r="CU9" s="22" t="s">
        <v>35</v>
      </c>
      <c r="CV9" s="23" t="s">
        <v>36</v>
      </c>
      <c r="CW9" s="24" t="s">
        <v>37</v>
      </c>
      <c r="CX9" s="23" t="s">
        <v>36</v>
      </c>
      <c r="CY9" s="24" t="s">
        <v>39</v>
      </c>
      <c r="CZ9" s="24" t="s">
        <v>38</v>
      </c>
      <c r="DA9" s="26" t="s">
        <v>36</v>
      </c>
    </row>
    <row r="10" spans="1:116" ht="13" x14ac:dyDescent="0.3">
      <c r="A10" s="27" t="s">
        <v>40</v>
      </c>
      <c r="B10" s="28">
        <v>1802527</v>
      </c>
      <c r="C10" s="29">
        <f t="shared" ref="C10:C28" si="0">B10/B$30*100</f>
        <v>6.1698152105556101</v>
      </c>
      <c r="D10" s="30">
        <v>1712903</v>
      </c>
      <c r="E10" s="29">
        <f t="shared" ref="E10:E28" si="1">D10/D$30*100</f>
        <v>5.7286656657042991</v>
      </c>
      <c r="F10" s="30">
        <f t="shared" ref="F10:F28" si="2">B10+D10</f>
        <v>3515430</v>
      </c>
      <c r="G10" s="31">
        <f t="shared" ref="G10:G28" si="3">F10/F$30*100</f>
        <v>5.9466833990210644</v>
      </c>
      <c r="H10" s="32">
        <v>2</v>
      </c>
      <c r="I10" s="33">
        <f t="shared" ref="I10:I28" si="4">H10/H$30*100</f>
        <v>8.4763721127357489E-3</v>
      </c>
      <c r="J10" s="34">
        <v>1</v>
      </c>
      <c r="K10" s="33">
        <f t="shared" ref="K10:K28" si="5">J10/J$30*100</f>
        <v>5.3827107331252018E-3</v>
      </c>
      <c r="L10" s="35">
        <v>0</v>
      </c>
      <c r="M10" s="36">
        <f t="shared" ref="M10:M28" si="6">H10+J10</f>
        <v>3</v>
      </c>
      <c r="N10" s="37">
        <f t="shared" ref="N10:N28" si="7">M10/M$30*100</f>
        <v>7.113556066677732E-3</v>
      </c>
      <c r="O10" s="32">
        <v>1</v>
      </c>
      <c r="P10" s="33">
        <f t="shared" ref="P10:P28" si="8">O10/O$30*100</f>
        <v>4.4881288990619812E-3</v>
      </c>
      <c r="Q10" s="34">
        <v>1</v>
      </c>
      <c r="R10" s="33">
        <f t="shared" ref="R10:R28" si="9">Q10/Q$30*100</f>
        <v>5.7960934330261397E-3</v>
      </c>
      <c r="S10" s="35">
        <v>0</v>
      </c>
      <c r="T10" s="36">
        <f t="shared" ref="T10:T28" si="10">O10+Q10</f>
        <v>2</v>
      </c>
      <c r="U10" s="37">
        <f t="shared" ref="U10:U28" si="11">T10/T$30*100</f>
        <v>5.0589366115242574E-3</v>
      </c>
      <c r="V10" s="32">
        <v>0</v>
      </c>
      <c r="W10" s="33">
        <f t="shared" ref="W10:W28" si="12">V10/V$30*100</f>
        <v>0</v>
      </c>
      <c r="X10" s="34">
        <v>1</v>
      </c>
      <c r="Y10" s="33">
        <f t="shared" ref="Y10:Y28" si="13">X10/X$30*100</f>
        <v>6.5227317200443544E-3</v>
      </c>
      <c r="Z10" s="35">
        <v>0</v>
      </c>
      <c r="AA10" s="36">
        <f t="shared" ref="AA10:AA28" si="14">V10+X10</f>
        <v>1</v>
      </c>
      <c r="AB10" s="37">
        <f t="shared" ref="AB10:AB28" si="15">AA10/AA$30*100</f>
        <v>2.8042624789680311E-3</v>
      </c>
      <c r="AC10" s="38">
        <v>0</v>
      </c>
      <c r="AD10" s="33">
        <f t="shared" ref="AD10:AD28" si="16">AC10/AC$30*100</f>
        <v>0</v>
      </c>
      <c r="AE10" s="34">
        <v>1</v>
      </c>
      <c r="AF10" s="33">
        <f t="shared" ref="AF10:AF28" si="17">AE10/AE$30*100</f>
        <v>7.7845243655612637E-3</v>
      </c>
      <c r="AG10" s="35">
        <v>0</v>
      </c>
      <c r="AH10" s="36">
        <f t="shared" ref="AH10:AH28" si="18">AC10+AE10</f>
        <v>1</v>
      </c>
      <c r="AI10" s="37">
        <f t="shared" ref="AI10:AI28" si="19">AH10/AH$30*100</f>
        <v>3.2732152793689237E-3</v>
      </c>
      <c r="AJ10" s="38">
        <v>0</v>
      </c>
      <c r="AK10" s="33">
        <f t="shared" ref="AK10:AK28" si="20">AJ10/AJ$30*100</f>
        <v>0</v>
      </c>
      <c r="AL10" s="34">
        <v>1</v>
      </c>
      <c r="AM10" s="33">
        <f t="shared" ref="AM10:AM28" si="21">AL10/AL$30*100</f>
        <v>1.0320982557539479E-2</v>
      </c>
      <c r="AN10" s="35">
        <v>0</v>
      </c>
      <c r="AO10" s="36">
        <f t="shared" ref="AO10:AO28" si="22">AJ10+AL10</f>
        <v>1</v>
      </c>
      <c r="AP10" s="37">
        <f t="shared" ref="AP10:AP28" si="23">AO10/AO$30*100</f>
        <v>4.2133647931237887E-3</v>
      </c>
      <c r="AQ10" s="38">
        <v>0</v>
      </c>
      <c r="AR10" s="33">
        <f t="shared" ref="AR10:AR28" si="24">AQ10/AQ$30*100</f>
        <v>0</v>
      </c>
      <c r="AS10" s="34">
        <v>0</v>
      </c>
      <c r="AT10" s="33">
        <f t="shared" ref="AT10:AT28" si="25">AS10/AS$30*100</f>
        <v>0</v>
      </c>
      <c r="AU10" s="35">
        <v>0</v>
      </c>
      <c r="AV10" s="36">
        <f t="shared" ref="AV10:AV28" si="26">AQ10+AS10</f>
        <v>0</v>
      </c>
      <c r="AW10" s="37">
        <f t="shared" ref="AW10:AW28" si="27">AV10/AV$30*100</f>
        <v>0</v>
      </c>
      <c r="AX10" s="38">
        <v>0</v>
      </c>
      <c r="AY10" s="33">
        <f t="shared" ref="AY10:AY28" si="28">AX10/AX$30*100</f>
        <v>0</v>
      </c>
      <c r="AZ10" s="34">
        <v>0</v>
      </c>
      <c r="BA10" s="33">
        <f t="shared" ref="BA10:BA28" si="29">AZ10/AZ$30*100</f>
        <v>0</v>
      </c>
      <c r="BB10" s="35">
        <v>0</v>
      </c>
      <c r="BC10" s="36">
        <f t="shared" ref="BC10:BC28" si="30">AX10+AZ10</f>
        <v>0</v>
      </c>
      <c r="BD10" s="37">
        <f t="shared" ref="BD10:BD28" si="31">BC10/BC$30*100</f>
        <v>0</v>
      </c>
      <c r="BE10" s="38">
        <v>0</v>
      </c>
      <c r="BF10" s="33">
        <f t="shared" ref="BF10:BF28" si="32">BE10/BE$30*100</f>
        <v>0</v>
      </c>
      <c r="BG10" s="34">
        <v>0</v>
      </c>
      <c r="BH10" s="33">
        <f t="shared" ref="BH10:BH28" si="33">BG10/BG$30*100</f>
        <v>0</v>
      </c>
      <c r="BI10" s="35">
        <v>0</v>
      </c>
      <c r="BJ10" s="36">
        <f t="shared" ref="BJ10:BJ28" si="34">BE10+BG10</f>
        <v>0</v>
      </c>
      <c r="BK10" s="37">
        <f t="shared" ref="BK10:BK28" si="35">BJ10/BJ$30*100</f>
        <v>0</v>
      </c>
      <c r="BL10" s="38">
        <v>0</v>
      </c>
      <c r="BM10" s="33">
        <f t="shared" ref="BM10:BM28" si="36">BL10/BL$30*100</f>
        <v>0</v>
      </c>
      <c r="BN10" s="34">
        <v>0</v>
      </c>
      <c r="BO10" s="33">
        <f t="shared" ref="BO10:BO28" si="37">BN10/BN$30*100</f>
        <v>0</v>
      </c>
      <c r="BP10" s="35">
        <v>0</v>
      </c>
      <c r="BQ10" s="36">
        <f t="shared" ref="BQ10:BQ28" si="38">BL10+BN10</f>
        <v>0</v>
      </c>
      <c r="BR10" s="37">
        <f t="shared" ref="BR10:BR28" si="39">BQ10/BQ$30*100</f>
        <v>0</v>
      </c>
      <c r="BS10" s="38">
        <v>0</v>
      </c>
      <c r="BT10" s="33">
        <f t="shared" ref="BT10:BT28" si="40">BS10/BS$30*100</f>
        <v>0</v>
      </c>
      <c r="BU10" s="34">
        <v>0</v>
      </c>
      <c r="BV10" s="33">
        <f t="shared" ref="BV10:BV28" si="41">BU10/BU$30*100</f>
        <v>0</v>
      </c>
      <c r="BW10" s="35">
        <v>0</v>
      </c>
      <c r="BX10" s="36">
        <f t="shared" ref="BX10:BX28" si="42">BS10+BU10</f>
        <v>0</v>
      </c>
      <c r="BY10" s="37">
        <f t="shared" ref="BY10:BY28" si="43">BX10/BX$30*100</f>
        <v>0</v>
      </c>
      <c r="BZ10" s="38">
        <v>0</v>
      </c>
      <c r="CA10" s="33">
        <f t="shared" ref="CA10:CA28" si="44">BZ10/BZ$30*100</f>
        <v>0</v>
      </c>
      <c r="CB10" s="34">
        <v>0</v>
      </c>
      <c r="CC10" s="33">
        <f t="shared" ref="CC10:CC28" si="45">CB10/CB$30*100</f>
        <v>0</v>
      </c>
      <c r="CD10" s="35">
        <v>0</v>
      </c>
      <c r="CE10" s="36">
        <f t="shared" ref="CE10:CE28" si="46">BZ10+CB10</f>
        <v>0</v>
      </c>
      <c r="CF10" s="37">
        <f t="shared" ref="CF10:CF28" si="47">CE10/CE$30*100</f>
        <v>0</v>
      </c>
      <c r="CG10" s="38">
        <v>0</v>
      </c>
      <c r="CH10" s="33">
        <f t="shared" ref="CH10:CH28" si="48">CG10/CG$30*100</f>
        <v>0</v>
      </c>
      <c r="CI10" s="34">
        <v>0</v>
      </c>
      <c r="CJ10" s="33"/>
      <c r="CK10" s="35">
        <v>0</v>
      </c>
      <c r="CL10" s="36">
        <f t="shared" ref="CL10:CL28" si="49">CG10+CI10</f>
        <v>0</v>
      </c>
      <c r="CM10" s="37">
        <f t="shared" ref="CM10:CM28" si="50">CL10/CL$30*100</f>
        <v>0</v>
      </c>
      <c r="CN10" s="38">
        <v>0</v>
      </c>
      <c r="CO10" s="33">
        <f t="shared" ref="CO10:CO28" si="51">CN10/CN$30*100</f>
        <v>0</v>
      </c>
      <c r="CP10" s="34">
        <v>0</v>
      </c>
      <c r="CQ10" s="33"/>
      <c r="CR10" s="35">
        <v>0</v>
      </c>
      <c r="CS10" s="36">
        <f t="shared" ref="CS10:CS28" si="52">CN10+CP10</f>
        <v>0</v>
      </c>
      <c r="CT10" s="37">
        <f t="shared" ref="CT10:CT28" si="53">CS10/CS$30*100</f>
        <v>0</v>
      </c>
      <c r="CU10" s="38">
        <v>0</v>
      </c>
      <c r="CV10" s="33">
        <f t="shared" ref="CV10:CV28" si="54">CU10/CU$30*100</f>
        <v>0</v>
      </c>
      <c r="CW10" s="34">
        <v>0</v>
      </c>
      <c r="CX10" s="33"/>
      <c r="CY10" s="35">
        <v>0</v>
      </c>
      <c r="CZ10" s="36">
        <f t="shared" ref="CZ10:CZ28" si="55">CU10+CW10</f>
        <v>0</v>
      </c>
      <c r="DA10" s="37">
        <f t="shared" ref="DA10:DA28" si="56">CZ10/CZ$30*100</f>
        <v>0</v>
      </c>
    </row>
    <row r="11" spans="1:116" ht="13" x14ac:dyDescent="0.3">
      <c r="A11" s="27" t="s">
        <v>41</v>
      </c>
      <c r="B11" s="28">
        <v>1898484</v>
      </c>
      <c r="C11" s="29">
        <f t="shared" si="0"/>
        <v>6.4982635268134441</v>
      </c>
      <c r="D11" s="30">
        <v>1809836</v>
      </c>
      <c r="E11" s="29">
        <f t="shared" si="1"/>
        <v>6.0528502511558484</v>
      </c>
      <c r="F11" s="30">
        <f t="shared" si="2"/>
        <v>3708320</v>
      </c>
      <c r="G11" s="31">
        <f t="shared" si="3"/>
        <v>6.2729751359742032</v>
      </c>
      <c r="H11" s="32">
        <v>0</v>
      </c>
      <c r="I11" s="33">
        <f t="shared" si="4"/>
        <v>0</v>
      </c>
      <c r="J11" s="34">
        <v>0</v>
      </c>
      <c r="K11" s="33">
        <f t="shared" si="5"/>
        <v>0</v>
      </c>
      <c r="L11" s="35">
        <v>0</v>
      </c>
      <c r="M11" s="36">
        <f t="shared" si="6"/>
        <v>0</v>
      </c>
      <c r="N11" s="37">
        <f t="shared" si="7"/>
        <v>0</v>
      </c>
      <c r="O11" s="32">
        <v>0</v>
      </c>
      <c r="P11" s="33">
        <f t="shared" si="8"/>
        <v>0</v>
      </c>
      <c r="Q11" s="34">
        <v>0</v>
      </c>
      <c r="R11" s="33">
        <f t="shared" si="9"/>
        <v>0</v>
      </c>
      <c r="S11" s="35">
        <v>0</v>
      </c>
      <c r="T11" s="36">
        <f t="shared" si="10"/>
        <v>0</v>
      </c>
      <c r="U11" s="37">
        <f t="shared" si="11"/>
        <v>0</v>
      </c>
      <c r="V11" s="32">
        <v>0</v>
      </c>
      <c r="W11" s="33">
        <f t="shared" si="12"/>
        <v>0</v>
      </c>
      <c r="X11" s="34">
        <v>0</v>
      </c>
      <c r="Y11" s="33">
        <f t="shared" si="13"/>
        <v>0</v>
      </c>
      <c r="Z11" s="35">
        <v>0</v>
      </c>
      <c r="AA11" s="36">
        <f t="shared" si="14"/>
        <v>0</v>
      </c>
      <c r="AB11" s="37">
        <f t="shared" si="15"/>
        <v>0</v>
      </c>
      <c r="AC11" s="38">
        <v>0</v>
      </c>
      <c r="AD11" s="33">
        <f t="shared" si="16"/>
        <v>0</v>
      </c>
      <c r="AE11" s="34">
        <v>0</v>
      </c>
      <c r="AF11" s="33">
        <f t="shared" si="17"/>
        <v>0</v>
      </c>
      <c r="AG11" s="35">
        <v>0</v>
      </c>
      <c r="AH11" s="36">
        <f t="shared" si="18"/>
        <v>0</v>
      </c>
      <c r="AI11" s="37">
        <f t="shared" si="19"/>
        <v>0</v>
      </c>
      <c r="AJ11" s="38">
        <v>0</v>
      </c>
      <c r="AK11" s="33">
        <f t="shared" si="20"/>
        <v>0</v>
      </c>
      <c r="AL11" s="34">
        <v>0</v>
      </c>
      <c r="AM11" s="33">
        <f t="shared" si="21"/>
        <v>0</v>
      </c>
      <c r="AN11" s="35">
        <v>0</v>
      </c>
      <c r="AO11" s="36">
        <f t="shared" si="22"/>
        <v>0</v>
      </c>
      <c r="AP11" s="37">
        <f t="shared" si="23"/>
        <v>0</v>
      </c>
      <c r="AQ11" s="38">
        <v>0</v>
      </c>
      <c r="AR11" s="33">
        <f t="shared" si="24"/>
        <v>0</v>
      </c>
      <c r="AS11" s="34">
        <v>0</v>
      </c>
      <c r="AT11" s="33">
        <f t="shared" si="25"/>
        <v>0</v>
      </c>
      <c r="AU11" s="35">
        <v>0</v>
      </c>
      <c r="AV11" s="36">
        <f t="shared" si="26"/>
        <v>0</v>
      </c>
      <c r="AW11" s="37">
        <f t="shared" si="27"/>
        <v>0</v>
      </c>
      <c r="AX11" s="38">
        <v>0</v>
      </c>
      <c r="AY11" s="33">
        <f t="shared" si="28"/>
        <v>0</v>
      </c>
      <c r="AZ11" s="34">
        <v>0</v>
      </c>
      <c r="BA11" s="33">
        <f t="shared" si="29"/>
        <v>0</v>
      </c>
      <c r="BB11" s="35">
        <v>0</v>
      </c>
      <c r="BC11" s="36">
        <f t="shared" si="30"/>
        <v>0</v>
      </c>
      <c r="BD11" s="37">
        <f t="shared" si="31"/>
        <v>0</v>
      </c>
      <c r="BE11" s="38">
        <v>0</v>
      </c>
      <c r="BF11" s="33">
        <f t="shared" si="32"/>
        <v>0</v>
      </c>
      <c r="BG11" s="34">
        <v>0</v>
      </c>
      <c r="BH11" s="33">
        <f t="shared" si="33"/>
        <v>0</v>
      </c>
      <c r="BI11" s="35">
        <v>0</v>
      </c>
      <c r="BJ11" s="36">
        <f t="shared" si="34"/>
        <v>0</v>
      </c>
      <c r="BK11" s="37">
        <f t="shared" si="35"/>
        <v>0</v>
      </c>
      <c r="BL11" s="38">
        <v>0</v>
      </c>
      <c r="BM11" s="33">
        <f t="shared" si="36"/>
        <v>0</v>
      </c>
      <c r="BN11" s="34">
        <v>0</v>
      </c>
      <c r="BO11" s="33">
        <f t="shared" si="37"/>
        <v>0</v>
      </c>
      <c r="BP11" s="35">
        <v>0</v>
      </c>
      <c r="BQ11" s="36">
        <f t="shared" si="38"/>
        <v>0</v>
      </c>
      <c r="BR11" s="37">
        <f t="shared" si="39"/>
        <v>0</v>
      </c>
      <c r="BS11" s="38">
        <v>0</v>
      </c>
      <c r="BT11" s="33">
        <f t="shared" si="40"/>
        <v>0</v>
      </c>
      <c r="BU11" s="34">
        <v>0</v>
      </c>
      <c r="BV11" s="33">
        <f t="shared" si="41"/>
        <v>0</v>
      </c>
      <c r="BW11" s="35">
        <v>0</v>
      </c>
      <c r="BX11" s="36">
        <f t="shared" si="42"/>
        <v>0</v>
      </c>
      <c r="BY11" s="37">
        <f t="shared" si="43"/>
        <v>0</v>
      </c>
      <c r="BZ11" s="81">
        <v>0</v>
      </c>
      <c r="CA11" s="33">
        <f t="shared" si="44"/>
        <v>0</v>
      </c>
      <c r="CB11" s="81">
        <v>0</v>
      </c>
      <c r="CC11" s="33">
        <f t="shared" si="45"/>
        <v>0</v>
      </c>
      <c r="CD11" s="35">
        <v>0</v>
      </c>
      <c r="CE11" s="36">
        <f t="shared" si="46"/>
        <v>0</v>
      </c>
      <c r="CF11" s="37">
        <f t="shared" si="47"/>
        <v>0</v>
      </c>
      <c r="CG11" s="81">
        <v>0</v>
      </c>
      <c r="CH11" s="33">
        <f t="shared" si="48"/>
        <v>0</v>
      </c>
      <c r="CI11" s="81">
        <v>0</v>
      </c>
      <c r="CJ11" s="33"/>
      <c r="CK11" s="35">
        <v>0</v>
      </c>
      <c r="CL11" s="36">
        <f t="shared" si="49"/>
        <v>0</v>
      </c>
      <c r="CM11" s="37">
        <f t="shared" si="50"/>
        <v>0</v>
      </c>
      <c r="CN11" s="81">
        <v>0</v>
      </c>
      <c r="CO11" s="33">
        <f t="shared" si="51"/>
        <v>0</v>
      </c>
      <c r="CP11" s="81">
        <v>0</v>
      </c>
      <c r="CQ11" s="33"/>
      <c r="CR11" s="35">
        <v>0</v>
      </c>
      <c r="CS11" s="36">
        <f t="shared" si="52"/>
        <v>0</v>
      </c>
      <c r="CT11" s="37">
        <f t="shared" si="53"/>
        <v>0</v>
      </c>
      <c r="CU11" s="81">
        <v>0</v>
      </c>
      <c r="CV11" s="33">
        <f t="shared" si="54"/>
        <v>0</v>
      </c>
      <c r="CW11" s="81">
        <v>0</v>
      </c>
      <c r="CX11" s="33"/>
      <c r="CY11" s="35">
        <v>0</v>
      </c>
      <c r="CZ11" s="36">
        <f t="shared" si="55"/>
        <v>0</v>
      </c>
      <c r="DA11" s="37">
        <f t="shared" si="56"/>
        <v>0</v>
      </c>
    </row>
    <row r="12" spans="1:116" ht="13" x14ac:dyDescent="0.3">
      <c r="A12" s="27" t="s">
        <v>42</v>
      </c>
      <c r="B12" s="28">
        <v>1768144</v>
      </c>
      <c r="C12" s="29">
        <f t="shared" si="0"/>
        <v>6.052126678630966</v>
      </c>
      <c r="D12" s="30">
        <v>1682638</v>
      </c>
      <c r="E12" s="29">
        <f t="shared" si="1"/>
        <v>5.6274468188854536</v>
      </c>
      <c r="F12" s="30">
        <f t="shared" si="2"/>
        <v>3450782</v>
      </c>
      <c r="G12" s="31">
        <f t="shared" si="3"/>
        <v>5.8373251730345093</v>
      </c>
      <c r="H12" s="32">
        <v>0</v>
      </c>
      <c r="I12" s="33">
        <f t="shared" si="4"/>
        <v>0</v>
      </c>
      <c r="J12" s="34">
        <v>1</v>
      </c>
      <c r="K12" s="33">
        <f t="shared" si="5"/>
        <v>5.3827107331252018E-3</v>
      </c>
      <c r="L12" s="35">
        <v>0</v>
      </c>
      <c r="M12" s="36">
        <f t="shared" si="6"/>
        <v>1</v>
      </c>
      <c r="N12" s="37">
        <f t="shared" si="7"/>
        <v>2.371185355559244E-3</v>
      </c>
      <c r="O12" s="32">
        <v>0</v>
      </c>
      <c r="P12" s="33">
        <f t="shared" si="8"/>
        <v>0</v>
      </c>
      <c r="Q12" s="34">
        <v>1</v>
      </c>
      <c r="R12" s="33">
        <f t="shared" si="9"/>
        <v>5.7960934330261397E-3</v>
      </c>
      <c r="S12" s="35">
        <v>0</v>
      </c>
      <c r="T12" s="36">
        <f t="shared" si="10"/>
        <v>1</v>
      </c>
      <c r="U12" s="37">
        <f t="shared" si="11"/>
        <v>2.5294683057621287E-3</v>
      </c>
      <c r="V12" s="32">
        <v>0</v>
      </c>
      <c r="W12" s="33">
        <f t="shared" si="12"/>
        <v>0</v>
      </c>
      <c r="X12" s="34">
        <v>1</v>
      </c>
      <c r="Y12" s="33">
        <f t="shared" si="13"/>
        <v>6.5227317200443544E-3</v>
      </c>
      <c r="Z12" s="35">
        <v>0</v>
      </c>
      <c r="AA12" s="36">
        <f t="shared" si="14"/>
        <v>1</v>
      </c>
      <c r="AB12" s="37">
        <f t="shared" si="15"/>
        <v>2.8042624789680311E-3</v>
      </c>
      <c r="AC12" s="38">
        <v>0</v>
      </c>
      <c r="AD12" s="33">
        <f t="shared" si="16"/>
        <v>0</v>
      </c>
      <c r="AE12" s="34">
        <v>1</v>
      </c>
      <c r="AF12" s="33">
        <f t="shared" si="17"/>
        <v>7.7845243655612637E-3</v>
      </c>
      <c r="AG12" s="35">
        <v>0</v>
      </c>
      <c r="AH12" s="36">
        <f t="shared" si="18"/>
        <v>1</v>
      </c>
      <c r="AI12" s="37">
        <f t="shared" si="19"/>
        <v>3.2732152793689237E-3</v>
      </c>
      <c r="AJ12" s="38">
        <v>0</v>
      </c>
      <c r="AK12" s="33">
        <f t="shared" si="20"/>
        <v>0</v>
      </c>
      <c r="AL12" s="34">
        <v>1</v>
      </c>
      <c r="AM12" s="33">
        <f t="shared" si="21"/>
        <v>1.0320982557539479E-2</v>
      </c>
      <c r="AN12" s="35">
        <v>0</v>
      </c>
      <c r="AO12" s="36">
        <f t="shared" si="22"/>
        <v>1</v>
      </c>
      <c r="AP12" s="37">
        <f t="shared" si="23"/>
        <v>4.2133647931237887E-3</v>
      </c>
      <c r="AQ12" s="38">
        <v>0</v>
      </c>
      <c r="AR12" s="33">
        <f t="shared" si="24"/>
        <v>0</v>
      </c>
      <c r="AS12" s="34">
        <v>1</v>
      </c>
      <c r="AT12" s="33">
        <f t="shared" si="25"/>
        <v>1.636929120969062E-2</v>
      </c>
      <c r="AU12" s="35">
        <v>0</v>
      </c>
      <c r="AV12" s="36">
        <f t="shared" si="26"/>
        <v>1</v>
      </c>
      <c r="AW12" s="37">
        <f t="shared" si="27"/>
        <v>6.4292143500064292E-3</v>
      </c>
      <c r="AX12" s="38">
        <v>0</v>
      </c>
      <c r="AY12" s="33">
        <f t="shared" si="28"/>
        <v>0</v>
      </c>
      <c r="AZ12" s="34">
        <v>0</v>
      </c>
      <c r="BA12" s="33">
        <f t="shared" si="29"/>
        <v>0</v>
      </c>
      <c r="BB12" s="35">
        <v>0</v>
      </c>
      <c r="BC12" s="36">
        <f t="shared" si="30"/>
        <v>0</v>
      </c>
      <c r="BD12" s="37">
        <f t="shared" si="31"/>
        <v>0</v>
      </c>
      <c r="BE12" s="38">
        <v>0</v>
      </c>
      <c r="BF12" s="33">
        <f t="shared" si="32"/>
        <v>0</v>
      </c>
      <c r="BG12" s="34">
        <v>0</v>
      </c>
      <c r="BH12" s="33">
        <f t="shared" si="33"/>
        <v>0</v>
      </c>
      <c r="BI12" s="35">
        <v>0</v>
      </c>
      <c r="BJ12" s="36">
        <f t="shared" si="34"/>
        <v>0</v>
      </c>
      <c r="BK12" s="37">
        <f t="shared" si="35"/>
        <v>0</v>
      </c>
      <c r="BL12" s="38">
        <v>0</v>
      </c>
      <c r="BM12" s="33">
        <f t="shared" si="36"/>
        <v>0</v>
      </c>
      <c r="BN12" s="34">
        <v>0</v>
      </c>
      <c r="BO12" s="33">
        <f t="shared" si="37"/>
        <v>0</v>
      </c>
      <c r="BP12" s="35">
        <v>0</v>
      </c>
      <c r="BQ12" s="36">
        <f t="shared" si="38"/>
        <v>0</v>
      </c>
      <c r="BR12" s="37">
        <f t="shared" si="39"/>
        <v>0</v>
      </c>
      <c r="BS12" s="38">
        <v>0</v>
      </c>
      <c r="BT12" s="33">
        <f t="shared" si="40"/>
        <v>0</v>
      </c>
      <c r="BU12" s="34">
        <v>0</v>
      </c>
      <c r="BV12" s="33">
        <f t="shared" si="41"/>
        <v>0</v>
      </c>
      <c r="BW12" s="35">
        <v>0</v>
      </c>
      <c r="BX12" s="36">
        <f t="shared" si="42"/>
        <v>0</v>
      </c>
      <c r="BY12" s="37">
        <f t="shared" si="43"/>
        <v>0</v>
      </c>
      <c r="BZ12" s="81">
        <v>0</v>
      </c>
      <c r="CA12" s="33">
        <f t="shared" si="44"/>
        <v>0</v>
      </c>
      <c r="CB12" s="81">
        <v>0</v>
      </c>
      <c r="CC12" s="33">
        <f t="shared" si="45"/>
        <v>0</v>
      </c>
      <c r="CD12" s="35">
        <v>0</v>
      </c>
      <c r="CE12" s="36">
        <f t="shared" si="46"/>
        <v>0</v>
      </c>
      <c r="CF12" s="37">
        <f t="shared" si="47"/>
        <v>0</v>
      </c>
      <c r="CG12" s="81">
        <v>0</v>
      </c>
      <c r="CH12" s="33">
        <f t="shared" si="48"/>
        <v>0</v>
      </c>
      <c r="CI12" s="81">
        <v>0</v>
      </c>
      <c r="CJ12" s="33"/>
      <c r="CK12" s="35">
        <v>0</v>
      </c>
      <c r="CL12" s="36">
        <f t="shared" si="49"/>
        <v>0</v>
      </c>
      <c r="CM12" s="37">
        <f t="shared" si="50"/>
        <v>0</v>
      </c>
      <c r="CN12" s="81">
        <v>0</v>
      </c>
      <c r="CO12" s="33">
        <f t="shared" si="51"/>
        <v>0</v>
      </c>
      <c r="CP12" s="81">
        <v>0</v>
      </c>
      <c r="CQ12" s="33"/>
      <c r="CR12" s="35">
        <v>0</v>
      </c>
      <c r="CS12" s="36">
        <f t="shared" si="52"/>
        <v>0</v>
      </c>
      <c r="CT12" s="37">
        <f t="shared" si="53"/>
        <v>0</v>
      </c>
      <c r="CU12" s="81">
        <v>0</v>
      </c>
      <c r="CV12" s="33">
        <f t="shared" si="54"/>
        <v>0</v>
      </c>
      <c r="CW12" s="81">
        <v>0</v>
      </c>
      <c r="CX12" s="33"/>
      <c r="CY12" s="35">
        <v>0</v>
      </c>
      <c r="CZ12" s="36">
        <f t="shared" si="55"/>
        <v>0</v>
      </c>
      <c r="DA12" s="37">
        <f t="shared" si="56"/>
        <v>0</v>
      </c>
    </row>
    <row r="13" spans="1:116" ht="13" x14ac:dyDescent="0.3">
      <c r="A13" s="27" t="s">
        <v>43</v>
      </c>
      <c r="B13" s="28">
        <v>1680191</v>
      </c>
      <c r="C13" s="29">
        <f t="shared" si="0"/>
        <v>5.7510750121571776</v>
      </c>
      <c r="D13" s="30">
        <v>1590604</v>
      </c>
      <c r="E13" s="29">
        <f t="shared" si="1"/>
        <v>5.3196465430511362</v>
      </c>
      <c r="F13" s="30">
        <f t="shared" si="2"/>
        <v>3270795</v>
      </c>
      <c r="G13" s="31">
        <f t="shared" si="3"/>
        <v>5.5328600848547973</v>
      </c>
      <c r="H13" s="32">
        <v>5</v>
      </c>
      <c r="I13" s="33">
        <f t="shared" si="4"/>
        <v>2.1190930281839375E-2</v>
      </c>
      <c r="J13" s="34">
        <v>4</v>
      </c>
      <c r="K13" s="33">
        <f t="shared" si="5"/>
        <v>2.1530842932500807E-2</v>
      </c>
      <c r="L13" s="35">
        <v>0</v>
      </c>
      <c r="M13" s="36">
        <f t="shared" si="6"/>
        <v>9</v>
      </c>
      <c r="N13" s="37">
        <f t="shared" si="7"/>
        <v>2.1340668200033195E-2</v>
      </c>
      <c r="O13" s="32">
        <v>5</v>
      </c>
      <c r="P13" s="33">
        <f t="shared" si="8"/>
        <v>2.2440644495309903E-2</v>
      </c>
      <c r="Q13" s="34">
        <v>3</v>
      </c>
      <c r="R13" s="33">
        <f t="shared" si="9"/>
        <v>1.7388280299078421E-2</v>
      </c>
      <c r="S13" s="35">
        <v>0</v>
      </c>
      <c r="T13" s="36">
        <f t="shared" si="10"/>
        <v>8</v>
      </c>
      <c r="U13" s="37">
        <f t="shared" si="11"/>
        <v>2.023574644609703E-2</v>
      </c>
      <c r="V13" s="32">
        <v>5</v>
      </c>
      <c r="W13" s="33">
        <f t="shared" si="12"/>
        <v>2.4595405578237986E-2</v>
      </c>
      <c r="X13" s="34">
        <v>3</v>
      </c>
      <c r="Y13" s="33">
        <f t="shared" si="13"/>
        <v>1.9568195160133063E-2</v>
      </c>
      <c r="Z13" s="35">
        <v>0</v>
      </c>
      <c r="AA13" s="36">
        <f t="shared" si="14"/>
        <v>8</v>
      </c>
      <c r="AB13" s="37">
        <f t="shared" si="15"/>
        <v>2.2434099831744249E-2</v>
      </c>
      <c r="AC13" s="38">
        <v>5</v>
      </c>
      <c r="AD13" s="33">
        <f t="shared" si="16"/>
        <v>2.8240609997175939E-2</v>
      </c>
      <c r="AE13" s="34">
        <v>3</v>
      </c>
      <c r="AF13" s="33">
        <f t="shared" si="17"/>
        <v>2.3353573096683792E-2</v>
      </c>
      <c r="AG13" s="35">
        <v>0</v>
      </c>
      <c r="AH13" s="36">
        <f t="shared" si="18"/>
        <v>8</v>
      </c>
      <c r="AI13" s="37">
        <f t="shared" si="19"/>
        <v>2.618572223495139E-2</v>
      </c>
      <c r="AJ13" s="38">
        <v>5</v>
      </c>
      <c r="AK13" s="33">
        <f t="shared" si="20"/>
        <v>3.55998576005696E-2</v>
      </c>
      <c r="AL13" s="34">
        <v>3</v>
      </c>
      <c r="AM13" s="33">
        <f t="shared" si="21"/>
        <v>3.0962947672618431E-2</v>
      </c>
      <c r="AN13" s="35">
        <v>0</v>
      </c>
      <c r="AO13" s="36">
        <f t="shared" si="22"/>
        <v>8</v>
      </c>
      <c r="AP13" s="37">
        <f t="shared" si="23"/>
        <v>3.370691834499031E-2</v>
      </c>
      <c r="AQ13" s="38">
        <v>3</v>
      </c>
      <c r="AR13" s="33">
        <f t="shared" si="24"/>
        <v>3.1762837480148222E-2</v>
      </c>
      <c r="AS13" s="34">
        <v>3</v>
      </c>
      <c r="AT13" s="33">
        <f t="shared" si="25"/>
        <v>4.9107873629071867E-2</v>
      </c>
      <c r="AU13" s="35">
        <v>0</v>
      </c>
      <c r="AV13" s="36">
        <f t="shared" si="26"/>
        <v>6</v>
      </c>
      <c r="AW13" s="37">
        <f t="shared" si="27"/>
        <v>3.8575286100038575E-2</v>
      </c>
      <c r="AX13" s="38">
        <v>2</v>
      </c>
      <c r="AY13" s="33">
        <f t="shared" si="28"/>
        <v>4.3630017452006981E-2</v>
      </c>
      <c r="AZ13" s="34">
        <v>3</v>
      </c>
      <c r="BA13" s="33">
        <f t="shared" si="29"/>
        <v>0.1055594651653765</v>
      </c>
      <c r="BB13" s="35">
        <v>0</v>
      </c>
      <c r="BC13" s="36">
        <f t="shared" si="30"/>
        <v>5</v>
      </c>
      <c r="BD13" s="37">
        <f t="shared" si="31"/>
        <v>6.7330999192028007E-2</v>
      </c>
      <c r="BE13" s="38">
        <v>1</v>
      </c>
      <c r="BF13" s="33">
        <f t="shared" si="32"/>
        <v>7.147962830593281E-2</v>
      </c>
      <c r="BG13" s="34">
        <v>1</v>
      </c>
      <c r="BH13" s="33">
        <f t="shared" si="33"/>
        <v>0.11098779134295228</v>
      </c>
      <c r="BI13" s="35">
        <v>0</v>
      </c>
      <c r="BJ13" s="36">
        <f t="shared" si="34"/>
        <v>2</v>
      </c>
      <c r="BK13" s="37">
        <f t="shared" si="35"/>
        <v>8.6956521739130432E-2</v>
      </c>
      <c r="BL13" s="38">
        <v>0</v>
      </c>
      <c r="BM13" s="33">
        <f t="shared" si="36"/>
        <v>0</v>
      </c>
      <c r="BN13" s="34">
        <v>0</v>
      </c>
      <c r="BO13" s="33">
        <f t="shared" si="37"/>
        <v>0</v>
      </c>
      <c r="BP13" s="35">
        <v>0</v>
      </c>
      <c r="BQ13" s="36">
        <f t="shared" si="38"/>
        <v>0</v>
      </c>
      <c r="BR13" s="37">
        <f t="shared" si="39"/>
        <v>0</v>
      </c>
      <c r="BS13" s="38">
        <v>0</v>
      </c>
      <c r="BT13" s="33">
        <f t="shared" si="40"/>
        <v>0</v>
      </c>
      <c r="BU13" s="34">
        <v>0</v>
      </c>
      <c r="BV13" s="33">
        <f t="shared" si="41"/>
        <v>0</v>
      </c>
      <c r="BW13" s="35">
        <v>0</v>
      </c>
      <c r="BX13" s="36">
        <f t="shared" si="42"/>
        <v>0</v>
      </c>
      <c r="BY13" s="37">
        <f t="shared" si="43"/>
        <v>0</v>
      </c>
      <c r="BZ13" s="7">
        <v>0</v>
      </c>
      <c r="CA13" s="33">
        <f t="shared" si="44"/>
        <v>0</v>
      </c>
      <c r="CB13" s="7">
        <v>0</v>
      </c>
      <c r="CC13" s="33">
        <f t="shared" si="45"/>
        <v>0</v>
      </c>
      <c r="CD13" s="35">
        <v>0</v>
      </c>
      <c r="CE13" s="36">
        <f t="shared" si="46"/>
        <v>0</v>
      </c>
      <c r="CF13" s="37">
        <f t="shared" si="47"/>
        <v>0</v>
      </c>
      <c r="CG13" s="7">
        <v>0</v>
      </c>
      <c r="CH13" s="33">
        <f t="shared" si="48"/>
        <v>0</v>
      </c>
      <c r="CI13" s="7">
        <v>0</v>
      </c>
      <c r="CJ13" s="33"/>
      <c r="CK13" s="35">
        <v>0</v>
      </c>
      <c r="CL13" s="36">
        <f t="shared" si="49"/>
        <v>0</v>
      </c>
      <c r="CM13" s="37">
        <f t="shared" si="50"/>
        <v>0</v>
      </c>
      <c r="CN13" s="7">
        <v>0</v>
      </c>
      <c r="CO13" s="33">
        <f t="shared" si="51"/>
        <v>0</v>
      </c>
      <c r="CP13" s="7">
        <v>0</v>
      </c>
      <c r="CQ13" s="33"/>
      <c r="CR13" s="35">
        <v>0</v>
      </c>
      <c r="CS13" s="36">
        <f t="shared" si="52"/>
        <v>0</v>
      </c>
      <c r="CT13" s="37">
        <f t="shared" si="53"/>
        <v>0</v>
      </c>
      <c r="CU13" s="7">
        <v>0</v>
      </c>
      <c r="CV13" s="33">
        <f t="shared" si="54"/>
        <v>0</v>
      </c>
      <c r="CW13" s="7">
        <v>0</v>
      </c>
      <c r="CX13" s="33"/>
      <c r="CY13" s="35">
        <v>0</v>
      </c>
      <c r="CZ13" s="36">
        <f t="shared" si="55"/>
        <v>0</v>
      </c>
      <c r="DA13" s="37">
        <f t="shared" si="56"/>
        <v>0</v>
      </c>
    </row>
    <row r="14" spans="1:116" ht="13" x14ac:dyDescent="0.3">
      <c r="A14" s="27" t="s">
        <v>44</v>
      </c>
      <c r="B14" s="28">
        <v>1913637</v>
      </c>
      <c r="C14" s="29">
        <f t="shared" si="0"/>
        <v>6.5501302727127007</v>
      </c>
      <c r="D14" s="30">
        <v>1804323</v>
      </c>
      <c r="E14" s="29">
        <f t="shared" si="1"/>
        <v>6.0344124681552769</v>
      </c>
      <c r="F14" s="30">
        <f t="shared" si="2"/>
        <v>3717960</v>
      </c>
      <c r="G14" s="31">
        <f t="shared" si="3"/>
        <v>6.2892821106448862</v>
      </c>
      <c r="H14" s="32">
        <v>13</v>
      </c>
      <c r="I14" s="33">
        <f t="shared" si="4"/>
        <v>5.5096418732782364E-2</v>
      </c>
      <c r="J14" s="34">
        <v>9</v>
      </c>
      <c r="K14" s="33">
        <f t="shared" si="5"/>
        <v>4.8444396598126813E-2</v>
      </c>
      <c r="L14" s="35">
        <v>0</v>
      </c>
      <c r="M14" s="36">
        <f t="shared" si="6"/>
        <v>22</v>
      </c>
      <c r="N14" s="37">
        <f t="shared" si="7"/>
        <v>5.2166077822303369E-2</v>
      </c>
      <c r="O14" s="32">
        <v>13</v>
      </c>
      <c r="P14" s="33">
        <f t="shared" si="8"/>
        <v>5.8345675687805749E-2</v>
      </c>
      <c r="Q14" s="34">
        <v>9</v>
      </c>
      <c r="R14" s="33">
        <f t="shared" si="9"/>
        <v>5.2164840897235262E-2</v>
      </c>
      <c r="S14" s="35">
        <v>0</v>
      </c>
      <c r="T14" s="36">
        <f t="shared" si="10"/>
        <v>22</v>
      </c>
      <c r="U14" s="37">
        <f t="shared" si="11"/>
        <v>5.5648302726766838E-2</v>
      </c>
      <c r="V14" s="32">
        <v>11</v>
      </c>
      <c r="W14" s="33">
        <f t="shared" si="12"/>
        <v>5.4109892272123566E-2</v>
      </c>
      <c r="X14" s="34">
        <v>8</v>
      </c>
      <c r="Y14" s="33">
        <f t="shared" si="13"/>
        <v>5.2181853760354835E-2</v>
      </c>
      <c r="Z14" s="35">
        <v>0</v>
      </c>
      <c r="AA14" s="36">
        <f t="shared" si="14"/>
        <v>19</v>
      </c>
      <c r="AB14" s="37">
        <f t="shared" si="15"/>
        <v>5.3280987100392599E-2</v>
      </c>
      <c r="AC14" s="38">
        <v>9</v>
      </c>
      <c r="AD14" s="33">
        <f t="shared" si="16"/>
        <v>5.0833097994916691E-2</v>
      </c>
      <c r="AE14" s="34">
        <v>7</v>
      </c>
      <c r="AF14" s="33">
        <f t="shared" si="17"/>
        <v>5.4491670558928847E-2</v>
      </c>
      <c r="AG14" s="35">
        <v>0</v>
      </c>
      <c r="AH14" s="36">
        <f t="shared" si="18"/>
        <v>16</v>
      </c>
      <c r="AI14" s="37">
        <f t="shared" si="19"/>
        <v>5.237144446990278E-2</v>
      </c>
      <c r="AJ14" s="38">
        <v>6</v>
      </c>
      <c r="AK14" s="33">
        <f t="shared" si="20"/>
        <v>4.271982912068352E-2</v>
      </c>
      <c r="AL14" s="34">
        <v>6</v>
      </c>
      <c r="AM14" s="33">
        <f t="shared" si="21"/>
        <v>6.1925895345236862E-2</v>
      </c>
      <c r="AN14" s="35">
        <v>0</v>
      </c>
      <c r="AO14" s="36">
        <f t="shared" si="22"/>
        <v>12</v>
      </c>
      <c r="AP14" s="37">
        <f t="shared" si="23"/>
        <v>5.0560377517485461E-2</v>
      </c>
      <c r="AQ14" s="38">
        <v>5</v>
      </c>
      <c r="AR14" s="33">
        <f t="shared" si="24"/>
        <v>5.2938062466913717E-2</v>
      </c>
      <c r="AS14" s="34">
        <v>4</v>
      </c>
      <c r="AT14" s="33">
        <f t="shared" si="25"/>
        <v>6.5477164838762481E-2</v>
      </c>
      <c r="AU14" s="35">
        <v>0</v>
      </c>
      <c r="AV14" s="36">
        <f t="shared" si="26"/>
        <v>9</v>
      </c>
      <c r="AW14" s="37">
        <f t="shared" si="27"/>
        <v>5.7862929150057862E-2</v>
      </c>
      <c r="AX14" s="38">
        <v>3</v>
      </c>
      <c r="AY14" s="33">
        <f t="shared" si="28"/>
        <v>6.5445026178010471E-2</v>
      </c>
      <c r="AZ14" s="34">
        <v>4</v>
      </c>
      <c r="BA14" s="33">
        <f t="shared" si="29"/>
        <v>0.14074595355383532</v>
      </c>
      <c r="BB14" s="35">
        <v>0</v>
      </c>
      <c r="BC14" s="36">
        <f t="shared" si="30"/>
        <v>7</v>
      </c>
      <c r="BD14" s="37">
        <f t="shared" si="31"/>
        <v>9.4263398868839207E-2</v>
      </c>
      <c r="BE14" s="38">
        <v>0</v>
      </c>
      <c r="BF14" s="33">
        <f t="shared" si="32"/>
        <v>0</v>
      </c>
      <c r="BG14" s="34">
        <v>2</v>
      </c>
      <c r="BH14" s="33">
        <f t="shared" si="33"/>
        <v>0.22197558268590456</v>
      </c>
      <c r="BI14" s="35">
        <v>0</v>
      </c>
      <c r="BJ14" s="36">
        <f t="shared" si="34"/>
        <v>2</v>
      </c>
      <c r="BK14" s="37">
        <f t="shared" si="35"/>
        <v>8.6956521739130432E-2</v>
      </c>
      <c r="BL14" s="38">
        <v>0</v>
      </c>
      <c r="BM14" s="33">
        <f t="shared" si="36"/>
        <v>0</v>
      </c>
      <c r="BN14" s="34">
        <v>1</v>
      </c>
      <c r="BO14" s="33">
        <f t="shared" si="37"/>
        <v>0.5181347150259068</v>
      </c>
      <c r="BP14" s="35">
        <v>0</v>
      </c>
      <c r="BQ14" s="36">
        <f t="shared" si="38"/>
        <v>1</v>
      </c>
      <c r="BR14" s="37">
        <f t="shared" si="39"/>
        <v>0.22421524663677131</v>
      </c>
      <c r="BS14" s="38">
        <v>0</v>
      </c>
      <c r="BT14" s="33">
        <f t="shared" si="40"/>
        <v>0</v>
      </c>
      <c r="BU14" s="34">
        <v>0</v>
      </c>
      <c r="BV14" s="33">
        <f t="shared" si="41"/>
        <v>0</v>
      </c>
      <c r="BW14" s="35">
        <v>0</v>
      </c>
      <c r="BX14" s="36">
        <f t="shared" si="42"/>
        <v>0</v>
      </c>
      <c r="BY14" s="37">
        <f t="shared" si="43"/>
        <v>0</v>
      </c>
      <c r="BZ14" s="7">
        <v>0</v>
      </c>
      <c r="CA14" s="33">
        <f t="shared" si="44"/>
        <v>0</v>
      </c>
      <c r="CB14" s="7">
        <v>0</v>
      </c>
      <c r="CC14" s="33">
        <f t="shared" si="45"/>
        <v>0</v>
      </c>
      <c r="CD14" s="35">
        <v>0</v>
      </c>
      <c r="CE14" s="36">
        <f t="shared" si="46"/>
        <v>0</v>
      </c>
      <c r="CF14" s="37">
        <f t="shared" si="47"/>
        <v>0</v>
      </c>
      <c r="CG14" s="7">
        <v>0</v>
      </c>
      <c r="CH14" s="33">
        <f t="shared" si="48"/>
        <v>0</v>
      </c>
      <c r="CI14" s="7">
        <v>0</v>
      </c>
      <c r="CJ14" s="33"/>
      <c r="CK14" s="35">
        <v>0</v>
      </c>
      <c r="CL14" s="36">
        <f t="shared" si="49"/>
        <v>0</v>
      </c>
      <c r="CM14" s="37">
        <f t="shared" si="50"/>
        <v>0</v>
      </c>
      <c r="CN14" s="7">
        <v>0</v>
      </c>
      <c r="CO14" s="33">
        <f t="shared" si="51"/>
        <v>0</v>
      </c>
      <c r="CP14" s="7">
        <v>0</v>
      </c>
      <c r="CQ14" s="33"/>
      <c r="CR14" s="35">
        <v>0</v>
      </c>
      <c r="CS14" s="36">
        <f t="shared" si="52"/>
        <v>0</v>
      </c>
      <c r="CT14" s="37">
        <f t="shared" si="53"/>
        <v>0</v>
      </c>
      <c r="CU14" s="7">
        <v>0</v>
      </c>
      <c r="CV14" s="33">
        <f t="shared" si="54"/>
        <v>0</v>
      </c>
      <c r="CW14" s="7">
        <v>0</v>
      </c>
      <c r="CX14" s="33"/>
      <c r="CY14" s="35">
        <v>0</v>
      </c>
      <c r="CZ14" s="36">
        <f t="shared" si="55"/>
        <v>0</v>
      </c>
      <c r="DA14" s="37">
        <f t="shared" si="56"/>
        <v>0</v>
      </c>
    </row>
    <row r="15" spans="1:116" ht="13" x14ac:dyDescent="0.3">
      <c r="A15" s="27" t="s">
        <v>45</v>
      </c>
      <c r="B15" s="28">
        <v>2040911</v>
      </c>
      <c r="C15" s="29">
        <f t="shared" si="0"/>
        <v>6.985772602124829</v>
      </c>
      <c r="D15" s="30">
        <v>1981361</v>
      </c>
      <c r="E15" s="29">
        <f t="shared" si="1"/>
        <v>6.6265017529104311</v>
      </c>
      <c r="F15" s="30">
        <f t="shared" si="2"/>
        <v>4022272</v>
      </c>
      <c r="G15" s="31">
        <f t="shared" si="3"/>
        <v>6.8040547326350547</v>
      </c>
      <c r="H15" s="32">
        <v>29</v>
      </c>
      <c r="I15" s="33">
        <f t="shared" si="4"/>
        <v>0.12290739563466838</v>
      </c>
      <c r="J15" s="34">
        <v>16</v>
      </c>
      <c r="K15" s="33">
        <f t="shared" si="5"/>
        <v>8.6123371730003229E-2</v>
      </c>
      <c r="L15" s="35">
        <v>0</v>
      </c>
      <c r="M15" s="36">
        <f t="shared" si="6"/>
        <v>45</v>
      </c>
      <c r="N15" s="37">
        <f t="shared" si="7"/>
        <v>0.10670334100016599</v>
      </c>
      <c r="O15" s="32">
        <v>27</v>
      </c>
      <c r="P15" s="33">
        <f t="shared" si="8"/>
        <v>0.1211794802746735</v>
      </c>
      <c r="Q15" s="34">
        <v>16</v>
      </c>
      <c r="R15" s="33">
        <f t="shared" si="9"/>
        <v>9.2737494928418235E-2</v>
      </c>
      <c r="S15" s="35">
        <v>0</v>
      </c>
      <c r="T15" s="36">
        <f t="shared" si="10"/>
        <v>43</v>
      </c>
      <c r="U15" s="37">
        <f t="shared" si="11"/>
        <v>0.10876713714777154</v>
      </c>
      <c r="V15" s="32">
        <v>24</v>
      </c>
      <c r="W15" s="33">
        <f t="shared" si="12"/>
        <v>0.11805794677554234</v>
      </c>
      <c r="X15" s="34">
        <v>16</v>
      </c>
      <c r="Y15" s="33">
        <f t="shared" si="13"/>
        <v>0.10436370752070967</v>
      </c>
      <c r="Z15" s="35">
        <v>0</v>
      </c>
      <c r="AA15" s="36">
        <f t="shared" si="14"/>
        <v>40</v>
      </c>
      <c r="AB15" s="37">
        <f t="shared" si="15"/>
        <v>0.11217049915872125</v>
      </c>
      <c r="AC15" s="38">
        <v>22</v>
      </c>
      <c r="AD15" s="33">
        <f t="shared" si="16"/>
        <v>0.12425868398757414</v>
      </c>
      <c r="AE15" s="34">
        <v>16</v>
      </c>
      <c r="AF15" s="33">
        <f t="shared" si="17"/>
        <v>0.12455238984898022</v>
      </c>
      <c r="AG15" s="35">
        <v>0</v>
      </c>
      <c r="AH15" s="36">
        <f t="shared" si="18"/>
        <v>38</v>
      </c>
      <c r="AI15" s="37">
        <f t="shared" si="19"/>
        <v>0.12438218061601911</v>
      </c>
      <c r="AJ15" s="38">
        <v>17</v>
      </c>
      <c r="AK15" s="33">
        <f t="shared" si="20"/>
        <v>0.12103951584193663</v>
      </c>
      <c r="AL15" s="34">
        <v>13</v>
      </c>
      <c r="AM15" s="33">
        <f t="shared" si="21"/>
        <v>0.13417277324801322</v>
      </c>
      <c r="AN15" s="35">
        <v>0</v>
      </c>
      <c r="AO15" s="36">
        <f t="shared" si="22"/>
        <v>30</v>
      </c>
      <c r="AP15" s="37">
        <f t="shared" si="23"/>
        <v>0.12640094379371367</v>
      </c>
      <c r="AQ15" s="38">
        <v>13</v>
      </c>
      <c r="AR15" s="33">
        <f t="shared" si="24"/>
        <v>0.13763896241397566</v>
      </c>
      <c r="AS15" s="34">
        <v>11</v>
      </c>
      <c r="AT15" s="33">
        <f t="shared" si="25"/>
        <v>0.18006220330659681</v>
      </c>
      <c r="AU15" s="35">
        <v>0</v>
      </c>
      <c r="AV15" s="36">
        <f t="shared" si="26"/>
        <v>24</v>
      </c>
      <c r="AW15" s="37">
        <f t="shared" si="27"/>
        <v>0.1543011444001543</v>
      </c>
      <c r="AX15" s="38">
        <v>5</v>
      </c>
      <c r="AY15" s="33">
        <f t="shared" si="28"/>
        <v>0.10907504363001745</v>
      </c>
      <c r="AZ15" s="34">
        <v>6</v>
      </c>
      <c r="BA15" s="33">
        <f t="shared" si="29"/>
        <v>0.21111893033075299</v>
      </c>
      <c r="BB15" s="35">
        <v>0</v>
      </c>
      <c r="BC15" s="36">
        <f t="shared" si="30"/>
        <v>11</v>
      </c>
      <c r="BD15" s="37">
        <f t="shared" si="31"/>
        <v>0.14812819822246162</v>
      </c>
      <c r="BE15" s="38">
        <v>2</v>
      </c>
      <c r="BF15" s="33">
        <f t="shared" si="32"/>
        <v>0.14295925661186562</v>
      </c>
      <c r="BG15" s="34">
        <v>3</v>
      </c>
      <c r="BH15" s="33">
        <f t="shared" si="33"/>
        <v>0.33296337402885678</v>
      </c>
      <c r="BI15" s="35">
        <v>0</v>
      </c>
      <c r="BJ15" s="36">
        <f t="shared" si="34"/>
        <v>5</v>
      </c>
      <c r="BK15" s="37">
        <f t="shared" si="35"/>
        <v>0.21739130434782608</v>
      </c>
      <c r="BL15" s="38">
        <v>1</v>
      </c>
      <c r="BM15" s="33">
        <f t="shared" si="36"/>
        <v>0.39525691699604742</v>
      </c>
      <c r="BN15" s="34">
        <v>1</v>
      </c>
      <c r="BO15" s="33">
        <f t="shared" si="37"/>
        <v>0.5181347150259068</v>
      </c>
      <c r="BP15" s="35">
        <v>0</v>
      </c>
      <c r="BQ15" s="36">
        <f t="shared" si="38"/>
        <v>2</v>
      </c>
      <c r="BR15" s="37">
        <f t="shared" si="39"/>
        <v>0.44843049327354262</v>
      </c>
      <c r="BS15" s="38">
        <v>0</v>
      </c>
      <c r="BT15" s="33">
        <f t="shared" si="40"/>
        <v>0</v>
      </c>
      <c r="BU15" s="34">
        <v>0</v>
      </c>
      <c r="BV15" s="33">
        <f t="shared" si="41"/>
        <v>0</v>
      </c>
      <c r="BW15" s="35">
        <v>0</v>
      </c>
      <c r="BX15" s="36">
        <f t="shared" si="42"/>
        <v>0</v>
      </c>
      <c r="BY15" s="37">
        <f t="shared" si="43"/>
        <v>0</v>
      </c>
      <c r="BZ15" s="7">
        <v>0</v>
      </c>
      <c r="CA15" s="33">
        <f t="shared" si="44"/>
        <v>0</v>
      </c>
      <c r="CB15" s="7">
        <v>0</v>
      </c>
      <c r="CC15" s="33">
        <f t="shared" si="45"/>
        <v>0</v>
      </c>
      <c r="CD15" s="35">
        <v>0</v>
      </c>
      <c r="CE15" s="36">
        <f t="shared" si="46"/>
        <v>0</v>
      </c>
      <c r="CF15" s="37">
        <f t="shared" si="47"/>
        <v>0</v>
      </c>
      <c r="CG15" s="7">
        <v>0</v>
      </c>
      <c r="CH15" s="33">
        <f t="shared" si="48"/>
        <v>0</v>
      </c>
      <c r="CI15" s="7">
        <v>0</v>
      </c>
      <c r="CJ15" s="33"/>
      <c r="CK15" s="35">
        <v>0</v>
      </c>
      <c r="CL15" s="36">
        <f t="shared" si="49"/>
        <v>0</v>
      </c>
      <c r="CM15" s="37">
        <f t="shared" si="50"/>
        <v>0</v>
      </c>
      <c r="CN15" s="7">
        <v>0</v>
      </c>
      <c r="CO15" s="33">
        <f t="shared" si="51"/>
        <v>0</v>
      </c>
      <c r="CP15" s="7">
        <v>0</v>
      </c>
      <c r="CQ15" s="33"/>
      <c r="CR15" s="35">
        <v>0</v>
      </c>
      <c r="CS15" s="36">
        <f t="shared" si="52"/>
        <v>0</v>
      </c>
      <c r="CT15" s="37">
        <f t="shared" si="53"/>
        <v>0</v>
      </c>
      <c r="CU15" s="7">
        <v>0</v>
      </c>
      <c r="CV15" s="33">
        <f t="shared" si="54"/>
        <v>0</v>
      </c>
      <c r="CW15" s="7">
        <v>0</v>
      </c>
      <c r="CX15" s="33"/>
      <c r="CY15" s="35">
        <v>0</v>
      </c>
      <c r="CZ15" s="36">
        <f t="shared" si="55"/>
        <v>0</v>
      </c>
      <c r="DA15" s="37">
        <f t="shared" si="56"/>
        <v>0</v>
      </c>
    </row>
    <row r="16" spans="1:116" ht="13" x14ac:dyDescent="0.3">
      <c r="A16" s="27" t="s">
        <v>46</v>
      </c>
      <c r="B16" s="28">
        <v>1983871</v>
      </c>
      <c r="C16" s="29">
        <f t="shared" si="0"/>
        <v>6.7905321094109379</v>
      </c>
      <c r="D16" s="30">
        <v>1992159</v>
      </c>
      <c r="E16" s="29">
        <f t="shared" si="1"/>
        <v>6.6626147913360008</v>
      </c>
      <c r="F16" s="30">
        <f t="shared" si="2"/>
        <v>3976030</v>
      </c>
      <c r="G16" s="31">
        <f t="shared" si="3"/>
        <v>6.7258320020622566</v>
      </c>
      <c r="H16" s="32">
        <v>44</v>
      </c>
      <c r="I16" s="33">
        <f t="shared" si="4"/>
        <v>0.18648018648018649</v>
      </c>
      <c r="J16" s="34">
        <v>29</v>
      </c>
      <c r="K16" s="33">
        <f t="shared" si="5"/>
        <v>0.15609861126063085</v>
      </c>
      <c r="L16" s="35">
        <v>0</v>
      </c>
      <c r="M16" s="36">
        <f t="shared" si="6"/>
        <v>73</v>
      </c>
      <c r="N16" s="37">
        <f t="shared" si="7"/>
        <v>0.17309653095582481</v>
      </c>
      <c r="O16" s="32">
        <v>42</v>
      </c>
      <c r="P16" s="33">
        <f t="shared" si="8"/>
        <v>0.1885014137606032</v>
      </c>
      <c r="Q16" s="34">
        <v>27</v>
      </c>
      <c r="R16" s="33">
        <f t="shared" si="9"/>
        <v>0.1564945226917058</v>
      </c>
      <c r="S16" s="35">
        <v>0</v>
      </c>
      <c r="T16" s="36">
        <f t="shared" si="10"/>
        <v>69</v>
      </c>
      <c r="U16" s="37">
        <f t="shared" si="11"/>
        <v>0.17453331309758688</v>
      </c>
      <c r="V16" s="32">
        <v>42</v>
      </c>
      <c r="W16" s="33">
        <f t="shared" si="12"/>
        <v>0.20660140685719908</v>
      </c>
      <c r="X16" s="34">
        <v>24</v>
      </c>
      <c r="Y16" s="33">
        <f t="shared" si="13"/>
        <v>0.1565455612810645</v>
      </c>
      <c r="Z16" s="35">
        <v>0</v>
      </c>
      <c r="AA16" s="36">
        <f t="shared" si="14"/>
        <v>66</v>
      </c>
      <c r="AB16" s="37">
        <f t="shared" si="15"/>
        <v>0.18508132361189006</v>
      </c>
      <c r="AC16" s="38">
        <v>36</v>
      </c>
      <c r="AD16" s="33">
        <f t="shared" si="16"/>
        <v>0.20333239197966677</v>
      </c>
      <c r="AE16" s="34">
        <v>21</v>
      </c>
      <c r="AF16" s="33">
        <f t="shared" si="17"/>
        <v>0.16347501167678655</v>
      </c>
      <c r="AG16" s="35">
        <v>0</v>
      </c>
      <c r="AH16" s="36">
        <f t="shared" si="18"/>
        <v>57</v>
      </c>
      <c r="AI16" s="37">
        <f t="shared" si="19"/>
        <v>0.18657327092402867</v>
      </c>
      <c r="AJ16" s="38">
        <v>29</v>
      </c>
      <c r="AK16" s="33">
        <f t="shared" si="20"/>
        <v>0.20647917408330366</v>
      </c>
      <c r="AL16" s="34">
        <v>16</v>
      </c>
      <c r="AM16" s="33">
        <f t="shared" si="21"/>
        <v>0.16513572092063167</v>
      </c>
      <c r="AN16" s="35">
        <v>0</v>
      </c>
      <c r="AO16" s="36">
        <f t="shared" si="22"/>
        <v>45</v>
      </c>
      <c r="AP16" s="37">
        <f t="shared" si="23"/>
        <v>0.18960141569057049</v>
      </c>
      <c r="AQ16" s="38">
        <v>21</v>
      </c>
      <c r="AR16" s="33">
        <f t="shared" si="24"/>
        <v>0.22233986236103756</v>
      </c>
      <c r="AS16" s="34">
        <v>14</v>
      </c>
      <c r="AT16" s="33">
        <f t="shared" si="25"/>
        <v>0.22917007693566865</v>
      </c>
      <c r="AU16" s="35">
        <v>0</v>
      </c>
      <c r="AV16" s="36">
        <f t="shared" si="26"/>
        <v>35</v>
      </c>
      <c r="AW16" s="37">
        <f t="shared" si="27"/>
        <v>0.22502250225022502</v>
      </c>
      <c r="AX16" s="38">
        <v>17</v>
      </c>
      <c r="AY16" s="33">
        <f t="shared" si="28"/>
        <v>0.37085514834205935</v>
      </c>
      <c r="AZ16" s="34">
        <v>8</v>
      </c>
      <c r="BA16" s="33">
        <f t="shared" si="29"/>
        <v>0.28149190710767064</v>
      </c>
      <c r="BB16" s="35">
        <v>0</v>
      </c>
      <c r="BC16" s="36">
        <f t="shared" si="30"/>
        <v>25</v>
      </c>
      <c r="BD16" s="37">
        <f t="shared" si="31"/>
        <v>0.33665499596014004</v>
      </c>
      <c r="BE16" s="38">
        <v>9</v>
      </c>
      <c r="BF16" s="33">
        <f t="shared" si="32"/>
        <v>0.64331665475339528</v>
      </c>
      <c r="BG16" s="34">
        <v>3</v>
      </c>
      <c r="BH16" s="33">
        <f t="shared" si="33"/>
        <v>0.33296337402885678</v>
      </c>
      <c r="BI16" s="35">
        <v>0</v>
      </c>
      <c r="BJ16" s="36">
        <f t="shared" si="34"/>
        <v>12</v>
      </c>
      <c r="BK16" s="37">
        <f t="shared" si="35"/>
        <v>0.52173913043478271</v>
      </c>
      <c r="BL16" s="38">
        <v>0</v>
      </c>
      <c r="BM16" s="33">
        <f t="shared" si="36"/>
        <v>0</v>
      </c>
      <c r="BN16" s="34">
        <v>0</v>
      </c>
      <c r="BO16" s="33">
        <f t="shared" si="37"/>
        <v>0</v>
      </c>
      <c r="BP16" s="35">
        <v>0</v>
      </c>
      <c r="BQ16" s="36">
        <f t="shared" si="38"/>
        <v>0</v>
      </c>
      <c r="BR16" s="37">
        <f t="shared" si="39"/>
        <v>0</v>
      </c>
      <c r="BS16" s="38">
        <v>0</v>
      </c>
      <c r="BT16" s="33">
        <f t="shared" si="40"/>
        <v>0</v>
      </c>
      <c r="BU16" s="34">
        <v>0</v>
      </c>
      <c r="BV16" s="33">
        <f t="shared" si="41"/>
        <v>0</v>
      </c>
      <c r="BW16" s="35">
        <v>0</v>
      </c>
      <c r="BX16" s="36">
        <f t="shared" si="42"/>
        <v>0</v>
      </c>
      <c r="BY16" s="37">
        <f t="shared" si="43"/>
        <v>0</v>
      </c>
      <c r="BZ16" s="7">
        <v>0</v>
      </c>
      <c r="CA16" s="33">
        <f t="shared" si="44"/>
        <v>0</v>
      </c>
      <c r="CB16" s="7">
        <v>0</v>
      </c>
      <c r="CC16" s="33">
        <f t="shared" si="45"/>
        <v>0</v>
      </c>
      <c r="CD16" s="35">
        <v>0</v>
      </c>
      <c r="CE16" s="36">
        <f t="shared" si="46"/>
        <v>0</v>
      </c>
      <c r="CF16" s="37">
        <f t="shared" si="47"/>
        <v>0</v>
      </c>
      <c r="CG16" s="7">
        <v>0</v>
      </c>
      <c r="CH16" s="33">
        <f t="shared" si="48"/>
        <v>0</v>
      </c>
      <c r="CI16" s="7">
        <v>0</v>
      </c>
      <c r="CJ16" s="33"/>
      <c r="CK16" s="35">
        <v>0</v>
      </c>
      <c r="CL16" s="36">
        <f t="shared" si="49"/>
        <v>0</v>
      </c>
      <c r="CM16" s="37">
        <f t="shared" si="50"/>
        <v>0</v>
      </c>
      <c r="CN16" s="7">
        <v>0</v>
      </c>
      <c r="CO16" s="33">
        <f t="shared" si="51"/>
        <v>0</v>
      </c>
      <c r="CP16" s="7">
        <v>0</v>
      </c>
      <c r="CQ16" s="33"/>
      <c r="CR16" s="35">
        <v>0</v>
      </c>
      <c r="CS16" s="36">
        <f t="shared" si="52"/>
        <v>0</v>
      </c>
      <c r="CT16" s="37">
        <f t="shared" si="53"/>
        <v>0</v>
      </c>
      <c r="CU16" s="7">
        <v>0</v>
      </c>
      <c r="CV16" s="33">
        <f t="shared" si="54"/>
        <v>0</v>
      </c>
      <c r="CW16" s="7">
        <v>0</v>
      </c>
      <c r="CX16" s="33"/>
      <c r="CY16" s="35">
        <v>0</v>
      </c>
      <c r="CZ16" s="36">
        <f t="shared" si="55"/>
        <v>0</v>
      </c>
      <c r="DA16" s="37">
        <f t="shared" si="56"/>
        <v>0</v>
      </c>
    </row>
    <row r="17" spans="1:105" ht="13" x14ac:dyDescent="0.3">
      <c r="A17" s="27" t="s">
        <v>47</v>
      </c>
      <c r="B17" s="28">
        <v>1936734</v>
      </c>
      <c r="C17" s="29">
        <f t="shared" si="0"/>
        <v>6.6291882962087172</v>
      </c>
      <c r="D17" s="30">
        <v>1964167</v>
      </c>
      <c r="E17" s="29">
        <f t="shared" si="1"/>
        <v>6.5689978093385424</v>
      </c>
      <c r="F17" s="30">
        <f t="shared" si="2"/>
        <v>3900901</v>
      </c>
      <c r="G17" s="31">
        <f t="shared" si="3"/>
        <v>6.5987441701085405</v>
      </c>
      <c r="H17" s="32">
        <v>65</v>
      </c>
      <c r="I17" s="33">
        <f t="shared" si="4"/>
        <v>0.27548209366391185</v>
      </c>
      <c r="J17" s="34">
        <v>49</v>
      </c>
      <c r="K17" s="33">
        <f t="shared" si="5"/>
        <v>0.26375282592313487</v>
      </c>
      <c r="L17" s="35">
        <v>0</v>
      </c>
      <c r="M17" s="36">
        <f t="shared" si="6"/>
        <v>114</v>
      </c>
      <c r="N17" s="37">
        <f t="shared" si="7"/>
        <v>0.27031513053375383</v>
      </c>
      <c r="O17" s="32">
        <v>62</v>
      </c>
      <c r="P17" s="33">
        <f t="shared" si="8"/>
        <v>0.2782639917418428</v>
      </c>
      <c r="Q17" s="34">
        <v>47</v>
      </c>
      <c r="R17" s="33">
        <f t="shared" si="9"/>
        <v>0.27241639135222862</v>
      </c>
      <c r="S17" s="35">
        <v>0</v>
      </c>
      <c r="T17" s="36">
        <f t="shared" si="10"/>
        <v>109</v>
      </c>
      <c r="U17" s="37">
        <f t="shared" si="11"/>
        <v>0.27571204532807203</v>
      </c>
      <c r="V17" s="32">
        <v>57</v>
      </c>
      <c r="W17" s="33">
        <f t="shared" si="12"/>
        <v>0.28038762359191305</v>
      </c>
      <c r="X17" s="34">
        <v>44</v>
      </c>
      <c r="Y17" s="33">
        <f t="shared" si="13"/>
        <v>0.28700019568195162</v>
      </c>
      <c r="Z17" s="35">
        <v>0</v>
      </c>
      <c r="AA17" s="36">
        <f t="shared" si="14"/>
        <v>101</v>
      </c>
      <c r="AB17" s="37">
        <f t="shared" si="15"/>
        <v>0.28323051037577118</v>
      </c>
      <c r="AC17" s="38">
        <v>52</v>
      </c>
      <c r="AD17" s="33">
        <f t="shared" si="16"/>
        <v>0.29370234397062978</v>
      </c>
      <c r="AE17" s="34">
        <v>39</v>
      </c>
      <c r="AF17" s="33">
        <f t="shared" si="17"/>
        <v>0.30359645025688931</v>
      </c>
      <c r="AG17" s="35">
        <v>0</v>
      </c>
      <c r="AH17" s="36">
        <f t="shared" si="18"/>
        <v>91</v>
      </c>
      <c r="AI17" s="37">
        <f t="shared" si="19"/>
        <v>0.29786259042257207</v>
      </c>
      <c r="AJ17" s="38">
        <v>47</v>
      </c>
      <c r="AK17" s="33">
        <f t="shared" si="20"/>
        <v>0.3346386614453542</v>
      </c>
      <c r="AL17" s="34">
        <v>30</v>
      </c>
      <c r="AM17" s="33">
        <f t="shared" si="21"/>
        <v>0.30962947672618435</v>
      </c>
      <c r="AN17" s="35">
        <v>0</v>
      </c>
      <c r="AO17" s="36">
        <f t="shared" si="22"/>
        <v>77</v>
      </c>
      <c r="AP17" s="37">
        <f t="shared" si="23"/>
        <v>0.3244290890705317</v>
      </c>
      <c r="AQ17" s="38">
        <v>34</v>
      </c>
      <c r="AR17" s="33">
        <f t="shared" si="24"/>
        <v>0.35997882477501325</v>
      </c>
      <c r="AS17" s="34">
        <v>18</v>
      </c>
      <c r="AT17" s="33">
        <f t="shared" si="25"/>
        <v>0.29464724177443119</v>
      </c>
      <c r="AU17" s="35">
        <v>0</v>
      </c>
      <c r="AV17" s="36">
        <f t="shared" si="26"/>
        <v>52</v>
      </c>
      <c r="AW17" s="37">
        <f t="shared" si="27"/>
        <v>0.33431914620033432</v>
      </c>
      <c r="AX17" s="38">
        <v>16</v>
      </c>
      <c r="AY17" s="33">
        <f t="shared" si="28"/>
        <v>0.34904013961605584</v>
      </c>
      <c r="AZ17" s="34">
        <v>8</v>
      </c>
      <c r="BA17" s="33">
        <f t="shared" si="29"/>
        <v>0.28149190710767064</v>
      </c>
      <c r="BB17" s="35">
        <v>0</v>
      </c>
      <c r="BC17" s="36">
        <f t="shared" si="30"/>
        <v>24</v>
      </c>
      <c r="BD17" s="37">
        <f t="shared" si="31"/>
        <v>0.32318879612173446</v>
      </c>
      <c r="BE17" s="38">
        <v>5</v>
      </c>
      <c r="BF17" s="33">
        <f t="shared" si="32"/>
        <v>0.35739814152966404</v>
      </c>
      <c r="BG17" s="34">
        <v>4</v>
      </c>
      <c r="BH17" s="33">
        <f t="shared" si="33"/>
        <v>0.44395116537180912</v>
      </c>
      <c r="BI17" s="35">
        <v>0</v>
      </c>
      <c r="BJ17" s="36">
        <f t="shared" si="34"/>
        <v>9</v>
      </c>
      <c r="BK17" s="37">
        <f t="shared" si="35"/>
        <v>0.39130434782608697</v>
      </c>
      <c r="BL17" s="38">
        <v>0</v>
      </c>
      <c r="BM17" s="33">
        <f t="shared" si="36"/>
        <v>0</v>
      </c>
      <c r="BN17" s="34">
        <v>0</v>
      </c>
      <c r="BO17" s="33">
        <f t="shared" si="37"/>
        <v>0</v>
      </c>
      <c r="BP17" s="35">
        <v>0</v>
      </c>
      <c r="BQ17" s="36">
        <f t="shared" si="38"/>
        <v>0</v>
      </c>
      <c r="BR17" s="37">
        <f t="shared" si="39"/>
        <v>0</v>
      </c>
      <c r="BS17" s="38">
        <v>0</v>
      </c>
      <c r="BT17" s="33">
        <f t="shared" si="40"/>
        <v>0</v>
      </c>
      <c r="BU17" s="34">
        <v>0</v>
      </c>
      <c r="BV17" s="33">
        <f t="shared" si="41"/>
        <v>0</v>
      </c>
      <c r="BW17" s="35">
        <v>0</v>
      </c>
      <c r="BX17" s="36">
        <f t="shared" si="42"/>
        <v>0</v>
      </c>
      <c r="BY17" s="37">
        <f t="shared" si="43"/>
        <v>0</v>
      </c>
      <c r="BZ17" s="7">
        <v>0</v>
      </c>
      <c r="CA17" s="33">
        <f t="shared" si="44"/>
        <v>0</v>
      </c>
      <c r="CB17" s="7">
        <v>0</v>
      </c>
      <c r="CC17" s="33">
        <f t="shared" si="45"/>
        <v>0</v>
      </c>
      <c r="CD17" s="35">
        <v>0</v>
      </c>
      <c r="CE17" s="36">
        <f t="shared" si="46"/>
        <v>0</v>
      </c>
      <c r="CF17" s="37">
        <f t="shared" si="47"/>
        <v>0</v>
      </c>
      <c r="CG17" s="7">
        <v>0</v>
      </c>
      <c r="CH17" s="33">
        <f t="shared" si="48"/>
        <v>0</v>
      </c>
      <c r="CI17" s="7">
        <v>0</v>
      </c>
      <c r="CJ17" s="33"/>
      <c r="CK17" s="35">
        <v>0</v>
      </c>
      <c r="CL17" s="36">
        <f t="shared" si="49"/>
        <v>0</v>
      </c>
      <c r="CM17" s="37">
        <f t="shared" si="50"/>
        <v>0</v>
      </c>
      <c r="CN17" s="7">
        <v>0</v>
      </c>
      <c r="CO17" s="33">
        <f t="shared" si="51"/>
        <v>0</v>
      </c>
      <c r="CP17" s="7">
        <v>0</v>
      </c>
      <c r="CQ17" s="33"/>
      <c r="CR17" s="35">
        <v>0</v>
      </c>
      <c r="CS17" s="36">
        <f t="shared" si="52"/>
        <v>0</v>
      </c>
      <c r="CT17" s="37">
        <f t="shared" si="53"/>
        <v>0</v>
      </c>
      <c r="CU17" s="7">
        <v>0</v>
      </c>
      <c r="CV17" s="33">
        <f t="shared" si="54"/>
        <v>0</v>
      </c>
      <c r="CW17" s="7">
        <v>0</v>
      </c>
      <c r="CX17" s="33"/>
      <c r="CY17" s="35">
        <v>0</v>
      </c>
      <c r="CZ17" s="36">
        <f t="shared" si="55"/>
        <v>0</v>
      </c>
      <c r="DA17" s="37">
        <f t="shared" si="56"/>
        <v>0</v>
      </c>
    </row>
    <row r="18" spans="1:105" ht="13" x14ac:dyDescent="0.3">
      <c r="A18" s="27" t="s">
        <v>48</v>
      </c>
      <c r="B18" s="28">
        <v>1769761</v>
      </c>
      <c r="C18" s="29">
        <f t="shared" si="0"/>
        <v>6.057661459078342</v>
      </c>
      <c r="D18" s="30">
        <v>1790194</v>
      </c>
      <c r="E18" s="29">
        <f t="shared" si="1"/>
        <v>5.98715916940413</v>
      </c>
      <c r="F18" s="30">
        <f t="shared" si="2"/>
        <v>3559955</v>
      </c>
      <c r="G18" s="31">
        <f t="shared" si="3"/>
        <v>6.0220016611800071</v>
      </c>
      <c r="H18" s="32">
        <v>135</v>
      </c>
      <c r="I18" s="33">
        <f t="shared" si="4"/>
        <v>0.57215511760966309</v>
      </c>
      <c r="J18" s="34">
        <v>76</v>
      </c>
      <c r="K18" s="33">
        <f t="shared" si="5"/>
        <v>0.40908601571751529</v>
      </c>
      <c r="L18" s="35">
        <v>0</v>
      </c>
      <c r="M18" s="36">
        <f t="shared" si="6"/>
        <v>211</v>
      </c>
      <c r="N18" s="37">
        <f t="shared" si="7"/>
        <v>0.50032011002300059</v>
      </c>
      <c r="O18" s="32">
        <v>128</v>
      </c>
      <c r="P18" s="33">
        <f t="shared" si="8"/>
        <v>0.57448049907993359</v>
      </c>
      <c r="Q18" s="34">
        <v>70</v>
      </c>
      <c r="R18" s="33">
        <f t="shared" si="9"/>
        <v>0.40572654031182981</v>
      </c>
      <c r="S18" s="35">
        <v>0</v>
      </c>
      <c r="T18" s="36">
        <f t="shared" si="10"/>
        <v>198</v>
      </c>
      <c r="U18" s="37">
        <f t="shared" si="11"/>
        <v>0.5008347245409015</v>
      </c>
      <c r="V18" s="32">
        <v>121</v>
      </c>
      <c r="W18" s="33">
        <f t="shared" si="12"/>
        <v>0.59520881499335931</v>
      </c>
      <c r="X18" s="34">
        <v>62</v>
      </c>
      <c r="Y18" s="33">
        <f t="shared" si="13"/>
        <v>0.40440936664274996</v>
      </c>
      <c r="Z18" s="35">
        <v>0</v>
      </c>
      <c r="AA18" s="36">
        <f t="shared" si="14"/>
        <v>183</v>
      </c>
      <c r="AB18" s="37">
        <f t="shared" si="15"/>
        <v>0.51318003365114973</v>
      </c>
      <c r="AC18" s="38">
        <v>112</v>
      </c>
      <c r="AD18" s="33">
        <f t="shared" si="16"/>
        <v>0.6325896639367411</v>
      </c>
      <c r="AE18" s="34">
        <v>58</v>
      </c>
      <c r="AF18" s="33">
        <f t="shared" si="17"/>
        <v>0.4515024132025533</v>
      </c>
      <c r="AG18" s="35">
        <v>0</v>
      </c>
      <c r="AH18" s="36">
        <f t="shared" si="18"/>
        <v>170</v>
      </c>
      <c r="AI18" s="37">
        <f t="shared" si="19"/>
        <v>0.55644659749271708</v>
      </c>
      <c r="AJ18" s="38">
        <v>88</v>
      </c>
      <c r="AK18" s="33">
        <f t="shared" si="20"/>
        <v>0.6265574937700249</v>
      </c>
      <c r="AL18" s="34">
        <v>48</v>
      </c>
      <c r="AM18" s="33">
        <f t="shared" si="21"/>
        <v>0.49540716276189489</v>
      </c>
      <c r="AN18" s="35">
        <v>0</v>
      </c>
      <c r="AO18" s="36">
        <f t="shared" si="22"/>
        <v>136</v>
      </c>
      <c r="AP18" s="37">
        <f t="shared" si="23"/>
        <v>0.57301761186483524</v>
      </c>
      <c r="AQ18" s="38">
        <v>58</v>
      </c>
      <c r="AR18" s="33">
        <f t="shared" si="24"/>
        <v>0.61408152461619903</v>
      </c>
      <c r="AS18" s="34">
        <v>34</v>
      </c>
      <c r="AT18" s="33">
        <f t="shared" si="25"/>
        <v>0.55655590112948106</v>
      </c>
      <c r="AU18" s="35">
        <v>0</v>
      </c>
      <c r="AV18" s="36">
        <f t="shared" si="26"/>
        <v>92</v>
      </c>
      <c r="AW18" s="37">
        <f t="shared" si="27"/>
        <v>0.59148772020059148</v>
      </c>
      <c r="AX18" s="38">
        <v>26</v>
      </c>
      <c r="AY18" s="33">
        <f t="shared" si="28"/>
        <v>0.56719022687609066</v>
      </c>
      <c r="AZ18" s="34">
        <v>15</v>
      </c>
      <c r="BA18" s="33">
        <f t="shared" si="29"/>
        <v>0.52779732582688244</v>
      </c>
      <c r="BB18" s="35">
        <v>0</v>
      </c>
      <c r="BC18" s="36">
        <f t="shared" si="30"/>
        <v>41</v>
      </c>
      <c r="BD18" s="37">
        <f t="shared" si="31"/>
        <v>0.55211419337462964</v>
      </c>
      <c r="BE18" s="38">
        <v>9</v>
      </c>
      <c r="BF18" s="33">
        <f t="shared" si="32"/>
        <v>0.64331665475339528</v>
      </c>
      <c r="BG18" s="34">
        <v>4</v>
      </c>
      <c r="BH18" s="33">
        <f t="shared" si="33"/>
        <v>0.44395116537180912</v>
      </c>
      <c r="BI18" s="35">
        <v>0</v>
      </c>
      <c r="BJ18" s="36">
        <f t="shared" si="34"/>
        <v>13</v>
      </c>
      <c r="BK18" s="37">
        <f t="shared" si="35"/>
        <v>0.56521739130434789</v>
      </c>
      <c r="BL18" s="38">
        <v>1</v>
      </c>
      <c r="BM18" s="33">
        <f t="shared" si="36"/>
        <v>0.39525691699604742</v>
      </c>
      <c r="BN18" s="34">
        <v>2</v>
      </c>
      <c r="BO18" s="33">
        <f t="shared" si="37"/>
        <v>1.0362694300518136</v>
      </c>
      <c r="BP18" s="35">
        <v>0</v>
      </c>
      <c r="BQ18" s="36">
        <f t="shared" si="38"/>
        <v>3</v>
      </c>
      <c r="BR18" s="37">
        <f t="shared" si="39"/>
        <v>0.67264573991031396</v>
      </c>
      <c r="BS18" s="38">
        <v>0</v>
      </c>
      <c r="BT18" s="33">
        <f t="shared" si="40"/>
        <v>0</v>
      </c>
      <c r="BU18" s="34">
        <v>1</v>
      </c>
      <c r="BV18" s="33">
        <f t="shared" si="41"/>
        <v>6.666666666666667</v>
      </c>
      <c r="BW18" s="35">
        <v>0</v>
      </c>
      <c r="BX18" s="36">
        <f t="shared" si="42"/>
        <v>1</v>
      </c>
      <c r="BY18" s="37">
        <f t="shared" si="43"/>
        <v>2.1276595744680851</v>
      </c>
      <c r="BZ18" s="7">
        <v>0</v>
      </c>
      <c r="CA18" s="33">
        <f t="shared" si="44"/>
        <v>0</v>
      </c>
      <c r="CB18" s="7">
        <v>0</v>
      </c>
      <c r="CC18" s="33">
        <f t="shared" si="45"/>
        <v>0</v>
      </c>
      <c r="CD18" s="35">
        <v>0</v>
      </c>
      <c r="CE18" s="36">
        <f t="shared" si="46"/>
        <v>0</v>
      </c>
      <c r="CF18" s="37">
        <f t="shared" si="47"/>
        <v>0</v>
      </c>
      <c r="CG18" s="7">
        <v>0</v>
      </c>
      <c r="CH18" s="33">
        <f t="shared" si="48"/>
        <v>0</v>
      </c>
      <c r="CI18" s="7">
        <v>0</v>
      </c>
      <c r="CJ18" s="33"/>
      <c r="CK18" s="35">
        <v>0</v>
      </c>
      <c r="CL18" s="36">
        <f t="shared" si="49"/>
        <v>0</v>
      </c>
      <c r="CM18" s="37">
        <f t="shared" si="50"/>
        <v>0</v>
      </c>
      <c r="CN18" s="7">
        <v>0</v>
      </c>
      <c r="CO18" s="33">
        <f t="shared" si="51"/>
        <v>0</v>
      </c>
      <c r="CP18" s="7">
        <v>0</v>
      </c>
      <c r="CQ18" s="33"/>
      <c r="CR18" s="35">
        <v>0</v>
      </c>
      <c r="CS18" s="36">
        <f t="shared" si="52"/>
        <v>0</v>
      </c>
      <c r="CT18" s="37">
        <f t="shared" si="53"/>
        <v>0</v>
      </c>
      <c r="CU18" s="7">
        <v>0</v>
      </c>
      <c r="CV18" s="33">
        <f t="shared" si="54"/>
        <v>0</v>
      </c>
      <c r="CW18" s="7">
        <v>0</v>
      </c>
      <c r="CX18" s="33"/>
      <c r="CY18" s="35">
        <v>0</v>
      </c>
      <c r="CZ18" s="36">
        <f t="shared" si="55"/>
        <v>0</v>
      </c>
      <c r="DA18" s="37">
        <f t="shared" si="56"/>
        <v>0</v>
      </c>
    </row>
    <row r="19" spans="1:105" ht="13" x14ac:dyDescent="0.3">
      <c r="A19" s="27" t="s">
        <v>49</v>
      </c>
      <c r="B19" s="28">
        <v>1980181</v>
      </c>
      <c r="C19" s="29">
        <f t="shared" si="0"/>
        <v>6.7779017198928049</v>
      </c>
      <c r="D19" s="30">
        <v>2025216</v>
      </c>
      <c r="E19" s="29">
        <f t="shared" si="1"/>
        <v>6.7731712565364175</v>
      </c>
      <c r="F19" s="30">
        <f t="shared" si="2"/>
        <v>4005397</v>
      </c>
      <c r="G19" s="31">
        <f t="shared" si="3"/>
        <v>6.7755090689869446</v>
      </c>
      <c r="H19" s="32">
        <v>247</v>
      </c>
      <c r="I19" s="33">
        <f t="shared" si="4"/>
        <v>1.0468319559228649</v>
      </c>
      <c r="J19" s="34">
        <v>149</v>
      </c>
      <c r="K19" s="33">
        <f t="shared" si="5"/>
        <v>0.80202389923565498</v>
      </c>
      <c r="L19" s="35">
        <v>0</v>
      </c>
      <c r="M19" s="36">
        <f t="shared" si="6"/>
        <v>396</v>
      </c>
      <c r="N19" s="37">
        <f t="shared" si="7"/>
        <v>0.93898940080146054</v>
      </c>
      <c r="O19" s="32">
        <v>237</v>
      </c>
      <c r="P19" s="33">
        <f t="shared" si="8"/>
        <v>1.0636865490776894</v>
      </c>
      <c r="Q19" s="34">
        <v>143</v>
      </c>
      <c r="R19" s="33">
        <f t="shared" si="9"/>
        <v>0.82884136092273797</v>
      </c>
      <c r="S19" s="35">
        <v>0</v>
      </c>
      <c r="T19" s="36">
        <f t="shared" si="10"/>
        <v>380</v>
      </c>
      <c r="U19" s="37">
        <f t="shared" si="11"/>
        <v>0.96119795618960902</v>
      </c>
      <c r="V19" s="32">
        <v>221</v>
      </c>
      <c r="W19" s="33">
        <f t="shared" si="12"/>
        <v>1.0871169265581189</v>
      </c>
      <c r="X19" s="34">
        <v>136</v>
      </c>
      <c r="Y19" s="33">
        <f t="shared" si="13"/>
        <v>0.88709151392603225</v>
      </c>
      <c r="Z19" s="35">
        <v>0</v>
      </c>
      <c r="AA19" s="36">
        <f t="shared" si="14"/>
        <v>357</v>
      </c>
      <c r="AB19" s="37">
        <f t="shared" si="15"/>
        <v>1.0011217049915873</v>
      </c>
      <c r="AC19" s="38">
        <v>199</v>
      </c>
      <c r="AD19" s="33">
        <f t="shared" si="16"/>
        <v>1.1239762778876023</v>
      </c>
      <c r="AE19" s="34">
        <v>117</v>
      </c>
      <c r="AF19" s="33">
        <f t="shared" si="17"/>
        <v>0.91078935077066792</v>
      </c>
      <c r="AG19" s="35">
        <v>0</v>
      </c>
      <c r="AH19" s="36">
        <f t="shared" si="18"/>
        <v>316</v>
      </c>
      <c r="AI19" s="37">
        <f t="shared" si="19"/>
        <v>1.03433602828058</v>
      </c>
      <c r="AJ19" s="38">
        <v>164</v>
      </c>
      <c r="AK19" s="33">
        <f t="shared" si="20"/>
        <v>1.1676753292986828</v>
      </c>
      <c r="AL19" s="34">
        <v>99</v>
      </c>
      <c r="AM19" s="33">
        <f t="shared" si="21"/>
        <v>1.0217772731964083</v>
      </c>
      <c r="AN19" s="35">
        <v>0</v>
      </c>
      <c r="AO19" s="36">
        <f t="shared" si="22"/>
        <v>263</v>
      </c>
      <c r="AP19" s="37">
        <f t="shared" si="23"/>
        <v>1.1081149405915562</v>
      </c>
      <c r="AQ19" s="38">
        <v>116</v>
      </c>
      <c r="AR19" s="33">
        <f t="shared" si="24"/>
        <v>1.2281630492323981</v>
      </c>
      <c r="AS19" s="34">
        <v>76</v>
      </c>
      <c r="AT19" s="33">
        <f t="shared" si="25"/>
        <v>1.2440661319364872</v>
      </c>
      <c r="AU19" s="35">
        <v>0</v>
      </c>
      <c r="AV19" s="36">
        <f t="shared" si="26"/>
        <v>192</v>
      </c>
      <c r="AW19" s="37">
        <f t="shared" si="27"/>
        <v>1.2344091552012344</v>
      </c>
      <c r="AX19" s="38">
        <v>57</v>
      </c>
      <c r="AY19" s="33">
        <f t="shared" si="28"/>
        <v>1.243455497382199</v>
      </c>
      <c r="AZ19" s="34">
        <v>47</v>
      </c>
      <c r="BA19" s="33">
        <f t="shared" si="29"/>
        <v>1.6537649542575652</v>
      </c>
      <c r="BB19" s="35">
        <v>0</v>
      </c>
      <c r="BC19" s="36">
        <f t="shared" si="30"/>
        <v>104</v>
      </c>
      <c r="BD19" s="37">
        <f t="shared" si="31"/>
        <v>1.4004847831941825</v>
      </c>
      <c r="BE19" s="38">
        <v>15</v>
      </c>
      <c r="BF19" s="33">
        <f t="shared" si="32"/>
        <v>1.0721944245889923</v>
      </c>
      <c r="BG19" s="34">
        <v>18</v>
      </c>
      <c r="BH19" s="33">
        <f t="shared" si="33"/>
        <v>1.9977802441731412</v>
      </c>
      <c r="BI19" s="35">
        <v>0</v>
      </c>
      <c r="BJ19" s="36">
        <f t="shared" si="34"/>
        <v>33</v>
      </c>
      <c r="BK19" s="37">
        <f t="shared" si="35"/>
        <v>1.4347826086956521</v>
      </c>
      <c r="BL19" s="38">
        <v>2</v>
      </c>
      <c r="BM19" s="33">
        <f t="shared" si="36"/>
        <v>0.79051383399209485</v>
      </c>
      <c r="BN19" s="34">
        <v>5</v>
      </c>
      <c r="BO19" s="33">
        <f t="shared" si="37"/>
        <v>2.5906735751295336</v>
      </c>
      <c r="BP19" s="35">
        <v>0</v>
      </c>
      <c r="BQ19" s="36">
        <f t="shared" si="38"/>
        <v>7</v>
      </c>
      <c r="BR19" s="37">
        <f t="shared" si="39"/>
        <v>1.5695067264573992</v>
      </c>
      <c r="BS19" s="38">
        <v>0</v>
      </c>
      <c r="BT19" s="33">
        <f t="shared" si="40"/>
        <v>0</v>
      </c>
      <c r="BU19" s="34">
        <v>0</v>
      </c>
      <c r="BV19" s="33">
        <f t="shared" si="41"/>
        <v>0</v>
      </c>
      <c r="BW19" s="35">
        <v>0</v>
      </c>
      <c r="BX19" s="36">
        <f t="shared" si="42"/>
        <v>0</v>
      </c>
      <c r="BY19" s="37">
        <f t="shared" si="43"/>
        <v>0</v>
      </c>
      <c r="BZ19" s="7">
        <v>0</v>
      </c>
      <c r="CA19" s="33">
        <f t="shared" si="44"/>
        <v>0</v>
      </c>
      <c r="CB19" s="7">
        <v>0</v>
      </c>
      <c r="CC19" s="33">
        <f t="shared" si="45"/>
        <v>0</v>
      </c>
      <c r="CD19" s="35">
        <v>0</v>
      </c>
      <c r="CE19" s="36">
        <f t="shared" si="46"/>
        <v>0</v>
      </c>
      <c r="CF19" s="37">
        <f t="shared" si="47"/>
        <v>0</v>
      </c>
      <c r="CG19" s="7">
        <v>0</v>
      </c>
      <c r="CH19" s="33">
        <f t="shared" si="48"/>
        <v>0</v>
      </c>
      <c r="CI19" s="7">
        <v>0</v>
      </c>
      <c r="CJ19" s="33"/>
      <c r="CK19" s="35">
        <v>0</v>
      </c>
      <c r="CL19" s="36">
        <f t="shared" si="49"/>
        <v>0</v>
      </c>
      <c r="CM19" s="37">
        <f t="shared" si="50"/>
        <v>0</v>
      </c>
      <c r="CN19" s="7">
        <v>0</v>
      </c>
      <c r="CO19" s="33">
        <f t="shared" si="51"/>
        <v>0</v>
      </c>
      <c r="CP19" s="7">
        <v>0</v>
      </c>
      <c r="CQ19" s="33"/>
      <c r="CR19" s="35">
        <v>0</v>
      </c>
      <c r="CS19" s="36">
        <f t="shared" si="52"/>
        <v>0</v>
      </c>
      <c r="CT19" s="37">
        <f t="shared" si="53"/>
        <v>0</v>
      </c>
      <c r="CU19" s="7">
        <v>0</v>
      </c>
      <c r="CV19" s="33">
        <f t="shared" si="54"/>
        <v>0</v>
      </c>
      <c r="CW19" s="7">
        <v>0</v>
      </c>
      <c r="CX19" s="33"/>
      <c r="CY19" s="35">
        <v>0</v>
      </c>
      <c r="CZ19" s="36">
        <f t="shared" si="55"/>
        <v>0</v>
      </c>
      <c r="DA19" s="37">
        <f t="shared" si="56"/>
        <v>0</v>
      </c>
    </row>
    <row r="20" spans="1:105" ht="13" x14ac:dyDescent="0.3">
      <c r="A20" s="27" t="s">
        <v>50</v>
      </c>
      <c r="B20" s="28">
        <v>2039373</v>
      </c>
      <c r="C20" s="29">
        <f t="shared" si="0"/>
        <v>6.9805082283907121</v>
      </c>
      <c r="D20" s="30">
        <v>2097758</v>
      </c>
      <c r="E20" s="29">
        <f t="shared" si="1"/>
        <v>7.0157821134976821</v>
      </c>
      <c r="F20" s="30">
        <f t="shared" si="2"/>
        <v>4137131</v>
      </c>
      <c r="G20" s="31">
        <f t="shared" si="3"/>
        <v>6.9983496292844434</v>
      </c>
      <c r="H20" s="32">
        <v>461</v>
      </c>
      <c r="I20" s="33">
        <f t="shared" si="4"/>
        <v>1.9538037719855901</v>
      </c>
      <c r="J20" s="34">
        <v>274</v>
      </c>
      <c r="K20" s="33">
        <f t="shared" si="5"/>
        <v>1.4748627408763053</v>
      </c>
      <c r="L20" s="35">
        <v>0</v>
      </c>
      <c r="M20" s="36">
        <f t="shared" si="6"/>
        <v>735</v>
      </c>
      <c r="N20" s="37">
        <f t="shared" si="7"/>
        <v>1.7428212363360445</v>
      </c>
      <c r="O20" s="32">
        <v>441</v>
      </c>
      <c r="P20" s="33">
        <f t="shared" si="8"/>
        <v>1.9792648444863337</v>
      </c>
      <c r="Q20" s="34">
        <v>269</v>
      </c>
      <c r="R20" s="33">
        <f t="shared" si="9"/>
        <v>1.5591491334840317</v>
      </c>
      <c r="S20" s="35">
        <v>0</v>
      </c>
      <c r="T20" s="36">
        <f t="shared" si="10"/>
        <v>710</v>
      </c>
      <c r="U20" s="37">
        <f t="shared" si="11"/>
        <v>1.7959224970911114</v>
      </c>
      <c r="V20" s="32">
        <v>415</v>
      </c>
      <c r="W20" s="33">
        <f t="shared" si="12"/>
        <v>2.0414186629937525</v>
      </c>
      <c r="X20" s="34">
        <v>249</v>
      </c>
      <c r="Y20" s="33">
        <f t="shared" si="13"/>
        <v>1.6241601982910443</v>
      </c>
      <c r="Z20" s="35">
        <v>0</v>
      </c>
      <c r="AA20" s="36">
        <f t="shared" si="14"/>
        <v>664</v>
      </c>
      <c r="AB20" s="37">
        <f t="shared" si="15"/>
        <v>1.8620302860347728</v>
      </c>
      <c r="AC20" s="38">
        <v>372</v>
      </c>
      <c r="AD20" s="33">
        <f t="shared" si="16"/>
        <v>2.10110138378989</v>
      </c>
      <c r="AE20" s="34">
        <v>219</v>
      </c>
      <c r="AF20" s="33">
        <f t="shared" si="17"/>
        <v>1.7048108360579171</v>
      </c>
      <c r="AG20" s="35">
        <v>0</v>
      </c>
      <c r="AH20" s="36">
        <f t="shared" si="18"/>
        <v>591</v>
      </c>
      <c r="AI20" s="37">
        <f t="shared" si="19"/>
        <v>1.934470230107034</v>
      </c>
      <c r="AJ20" s="38">
        <v>290</v>
      </c>
      <c r="AK20" s="33">
        <f t="shared" si="20"/>
        <v>2.0647917408330367</v>
      </c>
      <c r="AL20" s="34">
        <v>186</v>
      </c>
      <c r="AM20" s="33">
        <f t="shared" si="21"/>
        <v>1.9197027557023429</v>
      </c>
      <c r="AN20" s="35">
        <v>0</v>
      </c>
      <c r="AO20" s="36">
        <f t="shared" si="22"/>
        <v>476</v>
      </c>
      <c r="AP20" s="37">
        <f t="shared" si="23"/>
        <v>2.0055616415269233</v>
      </c>
      <c r="AQ20" s="38">
        <v>201</v>
      </c>
      <c r="AR20" s="33">
        <f t="shared" si="24"/>
        <v>2.1281101111699314</v>
      </c>
      <c r="AS20" s="34">
        <v>123</v>
      </c>
      <c r="AT20" s="33">
        <f t="shared" si="25"/>
        <v>2.0134228187919461</v>
      </c>
      <c r="AU20" s="35">
        <v>0</v>
      </c>
      <c r="AV20" s="36">
        <f t="shared" si="26"/>
        <v>324</v>
      </c>
      <c r="AW20" s="37">
        <f t="shared" si="27"/>
        <v>2.083065449402083</v>
      </c>
      <c r="AX20" s="38">
        <v>99</v>
      </c>
      <c r="AY20" s="33">
        <f t="shared" si="28"/>
        <v>2.1596858638743455</v>
      </c>
      <c r="AZ20" s="34">
        <v>54</v>
      </c>
      <c r="BA20" s="33">
        <f t="shared" si="29"/>
        <v>1.9000703729767767</v>
      </c>
      <c r="BB20" s="35">
        <v>0</v>
      </c>
      <c r="BC20" s="36">
        <f t="shared" si="30"/>
        <v>153</v>
      </c>
      <c r="BD20" s="37">
        <f t="shared" si="31"/>
        <v>2.0603285752760572</v>
      </c>
      <c r="BE20" s="38">
        <v>35</v>
      </c>
      <c r="BF20" s="33">
        <f t="shared" si="32"/>
        <v>2.501786990707648</v>
      </c>
      <c r="BG20" s="34">
        <v>22</v>
      </c>
      <c r="BH20" s="33">
        <f t="shared" si="33"/>
        <v>2.4417314095449503</v>
      </c>
      <c r="BI20" s="35">
        <v>0</v>
      </c>
      <c r="BJ20" s="36">
        <f t="shared" si="34"/>
        <v>57</v>
      </c>
      <c r="BK20" s="37">
        <f t="shared" si="35"/>
        <v>2.4782608695652173</v>
      </c>
      <c r="BL20" s="38">
        <v>8</v>
      </c>
      <c r="BM20" s="33">
        <f t="shared" si="36"/>
        <v>3.1620553359683794</v>
      </c>
      <c r="BN20" s="34">
        <v>8</v>
      </c>
      <c r="BO20" s="33">
        <f t="shared" si="37"/>
        <v>4.1450777202072544</v>
      </c>
      <c r="BP20" s="35">
        <v>0</v>
      </c>
      <c r="BQ20" s="36">
        <f t="shared" si="38"/>
        <v>16</v>
      </c>
      <c r="BR20" s="37">
        <f t="shared" si="39"/>
        <v>3.5874439461883409</v>
      </c>
      <c r="BS20" s="38">
        <v>0</v>
      </c>
      <c r="BT20" s="33">
        <f t="shared" si="40"/>
        <v>0</v>
      </c>
      <c r="BU20" s="34">
        <v>0</v>
      </c>
      <c r="BV20" s="33">
        <f t="shared" si="41"/>
        <v>0</v>
      </c>
      <c r="BW20" s="35">
        <v>0</v>
      </c>
      <c r="BX20" s="36">
        <f t="shared" si="42"/>
        <v>0</v>
      </c>
      <c r="BY20" s="37">
        <f t="shared" si="43"/>
        <v>0</v>
      </c>
      <c r="BZ20" s="7">
        <v>0</v>
      </c>
      <c r="CA20" s="33">
        <f t="shared" si="44"/>
        <v>0</v>
      </c>
      <c r="CB20" s="7">
        <v>0</v>
      </c>
      <c r="CC20" s="33">
        <f t="shared" si="45"/>
        <v>0</v>
      </c>
      <c r="CD20" s="35">
        <v>0</v>
      </c>
      <c r="CE20" s="36">
        <f t="shared" si="46"/>
        <v>0</v>
      </c>
      <c r="CF20" s="37">
        <f t="shared" si="47"/>
        <v>0</v>
      </c>
      <c r="CG20" s="7">
        <v>0</v>
      </c>
      <c r="CH20" s="33">
        <f t="shared" si="48"/>
        <v>0</v>
      </c>
      <c r="CI20" s="7">
        <v>0</v>
      </c>
      <c r="CJ20" s="33"/>
      <c r="CK20" s="35">
        <v>0</v>
      </c>
      <c r="CL20" s="36">
        <f t="shared" si="49"/>
        <v>0</v>
      </c>
      <c r="CM20" s="37">
        <f t="shared" si="50"/>
        <v>0</v>
      </c>
      <c r="CN20" s="7">
        <v>0</v>
      </c>
      <c r="CO20" s="33">
        <f t="shared" si="51"/>
        <v>0</v>
      </c>
      <c r="CP20" s="7">
        <v>0</v>
      </c>
      <c r="CQ20" s="33"/>
      <c r="CR20" s="35">
        <v>0</v>
      </c>
      <c r="CS20" s="36">
        <f t="shared" si="52"/>
        <v>0</v>
      </c>
      <c r="CT20" s="37">
        <f t="shared" si="53"/>
        <v>0</v>
      </c>
      <c r="CU20" s="7">
        <v>0</v>
      </c>
      <c r="CV20" s="33">
        <f t="shared" si="54"/>
        <v>0</v>
      </c>
      <c r="CW20" s="7">
        <v>0</v>
      </c>
      <c r="CX20" s="33"/>
      <c r="CY20" s="35">
        <v>0</v>
      </c>
      <c r="CZ20" s="36">
        <f t="shared" si="55"/>
        <v>0</v>
      </c>
      <c r="DA20" s="37">
        <f t="shared" si="56"/>
        <v>0</v>
      </c>
    </row>
    <row r="21" spans="1:105" ht="13" x14ac:dyDescent="0.3">
      <c r="A21" s="27" t="s">
        <v>51</v>
      </c>
      <c r="B21" s="28">
        <v>1866897</v>
      </c>
      <c r="C21" s="29">
        <f t="shared" si="0"/>
        <v>6.3901453388163594</v>
      </c>
      <c r="D21" s="30">
        <v>1918667</v>
      </c>
      <c r="E21" s="29">
        <f t="shared" si="1"/>
        <v>6.4168267361431841</v>
      </c>
      <c r="F21" s="30">
        <f t="shared" si="2"/>
        <v>3785564</v>
      </c>
      <c r="G21" s="31">
        <f t="shared" si="3"/>
        <v>6.4036406911051484</v>
      </c>
      <c r="H21" s="32">
        <v>857</v>
      </c>
      <c r="I21" s="33">
        <f t="shared" si="4"/>
        <v>3.6321254503072686</v>
      </c>
      <c r="J21" s="34">
        <v>405</v>
      </c>
      <c r="K21" s="33">
        <f t="shared" si="5"/>
        <v>2.1799978469157066</v>
      </c>
      <c r="L21" s="35">
        <v>0</v>
      </c>
      <c r="M21" s="36">
        <f t="shared" si="6"/>
        <v>1262</v>
      </c>
      <c r="N21" s="37">
        <f t="shared" si="7"/>
        <v>2.9924359187157656</v>
      </c>
      <c r="O21" s="32">
        <v>815</v>
      </c>
      <c r="P21" s="33">
        <f t="shared" si="8"/>
        <v>3.6578250527355145</v>
      </c>
      <c r="Q21" s="34">
        <v>388</v>
      </c>
      <c r="R21" s="33">
        <f t="shared" si="9"/>
        <v>2.2488842520141423</v>
      </c>
      <c r="S21" s="35">
        <v>0</v>
      </c>
      <c r="T21" s="36">
        <f t="shared" si="10"/>
        <v>1203</v>
      </c>
      <c r="U21" s="37">
        <f t="shared" si="11"/>
        <v>3.0429503718318407</v>
      </c>
      <c r="V21" s="32">
        <v>759</v>
      </c>
      <c r="W21" s="33">
        <f t="shared" si="12"/>
        <v>3.7335825667765263</v>
      </c>
      <c r="X21" s="34">
        <v>363</v>
      </c>
      <c r="Y21" s="33">
        <f t="shared" si="13"/>
        <v>2.3677516143761004</v>
      </c>
      <c r="Z21" s="35">
        <v>0</v>
      </c>
      <c r="AA21" s="36">
        <f t="shared" si="14"/>
        <v>1122</v>
      </c>
      <c r="AB21" s="37">
        <f t="shared" si="15"/>
        <v>3.1463825014021314</v>
      </c>
      <c r="AC21" s="38">
        <v>677</v>
      </c>
      <c r="AD21" s="33">
        <f t="shared" si="16"/>
        <v>3.8237785936176225</v>
      </c>
      <c r="AE21" s="34">
        <v>330</v>
      </c>
      <c r="AF21" s="33">
        <f t="shared" si="17"/>
        <v>2.5688930406352171</v>
      </c>
      <c r="AG21" s="35">
        <v>0</v>
      </c>
      <c r="AH21" s="36">
        <f t="shared" si="18"/>
        <v>1007</v>
      </c>
      <c r="AI21" s="37">
        <f t="shared" si="19"/>
        <v>3.2961277863245062</v>
      </c>
      <c r="AJ21" s="38">
        <v>533</v>
      </c>
      <c r="AK21" s="33">
        <f t="shared" si="20"/>
        <v>3.794944820220719</v>
      </c>
      <c r="AL21" s="34">
        <v>263</v>
      </c>
      <c r="AM21" s="33">
        <f t="shared" si="21"/>
        <v>2.7144184126328827</v>
      </c>
      <c r="AN21" s="35">
        <v>0</v>
      </c>
      <c r="AO21" s="36">
        <f t="shared" si="22"/>
        <v>796</v>
      </c>
      <c r="AP21" s="37">
        <f t="shared" si="23"/>
        <v>3.3538383753265357</v>
      </c>
      <c r="AQ21" s="38">
        <v>364</v>
      </c>
      <c r="AR21" s="33">
        <f t="shared" si="24"/>
        <v>3.8538909475913181</v>
      </c>
      <c r="AS21" s="34">
        <v>189</v>
      </c>
      <c r="AT21" s="33">
        <f t="shared" si="25"/>
        <v>3.0937960386315271</v>
      </c>
      <c r="AU21" s="35">
        <v>0</v>
      </c>
      <c r="AV21" s="36">
        <f t="shared" si="26"/>
        <v>553</v>
      </c>
      <c r="AW21" s="37">
        <f t="shared" si="27"/>
        <v>3.5553555355535553</v>
      </c>
      <c r="AX21" s="38">
        <v>183</v>
      </c>
      <c r="AY21" s="33">
        <f t="shared" si="28"/>
        <v>3.9921465968586389</v>
      </c>
      <c r="AZ21" s="34">
        <v>106</v>
      </c>
      <c r="BA21" s="33">
        <f t="shared" si="29"/>
        <v>3.729767769176636</v>
      </c>
      <c r="BB21" s="35">
        <v>0</v>
      </c>
      <c r="BC21" s="36">
        <f t="shared" si="30"/>
        <v>289</v>
      </c>
      <c r="BD21" s="37">
        <f t="shared" si="31"/>
        <v>3.8917317532992191</v>
      </c>
      <c r="BE21" s="38">
        <v>58</v>
      </c>
      <c r="BF21" s="33">
        <f t="shared" si="32"/>
        <v>4.1458184417441029</v>
      </c>
      <c r="BG21" s="34">
        <v>31</v>
      </c>
      <c r="BH21" s="33">
        <f t="shared" si="33"/>
        <v>3.4406215316315207</v>
      </c>
      <c r="BI21" s="35">
        <v>0</v>
      </c>
      <c r="BJ21" s="36">
        <f t="shared" si="34"/>
        <v>89</v>
      </c>
      <c r="BK21" s="37">
        <f t="shared" si="35"/>
        <v>3.8695652173913042</v>
      </c>
      <c r="BL21" s="38">
        <v>9</v>
      </c>
      <c r="BM21" s="33">
        <f t="shared" si="36"/>
        <v>3.5573122529644272</v>
      </c>
      <c r="BN21" s="34">
        <v>5</v>
      </c>
      <c r="BO21" s="33">
        <f t="shared" si="37"/>
        <v>2.5906735751295336</v>
      </c>
      <c r="BP21" s="35">
        <v>0</v>
      </c>
      <c r="BQ21" s="36">
        <f t="shared" si="38"/>
        <v>14</v>
      </c>
      <c r="BR21" s="37">
        <f t="shared" si="39"/>
        <v>3.1390134529147984</v>
      </c>
      <c r="BS21" s="38">
        <v>1</v>
      </c>
      <c r="BT21" s="33">
        <f t="shared" si="40"/>
        <v>3.125</v>
      </c>
      <c r="BU21" s="34">
        <v>0</v>
      </c>
      <c r="BV21" s="33">
        <f t="shared" si="41"/>
        <v>0</v>
      </c>
      <c r="BW21" s="35">
        <v>0</v>
      </c>
      <c r="BX21" s="36">
        <f t="shared" si="42"/>
        <v>1</v>
      </c>
      <c r="BY21" s="37">
        <f t="shared" si="43"/>
        <v>2.1276595744680851</v>
      </c>
      <c r="BZ21" s="7">
        <v>0</v>
      </c>
      <c r="CA21" s="33">
        <f t="shared" si="44"/>
        <v>0</v>
      </c>
      <c r="CB21" s="7">
        <v>0</v>
      </c>
      <c r="CC21" s="33">
        <f t="shared" si="45"/>
        <v>0</v>
      </c>
      <c r="CD21" s="35">
        <v>0</v>
      </c>
      <c r="CE21" s="36">
        <f t="shared" si="46"/>
        <v>0</v>
      </c>
      <c r="CF21" s="37">
        <f t="shared" si="47"/>
        <v>0</v>
      </c>
      <c r="CG21" s="7">
        <v>0</v>
      </c>
      <c r="CH21" s="33">
        <f t="shared" si="48"/>
        <v>0</v>
      </c>
      <c r="CI21" s="7">
        <v>0</v>
      </c>
      <c r="CJ21" s="33"/>
      <c r="CK21" s="35">
        <v>0</v>
      </c>
      <c r="CL21" s="36">
        <f t="shared" si="49"/>
        <v>0</v>
      </c>
      <c r="CM21" s="37">
        <f t="shared" si="50"/>
        <v>0</v>
      </c>
      <c r="CN21" s="7">
        <v>0</v>
      </c>
      <c r="CO21" s="33">
        <f t="shared" si="51"/>
        <v>0</v>
      </c>
      <c r="CP21" s="7">
        <v>0</v>
      </c>
      <c r="CQ21" s="33"/>
      <c r="CR21" s="35">
        <v>0</v>
      </c>
      <c r="CS21" s="36">
        <f t="shared" si="52"/>
        <v>0</v>
      </c>
      <c r="CT21" s="37">
        <f t="shared" si="53"/>
        <v>0</v>
      </c>
      <c r="CU21" s="7">
        <v>0</v>
      </c>
      <c r="CV21" s="33">
        <f t="shared" si="54"/>
        <v>0</v>
      </c>
      <c r="CW21" s="7">
        <v>0</v>
      </c>
      <c r="CX21" s="33"/>
      <c r="CY21" s="35">
        <v>0</v>
      </c>
      <c r="CZ21" s="36">
        <f t="shared" si="55"/>
        <v>0</v>
      </c>
      <c r="DA21" s="37">
        <f t="shared" si="56"/>
        <v>0</v>
      </c>
    </row>
    <row r="22" spans="1:105" ht="13" x14ac:dyDescent="0.3">
      <c r="A22" s="27" t="s">
        <v>52</v>
      </c>
      <c r="B22" s="28">
        <v>1585580</v>
      </c>
      <c r="C22" s="29">
        <f t="shared" si="0"/>
        <v>5.4272338786341416</v>
      </c>
      <c r="D22" s="30">
        <v>1648446</v>
      </c>
      <c r="E22" s="29">
        <f t="shared" si="1"/>
        <v>5.5130944379031321</v>
      </c>
      <c r="F22" s="30">
        <f t="shared" si="2"/>
        <v>3234026</v>
      </c>
      <c r="G22" s="31">
        <f t="shared" si="3"/>
        <v>5.4706618326072469</v>
      </c>
      <c r="H22" s="32">
        <v>1205</v>
      </c>
      <c r="I22" s="33">
        <f t="shared" si="4"/>
        <v>5.1070141979232888</v>
      </c>
      <c r="J22" s="34">
        <v>598</v>
      </c>
      <c r="K22" s="33">
        <f t="shared" si="5"/>
        <v>3.2188610184088708</v>
      </c>
      <c r="L22" s="35">
        <v>0</v>
      </c>
      <c r="M22" s="36">
        <f t="shared" si="6"/>
        <v>1803</v>
      </c>
      <c r="N22" s="37">
        <f t="shared" si="7"/>
        <v>4.2752471960733178</v>
      </c>
      <c r="O22" s="32">
        <v>1162</v>
      </c>
      <c r="P22" s="33">
        <f t="shared" si="8"/>
        <v>5.2152057807100221</v>
      </c>
      <c r="Q22" s="34">
        <v>567</v>
      </c>
      <c r="R22" s="33">
        <f t="shared" si="9"/>
        <v>3.286384976525822</v>
      </c>
      <c r="S22" s="35">
        <v>0</v>
      </c>
      <c r="T22" s="36">
        <f t="shared" si="10"/>
        <v>1729</v>
      </c>
      <c r="U22" s="37">
        <f t="shared" si="11"/>
        <v>4.3734507006627208</v>
      </c>
      <c r="V22" s="32">
        <v>1060</v>
      </c>
      <c r="W22" s="33">
        <f t="shared" si="12"/>
        <v>5.214225982586453</v>
      </c>
      <c r="X22" s="34">
        <v>536</v>
      </c>
      <c r="Y22" s="33">
        <f t="shared" si="13"/>
        <v>3.4961842019437741</v>
      </c>
      <c r="Z22" s="35">
        <v>0</v>
      </c>
      <c r="AA22" s="36">
        <f t="shared" si="14"/>
        <v>1596</v>
      </c>
      <c r="AB22" s="37">
        <f t="shared" si="15"/>
        <v>4.4756029164329778</v>
      </c>
      <c r="AC22" s="38">
        <v>961</v>
      </c>
      <c r="AD22" s="33">
        <f t="shared" si="16"/>
        <v>5.4278452414572156</v>
      </c>
      <c r="AE22" s="34">
        <v>475</v>
      </c>
      <c r="AF22" s="33">
        <f t="shared" si="17"/>
        <v>3.6976490736416006</v>
      </c>
      <c r="AG22" s="35">
        <v>0</v>
      </c>
      <c r="AH22" s="36">
        <f t="shared" si="18"/>
        <v>1436</v>
      </c>
      <c r="AI22" s="37">
        <f t="shared" si="19"/>
        <v>4.7003371411737751</v>
      </c>
      <c r="AJ22" s="38">
        <v>789</v>
      </c>
      <c r="AK22" s="33">
        <f t="shared" si="20"/>
        <v>5.6176575293698825</v>
      </c>
      <c r="AL22" s="34">
        <v>394</v>
      </c>
      <c r="AM22" s="33">
        <f t="shared" si="21"/>
        <v>4.0664671276705544</v>
      </c>
      <c r="AN22" s="35">
        <v>0</v>
      </c>
      <c r="AO22" s="36">
        <f t="shared" si="22"/>
        <v>1183</v>
      </c>
      <c r="AP22" s="37">
        <f t="shared" si="23"/>
        <v>4.9844105502654417</v>
      </c>
      <c r="AQ22" s="38">
        <v>551</v>
      </c>
      <c r="AR22" s="33">
        <f t="shared" si="24"/>
        <v>5.8337744838538912</v>
      </c>
      <c r="AS22" s="34">
        <v>272</v>
      </c>
      <c r="AT22" s="33">
        <f t="shared" si="25"/>
        <v>4.4524472090358485</v>
      </c>
      <c r="AU22" s="35">
        <v>0</v>
      </c>
      <c r="AV22" s="36">
        <f t="shared" si="26"/>
        <v>823</v>
      </c>
      <c r="AW22" s="37">
        <f t="shared" si="27"/>
        <v>5.2912434100552916</v>
      </c>
      <c r="AX22" s="38">
        <v>263</v>
      </c>
      <c r="AY22" s="33">
        <f t="shared" si="28"/>
        <v>5.7373472949389184</v>
      </c>
      <c r="AZ22" s="34">
        <v>129</v>
      </c>
      <c r="BA22" s="33">
        <f t="shared" si="29"/>
        <v>4.5390570021111891</v>
      </c>
      <c r="BB22" s="35">
        <v>0</v>
      </c>
      <c r="BC22" s="36">
        <f t="shared" si="30"/>
        <v>392</v>
      </c>
      <c r="BD22" s="37">
        <f t="shared" si="31"/>
        <v>5.2787503366549959</v>
      </c>
      <c r="BE22" s="38">
        <v>74</v>
      </c>
      <c r="BF22" s="33">
        <f t="shared" si="32"/>
        <v>5.2894924946390285</v>
      </c>
      <c r="BG22" s="34">
        <v>42</v>
      </c>
      <c r="BH22" s="33">
        <f t="shared" si="33"/>
        <v>4.6614872364039952</v>
      </c>
      <c r="BI22" s="35">
        <v>0</v>
      </c>
      <c r="BJ22" s="36">
        <f t="shared" si="34"/>
        <v>116</v>
      </c>
      <c r="BK22" s="37">
        <f t="shared" si="35"/>
        <v>5.0434782608695654</v>
      </c>
      <c r="BL22" s="38">
        <v>12</v>
      </c>
      <c r="BM22" s="33">
        <f t="shared" si="36"/>
        <v>4.7430830039525684</v>
      </c>
      <c r="BN22" s="34">
        <v>12</v>
      </c>
      <c r="BO22" s="33">
        <f t="shared" si="37"/>
        <v>6.2176165803108807</v>
      </c>
      <c r="BP22" s="35">
        <v>0</v>
      </c>
      <c r="BQ22" s="36">
        <f t="shared" si="38"/>
        <v>24</v>
      </c>
      <c r="BR22" s="37">
        <f t="shared" si="39"/>
        <v>5.3811659192825116</v>
      </c>
      <c r="BS22" s="38">
        <v>1</v>
      </c>
      <c r="BT22" s="33">
        <f t="shared" si="40"/>
        <v>3.125</v>
      </c>
      <c r="BU22" s="34">
        <v>3</v>
      </c>
      <c r="BV22" s="33">
        <f t="shared" si="41"/>
        <v>20</v>
      </c>
      <c r="BW22" s="35">
        <v>0</v>
      </c>
      <c r="BX22" s="36">
        <f t="shared" si="42"/>
        <v>4</v>
      </c>
      <c r="BY22" s="37">
        <f t="shared" si="43"/>
        <v>8.5106382978723403</v>
      </c>
      <c r="BZ22" s="7">
        <v>0</v>
      </c>
      <c r="CA22" s="33">
        <f t="shared" si="44"/>
        <v>0</v>
      </c>
      <c r="CB22" s="7">
        <v>0</v>
      </c>
      <c r="CC22" s="33">
        <f t="shared" si="45"/>
        <v>0</v>
      </c>
      <c r="CD22" s="35">
        <v>0</v>
      </c>
      <c r="CE22" s="36">
        <f t="shared" si="46"/>
        <v>0</v>
      </c>
      <c r="CF22" s="37">
        <f t="shared" si="47"/>
        <v>0</v>
      </c>
      <c r="CG22" s="7">
        <v>0</v>
      </c>
      <c r="CH22" s="33">
        <f t="shared" si="48"/>
        <v>0</v>
      </c>
      <c r="CI22" s="7">
        <v>0</v>
      </c>
      <c r="CJ22" s="33"/>
      <c r="CK22" s="35">
        <v>0</v>
      </c>
      <c r="CL22" s="36">
        <f t="shared" si="49"/>
        <v>0</v>
      </c>
      <c r="CM22" s="37">
        <f t="shared" si="50"/>
        <v>0</v>
      </c>
      <c r="CN22" s="7">
        <v>0</v>
      </c>
      <c r="CO22" s="33">
        <f t="shared" si="51"/>
        <v>0</v>
      </c>
      <c r="CP22" s="7">
        <v>0</v>
      </c>
      <c r="CQ22" s="33"/>
      <c r="CR22" s="35">
        <v>0</v>
      </c>
      <c r="CS22" s="36">
        <f t="shared" si="52"/>
        <v>0</v>
      </c>
      <c r="CT22" s="37">
        <f t="shared" si="53"/>
        <v>0</v>
      </c>
      <c r="CU22" s="7">
        <v>0</v>
      </c>
      <c r="CV22" s="33">
        <f t="shared" si="54"/>
        <v>0</v>
      </c>
      <c r="CW22" s="7">
        <v>0</v>
      </c>
      <c r="CX22" s="33"/>
      <c r="CY22" s="35">
        <v>0</v>
      </c>
      <c r="CZ22" s="36">
        <f t="shared" si="55"/>
        <v>0</v>
      </c>
      <c r="DA22" s="37">
        <f t="shared" si="56"/>
        <v>0</v>
      </c>
    </row>
    <row r="23" spans="1:105" ht="13" x14ac:dyDescent="0.3">
      <c r="A23" s="27" t="s">
        <v>53</v>
      </c>
      <c r="B23" s="28">
        <v>1455983</v>
      </c>
      <c r="C23" s="29">
        <f t="shared" si="0"/>
        <v>4.9836402227042313</v>
      </c>
      <c r="D23" s="30">
        <v>1550793</v>
      </c>
      <c r="E23" s="29">
        <f t="shared" si="1"/>
        <v>5.186501870633986</v>
      </c>
      <c r="F23" s="30">
        <f t="shared" si="2"/>
        <v>3006776</v>
      </c>
      <c r="G23" s="31">
        <f t="shared" si="3"/>
        <v>5.0862468954793458</v>
      </c>
      <c r="H23" s="32">
        <v>1615</v>
      </c>
      <c r="I23" s="33">
        <f t="shared" si="4"/>
        <v>6.8446704810341181</v>
      </c>
      <c r="J23" s="34">
        <v>823</v>
      </c>
      <c r="K23" s="33">
        <f t="shared" si="5"/>
        <v>4.429970933362041</v>
      </c>
      <c r="L23" s="35">
        <v>0</v>
      </c>
      <c r="M23" s="36">
        <f t="shared" si="6"/>
        <v>2438</v>
      </c>
      <c r="N23" s="37">
        <f t="shared" si="7"/>
        <v>5.7809498968534374</v>
      </c>
      <c r="O23" s="32">
        <v>1544</v>
      </c>
      <c r="P23" s="33">
        <f t="shared" si="8"/>
        <v>6.929671020151698</v>
      </c>
      <c r="Q23" s="34">
        <v>774</v>
      </c>
      <c r="R23" s="33">
        <f t="shared" si="9"/>
        <v>4.4861763171622329</v>
      </c>
      <c r="S23" s="35">
        <v>0</v>
      </c>
      <c r="T23" s="36">
        <f t="shared" si="10"/>
        <v>2318</v>
      </c>
      <c r="U23" s="37">
        <f t="shared" si="11"/>
        <v>5.8633075327566146</v>
      </c>
      <c r="V23" s="32">
        <v>1430</v>
      </c>
      <c r="W23" s="33">
        <f t="shared" si="12"/>
        <v>7.034285995376063</v>
      </c>
      <c r="X23" s="34">
        <v>717</v>
      </c>
      <c r="Y23" s="33">
        <f t="shared" si="13"/>
        <v>4.6767986432718027</v>
      </c>
      <c r="Z23" s="35">
        <v>0</v>
      </c>
      <c r="AA23" s="36">
        <f t="shared" si="14"/>
        <v>2147</v>
      </c>
      <c r="AB23" s="37">
        <f t="shared" si="15"/>
        <v>6.0207515423443638</v>
      </c>
      <c r="AC23" s="38">
        <v>1260</v>
      </c>
      <c r="AD23" s="33">
        <f t="shared" si="16"/>
        <v>7.1166337192883375</v>
      </c>
      <c r="AE23" s="34">
        <v>626</v>
      </c>
      <c r="AF23" s="33">
        <f t="shared" si="17"/>
        <v>4.8731122528413513</v>
      </c>
      <c r="AG23" s="35">
        <v>0</v>
      </c>
      <c r="AH23" s="36">
        <f t="shared" si="18"/>
        <v>1886</v>
      </c>
      <c r="AI23" s="37">
        <f t="shared" si="19"/>
        <v>6.1732840168897907</v>
      </c>
      <c r="AJ23" s="38">
        <v>1030</v>
      </c>
      <c r="AK23" s="33">
        <f t="shared" si="20"/>
        <v>7.3335706657173372</v>
      </c>
      <c r="AL23" s="34">
        <v>515</v>
      </c>
      <c r="AM23" s="33">
        <f t="shared" si="21"/>
        <v>5.3153060171328308</v>
      </c>
      <c r="AN23" s="35">
        <v>0</v>
      </c>
      <c r="AO23" s="36">
        <f t="shared" si="22"/>
        <v>1545</v>
      </c>
      <c r="AP23" s="37">
        <f t="shared" si="23"/>
        <v>6.5096486053762534</v>
      </c>
      <c r="AQ23" s="38">
        <v>707</v>
      </c>
      <c r="AR23" s="33">
        <f t="shared" si="24"/>
        <v>7.4854420328215987</v>
      </c>
      <c r="AS23" s="34">
        <v>353</v>
      </c>
      <c r="AT23" s="33">
        <f t="shared" si="25"/>
        <v>5.7783597970207889</v>
      </c>
      <c r="AU23" s="35">
        <v>0</v>
      </c>
      <c r="AV23" s="36">
        <f t="shared" si="26"/>
        <v>1060</v>
      </c>
      <c r="AW23" s="37">
        <f t="shared" si="27"/>
        <v>6.814967211006814</v>
      </c>
      <c r="AX23" s="38">
        <v>358</v>
      </c>
      <c r="AY23" s="33">
        <f t="shared" si="28"/>
        <v>7.8097731239092498</v>
      </c>
      <c r="AZ23" s="34">
        <v>172</v>
      </c>
      <c r="BA23" s="33">
        <f t="shared" si="29"/>
        <v>6.0520760028149194</v>
      </c>
      <c r="BB23" s="35">
        <v>0</v>
      </c>
      <c r="BC23" s="36">
        <f t="shared" si="30"/>
        <v>530</v>
      </c>
      <c r="BD23" s="37">
        <f t="shared" si="31"/>
        <v>7.1370859143549694</v>
      </c>
      <c r="BE23" s="38">
        <v>107</v>
      </c>
      <c r="BF23" s="33">
        <f t="shared" si="32"/>
        <v>7.6483202287348107</v>
      </c>
      <c r="BG23" s="34">
        <v>57</v>
      </c>
      <c r="BH23" s="33">
        <f t="shared" si="33"/>
        <v>6.326304106548279</v>
      </c>
      <c r="BI23" s="35">
        <v>0</v>
      </c>
      <c r="BJ23" s="36">
        <f t="shared" si="34"/>
        <v>164</v>
      </c>
      <c r="BK23" s="37">
        <f t="shared" si="35"/>
        <v>7.1304347826086953</v>
      </c>
      <c r="BL23" s="38">
        <v>21</v>
      </c>
      <c r="BM23" s="33">
        <f t="shared" si="36"/>
        <v>8.3003952569169961</v>
      </c>
      <c r="BN23" s="34">
        <v>12</v>
      </c>
      <c r="BO23" s="33">
        <f t="shared" si="37"/>
        <v>6.2176165803108807</v>
      </c>
      <c r="BP23" s="35">
        <v>0</v>
      </c>
      <c r="BQ23" s="36">
        <f t="shared" si="38"/>
        <v>33</v>
      </c>
      <c r="BR23" s="37">
        <f t="shared" si="39"/>
        <v>7.3991031390134534</v>
      </c>
      <c r="BS23" s="38">
        <v>4</v>
      </c>
      <c r="BT23" s="33">
        <f t="shared" si="40"/>
        <v>12.5</v>
      </c>
      <c r="BU23" s="34">
        <v>1</v>
      </c>
      <c r="BV23" s="33">
        <f t="shared" si="41"/>
        <v>6.666666666666667</v>
      </c>
      <c r="BW23" s="35">
        <v>0</v>
      </c>
      <c r="BX23" s="36">
        <f t="shared" si="42"/>
        <v>5</v>
      </c>
      <c r="BY23" s="37">
        <f t="shared" si="43"/>
        <v>10.638297872340425</v>
      </c>
      <c r="BZ23" s="7">
        <v>0</v>
      </c>
      <c r="CA23" s="33">
        <f t="shared" si="44"/>
        <v>0</v>
      </c>
      <c r="CB23" s="7">
        <v>0</v>
      </c>
      <c r="CC23" s="33">
        <f t="shared" si="45"/>
        <v>0</v>
      </c>
      <c r="CD23" s="35">
        <v>0</v>
      </c>
      <c r="CE23" s="36">
        <f t="shared" si="46"/>
        <v>0</v>
      </c>
      <c r="CF23" s="37">
        <f t="shared" si="47"/>
        <v>0</v>
      </c>
      <c r="CG23" s="7">
        <v>0</v>
      </c>
      <c r="CH23" s="33">
        <f t="shared" si="48"/>
        <v>0</v>
      </c>
      <c r="CI23" s="7">
        <v>0</v>
      </c>
      <c r="CJ23" s="33"/>
      <c r="CK23" s="35">
        <v>0</v>
      </c>
      <c r="CL23" s="36">
        <f t="shared" si="49"/>
        <v>0</v>
      </c>
      <c r="CM23" s="37">
        <f t="shared" si="50"/>
        <v>0</v>
      </c>
      <c r="CN23" s="7">
        <v>0</v>
      </c>
      <c r="CO23" s="33">
        <f t="shared" si="51"/>
        <v>0</v>
      </c>
      <c r="CP23" s="7">
        <v>0</v>
      </c>
      <c r="CQ23" s="33"/>
      <c r="CR23" s="35">
        <v>0</v>
      </c>
      <c r="CS23" s="36">
        <f t="shared" si="52"/>
        <v>0</v>
      </c>
      <c r="CT23" s="37">
        <f t="shared" si="53"/>
        <v>0</v>
      </c>
      <c r="CU23" s="7">
        <v>0</v>
      </c>
      <c r="CV23" s="33">
        <f t="shared" si="54"/>
        <v>0</v>
      </c>
      <c r="CW23" s="7">
        <v>0</v>
      </c>
      <c r="CX23" s="33"/>
      <c r="CY23" s="35">
        <v>0</v>
      </c>
      <c r="CZ23" s="36">
        <f t="shared" si="55"/>
        <v>0</v>
      </c>
      <c r="DA23" s="37">
        <f t="shared" si="56"/>
        <v>0</v>
      </c>
    </row>
    <row r="24" spans="1:105" ht="13" x14ac:dyDescent="0.3">
      <c r="A24" s="27" t="s">
        <v>54</v>
      </c>
      <c r="B24" s="28">
        <v>1389405</v>
      </c>
      <c r="C24" s="29">
        <f t="shared" si="0"/>
        <v>4.7557523979513299</v>
      </c>
      <c r="D24" s="30">
        <v>1510747</v>
      </c>
      <c r="E24" s="29">
        <f t="shared" si="1"/>
        <v>5.0525712597069257</v>
      </c>
      <c r="F24" s="30">
        <f t="shared" si="2"/>
        <v>2900152</v>
      </c>
      <c r="G24" s="31">
        <f t="shared" si="3"/>
        <v>4.9058822826902357</v>
      </c>
      <c r="H24" s="32">
        <v>2578</v>
      </c>
      <c r="I24" s="33">
        <f t="shared" si="4"/>
        <v>10.92604365331638</v>
      </c>
      <c r="J24" s="34">
        <v>1365</v>
      </c>
      <c r="K24" s="33">
        <f t="shared" si="5"/>
        <v>7.3474001507159006</v>
      </c>
      <c r="L24" s="35">
        <v>0</v>
      </c>
      <c r="M24" s="36">
        <f t="shared" si="6"/>
        <v>3943</v>
      </c>
      <c r="N24" s="37">
        <f t="shared" si="7"/>
        <v>9.3495838569700993</v>
      </c>
      <c r="O24" s="32">
        <v>2460</v>
      </c>
      <c r="P24" s="33">
        <f t="shared" si="8"/>
        <v>11.040797091692474</v>
      </c>
      <c r="Q24" s="34">
        <v>1301</v>
      </c>
      <c r="R24" s="33">
        <f t="shared" si="9"/>
        <v>7.5407175563670092</v>
      </c>
      <c r="S24" s="35">
        <v>0</v>
      </c>
      <c r="T24" s="36">
        <f t="shared" si="10"/>
        <v>3761</v>
      </c>
      <c r="U24" s="37">
        <f t="shared" si="11"/>
        <v>9.5133302979713665</v>
      </c>
      <c r="V24" s="32">
        <v>2252</v>
      </c>
      <c r="W24" s="33">
        <f t="shared" si="12"/>
        <v>11.077770672438389</v>
      </c>
      <c r="X24" s="34">
        <v>1178</v>
      </c>
      <c r="Y24" s="33">
        <f t="shared" si="13"/>
        <v>7.683777966212249</v>
      </c>
      <c r="Z24" s="35">
        <v>0</v>
      </c>
      <c r="AA24" s="36">
        <f t="shared" si="14"/>
        <v>3430</v>
      </c>
      <c r="AB24" s="37">
        <f t="shared" si="15"/>
        <v>9.6186203028603483</v>
      </c>
      <c r="AC24" s="38">
        <v>2010</v>
      </c>
      <c r="AD24" s="33">
        <f t="shared" si="16"/>
        <v>11.352725218864727</v>
      </c>
      <c r="AE24" s="34">
        <v>1037</v>
      </c>
      <c r="AF24" s="33">
        <f t="shared" si="17"/>
        <v>8.072551767087031</v>
      </c>
      <c r="AG24" s="35">
        <v>0</v>
      </c>
      <c r="AH24" s="36">
        <f t="shared" si="18"/>
        <v>3047</v>
      </c>
      <c r="AI24" s="37">
        <f t="shared" si="19"/>
        <v>9.973486956237112</v>
      </c>
      <c r="AJ24" s="38">
        <v>1645</v>
      </c>
      <c r="AK24" s="33">
        <f t="shared" si="20"/>
        <v>11.712353150587397</v>
      </c>
      <c r="AL24" s="34">
        <v>833</v>
      </c>
      <c r="AM24" s="33">
        <f t="shared" si="21"/>
        <v>8.5973784704303853</v>
      </c>
      <c r="AN24" s="35">
        <v>0</v>
      </c>
      <c r="AO24" s="36">
        <f t="shared" si="22"/>
        <v>2478</v>
      </c>
      <c r="AP24" s="37">
        <f t="shared" si="23"/>
        <v>10.440717957360748</v>
      </c>
      <c r="AQ24" s="38">
        <v>1131</v>
      </c>
      <c r="AR24" s="33">
        <f t="shared" si="24"/>
        <v>11.974589730015882</v>
      </c>
      <c r="AS24" s="34">
        <v>572</v>
      </c>
      <c r="AT24" s="33">
        <f t="shared" si="25"/>
        <v>9.3632345719430354</v>
      </c>
      <c r="AU24" s="35">
        <v>0</v>
      </c>
      <c r="AV24" s="36">
        <f t="shared" si="26"/>
        <v>1703</v>
      </c>
      <c r="AW24" s="37">
        <f t="shared" si="27"/>
        <v>10.94895203806095</v>
      </c>
      <c r="AX24" s="38">
        <v>571</v>
      </c>
      <c r="AY24" s="33">
        <f t="shared" si="28"/>
        <v>12.456369982547994</v>
      </c>
      <c r="AZ24" s="34">
        <v>278</v>
      </c>
      <c r="BA24" s="33">
        <f t="shared" si="29"/>
        <v>9.7818437719915554</v>
      </c>
      <c r="BB24" s="35">
        <v>0</v>
      </c>
      <c r="BC24" s="36">
        <f t="shared" si="30"/>
        <v>849</v>
      </c>
      <c r="BD24" s="37">
        <f t="shared" si="31"/>
        <v>11.432803662806357</v>
      </c>
      <c r="BE24" s="38">
        <v>169</v>
      </c>
      <c r="BF24" s="33">
        <f t="shared" si="32"/>
        <v>12.080057183702644</v>
      </c>
      <c r="BG24" s="34">
        <v>90</v>
      </c>
      <c r="BH24" s="33">
        <f t="shared" si="33"/>
        <v>9.9889012208657046</v>
      </c>
      <c r="BI24" s="35">
        <v>0</v>
      </c>
      <c r="BJ24" s="36">
        <f t="shared" si="34"/>
        <v>259</v>
      </c>
      <c r="BK24" s="37">
        <f t="shared" si="35"/>
        <v>11.260869565217391</v>
      </c>
      <c r="BL24" s="38">
        <v>29</v>
      </c>
      <c r="BM24" s="33">
        <f t="shared" si="36"/>
        <v>11.462450592885375</v>
      </c>
      <c r="BN24" s="34">
        <v>15</v>
      </c>
      <c r="BO24" s="33">
        <f t="shared" si="37"/>
        <v>7.7720207253886011</v>
      </c>
      <c r="BP24" s="35">
        <v>0</v>
      </c>
      <c r="BQ24" s="36">
        <f t="shared" si="38"/>
        <v>44</v>
      </c>
      <c r="BR24" s="37">
        <f t="shared" si="39"/>
        <v>9.8654708520179373</v>
      </c>
      <c r="BS24" s="38">
        <v>5</v>
      </c>
      <c r="BT24" s="33">
        <f t="shared" si="40"/>
        <v>15.625</v>
      </c>
      <c r="BU24" s="34">
        <v>2</v>
      </c>
      <c r="BV24" s="33">
        <f t="shared" si="41"/>
        <v>13.333333333333334</v>
      </c>
      <c r="BW24" s="35">
        <v>0</v>
      </c>
      <c r="BX24" s="36">
        <f t="shared" si="42"/>
        <v>7</v>
      </c>
      <c r="BY24" s="37">
        <f t="shared" si="43"/>
        <v>14.893617021276595</v>
      </c>
      <c r="BZ24" s="7">
        <v>1</v>
      </c>
      <c r="CA24" s="33">
        <f t="shared" si="44"/>
        <v>33.333333333333329</v>
      </c>
      <c r="CB24" s="7">
        <v>0</v>
      </c>
      <c r="CC24" s="33">
        <f t="shared" si="45"/>
        <v>0</v>
      </c>
      <c r="CD24" s="35">
        <v>0</v>
      </c>
      <c r="CE24" s="36">
        <f t="shared" si="46"/>
        <v>1</v>
      </c>
      <c r="CF24" s="37">
        <f t="shared" si="47"/>
        <v>16.666666666666664</v>
      </c>
      <c r="CG24" s="7">
        <v>0</v>
      </c>
      <c r="CH24" s="33">
        <f t="shared" si="48"/>
        <v>0</v>
      </c>
      <c r="CI24" s="7">
        <v>0</v>
      </c>
      <c r="CJ24" s="33"/>
      <c r="CK24" s="35">
        <v>0</v>
      </c>
      <c r="CL24" s="36">
        <f t="shared" si="49"/>
        <v>0</v>
      </c>
      <c r="CM24" s="37">
        <f t="shared" si="50"/>
        <v>0</v>
      </c>
      <c r="CN24" s="7">
        <v>0</v>
      </c>
      <c r="CO24" s="33">
        <f t="shared" si="51"/>
        <v>0</v>
      </c>
      <c r="CP24" s="7">
        <v>0</v>
      </c>
      <c r="CQ24" s="33"/>
      <c r="CR24" s="35">
        <v>0</v>
      </c>
      <c r="CS24" s="36">
        <f t="shared" si="52"/>
        <v>0</v>
      </c>
      <c r="CT24" s="37">
        <f t="shared" si="53"/>
        <v>0</v>
      </c>
      <c r="CU24" s="7">
        <v>0</v>
      </c>
      <c r="CV24" s="33">
        <f t="shared" si="54"/>
        <v>0</v>
      </c>
      <c r="CW24" s="7">
        <v>0</v>
      </c>
      <c r="CX24" s="33"/>
      <c r="CY24" s="35">
        <v>0</v>
      </c>
      <c r="CZ24" s="36">
        <f t="shared" si="55"/>
        <v>0</v>
      </c>
      <c r="DA24" s="37">
        <f t="shared" si="56"/>
        <v>0</v>
      </c>
    </row>
    <row r="25" spans="1:105" ht="13" x14ac:dyDescent="0.3">
      <c r="A25" s="27" t="s">
        <v>55</v>
      </c>
      <c r="B25" s="28">
        <v>918891</v>
      </c>
      <c r="C25" s="29">
        <f t="shared" si="0"/>
        <v>3.1452442424677445</v>
      </c>
      <c r="D25" s="30">
        <v>1066234</v>
      </c>
      <c r="E25" s="29">
        <f t="shared" si="1"/>
        <v>3.5659334518104977</v>
      </c>
      <c r="F25" s="30">
        <f t="shared" si="2"/>
        <v>1985125</v>
      </c>
      <c r="G25" s="31">
        <f t="shared" si="3"/>
        <v>3.3580272918196887</v>
      </c>
      <c r="H25" s="32">
        <v>3539</v>
      </c>
      <c r="I25" s="33">
        <f t="shared" si="4"/>
        <v>14.998940453485906</v>
      </c>
      <c r="J25" s="34">
        <v>2153</v>
      </c>
      <c r="K25" s="33">
        <f t="shared" si="5"/>
        <v>11.588976208418559</v>
      </c>
      <c r="L25" s="35">
        <v>0</v>
      </c>
      <c r="M25" s="36">
        <f t="shared" si="6"/>
        <v>5692</v>
      </c>
      <c r="N25" s="37">
        <f t="shared" si="7"/>
        <v>13.496787043843216</v>
      </c>
      <c r="O25" s="32">
        <v>3345</v>
      </c>
      <c r="P25" s="33">
        <f t="shared" si="8"/>
        <v>15.012791167362327</v>
      </c>
      <c r="Q25" s="34">
        <v>2025</v>
      </c>
      <c r="R25" s="33">
        <f t="shared" si="9"/>
        <v>11.737089201877934</v>
      </c>
      <c r="S25" s="35">
        <v>0</v>
      </c>
      <c r="T25" s="36">
        <f t="shared" si="10"/>
        <v>5370</v>
      </c>
      <c r="U25" s="37">
        <f t="shared" si="11"/>
        <v>13.583244801942632</v>
      </c>
      <c r="V25" s="32">
        <v>3069</v>
      </c>
      <c r="W25" s="33">
        <f t="shared" si="12"/>
        <v>15.096659943922475</v>
      </c>
      <c r="X25" s="34">
        <v>1838</v>
      </c>
      <c r="Y25" s="33">
        <f t="shared" si="13"/>
        <v>11.988780901441523</v>
      </c>
      <c r="Z25" s="35">
        <v>0</v>
      </c>
      <c r="AA25" s="36">
        <f t="shared" si="14"/>
        <v>4907</v>
      </c>
      <c r="AB25" s="37">
        <f t="shared" si="15"/>
        <v>13.760515984296129</v>
      </c>
      <c r="AC25" s="38">
        <v>2692</v>
      </c>
      <c r="AD25" s="33">
        <f t="shared" si="16"/>
        <v>15.204744422479525</v>
      </c>
      <c r="AE25" s="34">
        <v>1561</v>
      </c>
      <c r="AF25" s="33">
        <f t="shared" si="17"/>
        <v>12.151642534641132</v>
      </c>
      <c r="AG25" s="35">
        <v>0</v>
      </c>
      <c r="AH25" s="36">
        <f t="shared" si="18"/>
        <v>4253</v>
      </c>
      <c r="AI25" s="37">
        <f t="shared" si="19"/>
        <v>13.920984583156034</v>
      </c>
      <c r="AJ25" s="38">
        <v>2198</v>
      </c>
      <c r="AK25" s="33">
        <f t="shared" si="20"/>
        <v>15.649697401210394</v>
      </c>
      <c r="AL25" s="34">
        <v>1226</v>
      </c>
      <c r="AM25" s="33">
        <f t="shared" si="21"/>
        <v>12.653524615543398</v>
      </c>
      <c r="AN25" s="35">
        <v>0</v>
      </c>
      <c r="AO25" s="36">
        <f t="shared" si="22"/>
        <v>3424</v>
      </c>
      <c r="AP25" s="37">
        <f t="shared" si="23"/>
        <v>14.426561051655854</v>
      </c>
      <c r="AQ25" s="38">
        <v>1523</v>
      </c>
      <c r="AR25" s="33">
        <f t="shared" si="24"/>
        <v>16.124933827421916</v>
      </c>
      <c r="AS25" s="34">
        <v>828</v>
      </c>
      <c r="AT25" s="33">
        <f t="shared" si="25"/>
        <v>13.553773121623832</v>
      </c>
      <c r="AU25" s="35">
        <v>0</v>
      </c>
      <c r="AV25" s="36">
        <f t="shared" si="26"/>
        <v>2351</v>
      </c>
      <c r="AW25" s="37">
        <f t="shared" si="27"/>
        <v>15.115082936865115</v>
      </c>
      <c r="AX25" s="38">
        <v>750</v>
      </c>
      <c r="AY25" s="33">
        <f t="shared" si="28"/>
        <v>16.361256544502616</v>
      </c>
      <c r="AZ25" s="34">
        <v>397</v>
      </c>
      <c r="BA25" s="33">
        <f t="shared" si="29"/>
        <v>13.969035890218157</v>
      </c>
      <c r="BB25" s="35">
        <v>0</v>
      </c>
      <c r="BC25" s="36">
        <f t="shared" si="30"/>
        <v>1147</v>
      </c>
      <c r="BD25" s="37">
        <f t="shared" si="31"/>
        <v>15.445731214651225</v>
      </c>
      <c r="BE25" s="38">
        <v>225</v>
      </c>
      <c r="BF25" s="33">
        <f t="shared" si="32"/>
        <v>16.082916368834884</v>
      </c>
      <c r="BG25" s="34">
        <v>116</v>
      </c>
      <c r="BH25" s="33">
        <f t="shared" si="33"/>
        <v>12.874583795782463</v>
      </c>
      <c r="BI25" s="35">
        <v>0</v>
      </c>
      <c r="BJ25" s="36">
        <f t="shared" si="34"/>
        <v>341</v>
      </c>
      <c r="BK25" s="37">
        <f t="shared" si="35"/>
        <v>14.826086956521738</v>
      </c>
      <c r="BL25" s="38">
        <v>33</v>
      </c>
      <c r="BM25" s="33">
        <f t="shared" si="36"/>
        <v>13.043478260869565</v>
      </c>
      <c r="BN25" s="34">
        <v>19</v>
      </c>
      <c r="BO25" s="33">
        <f t="shared" si="37"/>
        <v>9.8445595854922274</v>
      </c>
      <c r="BP25" s="35">
        <v>0</v>
      </c>
      <c r="BQ25" s="36">
        <f t="shared" si="38"/>
        <v>52</v>
      </c>
      <c r="BR25" s="37">
        <f t="shared" si="39"/>
        <v>11.659192825112108</v>
      </c>
      <c r="BS25" s="38">
        <v>2</v>
      </c>
      <c r="BT25" s="33">
        <f t="shared" si="40"/>
        <v>6.25</v>
      </c>
      <c r="BU25" s="34">
        <v>3</v>
      </c>
      <c r="BV25" s="33">
        <f t="shared" si="41"/>
        <v>20</v>
      </c>
      <c r="BW25" s="35">
        <v>0</v>
      </c>
      <c r="BX25" s="36">
        <f t="shared" si="42"/>
        <v>5</v>
      </c>
      <c r="BY25" s="37">
        <f t="shared" si="43"/>
        <v>10.638297872340425</v>
      </c>
      <c r="BZ25" s="7">
        <v>1</v>
      </c>
      <c r="CA25" s="33">
        <f t="shared" si="44"/>
        <v>33.333333333333329</v>
      </c>
      <c r="CB25" s="7">
        <v>2</v>
      </c>
      <c r="CC25" s="33">
        <f t="shared" si="45"/>
        <v>66.666666666666657</v>
      </c>
      <c r="CD25" s="35">
        <v>0</v>
      </c>
      <c r="CE25" s="36">
        <f t="shared" si="46"/>
        <v>3</v>
      </c>
      <c r="CF25" s="37">
        <f t="shared" si="47"/>
        <v>50</v>
      </c>
      <c r="CG25" s="7">
        <v>1</v>
      </c>
      <c r="CH25" s="33">
        <f t="shared" si="48"/>
        <v>100</v>
      </c>
      <c r="CI25" s="7">
        <v>0</v>
      </c>
      <c r="CJ25" s="33"/>
      <c r="CK25" s="35">
        <v>0</v>
      </c>
      <c r="CL25" s="36">
        <f t="shared" si="49"/>
        <v>1</v>
      </c>
      <c r="CM25" s="37">
        <f t="shared" si="50"/>
        <v>100</v>
      </c>
      <c r="CN25" s="7">
        <v>1</v>
      </c>
      <c r="CO25" s="33">
        <f t="shared" si="51"/>
        <v>100</v>
      </c>
      <c r="CP25" s="7">
        <v>0</v>
      </c>
      <c r="CQ25" s="33"/>
      <c r="CR25" s="35">
        <v>0</v>
      </c>
      <c r="CS25" s="36">
        <f t="shared" si="52"/>
        <v>1</v>
      </c>
      <c r="CT25" s="37">
        <f t="shared" si="53"/>
        <v>100</v>
      </c>
      <c r="CU25" s="7">
        <v>1</v>
      </c>
      <c r="CV25" s="33">
        <f t="shared" si="54"/>
        <v>100</v>
      </c>
      <c r="CW25" s="7">
        <v>0</v>
      </c>
      <c r="CX25" s="33"/>
      <c r="CY25" s="35">
        <v>0</v>
      </c>
      <c r="CZ25" s="36">
        <f t="shared" si="55"/>
        <v>1</v>
      </c>
      <c r="DA25" s="37">
        <f t="shared" si="56"/>
        <v>100</v>
      </c>
    </row>
    <row r="26" spans="1:105" ht="13" x14ac:dyDescent="0.3">
      <c r="A26" s="27" t="s">
        <v>56</v>
      </c>
      <c r="B26" s="28">
        <v>655504</v>
      </c>
      <c r="C26" s="29">
        <f t="shared" si="0"/>
        <v>2.2437048375863688</v>
      </c>
      <c r="D26" s="30">
        <v>836293</v>
      </c>
      <c r="E26" s="29">
        <f t="shared" si="1"/>
        <v>2.7969143585882246</v>
      </c>
      <c r="F26" s="30">
        <f t="shared" si="2"/>
        <v>1491797</v>
      </c>
      <c r="G26" s="31">
        <f t="shared" si="3"/>
        <v>2.5235161714525467</v>
      </c>
      <c r="H26" s="32">
        <v>4638</v>
      </c>
      <c r="I26" s="33">
        <f t="shared" si="4"/>
        <v>19.656706929434204</v>
      </c>
      <c r="J26" s="34">
        <v>3354</v>
      </c>
      <c r="K26" s="33">
        <f t="shared" si="5"/>
        <v>18.05361179890193</v>
      </c>
      <c r="L26" s="35">
        <v>0</v>
      </c>
      <c r="M26" s="36">
        <f t="shared" si="6"/>
        <v>7992</v>
      </c>
      <c r="N26" s="37">
        <f t="shared" si="7"/>
        <v>18.950513361629479</v>
      </c>
      <c r="O26" s="32">
        <v>4364</v>
      </c>
      <c r="P26" s="33">
        <f t="shared" si="8"/>
        <v>19.586194515506484</v>
      </c>
      <c r="Q26" s="34">
        <v>3129</v>
      </c>
      <c r="R26" s="33">
        <f t="shared" si="9"/>
        <v>18.135976351938794</v>
      </c>
      <c r="S26" s="35">
        <v>0</v>
      </c>
      <c r="T26" s="36">
        <f t="shared" si="10"/>
        <v>7493</v>
      </c>
      <c r="U26" s="37">
        <f t="shared" si="11"/>
        <v>18.953306015075629</v>
      </c>
      <c r="V26" s="32">
        <v>3984</v>
      </c>
      <c r="W26" s="33">
        <f t="shared" si="12"/>
        <v>19.597619164740028</v>
      </c>
      <c r="X26" s="34">
        <v>2817</v>
      </c>
      <c r="Y26" s="33">
        <f t="shared" si="13"/>
        <v>18.374535255364947</v>
      </c>
      <c r="Z26" s="35">
        <v>0</v>
      </c>
      <c r="AA26" s="36">
        <f t="shared" si="14"/>
        <v>6801</v>
      </c>
      <c r="AB26" s="37">
        <f t="shared" si="15"/>
        <v>19.071789119461581</v>
      </c>
      <c r="AC26" s="38">
        <v>3451</v>
      </c>
      <c r="AD26" s="33">
        <f t="shared" si="16"/>
        <v>19.491669020050832</v>
      </c>
      <c r="AE26" s="34">
        <v>2380</v>
      </c>
      <c r="AF26" s="33">
        <f t="shared" si="17"/>
        <v>18.52716799003581</v>
      </c>
      <c r="AG26" s="35">
        <v>0</v>
      </c>
      <c r="AH26" s="36">
        <f t="shared" si="18"/>
        <v>5831</v>
      </c>
      <c r="AI26" s="37">
        <f t="shared" si="19"/>
        <v>19.086118294000194</v>
      </c>
      <c r="AJ26" s="38">
        <v>2756</v>
      </c>
      <c r="AK26" s="33">
        <f t="shared" si="20"/>
        <v>19.622641509433965</v>
      </c>
      <c r="AL26" s="34">
        <v>1766</v>
      </c>
      <c r="AM26" s="33">
        <f t="shared" si="21"/>
        <v>18.226855196614718</v>
      </c>
      <c r="AN26" s="35">
        <v>0</v>
      </c>
      <c r="AO26" s="36">
        <f t="shared" si="22"/>
        <v>4522</v>
      </c>
      <c r="AP26" s="37">
        <f t="shared" si="23"/>
        <v>19.052835594505773</v>
      </c>
      <c r="AQ26" s="38">
        <v>1862</v>
      </c>
      <c r="AR26" s="33">
        <f t="shared" si="24"/>
        <v>19.714134462678665</v>
      </c>
      <c r="AS26" s="34">
        <v>1120</v>
      </c>
      <c r="AT26" s="33">
        <f t="shared" si="25"/>
        <v>18.333606154853495</v>
      </c>
      <c r="AU26" s="35">
        <v>0</v>
      </c>
      <c r="AV26" s="36">
        <f t="shared" si="26"/>
        <v>2982</v>
      </c>
      <c r="AW26" s="37">
        <f t="shared" si="27"/>
        <v>19.171917191719174</v>
      </c>
      <c r="AX26" s="38">
        <v>910</v>
      </c>
      <c r="AY26" s="33">
        <f t="shared" si="28"/>
        <v>19.851657940663177</v>
      </c>
      <c r="AZ26" s="34">
        <v>523</v>
      </c>
      <c r="BA26" s="33">
        <f t="shared" si="29"/>
        <v>18.40253342716397</v>
      </c>
      <c r="BB26" s="35">
        <v>0</v>
      </c>
      <c r="BC26" s="36">
        <f t="shared" si="30"/>
        <v>1433</v>
      </c>
      <c r="BD26" s="37">
        <f t="shared" si="31"/>
        <v>19.297064368435226</v>
      </c>
      <c r="BE26" s="38">
        <v>272</v>
      </c>
      <c r="BF26" s="33">
        <f t="shared" si="32"/>
        <v>19.442458899213726</v>
      </c>
      <c r="BG26" s="34">
        <v>156</v>
      </c>
      <c r="BH26" s="33">
        <f t="shared" si="33"/>
        <v>17.314095449500556</v>
      </c>
      <c r="BI26" s="35">
        <v>0</v>
      </c>
      <c r="BJ26" s="36">
        <f t="shared" si="34"/>
        <v>428</v>
      </c>
      <c r="BK26" s="37">
        <f t="shared" si="35"/>
        <v>18.608695652173914</v>
      </c>
      <c r="BL26" s="38">
        <v>47</v>
      </c>
      <c r="BM26" s="33">
        <f t="shared" si="36"/>
        <v>18.57707509881423</v>
      </c>
      <c r="BN26" s="34">
        <v>34</v>
      </c>
      <c r="BO26" s="33">
        <f t="shared" si="37"/>
        <v>17.616580310880828</v>
      </c>
      <c r="BP26" s="35">
        <v>0</v>
      </c>
      <c r="BQ26" s="36">
        <f t="shared" si="38"/>
        <v>81</v>
      </c>
      <c r="BR26" s="37">
        <f t="shared" si="39"/>
        <v>18.161434977578477</v>
      </c>
      <c r="BS26" s="38">
        <v>7</v>
      </c>
      <c r="BT26" s="33">
        <f t="shared" si="40"/>
        <v>21.875</v>
      </c>
      <c r="BU26" s="34">
        <v>1</v>
      </c>
      <c r="BV26" s="33">
        <f t="shared" si="41"/>
        <v>6.666666666666667</v>
      </c>
      <c r="BW26" s="35">
        <v>0</v>
      </c>
      <c r="BX26" s="36">
        <f t="shared" si="42"/>
        <v>8</v>
      </c>
      <c r="BY26" s="37">
        <f t="shared" si="43"/>
        <v>17.021276595744681</v>
      </c>
      <c r="BZ26" s="7">
        <v>1</v>
      </c>
      <c r="CA26" s="33">
        <f t="shared" si="44"/>
        <v>33.333333333333329</v>
      </c>
      <c r="CB26" s="7">
        <v>0</v>
      </c>
      <c r="CC26" s="33">
        <f t="shared" si="45"/>
        <v>0</v>
      </c>
      <c r="CD26" s="35">
        <v>0</v>
      </c>
      <c r="CE26" s="36">
        <f t="shared" si="46"/>
        <v>1</v>
      </c>
      <c r="CF26" s="37">
        <f t="shared" si="47"/>
        <v>16.666666666666664</v>
      </c>
      <c r="CG26" s="7">
        <v>0</v>
      </c>
      <c r="CH26" s="33">
        <f t="shared" si="48"/>
        <v>0</v>
      </c>
      <c r="CI26" s="7">
        <v>0</v>
      </c>
      <c r="CJ26" s="33"/>
      <c r="CK26" s="35">
        <v>0</v>
      </c>
      <c r="CL26" s="36">
        <f t="shared" si="49"/>
        <v>0</v>
      </c>
      <c r="CM26" s="37">
        <f t="shared" si="50"/>
        <v>0</v>
      </c>
      <c r="CN26" s="7">
        <v>0</v>
      </c>
      <c r="CO26" s="33">
        <f t="shared" si="51"/>
        <v>0</v>
      </c>
      <c r="CP26" s="7">
        <v>0</v>
      </c>
      <c r="CQ26" s="33"/>
      <c r="CR26" s="35">
        <v>0</v>
      </c>
      <c r="CS26" s="36">
        <f t="shared" si="52"/>
        <v>0</v>
      </c>
      <c r="CT26" s="37">
        <f t="shared" si="53"/>
        <v>0</v>
      </c>
      <c r="CU26" s="7">
        <v>0</v>
      </c>
      <c r="CV26" s="33">
        <f t="shared" si="54"/>
        <v>0</v>
      </c>
      <c r="CW26" s="7">
        <v>0</v>
      </c>
      <c r="CX26" s="33"/>
      <c r="CY26" s="35">
        <v>0</v>
      </c>
      <c r="CZ26" s="36">
        <f t="shared" si="55"/>
        <v>0</v>
      </c>
      <c r="DA26" s="37">
        <f t="shared" si="56"/>
        <v>0</v>
      </c>
    </row>
    <row r="27" spans="1:105" ht="13" x14ac:dyDescent="0.3">
      <c r="A27" s="27" t="s">
        <v>57</v>
      </c>
      <c r="B27" s="28">
        <v>362168</v>
      </c>
      <c r="C27" s="29">
        <f t="shared" si="0"/>
        <v>1.2396539054208364</v>
      </c>
      <c r="D27" s="30">
        <v>556269</v>
      </c>
      <c r="E27" s="29">
        <f t="shared" si="1"/>
        <v>1.8603967190177522</v>
      </c>
      <c r="F27" s="30">
        <f t="shared" si="2"/>
        <v>918437</v>
      </c>
      <c r="G27" s="31">
        <f t="shared" si="3"/>
        <v>1.5536233294210691</v>
      </c>
      <c r="H27" s="32">
        <v>4489</v>
      </c>
      <c r="I27" s="33">
        <f t="shared" si="4"/>
        <v>19.025217207035389</v>
      </c>
      <c r="J27" s="34">
        <v>4048</v>
      </c>
      <c r="K27" s="33">
        <f t="shared" si="5"/>
        <v>21.789213047690819</v>
      </c>
      <c r="L27" s="35">
        <v>0</v>
      </c>
      <c r="M27" s="36">
        <f t="shared" si="6"/>
        <v>8537</v>
      </c>
      <c r="N27" s="37">
        <f t="shared" si="7"/>
        <v>20.242809380409266</v>
      </c>
      <c r="O27" s="32">
        <v>4211</v>
      </c>
      <c r="P27" s="33">
        <f t="shared" si="8"/>
        <v>18.899510793950004</v>
      </c>
      <c r="Q27" s="34">
        <v>3721</v>
      </c>
      <c r="R27" s="33">
        <f t="shared" si="9"/>
        <v>21.567263664290266</v>
      </c>
      <c r="S27" s="35">
        <v>0</v>
      </c>
      <c r="T27" s="36">
        <f t="shared" si="10"/>
        <v>7932</v>
      </c>
      <c r="U27" s="37">
        <f t="shared" si="11"/>
        <v>20.063742601305208</v>
      </c>
      <c r="V27" s="32">
        <v>3822</v>
      </c>
      <c r="W27" s="33">
        <f t="shared" si="12"/>
        <v>18.800728024005117</v>
      </c>
      <c r="X27" s="34">
        <v>3226</v>
      </c>
      <c r="Y27" s="33">
        <f t="shared" si="13"/>
        <v>21.042332528863088</v>
      </c>
      <c r="Z27" s="35">
        <v>0</v>
      </c>
      <c r="AA27" s="36">
        <f t="shared" si="14"/>
        <v>7048</v>
      </c>
      <c r="AB27" s="37">
        <f t="shared" si="15"/>
        <v>19.764441951766685</v>
      </c>
      <c r="AC27" s="38">
        <v>3297</v>
      </c>
      <c r="AD27" s="33">
        <f t="shared" si="16"/>
        <v>18.621858232137814</v>
      </c>
      <c r="AE27" s="34">
        <v>2656</v>
      </c>
      <c r="AF27" s="33">
        <f t="shared" si="17"/>
        <v>20.675696714930716</v>
      </c>
      <c r="AG27" s="35">
        <v>0</v>
      </c>
      <c r="AH27" s="36">
        <f t="shared" si="18"/>
        <v>5953</v>
      </c>
      <c r="AI27" s="37">
        <f t="shared" si="19"/>
        <v>19.485450558083205</v>
      </c>
      <c r="AJ27" s="38">
        <v>2536</v>
      </c>
      <c r="AK27" s="33">
        <f t="shared" si="20"/>
        <v>18.056247775008899</v>
      </c>
      <c r="AL27" s="34">
        <v>1969</v>
      </c>
      <c r="AM27" s="33">
        <f t="shared" si="21"/>
        <v>20.322014655795233</v>
      </c>
      <c r="AN27" s="35">
        <v>0</v>
      </c>
      <c r="AO27" s="36">
        <f t="shared" si="22"/>
        <v>4505</v>
      </c>
      <c r="AP27" s="37">
        <f t="shared" si="23"/>
        <v>18.981208393022666</v>
      </c>
      <c r="AQ27" s="38">
        <v>1649</v>
      </c>
      <c r="AR27" s="33">
        <f t="shared" si="24"/>
        <v>17.458973001588141</v>
      </c>
      <c r="AS27" s="34">
        <v>1149</v>
      </c>
      <c r="AT27" s="33">
        <f t="shared" si="25"/>
        <v>18.808315599934524</v>
      </c>
      <c r="AU27" s="35">
        <v>0</v>
      </c>
      <c r="AV27" s="36">
        <f t="shared" si="26"/>
        <v>2798</v>
      </c>
      <c r="AW27" s="37">
        <f t="shared" si="27"/>
        <v>17.988941751317988</v>
      </c>
      <c r="AX27" s="38">
        <v>755</v>
      </c>
      <c r="AY27" s="33">
        <f t="shared" si="28"/>
        <v>16.470331588132638</v>
      </c>
      <c r="AZ27" s="34">
        <v>527</v>
      </c>
      <c r="BA27" s="33">
        <f t="shared" si="29"/>
        <v>18.543279380717802</v>
      </c>
      <c r="BB27" s="35">
        <v>0</v>
      </c>
      <c r="BC27" s="36">
        <f t="shared" si="30"/>
        <v>1282</v>
      </c>
      <c r="BD27" s="37">
        <f t="shared" si="31"/>
        <v>17.263668192835983</v>
      </c>
      <c r="BE27" s="38">
        <v>238</v>
      </c>
      <c r="BF27" s="33">
        <f t="shared" si="32"/>
        <v>17.012151536812009</v>
      </c>
      <c r="BG27" s="34">
        <v>187</v>
      </c>
      <c r="BH27" s="33">
        <f t="shared" si="33"/>
        <v>20.754716981132077</v>
      </c>
      <c r="BI27" s="35">
        <v>0</v>
      </c>
      <c r="BJ27" s="36">
        <f t="shared" si="34"/>
        <v>425</v>
      </c>
      <c r="BK27" s="37">
        <f t="shared" si="35"/>
        <v>18.478260869565215</v>
      </c>
      <c r="BL27" s="38">
        <v>52</v>
      </c>
      <c r="BM27" s="33">
        <f t="shared" si="36"/>
        <v>20.553359683794469</v>
      </c>
      <c r="BN27" s="34">
        <v>40</v>
      </c>
      <c r="BO27" s="33">
        <f t="shared" si="37"/>
        <v>20.725388601036268</v>
      </c>
      <c r="BP27" s="35">
        <v>0</v>
      </c>
      <c r="BQ27" s="36">
        <f t="shared" si="38"/>
        <v>92</v>
      </c>
      <c r="BR27" s="37">
        <f t="shared" si="39"/>
        <v>20.627802690582961</v>
      </c>
      <c r="BS27" s="38">
        <v>7</v>
      </c>
      <c r="BT27" s="33">
        <f t="shared" si="40"/>
        <v>21.875</v>
      </c>
      <c r="BU27" s="34">
        <v>1</v>
      </c>
      <c r="BV27" s="33">
        <f t="shared" si="41"/>
        <v>6.666666666666667</v>
      </c>
      <c r="BW27" s="35">
        <v>0</v>
      </c>
      <c r="BX27" s="36">
        <f t="shared" si="42"/>
        <v>8</v>
      </c>
      <c r="BY27" s="37">
        <f t="shared" si="43"/>
        <v>17.021276595744681</v>
      </c>
      <c r="BZ27" s="7">
        <v>0</v>
      </c>
      <c r="CA27" s="33">
        <f t="shared" si="44"/>
        <v>0</v>
      </c>
      <c r="CB27" s="7">
        <v>0</v>
      </c>
      <c r="CC27" s="33">
        <f t="shared" si="45"/>
        <v>0</v>
      </c>
      <c r="CD27" s="35">
        <v>0</v>
      </c>
      <c r="CE27" s="36">
        <f t="shared" si="46"/>
        <v>0</v>
      </c>
      <c r="CF27" s="37">
        <f t="shared" si="47"/>
        <v>0</v>
      </c>
      <c r="CG27" s="7">
        <v>0</v>
      </c>
      <c r="CH27" s="33">
        <f t="shared" si="48"/>
        <v>0</v>
      </c>
      <c r="CI27" s="7">
        <v>0</v>
      </c>
      <c r="CJ27" s="33"/>
      <c r="CK27" s="35">
        <v>0</v>
      </c>
      <c r="CL27" s="36">
        <f t="shared" si="49"/>
        <v>0</v>
      </c>
      <c r="CM27" s="37">
        <f t="shared" si="50"/>
        <v>0</v>
      </c>
      <c r="CN27" s="7">
        <v>0</v>
      </c>
      <c r="CO27" s="33">
        <f t="shared" si="51"/>
        <v>0</v>
      </c>
      <c r="CP27" s="7">
        <v>0</v>
      </c>
      <c r="CQ27" s="33"/>
      <c r="CR27" s="35">
        <v>0</v>
      </c>
      <c r="CS27" s="36">
        <f t="shared" si="52"/>
        <v>0</v>
      </c>
      <c r="CT27" s="37">
        <f t="shared" si="53"/>
        <v>0</v>
      </c>
      <c r="CU27" s="7">
        <v>0</v>
      </c>
      <c r="CV27" s="33">
        <f t="shared" si="54"/>
        <v>0</v>
      </c>
      <c r="CW27" s="7">
        <v>0</v>
      </c>
      <c r="CX27" s="33"/>
      <c r="CY27" s="35">
        <v>0</v>
      </c>
      <c r="CZ27" s="36">
        <f t="shared" si="55"/>
        <v>0</v>
      </c>
      <c r="DA27" s="37">
        <f t="shared" si="56"/>
        <v>0</v>
      </c>
    </row>
    <row r="28" spans="1:105" ht="13" x14ac:dyDescent="0.3">
      <c r="A28" s="27" t="s">
        <v>58</v>
      </c>
      <c r="B28" s="28">
        <v>167009</v>
      </c>
      <c r="C28" s="29">
        <f t="shared" si="0"/>
        <v>0.57165006044274613</v>
      </c>
      <c r="D28" s="30">
        <v>361950</v>
      </c>
      <c r="E28" s="29">
        <f t="shared" si="1"/>
        <v>1.2105125262210825</v>
      </c>
      <c r="F28" s="30">
        <f t="shared" si="2"/>
        <v>528959</v>
      </c>
      <c r="G28" s="31">
        <f t="shared" si="3"/>
        <v>0.89478433763800824</v>
      </c>
      <c r="H28" s="32">
        <v>3673</v>
      </c>
      <c r="I28" s="33">
        <f t="shared" si="4"/>
        <v>15.566857385039205</v>
      </c>
      <c r="J28" s="34">
        <v>5224</v>
      </c>
      <c r="K28" s="33">
        <f t="shared" si="5"/>
        <v>28.119280869846051</v>
      </c>
      <c r="L28" s="35">
        <v>0</v>
      </c>
      <c r="M28" s="36">
        <f t="shared" si="6"/>
        <v>8897</v>
      </c>
      <c r="N28" s="37">
        <f t="shared" si="7"/>
        <v>21.096436108410593</v>
      </c>
      <c r="O28" s="32">
        <v>3424</v>
      </c>
      <c r="P28" s="33">
        <f t="shared" si="8"/>
        <v>15.367353350388225</v>
      </c>
      <c r="Q28" s="34">
        <v>4762</v>
      </c>
      <c r="R28" s="33">
        <f t="shared" si="9"/>
        <v>27.600996928070483</v>
      </c>
      <c r="S28" s="35">
        <v>0</v>
      </c>
      <c r="T28" s="36">
        <f t="shared" si="10"/>
        <v>8186</v>
      </c>
      <c r="U28" s="37">
        <f t="shared" si="11"/>
        <v>20.706227550968787</v>
      </c>
      <c r="V28" s="32">
        <v>3057</v>
      </c>
      <c r="W28" s="33">
        <f t="shared" si="12"/>
        <v>15.037630970534705</v>
      </c>
      <c r="X28" s="34">
        <v>4112</v>
      </c>
      <c r="Y28" s="33">
        <f t="shared" si="13"/>
        <v>26.821472832822383</v>
      </c>
      <c r="Z28" s="35">
        <v>0</v>
      </c>
      <c r="AA28" s="36">
        <f t="shared" si="14"/>
        <v>7169</v>
      </c>
      <c r="AB28" s="37">
        <f t="shared" si="15"/>
        <v>20.103757711721819</v>
      </c>
      <c r="AC28" s="38">
        <v>2550</v>
      </c>
      <c r="AD28" s="33">
        <f t="shared" si="16"/>
        <v>14.402711098559728</v>
      </c>
      <c r="AE28" s="34">
        <v>3299</v>
      </c>
      <c r="AF28" s="33">
        <f t="shared" si="17"/>
        <v>25.681145881986613</v>
      </c>
      <c r="AG28" s="35">
        <v>0</v>
      </c>
      <c r="AH28" s="36">
        <f t="shared" si="18"/>
        <v>5849</v>
      </c>
      <c r="AI28" s="37">
        <f t="shared" si="19"/>
        <v>19.145036169028838</v>
      </c>
      <c r="AJ28" s="38">
        <v>1912</v>
      </c>
      <c r="AK28" s="33">
        <f t="shared" si="20"/>
        <v>13.613385546457815</v>
      </c>
      <c r="AL28" s="34">
        <v>2320</v>
      </c>
      <c r="AM28" s="33">
        <f t="shared" si="21"/>
        <v>23.944679533491588</v>
      </c>
      <c r="AN28" s="35">
        <v>0</v>
      </c>
      <c r="AO28" s="36">
        <f t="shared" si="22"/>
        <v>4232</v>
      </c>
      <c r="AP28" s="37">
        <f t="shared" si="23"/>
        <v>17.830959804499873</v>
      </c>
      <c r="AQ28" s="38">
        <v>1207</v>
      </c>
      <c r="AR28" s="33">
        <f t="shared" si="24"/>
        <v>12.77924827951297</v>
      </c>
      <c r="AS28" s="34">
        <v>1342</v>
      </c>
      <c r="AT28" s="33">
        <f t="shared" si="25"/>
        <v>21.967588803404816</v>
      </c>
      <c r="AU28" s="35">
        <v>0</v>
      </c>
      <c r="AV28" s="36">
        <f t="shared" si="26"/>
        <v>2549</v>
      </c>
      <c r="AW28" s="37">
        <f t="shared" si="27"/>
        <v>16.388067378166387</v>
      </c>
      <c r="AX28" s="38">
        <v>569</v>
      </c>
      <c r="AY28" s="33">
        <f t="shared" si="28"/>
        <v>12.412739965095986</v>
      </c>
      <c r="AZ28" s="34">
        <v>565</v>
      </c>
      <c r="BA28" s="33">
        <f t="shared" si="29"/>
        <v>19.88036593947924</v>
      </c>
      <c r="BB28" s="35">
        <v>0</v>
      </c>
      <c r="BC28" s="36">
        <f t="shared" si="30"/>
        <v>1134</v>
      </c>
      <c r="BD28" s="37">
        <f t="shared" si="31"/>
        <v>15.270670616751952</v>
      </c>
      <c r="BE28" s="38">
        <v>180</v>
      </c>
      <c r="BF28" s="33">
        <f t="shared" si="32"/>
        <v>12.866333095067905</v>
      </c>
      <c r="BG28" s="34">
        <v>165</v>
      </c>
      <c r="BH28" s="33">
        <f t="shared" si="33"/>
        <v>18.312985571587127</v>
      </c>
      <c r="BI28" s="35">
        <v>0</v>
      </c>
      <c r="BJ28" s="36">
        <f t="shared" si="34"/>
        <v>345</v>
      </c>
      <c r="BK28" s="37">
        <f t="shared" si="35"/>
        <v>15</v>
      </c>
      <c r="BL28" s="38">
        <v>38</v>
      </c>
      <c r="BM28" s="33">
        <f t="shared" si="36"/>
        <v>15.019762845849801</v>
      </c>
      <c r="BN28" s="34">
        <v>39</v>
      </c>
      <c r="BO28" s="33">
        <f t="shared" si="37"/>
        <v>20.207253886010363</v>
      </c>
      <c r="BP28" s="35">
        <v>0</v>
      </c>
      <c r="BQ28" s="36">
        <f t="shared" si="38"/>
        <v>77</v>
      </c>
      <c r="BR28" s="37">
        <f t="shared" si="39"/>
        <v>17.264573991031391</v>
      </c>
      <c r="BS28" s="38">
        <v>5</v>
      </c>
      <c r="BT28" s="33">
        <f t="shared" si="40"/>
        <v>15.625</v>
      </c>
      <c r="BU28" s="34">
        <v>3</v>
      </c>
      <c r="BV28" s="33">
        <f t="shared" si="41"/>
        <v>20</v>
      </c>
      <c r="BW28" s="35">
        <v>0</v>
      </c>
      <c r="BX28" s="36">
        <f t="shared" si="42"/>
        <v>8</v>
      </c>
      <c r="BY28" s="37">
        <f t="shared" si="43"/>
        <v>17.021276595744681</v>
      </c>
      <c r="BZ28" s="7">
        <v>0</v>
      </c>
      <c r="CA28" s="33">
        <f t="shared" si="44"/>
        <v>0</v>
      </c>
      <c r="CB28" s="7">
        <v>1</v>
      </c>
      <c r="CC28" s="33">
        <f t="shared" si="45"/>
        <v>33.333333333333329</v>
      </c>
      <c r="CD28" s="35">
        <v>0</v>
      </c>
      <c r="CE28" s="36">
        <f t="shared" si="46"/>
        <v>1</v>
      </c>
      <c r="CF28" s="37">
        <f t="shared" si="47"/>
        <v>16.666666666666664</v>
      </c>
      <c r="CG28" s="7">
        <v>0</v>
      </c>
      <c r="CH28" s="33">
        <f t="shared" si="48"/>
        <v>0</v>
      </c>
      <c r="CI28" s="7">
        <v>0</v>
      </c>
      <c r="CJ28" s="33"/>
      <c r="CK28" s="35">
        <v>0</v>
      </c>
      <c r="CL28" s="36">
        <f t="shared" si="49"/>
        <v>0</v>
      </c>
      <c r="CM28" s="37">
        <f t="shared" si="50"/>
        <v>0</v>
      </c>
      <c r="CN28" s="7">
        <v>0</v>
      </c>
      <c r="CO28" s="33">
        <f t="shared" si="51"/>
        <v>0</v>
      </c>
      <c r="CP28" s="7">
        <v>0</v>
      </c>
      <c r="CQ28" s="33"/>
      <c r="CR28" s="35">
        <v>0</v>
      </c>
      <c r="CS28" s="36">
        <f t="shared" si="52"/>
        <v>0</v>
      </c>
      <c r="CT28" s="37">
        <f t="shared" si="53"/>
        <v>0</v>
      </c>
      <c r="CU28" s="7">
        <v>0</v>
      </c>
      <c r="CV28" s="33">
        <f t="shared" si="54"/>
        <v>0</v>
      </c>
      <c r="CW28" s="7">
        <v>0</v>
      </c>
      <c r="CX28" s="33"/>
      <c r="CY28" s="35">
        <v>0</v>
      </c>
      <c r="CZ28" s="36">
        <f t="shared" si="55"/>
        <v>0</v>
      </c>
      <c r="DA28" s="37">
        <f t="shared" si="56"/>
        <v>0</v>
      </c>
    </row>
    <row r="29" spans="1:105" ht="13" x14ac:dyDescent="0.3">
      <c r="A29" s="39"/>
      <c r="B29" s="40"/>
      <c r="C29" s="41"/>
      <c r="D29" s="42"/>
      <c r="E29" s="41"/>
      <c r="F29" s="42"/>
      <c r="G29" s="43"/>
      <c r="H29" s="36"/>
      <c r="I29" s="44"/>
      <c r="J29" s="36"/>
      <c r="K29" s="44"/>
      <c r="L29" s="45"/>
      <c r="M29" s="36"/>
      <c r="N29" s="46"/>
      <c r="O29" s="36"/>
      <c r="P29" s="44"/>
      <c r="Q29" s="36"/>
      <c r="R29" s="44"/>
      <c r="S29" s="45"/>
      <c r="T29" s="36"/>
      <c r="U29" s="46"/>
      <c r="V29" s="36"/>
      <c r="W29" s="44"/>
      <c r="X29" s="36"/>
      <c r="Y29" s="44"/>
      <c r="Z29" s="45"/>
      <c r="AA29" s="36"/>
      <c r="AB29" s="46"/>
      <c r="AC29" s="47"/>
      <c r="AD29" s="44"/>
      <c r="AE29" s="36"/>
      <c r="AF29" s="44"/>
      <c r="AG29" s="45"/>
      <c r="AH29" s="36"/>
      <c r="AI29" s="46"/>
      <c r="AJ29" s="47"/>
      <c r="AK29" s="44"/>
      <c r="AL29" s="36"/>
      <c r="AM29" s="44"/>
      <c r="AN29" s="45"/>
      <c r="AO29" s="36"/>
      <c r="AP29" s="46"/>
      <c r="AQ29" s="47"/>
      <c r="AR29" s="44"/>
      <c r="AS29" s="36"/>
      <c r="AT29" s="44"/>
      <c r="AU29" s="45"/>
      <c r="AV29" s="36"/>
      <c r="AW29" s="46"/>
      <c r="AX29" s="47"/>
      <c r="AY29" s="44"/>
      <c r="AZ29" s="36"/>
      <c r="BA29" s="44"/>
      <c r="BB29" s="45"/>
      <c r="BC29" s="36"/>
      <c r="BD29" s="46"/>
      <c r="BE29" s="47"/>
      <c r="BF29" s="44"/>
      <c r="BG29" s="36"/>
      <c r="BH29" s="44"/>
      <c r="BI29" s="45"/>
      <c r="BJ29" s="36"/>
      <c r="BK29" s="46"/>
      <c r="BL29" s="47"/>
      <c r="BM29" s="44"/>
      <c r="BN29" s="36"/>
      <c r="BO29" s="44"/>
      <c r="BP29" s="45"/>
      <c r="BQ29" s="36"/>
      <c r="BR29" s="46"/>
      <c r="BS29" s="47"/>
      <c r="BT29" s="44"/>
      <c r="BU29" s="36"/>
      <c r="BV29" s="44"/>
      <c r="BW29" s="45"/>
      <c r="BX29" s="36"/>
      <c r="BY29" s="46"/>
      <c r="BZ29" s="47"/>
      <c r="CA29" s="44"/>
      <c r="CB29" s="36"/>
      <c r="CC29" s="44"/>
      <c r="CD29" s="45"/>
      <c r="CE29" s="36"/>
      <c r="CF29" s="46"/>
      <c r="CG29" s="47"/>
      <c r="CH29" s="44"/>
      <c r="CI29" s="36"/>
      <c r="CJ29" s="44"/>
      <c r="CK29" s="45"/>
      <c r="CL29" s="36"/>
      <c r="CM29" s="46"/>
      <c r="CN29" s="47"/>
      <c r="CO29" s="44"/>
      <c r="CP29" s="36"/>
      <c r="CQ29" s="44"/>
      <c r="CR29" s="45"/>
      <c r="CS29" s="36"/>
      <c r="CT29" s="46"/>
      <c r="CU29" s="47"/>
      <c r="CV29" s="44"/>
      <c r="CW29" s="36"/>
      <c r="CX29" s="44"/>
      <c r="CY29" s="45"/>
      <c r="CZ29" s="36"/>
      <c r="DA29" s="46"/>
    </row>
    <row r="30" spans="1:105" ht="13" x14ac:dyDescent="0.3">
      <c r="A30" s="48" t="s">
        <v>59</v>
      </c>
      <c r="B30" s="28">
        <f t="shared" ref="B30:AG30" si="57">SUM(B10:B28)</f>
        <v>29215251</v>
      </c>
      <c r="C30" s="49">
        <f t="shared" si="57"/>
        <v>99.999999999999986</v>
      </c>
      <c r="D30" s="30">
        <f t="shared" si="57"/>
        <v>29900558</v>
      </c>
      <c r="E30" s="49">
        <f t="shared" si="57"/>
        <v>100</v>
      </c>
      <c r="F30" s="30">
        <f t="shared" si="57"/>
        <v>59115809</v>
      </c>
      <c r="G30" s="50">
        <f t="shared" si="57"/>
        <v>100</v>
      </c>
      <c r="H30" s="51">
        <f t="shared" si="57"/>
        <v>23595</v>
      </c>
      <c r="I30" s="52">
        <f t="shared" si="57"/>
        <v>99.999999999999986</v>
      </c>
      <c r="J30" s="51">
        <f t="shared" si="57"/>
        <v>18578</v>
      </c>
      <c r="K30" s="53">
        <f t="shared" si="57"/>
        <v>100</v>
      </c>
      <c r="L30" s="54">
        <f t="shared" si="57"/>
        <v>0</v>
      </c>
      <c r="M30" s="51">
        <f t="shared" si="57"/>
        <v>42173</v>
      </c>
      <c r="N30" s="55">
        <f t="shared" si="57"/>
        <v>100</v>
      </c>
      <c r="O30" s="51">
        <f t="shared" si="57"/>
        <v>22281</v>
      </c>
      <c r="P30" s="52">
        <f t="shared" si="57"/>
        <v>100</v>
      </c>
      <c r="Q30" s="51">
        <f t="shared" si="57"/>
        <v>17253</v>
      </c>
      <c r="R30" s="53">
        <f t="shared" si="57"/>
        <v>100</v>
      </c>
      <c r="S30" s="54">
        <f t="shared" si="57"/>
        <v>0</v>
      </c>
      <c r="T30" s="51">
        <f t="shared" si="57"/>
        <v>39534</v>
      </c>
      <c r="U30" s="55">
        <f t="shared" si="57"/>
        <v>100</v>
      </c>
      <c r="V30" s="51">
        <f t="shared" si="57"/>
        <v>20329</v>
      </c>
      <c r="W30" s="52">
        <f t="shared" si="57"/>
        <v>100</v>
      </c>
      <c r="X30" s="51">
        <f t="shared" si="57"/>
        <v>15331</v>
      </c>
      <c r="Y30" s="53">
        <f t="shared" si="57"/>
        <v>99.999999999999986</v>
      </c>
      <c r="Z30" s="54">
        <f t="shared" si="57"/>
        <v>0</v>
      </c>
      <c r="AA30" s="51">
        <f t="shared" si="57"/>
        <v>35660</v>
      </c>
      <c r="AB30" s="55">
        <f t="shared" si="57"/>
        <v>100</v>
      </c>
      <c r="AC30" s="56">
        <f t="shared" si="57"/>
        <v>17705</v>
      </c>
      <c r="AD30" s="52">
        <f t="shared" si="57"/>
        <v>100</v>
      </c>
      <c r="AE30" s="51">
        <f t="shared" si="57"/>
        <v>12846</v>
      </c>
      <c r="AF30" s="53">
        <f t="shared" si="57"/>
        <v>99.999999999999986</v>
      </c>
      <c r="AG30" s="54">
        <f t="shared" si="57"/>
        <v>0</v>
      </c>
      <c r="AH30" s="51">
        <f t="shared" ref="AH30:BM30" si="58">SUM(AH10:AH28)</f>
        <v>30551</v>
      </c>
      <c r="AI30" s="55">
        <f t="shared" si="58"/>
        <v>100</v>
      </c>
      <c r="AJ30" s="56">
        <f t="shared" si="58"/>
        <v>14045</v>
      </c>
      <c r="AK30" s="52">
        <f t="shared" si="58"/>
        <v>100.00000000000001</v>
      </c>
      <c r="AL30" s="51">
        <f t="shared" si="58"/>
        <v>9689</v>
      </c>
      <c r="AM30" s="53">
        <f t="shared" si="58"/>
        <v>100</v>
      </c>
      <c r="AN30" s="54">
        <f t="shared" si="58"/>
        <v>0</v>
      </c>
      <c r="AO30" s="51">
        <f t="shared" si="58"/>
        <v>23734</v>
      </c>
      <c r="AP30" s="55">
        <f t="shared" si="58"/>
        <v>99.999999999999986</v>
      </c>
      <c r="AQ30" s="56">
        <f t="shared" si="58"/>
        <v>9445</v>
      </c>
      <c r="AR30" s="52">
        <f t="shared" si="58"/>
        <v>99.999999999999986</v>
      </c>
      <c r="AS30" s="51">
        <f t="shared" si="58"/>
        <v>6109</v>
      </c>
      <c r="AT30" s="53">
        <f t="shared" si="58"/>
        <v>100</v>
      </c>
      <c r="AU30" s="54">
        <f t="shared" si="58"/>
        <v>0</v>
      </c>
      <c r="AV30" s="51">
        <f t="shared" si="58"/>
        <v>15554</v>
      </c>
      <c r="AW30" s="55">
        <f t="shared" si="58"/>
        <v>99.999999999999986</v>
      </c>
      <c r="AX30" s="56">
        <f t="shared" si="58"/>
        <v>4584</v>
      </c>
      <c r="AY30" s="52">
        <f t="shared" si="58"/>
        <v>100</v>
      </c>
      <c r="AZ30" s="51">
        <f t="shared" si="58"/>
        <v>2842</v>
      </c>
      <c r="BA30" s="53">
        <f t="shared" si="58"/>
        <v>100</v>
      </c>
      <c r="BB30" s="54">
        <f t="shared" si="58"/>
        <v>0</v>
      </c>
      <c r="BC30" s="51">
        <f t="shared" si="58"/>
        <v>7426</v>
      </c>
      <c r="BD30" s="55">
        <f t="shared" si="58"/>
        <v>100</v>
      </c>
      <c r="BE30" s="56">
        <f t="shared" si="58"/>
        <v>1399</v>
      </c>
      <c r="BF30" s="52">
        <f t="shared" si="58"/>
        <v>100.00000000000001</v>
      </c>
      <c r="BG30" s="51">
        <f t="shared" si="58"/>
        <v>901</v>
      </c>
      <c r="BH30" s="53">
        <f t="shared" si="58"/>
        <v>100</v>
      </c>
      <c r="BI30" s="54">
        <f t="shared" si="58"/>
        <v>0</v>
      </c>
      <c r="BJ30" s="51">
        <f t="shared" si="58"/>
        <v>2300</v>
      </c>
      <c r="BK30" s="55">
        <f t="shared" si="58"/>
        <v>100</v>
      </c>
      <c r="BL30" s="56">
        <f t="shared" si="58"/>
        <v>253</v>
      </c>
      <c r="BM30" s="52">
        <f t="shared" si="58"/>
        <v>100</v>
      </c>
      <c r="BN30" s="51">
        <f t="shared" ref="BN30:CI30" si="59">SUM(BN10:BN28)</f>
        <v>193</v>
      </c>
      <c r="BO30" s="53">
        <f t="shared" si="59"/>
        <v>100</v>
      </c>
      <c r="BP30" s="54">
        <f t="shared" si="59"/>
        <v>0</v>
      </c>
      <c r="BQ30" s="51">
        <f t="shared" si="59"/>
        <v>446</v>
      </c>
      <c r="BR30" s="55">
        <f t="shared" si="59"/>
        <v>100</v>
      </c>
      <c r="BS30" s="56">
        <f t="shared" si="59"/>
        <v>32</v>
      </c>
      <c r="BT30" s="52">
        <f t="shared" si="59"/>
        <v>100</v>
      </c>
      <c r="BU30" s="51">
        <f t="shared" si="59"/>
        <v>15</v>
      </c>
      <c r="BV30" s="53">
        <f t="shared" si="59"/>
        <v>100.00000000000001</v>
      </c>
      <c r="BW30" s="54">
        <f t="shared" si="59"/>
        <v>0</v>
      </c>
      <c r="BX30" s="51">
        <f t="shared" si="59"/>
        <v>47</v>
      </c>
      <c r="BY30" s="55">
        <f t="shared" si="59"/>
        <v>100</v>
      </c>
      <c r="BZ30" s="56">
        <f t="shared" si="59"/>
        <v>3</v>
      </c>
      <c r="CA30" s="52">
        <f t="shared" si="59"/>
        <v>99.999999999999986</v>
      </c>
      <c r="CB30" s="51">
        <f t="shared" si="59"/>
        <v>3</v>
      </c>
      <c r="CC30" s="53">
        <f t="shared" si="59"/>
        <v>99.999999999999986</v>
      </c>
      <c r="CD30" s="54">
        <f t="shared" si="59"/>
        <v>0</v>
      </c>
      <c r="CE30" s="51">
        <f t="shared" si="59"/>
        <v>6</v>
      </c>
      <c r="CF30" s="55">
        <f t="shared" si="59"/>
        <v>99.999999999999972</v>
      </c>
      <c r="CG30" s="56">
        <f t="shared" si="59"/>
        <v>1</v>
      </c>
      <c r="CH30" s="52">
        <f t="shared" si="59"/>
        <v>100</v>
      </c>
      <c r="CI30" s="51">
        <f t="shared" si="59"/>
        <v>0</v>
      </c>
      <c r="CJ30" s="53"/>
      <c r="CK30" s="54">
        <f t="shared" ref="CK30:CP30" si="60">SUM(CK10:CK28)</f>
        <v>0</v>
      </c>
      <c r="CL30" s="51">
        <f t="shared" si="60"/>
        <v>1</v>
      </c>
      <c r="CM30" s="55">
        <f t="shared" si="60"/>
        <v>100</v>
      </c>
      <c r="CN30" s="56">
        <f t="shared" si="60"/>
        <v>1</v>
      </c>
      <c r="CO30" s="52">
        <f t="shared" si="60"/>
        <v>100</v>
      </c>
      <c r="CP30" s="51">
        <f t="shared" si="60"/>
        <v>0</v>
      </c>
      <c r="CQ30" s="53"/>
      <c r="CR30" s="54">
        <f t="shared" ref="CR30:CW30" si="61">SUM(CR10:CR28)</f>
        <v>0</v>
      </c>
      <c r="CS30" s="51">
        <f t="shared" si="61"/>
        <v>1</v>
      </c>
      <c r="CT30" s="55">
        <f t="shared" si="61"/>
        <v>100</v>
      </c>
      <c r="CU30" s="56">
        <f t="shared" si="61"/>
        <v>1</v>
      </c>
      <c r="CV30" s="52">
        <f t="shared" si="61"/>
        <v>100</v>
      </c>
      <c r="CW30" s="51">
        <f t="shared" si="61"/>
        <v>0</v>
      </c>
      <c r="CX30" s="53"/>
      <c r="CY30" s="54">
        <f>SUM(CY10:CY28)</f>
        <v>0</v>
      </c>
      <c r="CZ30" s="51">
        <f>SUM(CZ10:CZ28)</f>
        <v>1</v>
      </c>
      <c r="DA30" s="55">
        <f>SUM(DA10:DA28)</f>
        <v>100</v>
      </c>
    </row>
    <row r="31" spans="1:105" ht="13" x14ac:dyDescent="0.3">
      <c r="A31" s="57"/>
      <c r="B31" s="58"/>
      <c r="C31" s="59"/>
      <c r="D31" s="59"/>
      <c r="E31" s="59"/>
      <c r="F31" s="59"/>
      <c r="G31" s="60"/>
      <c r="H31" s="36"/>
      <c r="I31" s="36"/>
      <c r="J31" s="36"/>
      <c r="K31" s="36"/>
      <c r="L31" s="45"/>
      <c r="M31" s="36"/>
      <c r="N31" s="61"/>
      <c r="O31" s="36"/>
      <c r="P31" s="36"/>
      <c r="Q31" s="36"/>
      <c r="R31" s="36"/>
      <c r="S31" s="45"/>
      <c r="T31" s="36"/>
      <c r="U31" s="61"/>
      <c r="V31" s="36"/>
      <c r="W31" s="36"/>
      <c r="X31" s="36"/>
      <c r="Y31" s="36"/>
      <c r="Z31" s="45"/>
      <c r="AA31" s="36"/>
      <c r="AB31" s="61"/>
      <c r="AC31" s="47"/>
      <c r="AD31" s="36"/>
      <c r="AE31" s="36"/>
      <c r="AF31" s="36"/>
      <c r="AG31" s="45"/>
      <c r="AH31" s="36"/>
      <c r="AI31" s="61"/>
      <c r="AJ31" s="47"/>
      <c r="AK31" s="36"/>
      <c r="AL31" s="36"/>
      <c r="AM31" s="36"/>
      <c r="AN31" s="45"/>
      <c r="AO31" s="36"/>
      <c r="AP31" s="61"/>
      <c r="AQ31" s="47"/>
      <c r="AR31" s="36"/>
      <c r="AS31" s="36"/>
      <c r="AT31" s="36"/>
      <c r="AU31" s="45"/>
      <c r="AV31" s="36"/>
      <c r="AW31" s="61"/>
      <c r="AX31" s="47"/>
      <c r="AY31" s="36"/>
      <c r="AZ31" s="36"/>
      <c r="BA31" s="36"/>
      <c r="BB31" s="45"/>
      <c r="BC31" s="36"/>
      <c r="BD31" s="61"/>
      <c r="BE31" s="47"/>
      <c r="BF31" s="36"/>
      <c r="BG31" s="36"/>
      <c r="BH31" s="36"/>
      <c r="BI31" s="45"/>
      <c r="BJ31" s="36"/>
      <c r="BK31" s="61"/>
      <c r="BL31" s="47"/>
      <c r="BM31" s="36"/>
      <c r="BN31" s="36"/>
      <c r="BO31" s="36"/>
      <c r="BP31" s="45"/>
      <c r="BQ31" s="36"/>
      <c r="BR31" s="61"/>
      <c r="BS31" s="47"/>
      <c r="BT31" s="36"/>
      <c r="BU31" s="36"/>
      <c r="BV31" s="36"/>
      <c r="BW31" s="45"/>
      <c r="BX31" s="36"/>
      <c r="BY31" s="61"/>
      <c r="BZ31" s="47"/>
      <c r="CA31" s="36"/>
      <c r="CB31" s="36"/>
      <c r="CC31" s="36"/>
      <c r="CD31" s="45"/>
      <c r="CE31" s="36"/>
      <c r="CF31" s="61"/>
      <c r="CG31" s="47"/>
      <c r="CH31" s="36"/>
      <c r="CI31" s="36"/>
      <c r="CJ31" s="36"/>
      <c r="CK31" s="45"/>
      <c r="CL31" s="36"/>
      <c r="CM31" s="61"/>
      <c r="CN31" s="47"/>
      <c r="CO31" s="36"/>
      <c r="CP31" s="36"/>
      <c r="CQ31" s="36"/>
      <c r="CR31" s="45"/>
      <c r="CS31" s="36"/>
      <c r="CT31" s="61"/>
      <c r="CU31" s="47"/>
      <c r="CV31" s="36"/>
      <c r="CW31" s="36"/>
      <c r="CX31" s="36"/>
      <c r="CY31" s="45"/>
      <c r="CZ31" s="36"/>
      <c r="DA31" s="61"/>
    </row>
    <row r="32" spans="1:105" ht="13" x14ac:dyDescent="0.3">
      <c r="A32" s="62" t="s">
        <v>39</v>
      </c>
      <c r="B32" s="63"/>
      <c r="C32" s="63"/>
      <c r="D32" s="63"/>
      <c r="E32" s="63"/>
      <c r="F32" s="63"/>
      <c r="G32" s="63"/>
      <c r="H32" s="64">
        <v>0</v>
      </c>
      <c r="I32" s="65"/>
      <c r="J32" s="65">
        <v>0</v>
      </c>
      <c r="K32" s="65"/>
      <c r="L32" s="66"/>
      <c r="M32" s="65">
        <v>0</v>
      </c>
      <c r="N32" s="67"/>
      <c r="O32" s="64">
        <v>0</v>
      </c>
      <c r="P32" s="65"/>
      <c r="Q32" s="65">
        <v>0</v>
      </c>
      <c r="R32" s="65"/>
      <c r="S32" s="66"/>
      <c r="T32" s="65">
        <v>0</v>
      </c>
      <c r="U32" s="67"/>
      <c r="V32" s="64">
        <v>0</v>
      </c>
      <c r="W32" s="65"/>
      <c r="X32" s="65">
        <v>0</v>
      </c>
      <c r="Y32" s="65"/>
      <c r="Z32" s="66"/>
      <c r="AA32" s="65">
        <v>0</v>
      </c>
      <c r="AB32" s="67"/>
      <c r="AC32" s="64">
        <v>0</v>
      </c>
      <c r="AD32" s="65"/>
      <c r="AE32" s="65">
        <v>0</v>
      </c>
      <c r="AF32" s="65"/>
      <c r="AG32" s="66"/>
      <c r="AH32" s="65">
        <v>0</v>
      </c>
      <c r="AI32" s="67"/>
      <c r="AJ32" s="64">
        <v>0</v>
      </c>
      <c r="AK32" s="65"/>
      <c r="AL32" s="65">
        <v>0</v>
      </c>
      <c r="AM32" s="65"/>
      <c r="AN32" s="66"/>
      <c r="AO32" s="65">
        <v>0</v>
      </c>
      <c r="AP32" s="67"/>
      <c r="AQ32" s="64">
        <v>0</v>
      </c>
      <c r="AR32" s="65"/>
      <c r="AS32" s="65">
        <v>0</v>
      </c>
      <c r="AT32" s="65"/>
      <c r="AU32" s="66"/>
      <c r="AV32" s="65">
        <v>0</v>
      </c>
      <c r="AW32" s="67"/>
      <c r="AX32" s="64">
        <v>0</v>
      </c>
      <c r="AY32" s="65"/>
      <c r="AZ32" s="65">
        <v>0</v>
      </c>
      <c r="BA32" s="65"/>
      <c r="BB32" s="66"/>
      <c r="BC32" s="65">
        <v>0</v>
      </c>
      <c r="BD32" s="67"/>
      <c r="BE32" s="64">
        <v>0</v>
      </c>
      <c r="BF32" s="65"/>
      <c r="BG32" s="65">
        <v>0</v>
      </c>
      <c r="BH32" s="65"/>
      <c r="BI32" s="66"/>
      <c r="BJ32" s="65">
        <v>0</v>
      </c>
      <c r="BK32" s="67"/>
      <c r="BL32" s="64">
        <v>0</v>
      </c>
      <c r="BM32" s="65"/>
      <c r="BN32" s="65">
        <v>0</v>
      </c>
      <c r="BO32" s="65"/>
      <c r="BP32" s="66"/>
      <c r="BQ32" s="65">
        <v>0</v>
      </c>
      <c r="BR32" s="67"/>
      <c r="BS32" s="64">
        <v>0</v>
      </c>
      <c r="BT32" s="65"/>
      <c r="BU32" s="65">
        <v>0</v>
      </c>
      <c r="BV32" s="65"/>
      <c r="BW32" s="66"/>
      <c r="BX32" s="65">
        <v>0</v>
      </c>
      <c r="BY32" s="67"/>
      <c r="BZ32" s="64">
        <v>0</v>
      </c>
      <c r="CA32" s="65"/>
      <c r="CB32" s="65">
        <v>0</v>
      </c>
      <c r="CC32" s="65"/>
      <c r="CD32" s="66"/>
      <c r="CE32" s="65">
        <v>0</v>
      </c>
      <c r="CF32" s="67"/>
      <c r="CG32" s="64">
        <v>0</v>
      </c>
      <c r="CH32" s="65"/>
      <c r="CI32" s="65">
        <v>0</v>
      </c>
      <c r="CJ32" s="65"/>
      <c r="CK32" s="66"/>
      <c r="CL32" s="65">
        <v>0</v>
      </c>
      <c r="CM32" s="67"/>
      <c r="CN32" s="64">
        <v>0</v>
      </c>
      <c r="CO32" s="65"/>
      <c r="CP32" s="65">
        <v>0</v>
      </c>
      <c r="CQ32" s="65"/>
      <c r="CR32" s="66"/>
      <c r="CS32" s="65">
        <v>0</v>
      </c>
      <c r="CT32" s="67"/>
      <c r="CU32" s="64">
        <v>0</v>
      </c>
      <c r="CV32" s="65"/>
      <c r="CW32" s="65">
        <v>0</v>
      </c>
      <c r="CX32" s="65"/>
      <c r="CY32" s="66"/>
      <c r="CZ32" s="65">
        <v>0</v>
      </c>
      <c r="DA32" s="67"/>
    </row>
    <row r="33" spans="1:1024" ht="13" x14ac:dyDescent="0.3">
      <c r="A33" s="21" t="s">
        <v>60</v>
      </c>
      <c r="B33" s="68">
        <f>B30+B32</f>
        <v>29215251</v>
      </c>
      <c r="C33" s="68"/>
      <c r="D33" s="68">
        <f>D30+D32</f>
        <v>29900558</v>
      </c>
      <c r="E33" s="68"/>
      <c r="F33" s="69">
        <f>F30+F32</f>
        <v>59115809</v>
      </c>
      <c r="G33" s="68"/>
      <c r="H33" s="70">
        <f>H30+H32</f>
        <v>23595</v>
      </c>
      <c r="I33" s="71"/>
      <c r="J33" s="71">
        <f>J30+J32</f>
        <v>18578</v>
      </c>
      <c r="K33" s="71"/>
      <c r="L33" s="72">
        <f>L30+L32</f>
        <v>0</v>
      </c>
      <c r="M33" s="72">
        <f>M30+M32</f>
        <v>42173</v>
      </c>
      <c r="N33" s="73"/>
      <c r="O33" s="70">
        <f>O30+O32</f>
        <v>22281</v>
      </c>
      <c r="P33" s="71"/>
      <c r="Q33" s="71">
        <f>Q30+Q32</f>
        <v>17253</v>
      </c>
      <c r="R33" s="71"/>
      <c r="S33" s="72">
        <f>S30+S32</f>
        <v>0</v>
      </c>
      <c r="T33" s="72">
        <f>T30+T32</f>
        <v>39534</v>
      </c>
      <c r="U33" s="73"/>
      <c r="V33" s="70">
        <f>V30+V32</f>
        <v>20329</v>
      </c>
      <c r="W33" s="71"/>
      <c r="X33" s="71">
        <f>X30+X32</f>
        <v>15331</v>
      </c>
      <c r="Y33" s="71"/>
      <c r="Z33" s="72">
        <f>Z30+Z32</f>
        <v>0</v>
      </c>
      <c r="AA33" s="72">
        <f>AA30+AA32</f>
        <v>35660</v>
      </c>
      <c r="AB33" s="73"/>
      <c r="AC33" s="70">
        <f>AC30+AC32</f>
        <v>17705</v>
      </c>
      <c r="AD33" s="71"/>
      <c r="AE33" s="71">
        <f>AE30+AE32</f>
        <v>12846</v>
      </c>
      <c r="AF33" s="71"/>
      <c r="AG33" s="72">
        <f>AG30+AG32</f>
        <v>0</v>
      </c>
      <c r="AH33" s="72">
        <f>AH30+AH32</f>
        <v>30551</v>
      </c>
      <c r="AI33" s="73"/>
      <c r="AJ33" s="70">
        <f>AJ30+AJ32</f>
        <v>14045</v>
      </c>
      <c r="AK33" s="71"/>
      <c r="AL33" s="71">
        <f>AL30+AL32</f>
        <v>9689</v>
      </c>
      <c r="AM33" s="71"/>
      <c r="AN33" s="72">
        <f>AN30+AN32</f>
        <v>0</v>
      </c>
      <c r="AO33" s="72">
        <f>AO30+AO32</f>
        <v>23734</v>
      </c>
      <c r="AP33" s="73"/>
      <c r="AQ33" s="70">
        <f>AQ30+AQ32</f>
        <v>9445</v>
      </c>
      <c r="AR33" s="71"/>
      <c r="AS33" s="71">
        <f>AS30+AS32</f>
        <v>6109</v>
      </c>
      <c r="AT33" s="71"/>
      <c r="AU33" s="72">
        <f>AU30+AU32</f>
        <v>0</v>
      </c>
      <c r="AV33" s="72">
        <f>AV30+AV32</f>
        <v>15554</v>
      </c>
      <c r="AW33" s="73"/>
      <c r="AX33" s="70">
        <f>AX30+AX32</f>
        <v>4584</v>
      </c>
      <c r="AY33" s="71"/>
      <c r="AZ33" s="71">
        <f>AZ30+AZ32</f>
        <v>2842</v>
      </c>
      <c r="BA33" s="71"/>
      <c r="BB33" s="72">
        <f>BB30+BB32</f>
        <v>0</v>
      </c>
      <c r="BC33" s="72">
        <f>BC30+BC32</f>
        <v>7426</v>
      </c>
      <c r="BD33" s="73"/>
      <c r="BE33" s="70">
        <f>BE30+BE32</f>
        <v>1399</v>
      </c>
      <c r="BF33" s="71"/>
      <c r="BG33" s="71">
        <f>BG30+BG32</f>
        <v>901</v>
      </c>
      <c r="BH33" s="71"/>
      <c r="BI33" s="72">
        <f>BI30+BI32</f>
        <v>0</v>
      </c>
      <c r="BJ33" s="72">
        <f>BJ30+BJ32</f>
        <v>2300</v>
      </c>
      <c r="BK33" s="73"/>
      <c r="BL33" s="70">
        <f>BL30+BL32</f>
        <v>253</v>
      </c>
      <c r="BM33" s="71"/>
      <c r="BN33" s="71">
        <f>BN30+BN32</f>
        <v>193</v>
      </c>
      <c r="BO33" s="71"/>
      <c r="BP33" s="72">
        <f>BP30+BP32</f>
        <v>0</v>
      </c>
      <c r="BQ33" s="72">
        <f>BQ30+BQ32</f>
        <v>446</v>
      </c>
      <c r="BR33" s="73"/>
      <c r="BS33" s="70">
        <f>BS30+BS32</f>
        <v>32</v>
      </c>
      <c r="BT33" s="71"/>
      <c r="BU33" s="71">
        <f>BU30+BU32</f>
        <v>15</v>
      </c>
      <c r="BV33" s="71"/>
      <c r="BW33" s="72">
        <f>BW30+BW32</f>
        <v>0</v>
      </c>
      <c r="BX33" s="72">
        <f>BX30+BX32</f>
        <v>47</v>
      </c>
      <c r="BY33" s="73"/>
      <c r="BZ33" s="70">
        <f>BZ30+BZ32</f>
        <v>3</v>
      </c>
      <c r="CA33" s="71"/>
      <c r="CB33" s="71">
        <f>CB30+CB32</f>
        <v>3</v>
      </c>
      <c r="CC33" s="71"/>
      <c r="CD33" s="72">
        <f>CD30+CD32</f>
        <v>0</v>
      </c>
      <c r="CE33" s="72">
        <f>CE30+CE32</f>
        <v>6</v>
      </c>
      <c r="CF33" s="73"/>
      <c r="CG33" s="70">
        <f>CG30+CG32</f>
        <v>1</v>
      </c>
      <c r="CH33" s="71"/>
      <c r="CI33" s="71">
        <f>CI30+CI32</f>
        <v>0</v>
      </c>
      <c r="CJ33" s="71"/>
      <c r="CK33" s="72">
        <f>CK30+CK32</f>
        <v>0</v>
      </c>
      <c r="CL33" s="72">
        <f>CL30+CL32</f>
        <v>1</v>
      </c>
      <c r="CM33" s="73"/>
      <c r="CN33" s="70">
        <f>CN30+CN32</f>
        <v>1</v>
      </c>
      <c r="CO33" s="71"/>
      <c r="CP33" s="71">
        <f>CP30+CP32</f>
        <v>0</v>
      </c>
      <c r="CQ33" s="71"/>
      <c r="CR33" s="72">
        <f>CR30+CR32</f>
        <v>0</v>
      </c>
      <c r="CS33" s="72">
        <f>CS30+CS32</f>
        <v>1</v>
      </c>
      <c r="CT33" s="73"/>
      <c r="CU33" s="70">
        <f>CU30+CU32</f>
        <v>1</v>
      </c>
      <c r="CV33" s="71"/>
      <c r="CW33" s="71">
        <f>CW30+CW32</f>
        <v>0</v>
      </c>
      <c r="CX33" s="71"/>
      <c r="CY33" s="72">
        <f>CY30+CY32</f>
        <v>0</v>
      </c>
      <c r="CZ33" s="72">
        <f>CZ30+CZ32</f>
        <v>1</v>
      </c>
      <c r="DA33" s="73"/>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74"/>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row>
    <row r="36" spans="1:1024" s="9" customFormat="1" ht="15.5" x14ac:dyDescent="0.35">
      <c r="A36" s="4" t="s">
        <v>3</v>
      </c>
      <c r="B36" s="75"/>
      <c r="C36" s="75"/>
      <c r="D36" s="75"/>
      <c r="E36" s="75"/>
      <c r="F36" s="75"/>
      <c r="AZ36" s="34"/>
      <c r="BA36" s="34"/>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5" t="s">
        <v>61</v>
      </c>
      <c r="B37" s="7" t="s">
        <v>62</v>
      </c>
      <c r="C37" s="7"/>
      <c r="D37" s="7"/>
      <c r="E37" s="76"/>
      <c r="F37" s="76"/>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5"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7" t="s">
        <v>5</v>
      </c>
    </row>
    <row r="40" spans="1:1024" ht="13" x14ac:dyDescent="0.3">
      <c r="A40" s="9" t="s">
        <v>65</v>
      </c>
      <c r="B40" s="7"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70" zoomScaleNormal="70" workbookViewId="0">
      <pane xSplit="1" ySplit="7" topLeftCell="B14" activePane="bottomRight" state="frozen"/>
      <selection pane="topRight" activeCell="B1" sqref="B1"/>
      <selection pane="bottomLeft" activeCell="A32" sqref="A32"/>
      <selection pane="bottomRight" activeCell="C26" sqref="C26:C30"/>
    </sheetView>
  </sheetViews>
  <sheetFormatPr baseColWidth="10" defaultColWidth="8.7265625" defaultRowHeight="13" x14ac:dyDescent="0.3"/>
  <cols>
    <col min="1" max="1" width="10.81640625" style="82" customWidth="1"/>
    <col min="2" max="2" width="24.453125" style="82" customWidth="1"/>
    <col min="3" max="3" width="10.81640625" style="9" customWidth="1"/>
    <col min="4" max="9" width="13.1796875" style="9" customWidth="1"/>
    <col min="10" max="12" width="13.1796875" style="208" customWidth="1"/>
    <col min="13" max="33" width="13.1796875" style="9" customWidth="1"/>
    <col min="34" max="990" width="10.81640625" style="9" customWidth="1"/>
    <col min="991" max="1025" width="10.81640625" customWidth="1"/>
  </cols>
  <sheetData>
    <row r="1" spans="1:1024" ht="15.5" x14ac:dyDescent="0.35">
      <c r="A1" s="83" t="s">
        <v>71</v>
      </c>
      <c r="B1" s="83"/>
    </row>
    <row r="2" spans="1:1024" s="11" customFormat="1" ht="18.5" x14ac:dyDescent="0.45">
      <c r="A2" s="84" t="s">
        <v>20</v>
      </c>
      <c r="B2" s="11" t="s">
        <v>72</v>
      </c>
      <c r="J2" s="209"/>
      <c r="K2" s="209"/>
      <c r="L2" s="209"/>
    </row>
    <row r="3" spans="1:1024" s="1" customFormat="1" ht="15.5" x14ac:dyDescent="0.35">
      <c r="A3" s="83" t="s">
        <v>22</v>
      </c>
      <c r="B3" s="83"/>
      <c r="J3" s="210"/>
      <c r="K3" s="210"/>
      <c r="L3" s="210"/>
    </row>
    <row r="4" spans="1:1024" s="1" customFormat="1" ht="15.5" x14ac:dyDescent="0.35">
      <c r="A4" s="83" t="s">
        <v>73</v>
      </c>
      <c r="B4" s="83"/>
      <c r="J4" s="210"/>
      <c r="K4" s="210"/>
      <c r="L4" s="210"/>
    </row>
    <row r="5" spans="1:1024" x14ac:dyDescent="0.3">
      <c r="A5" s="85"/>
      <c r="B5" s="85"/>
    </row>
    <row r="6" spans="1:1024" x14ac:dyDescent="0.3">
      <c r="A6" s="85"/>
    </row>
    <row r="7" spans="1:1024" x14ac:dyDescent="0.3">
      <c r="A7" s="86"/>
      <c r="B7" s="234" t="s">
        <v>26</v>
      </c>
      <c r="C7" s="235" t="s">
        <v>74</v>
      </c>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c r="AW7" s="235"/>
      <c r="AX7" s="235"/>
      <c r="AY7" s="235"/>
      <c r="AZ7" s="235"/>
      <c r="BA7" s="235"/>
      <c r="BB7" s="235"/>
      <c r="BC7" s="235"/>
      <c r="BD7" s="235"/>
      <c r="BE7" s="235"/>
      <c r="BF7" s="235"/>
      <c r="BG7" s="235"/>
      <c r="BH7" s="235"/>
      <c r="BI7" s="235"/>
      <c r="BJ7" s="235"/>
      <c r="BK7" s="235"/>
      <c r="BL7" s="235"/>
      <c r="BM7" s="235"/>
      <c r="BN7" s="235"/>
      <c r="BO7" s="235"/>
      <c r="BP7" s="235"/>
      <c r="BQ7" s="235"/>
      <c r="BR7" s="235"/>
      <c r="BS7" s="235"/>
      <c r="BT7" s="235"/>
      <c r="BU7" s="235"/>
      <c r="BV7" s="235"/>
      <c r="BW7" s="235"/>
      <c r="BX7" s="235"/>
      <c r="BY7" s="235"/>
      <c r="BZ7" s="235"/>
      <c r="CA7" s="235"/>
      <c r="CB7" s="235"/>
      <c r="CC7" s="235"/>
      <c r="CD7" s="235"/>
      <c r="CE7" s="235"/>
      <c r="CF7" s="235"/>
      <c r="CG7" s="235"/>
      <c r="CH7" s="235"/>
      <c r="CI7" s="235"/>
      <c r="CJ7" s="235"/>
      <c r="CK7" s="235"/>
      <c r="CL7" s="235"/>
      <c r="CM7" s="235"/>
      <c r="CN7" s="235"/>
    </row>
    <row r="8" spans="1:1024" s="204" customFormat="1" ht="26" x14ac:dyDescent="0.3">
      <c r="A8" s="199" t="s">
        <v>25</v>
      </c>
      <c r="B8" s="234"/>
      <c r="C8" s="200" t="s">
        <v>75</v>
      </c>
      <c r="D8" s="201" t="s">
        <v>76</v>
      </c>
      <c r="E8" s="202">
        <v>43978</v>
      </c>
      <c r="F8" s="202">
        <v>43977</v>
      </c>
      <c r="G8" s="202">
        <v>43976</v>
      </c>
      <c r="H8" s="202">
        <v>43975</v>
      </c>
      <c r="I8" s="202">
        <v>43974</v>
      </c>
      <c r="J8" s="211">
        <v>43973</v>
      </c>
      <c r="K8" s="211">
        <v>43972</v>
      </c>
      <c r="L8" s="211">
        <v>43971</v>
      </c>
      <c r="M8" s="203">
        <v>43970</v>
      </c>
      <c r="N8" s="203">
        <v>43969</v>
      </c>
      <c r="O8" s="203">
        <v>43968</v>
      </c>
      <c r="P8" s="203">
        <v>43967</v>
      </c>
      <c r="Q8" s="203">
        <v>43966</v>
      </c>
      <c r="R8" s="203">
        <v>43965</v>
      </c>
      <c r="S8" s="203">
        <v>43964</v>
      </c>
      <c r="T8" s="203">
        <v>43963</v>
      </c>
      <c r="U8" s="203">
        <v>43962</v>
      </c>
      <c r="V8" s="203">
        <v>43961</v>
      </c>
      <c r="W8" s="203">
        <v>43960</v>
      </c>
      <c r="X8" s="203">
        <v>43959</v>
      </c>
      <c r="Y8" s="203">
        <v>43958</v>
      </c>
      <c r="Z8" s="203">
        <v>43957</v>
      </c>
      <c r="AA8" s="203">
        <v>43956</v>
      </c>
      <c r="AB8" s="203">
        <v>43955</v>
      </c>
      <c r="AC8" s="203">
        <v>43954</v>
      </c>
      <c r="AD8" s="203">
        <v>43953</v>
      </c>
      <c r="AE8" s="203">
        <v>43952</v>
      </c>
      <c r="AF8" s="203">
        <v>43951</v>
      </c>
      <c r="AG8" s="203">
        <v>43950</v>
      </c>
      <c r="AH8" s="203">
        <v>43949</v>
      </c>
      <c r="AI8" s="203">
        <v>43948</v>
      </c>
      <c r="AJ8" s="203">
        <v>43947</v>
      </c>
      <c r="AK8" s="203">
        <v>43946</v>
      </c>
      <c r="AL8" s="203">
        <v>43945</v>
      </c>
      <c r="AM8" s="203">
        <v>43944</v>
      </c>
      <c r="AN8" s="203">
        <v>43943</v>
      </c>
      <c r="AO8" s="203">
        <v>43942</v>
      </c>
      <c r="AP8" s="203">
        <v>43941</v>
      </c>
      <c r="AQ8" s="203">
        <v>43940</v>
      </c>
      <c r="AR8" s="203">
        <v>43939</v>
      </c>
      <c r="AS8" s="203">
        <v>43938</v>
      </c>
      <c r="AT8" s="203">
        <v>43937</v>
      </c>
      <c r="AU8" s="203">
        <v>43936</v>
      </c>
      <c r="AV8" s="203">
        <v>43935</v>
      </c>
      <c r="AW8" s="203">
        <v>43934</v>
      </c>
      <c r="AX8" s="203">
        <v>43933</v>
      </c>
      <c r="AY8" s="203">
        <v>43932</v>
      </c>
      <c r="AZ8" s="203">
        <v>43931</v>
      </c>
      <c r="BA8" s="203">
        <v>43930</v>
      </c>
      <c r="BB8" s="203">
        <v>43929</v>
      </c>
      <c r="BC8" s="203">
        <v>43928</v>
      </c>
      <c r="BD8" s="203">
        <v>43927</v>
      </c>
      <c r="BE8" s="203">
        <v>43926</v>
      </c>
      <c r="BF8" s="203">
        <v>43925</v>
      </c>
      <c r="BG8" s="203">
        <v>43924</v>
      </c>
      <c r="BH8" s="203">
        <v>43923</v>
      </c>
      <c r="BI8" s="203">
        <v>43922</v>
      </c>
      <c r="BJ8" s="203">
        <v>43921</v>
      </c>
      <c r="BK8" s="203">
        <v>43920</v>
      </c>
      <c r="BL8" s="203">
        <v>43919</v>
      </c>
      <c r="BM8" s="203">
        <v>43918</v>
      </c>
      <c r="BN8" s="203">
        <v>43917</v>
      </c>
      <c r="BO8" s="203">
        <v>43916</v>
      </c>
      <c r="BP8" s="203">
        <v>43915</v>
      </c>
      <c r="BQ8" s="203">
        <v>43914</v>
      </c>
      <c r="BR8" s="203">
        <v>43913</v>
      </c>
      <c r="BS8" s="203">
        <v>43912</v>
      </c>
      <c r="BT8" s="203">
        <v>43911</v>
      </c>
      <c r="BU8" s="203">
        <v>43910</v>
      </c>
      <c r="BV8" s="203">
        <v>43909</v>
      </c>
      <c r="BW8" s="203">
        <v>43908</v>
      </c>
      <c r="BX8" s="203">
        <v>43907</v>
      </c>
      <c r="BY8" s="203">
        <v>43906</v>
      </c>
      <c r="BZ8" s="203">
        <v>43905</v>
      </c>
      <c r="CA8" s="203">
        <v>43904</v>
      </c>
      <c r="CB8" s="203">
        <v>43903</v>
      </c>
      <c r="CC8" s="203">
        <v>43902</v>
      </c>
      <c r="CD8" s="203">
        <v>43901</v>
      </c>
      <c r="CE8" s="203">
        <v>43900</v>
      </c>
      <c r="CF8" s="203">
        <v>43899</v>
      </c>
      <c r="CG8" s="203">
        <v>43898</v>
      </c>
      <c r="CH8" s="203">
        <v>43897</v>
      </c>
      <c r="CI8" s="203">
        <v>43896</v>
      </c>
      <c r="CJ8" s="203">
        <v>43895</v>
      </c>
      <c r="CK8" s="203">
        <v>43894</v>
      </c>
      <c r="CL8" s="203">
        <v>43893</v>
      </c>
      <c r="CM8" s="203">
        <v>43892</v>
      </c>
      <c r="CN8" s="203">
        <v>43891</v>
      </c>
      <c r="ALC8" s="205"/>
      <c r="ALD8" s="205"/>
      <c r="ALE8" s="205"/>
      <c r="ALF8" s="205"/>
      <c r="ALG8" s="205"/>
      <c r="ALH8" s="205"/>
      <c r="ALI8" s="205"/>
      <c r="ALJ8" s="205"/>
      <c r="ALK8" s="205"/>
      <c r="ALL8" s="205"/>
      <c r="ALM8" s="205"/>
      <c r="ALN8" s="205"/>
      <c r="ALO8" s="205"/>
      <c r="ALP8" s="205"/>
      <c r="ALQ8" s="205"/>
      <c r="ALR8" s="205"/>
      <c r="ALS8" s="205"/>
      <c r="ALT8" s="205"/>
      <c r="ALU8" s="205"/>
      <c r="ALV8" s="205"/>
      <c r="ALW8" s="205"/>
      <c r="ALX8" s="205"/>
      <c r="ALY8" s="205"/>
      <c r="ALZ8" s="205"/>
      <c r="AMA8" s="205"/>
      <c r="AMB8" s="205"/>
      <c r="AMC8" s="205"/>
      <c r="AMD8" s="205"/>
      <c r="AME8" s="205"/>
      <c r="AMF8" s="205"/>
      <c r="AMG8" s="205"/>
      <c r="AMH8" s="205"/>
      <c r="AMI8" s="205"/>
      <c r="AMJ8" s="205"/>
    </row>
    <row r="9" spans="1:1024" x14ac:dyDescent="0.3">
      <c r="A9" s="87"/>
      <c r="B9" s="234"/>
      <c r="C9" s="88"/>
      <c r="D9" s="89" t="s">
        <v>38</v>
      </c>
      <c r="E9" s="89" t="s">
        <v>38</v>
      </c>
      <c r="F9" s="89" t="s">
        <v>38</v>
      </c>
      <c r="G9" s="89" t="s">
        <v>38</v>
      </c>
      <c r="H9" s="89" t="s">
        <v>38</v>
      </c>
      <c r="I9" s="89" t="s">
        <v>38</v>
      </c>
      <c r="J9" s="212" t="s">
        <v>38</v>
      </c>
      <c r="K9" s="212" t="s">
        <v>38</v>
      </c>
      <c r="L9" s="212" t="s">
        <v>38</v>
      </c>
      <c r="M9" s="90" t="s">
        <v>38</v>
      </c>
      <c r="N9" s="90" t="s">
        <v>38</v>
      </c>
      <c r="O9" s="90" t="s">
        <v>38</v>
      </c>
      <c r="P9" s="90" t="s">
        <v>38</v>
      </c>
      <c r="Q9" s="90" t="s">
        <v>38</v>
      </c>
      <c r="R9" s="90" t="s">
        <v>38</v>
      </c>
      <c r="S9" s="90" t="s">
        <v>38</v>
      </c>
      <c r="T9" s="90" t="s">
        <v>38</v>
      </c>
      <c r="U9" s="90" t="s">
        <v>38</v>
      </c>
      <c r="V9" s="90" t="s">
        <v>38</v>
      </c>
      <c r="W9" s="90" t="s">
        <v>38</v>
      </c>
      <c r="X9" s="90" t="s">
        <v>38</v>
      </c>
      <c r="Y9" s="90" t="s">
        <v>38</v>
      </c>
      <c r="Z9" s="90" t="s">
        <v>38</v>
      </c>
      <c r="AA9" s="90" t="s">
        <v>38</v>
      </c>
      <c r="AB9" s="90" t="s">
        <v>38</v>
      </c>
      <c r="AC9" s="90" t="s">
        <v>38</v>
      </c>
      <c r="AD9" s="90" t="s">
        <v>38</v>
      </c>
      <c r="AE9" s="90" t="s">
        <v>38</v>
      </c>
      <c r="AF9" s="90" t="s">
        <v>38</v>
      </c>
      <c r="AG9" s="90" t="s">
        <v>38</v>
      </c>
      <c r="AH9" s="90" t="s">
        <v>38</v>
      </c>
      <c r="AI9" s="90" t="s">
        <v>38</v>
      </c>
      <c r="AJ9" s="90" t="s">
        <v>38</v>
      </c>
      <c r="AK9" s="90" t="s">
        <v>38</v>
      </c>
      <c r="AL9" s="90" t="s">
        <v>38</v>
      </c>
      <c r="AM9" s="90" t="s">
        <v>38</v>
      </c>
      <c r="AN9" s="90" t="s">
        <v>38</v>
      </c>
      <c r="AO9" s="90" t="s">
        <v>38</v>
      </c>
      <c r="AP9" s="90" t="s">
        <v>38</v>
      </c>
      <c r="AQ9" s="90" t="s">
        <v>38</v>
      </c>
      <c r="AR9" s="90" t="s">
        <v>38</v>
      </c>
      <c r="AS9" s="90" t="s">
        <v>38</v>
      </c>
      <c r="AT9" s="90" t="s">
        <v>38</v>
      </c>
      <c r="AU9" s="90" t="s">
        <v>38</v>
      </c>
      <c r="AV9" s="90" t="s">
        <v>38</v>
      </c>
      <c r="AW9" s="90" t="s">
        <v>38</v>
      </c>
      <c r="AX9" s="90" t="s">
        <v>38</v>
      </c>
      <c r="AY9" s="90" t="s">
        <v>38</v>
      </c>
      <c r="AZ9" s="90" t="s">
        <v>38</v>
      </c>
      <c r="BA9" s="90" t="s">
        <v>38</v>
      </c>
      <c r="BB9" s="90" t="s">
        <v>38</v>
      </c>
      <c r="BC9" s="90" t="s">
        <v>38</v>
      </c>
      <c r="BD9" s="90" t="s">
        <v>38</v>
      </c>
      <c r="BE9" s="90" t="s">
        <v>38</v>
      </c>
      <c r="BF9" s="90" t="s">
        <v>38</v>
      </c>
      <c r="BG9" s="90" t="s">
        <v>38</v>
      </c>
      <c r="BH9" s="90" t="s">
        <v>38</v>
      </c>
      <c r="BI9" s="90" t="s">
        <v>38</v>
      </c>
      <c r="BJ9" s="90" t="s">
        <v>38</v>
      </c>
      <c r="BK9" s="90" t="s">
        <v>38</v>
      </c>
      <c r="BL9" s="90" t="s">
        <v>38</v>
      </c>
      <c r="BM9" s="90" t="s">
        <v>38</v>
      </c>
      <c r="BN9" s="90" t="s">
        <v>38</v>
      </c>
      <c r="BO9" s="90" t="s">
        <v>38</v>
      </c>
      <c r="BP9" s="90" t="s">
        <v>38</v>
      </c>
      <c r="BQ9" s="90" t="s">
        <v>38</v>
      </c>
      <c r="BR9" s="90" t="s">
        <v>38</v>
      </c>
      <c r="BS9" s="90" t="s">
        <v>38</v>
      </c>
      <c r="BT9" s="90" t="s">
        <v>38</v>
      </c>
      <c r="BU9" s="90" t="s">
        <v>38</v>
      </c>
      <c r="BV9" s="90" t="s">
        <v>38</v>
      </c>
      <c r="BW9" s="90" t="s">
        <v>38</v>
      </c>
      <c r="BX9" s="90" t="s">
        <v>38</v>
      </c>
      <c r="BY9" s="90" t="s">
        <v>38</v>
      </c>
      <c r="BZ9" s="90" t="s">
        <v>38</v>
      </c>
      <c r="CA9" s="90" t="s">
        <v>38</v>
      </c>
      <c r="CB9" s="90" t="s">
        <v>38</v>
      </c>
      <c r="CC9" s="90" t="s">
        <v>38</v>
      </c>
      <c r="CD9" s="90" t="s">
        <v>38</v>
      </c>
      <c r="CE9" s="90" t="s">
        <v>38</v>
      </c>
      <c r="CF9" s="90" t="s">
        <v>38</v>
      </c>
      <c r="CG9" s="90" t="s">
        <v>38</v>
      </c>
      <c r="CH9" s="90" t="s">
        <v>38</v>
      </c>
      <c r="CI9" s="90" t="s">
        <v>38</v>
      </c>
      <c r="CJ9" s="90" t="s">
        <v>38</v>
      </c>
      <c r="CK9" s="90" t="s">
        <v>38</v>
      </c>
      <c r="CL9" s="90" t="s">
        <v>38</v>
      </c>
      <c r="CM9" s="90" t="s">
        <v>38</v>
      </c>
      <c r="CN9" s="90" t="s">
        <v>38</v>
      </c>
    </row>
    <row r="10" spans="1:1024" x14ac:dyDescent="0.3">
      <c r="A10" s="91" t="s">
        <v>77</v>
      </c>
      <c r="B10" s="9">
        <v>13241287</v>
      </c>
      <c r="C10" s="92">
        <f t="shared" ref="C10:C16" si="0">SUM(D10:CN10)</f>
        <v>16</v>
      </c>
      <c r="D10" s="93">
        <v>0</v>
      </c>
      <c r="E10" s="93">
        <v>0</v>
      </c>
      <c r="F10" s="93">
        <v>0</v>
      </c>
      <c r="G10" s="93">
        <v>0</v>
      </c>
      <c r="H10" s="93">
        <v>0</v>
      </c>
      <c r="I10" s="93">
        <v>0</v>
      </c>
      <c r="J10" s="213">
        <v>0</v>
      </c>
      <c r="K10" s="213">
        <v>0</v>
      </c>
      <c r="L10" s="213">
        <v>0</v>
      </c>
      <c r="M10" s="92">
        <v>0</v>
      </c>
      <c r="N10" s="92">
        <v>1</v>
      </c>
      <c r="O10" s="94">
        <v>1</v>
      </c>
      <c r="P10" s="94">
        <v>0</v>
      </c>
      <c r="Q10" s="94">
        <v>1</v>
      </c>
      <c r="R10" s="94">
        <v>0</v>
      </c>
      <c r="S10" s="94">
        <v>1</v>
      </c>
      <c r="T10" s="94">
        <v>0</v>
      </c>
      <c r="U10" s="94">
        <v>0</v>
      </c>
      <c r="V10" s="94">
        <v>0</v>
      </c>
      <c r="W10" s="94">
        <v>0</v>
      </c>
      <c r="X10" s="94">
        <v>0</v>
      </c>
      <c r="Y10" s="94">
        <v>0</v>
      </c>
      <c r="Z10" s="94">
        <v>0</v>
      </c>
      <c r="AA10" s="94">
        <v>0</v>
      </c>
      <c r="AB10" s="94">
        <v>0</v>
      </c>
      <c r="AC10" s="94">
        <v>1</v>
      </c>
      <c r="AD10" s="94">
        <v>0</v>
      </c>
      <c r="AE10" s="94">
        <v>0</v>
      </c>
      <c r="AF10" s="94">
        <v>0</v>
      </c>
      <c r="AG10" s="94">
        <v>0</v>
      </c>
      <c r="AH10" s="94">
        <v>0</v>
      </c>
      <c r="AI10" s="94">
        <v>0</v>
      </c>
      <c r="AJ10" s="94">
        <v>0</v>
      </c>
      <c r="AK10" s="94">
        <v>0</v>
      </c>
      <c r="AL10" s="94">
        <v>0</v>
      </c>
      <c r="AM10" s="94">
        <v>0</v>
      </c>
      <c r="AN10" s="94">
        <v>0</v>
      </c>
      <c r="AO10" s="94">
        <v>0</v>
      </c>
      <c r="AP10" s="94">
        <v>1</v>
      </c>
      <c r="AQ10" s="94">
        <v>0</v>
      </c>
      <c r="AR10" s="94">
        <v>0</v>
      </c>
      <c r="AS10" s="94">
        <v>0</v>
      </c>
      <c r="AT10" s="94">
        <v>0</v>
      </c>
      <c r="AU10" s="94">
        <v>0</v>
      </c>
      <c r="AV10" s="94">
        <v>0</v>
      </c>
      <c r="AW10" s="94">
        <v>0</v>
      </c>
      <c r="AX10" s="94">
        <v>0</v>
      </c>
      <c r="AY10" s="94">
        <v>1</v>
      </c>
      <c r="AZ10" s="94">
        <v>0</v>
      </c>
      <c r="BA10" s="94">
        <v>1</v>
      </c>
      <c r="BB10" s="94">
        <v>1</v>
      </c>
      <c r="BC10" s="94">
        <v>0</v>
      </c>
      <c r="BD10" s="94">
        <v>0</v>
      </c>
      <c r="BE10" s="94">
        <v>0</v>
      </c>
      <c r="BF10" s="94">
        <v>1</v>
      </c>
      <c r="BG10" s="94">
        <v>0</v>
      </c>
      <c r="BH10" s="94">
        <v>1</v>
      </c>
      <c r="BI10" s="94">
        <v>0</v>
      </c>
      <c r="BJ10" s="94">
        <v>1</v>
      </c>
      <c r="BK10" s="94">
        <v>0</v>
      </c>
      <c r="BL10" s="94">
        <v>1</v>
      </c>
      <c r="BM10" s="94">
        <v>0</v>
      </c>
      <c r="BN10" s="94">
        <v>0</v>
      </c>
      <c r="BO10" s="94">
        <v>1</v>
      </c>
      <c r="BP10" s="94">
        <v>0</v>
      </c>
      <c r="BQ10" s="94">
        <v>1</v>
      </c>
      <c r="BR10" s="94">
        <v>0</v>
      </c>
      <c r="BS10" s="94">
        <v>0</v>
      </c>
      <c r="BT10" s="94">
        <v>0</v>
      </c>
      <c r="BU10" s="94">
        <v>0</v>
      </c>
      <c r="BV10" s="94">
        <v>0</v>
      </c>
      <c r="BW10" s="94">
        <v>1</v>
      </c>
      <c r="BX10" s="94">
        <v>0</v>
      </c>
      <c r="BY10" s="94">
        <v>0</v>
      </c>
      <c r="BZ10" s="94">
        <v>0</v>
      </c>
      <c r="CA10" s="94">
        <v>0</v>
      </c>
      <c r="CB10" s="94">
        <v>0</v>
      </c>
      <c r="CC10" s="94">
        <v>0</v>
      </c>
      <c r="CD10" s="94">
        <v>0</v>
      </c>
      <c r="CE10" s="94">
        <v>0</v>
      </c>
      <c r="CF10" s="94">
        <v>0</v>
      </c>
      <c r="CG10" s="94">
        <v>0</v>
      </c>
      <c r="CH10" s="94">
        <v>0</v>
      </c>
      <c r="CI10" s="94">
        <v>0</v>
      </c>
      <c r="CJ10" s="94">
        <v>0</v>
      </c>
      <c r="CK10" s="94">
        <v>0</v>
      </c>
      <c r="CL10" s="94">
        <v>0</v>
      </c>
      <c r="CM10" s="94">
        <v>0</v>
      </c>
      <c r="CN10" s="94">
        <v>0</v>
      </c>
    </row>
    <row r="11" spans="1:1024" x14ac:dyDescent="0.3">
      <c r="A11" s="91" t="s">
        <v>78</v>
      </c>
      <c r="B11" s="9">
        <v>14833658</v>
      </c>
      <c r="C11" s="92">
        <f t="shared" si="0"/>
        <v>183</v>
      </c>
      <c r="D11" s="93">
        <v>0</v>
      </c>
      <c r="E11" s="93">
        <v>0</v>
      </c>
      <c r="F11" s="93">
        <v>1</v>
      </c>
      <c r="G11" s="93">
        <v>0</v>
      </c>
      <c r="H11" s="93">
        <v>0</v>
      </c>
      <c r="I11" s="93">
        <v>0</v>
      </c>
      <c r="J11" s="213">
        <v>0</v>
      </c>
      <c r="K11" s="213">
        <v>0</v>
      </c>
      <c r="L11" s="213">
        <v>0</v>
      </c>
      <c r="M11" s="92">
        <v>0</v>
      </c>
      <c r="N11" s="92">
        <v>1</v>
      </c>
      <c r="O11" s="94">
        <v>0</v>
      </c>
      <c r="P11" s="94">
        <v>0</v>
      </c>
      <c r="Q11" s="94">
        <v>0</v>
      </c>
      <c r="R11" s="94">
        <v>0</v>
      </c>
      <c r="S11" s="94">
        <v>2</v>
      </c>
      <c r="T11" s="94">
        <v>4</v>
      </c>
      <c r="U11" s="94">
        <v>0</v>
      </c>
      <c r="V11" s="94">
        <v>3</v>
      </c>
      <c r="W11" s="94">
        <v>2</v>
      </c>
      <c r="X11" s="94">
        <v>1</v>
      </c>
      <c r="Y11" s="94">
        <v>1</v>
      </c>
      <c r="Z11" s="94">
        <v>3</v>
      </c>
      <c r="AA11" s="94">
        <v>0</v>
      </c>
      <c r="AB11" s="94">
        <v>3</v>
      </c>
      <c r="AC11" s="94">
        <v>1</v>
      </c>
      <c r="AD11" s="94">
        <v>3</v>
      </c>
      <c r="AE11" s="94">
        <v>2</v>
      </c>
      <c r="AF11" s="94">
        <v>2</v>
      </c>
      <c r="AG11" s="94">
        <v>1</v>
      </c>
      <c r="AH11" s="94">
        <v>0</v>
      </c>
      <c r="AI11" s="94">
        <v>3</v>
      </c>
      <c r="AJ11" s="94">
        <v>3</v>
      </c>
      <c r="AK11" s="94">
        <v>4</v>
      </c>
      <c r="AL11" s="94">
        <v>3</v>
      </c>
      <c r="AM11" s="94">
        <v>2</v>
      </c>
      <c r="AN11" s="94">
        <v>4</v>
      </c>
      <c r="AO11" s="94">
        <v>4</v>
      </c>
      <c r="AP11" s="94">
        <v>6</v>
      </c>
      <c r="AQ11" s="94">
        <v>3</v>
      </c>
      <c r="AR11" s="94">
        <v>5</v>
      </c>
      <c r="AS11" s="94">
        <v>2</v>
      </c>
      <c r="AT11" s="94">
        <v>3</v>
      </c>
      <c r="AU11" s="94">
        <v>2</v>
      </c>
      <c r="AV11" s="94">
        <v>3</v>
      </c>
      <c r="AW11" s="94">
        <v>2</v>
      </c>
      <c r="AX11" s="94">
        <v>9</v>
      </c>
      <c r="AY11" s="94">
        <v>9</v>
      </c>
      <c r="AZ11" s="94">
        <v>3</v>
      </c>
      <c r="BA11" s="94">
        <v>5</v>
      </c>
      <c r="BB11" s="94">
        <v>9</v>
      </c>
      <c r="BC11" s="94">
        <v>8</v>
      </c>
      <c r="BD11" s="94">
        <v>3</v>
      </c>
      <c r="BE11" s="94">
        <v>7</v>
      </c>
      <c r="BF11" s="94">
        <v>1</v>
      </c>
      <c r="BG11" s="94">
        <v>5</v>
      </c>
      <c r="BH11" s="94">
        <v>5</v>
      </c>
      <c r="BI11" s="94">
        <v>5</v>
      </c>
      <c r="BJ11" s="94">
        <v>5</v>
      </c>
      <c r="BK11" s="94">
        <v>3</v>
      </c>
      <c r="BL11" s="94">
        <v>2</v>
      </c>
      <c r="BM11" s="94">
        <v>3</v>
      </c>
      <c r="BN11" s="94">
        <v>2</v>
      </c>
      <c r="BO11" s="94">
        <v>4</v>
      </c>
      <c r="BP11" s="94">
        <v>5</v>
      </c>
      <c r="BQ11" s="94">
        <v>1</v>
      </c>
      <c r="BR11" s="94">
        <v>2</v>
      </c>
      <c r="BS11" s="94">
        <v>1</v>
      </c>
      <c r="BT11" s="94">
        <v>2</v>
      </c>
      <c r="BU11" s="94">
        <v>1</v>
      </c>
      <c r="BV11" s="94">
        <v>1</v>
      </c>
      <c r="BW11" s="94">
        <v>2</v>
      </c>
      <c r="BX11" s="94">
        <v>0</v>
      </c>
      <c r="BY11" s="94">
        <v>0</v>
      </c>
      <c r="BZ11" s="94">
        <v>0</v>
      </c>
      <c r="CA11" s="94">
        <v>1</v>
      </c>
      <c r="CB11" s="94">
        <v>0</v>
      </c>
      <c r="CC11" s="94">
        <v>0</v>
      </c>
      <c r="CD11" s="94">
        <v>0</v>
      </c>
      <c r="CE11" s="94">
        <v>0</v>
      </c>
      <c r="CF11" s="94">
        <v>0</v>
      </c>
      <c r="CG11" s="94">
        <v>0</v>
      </c>
      <c r="CH11" s="94">
        <v>0</v>
      </c>
      <c r="CI11" s="94">
        <v>0</v>
      </c>
      <c r="CJ11" s="94">
        <v>0</v>
      </c>
      <c r="CK11" s="94">
        <v>0</v>
      </c>
      <c r="CL11" s="94">
        <v>0</v>
      </c>
      <c r="CM11" s="94">
        <v>0</v>
      </c>
      <c r="CN11" s="94">
        <v>0</v>
      </c>
    </row>
    <row r="12" spans="1:1024" x14ac:dyDescent="0.3">
      <c r="A12" s="91" t="s">
        <v>79</v>
      </c>
      <c r="B12" s="9">
        <v>14678606</v>
      </c>
      <c r="C12" s="92">
        <f t="shared" si="0"/>
        <v>2072</v>
      </c>
      <c r="D12" s="93">
        <v>0</v>
      </c>
      <c r="E12" s="93">
        <v>2</v>
      </c>
      <c r="F12" s="93">
        <v>6</v>
      </c>
      <c r="G12" s="93">
        <v>9</v>
      </c>
      <c r="H12" s="93">
        <v>7</v>
      </c>
      <c r="I12" s="93">
        <v>10</v>
      </c>
      <c r="J12" s="213">
        <v>3</v>
      </c>
      <c r="K12" s="213">
        <v>8</v>
      </c>
      <c r="L12" s="213">
        <v>7</v>
      </c>
      <c r="M12" s="92">
        <v>7</v>
      </c>
      <c r="N12" s="92">
        <v>10</v>
      </c>
      <c r="O12" s="94">
        <v>13</v>
      </c>
      <c r="P12" s="94">
        <v>17</v>
      </c>
      <c r="Q12" s="94">
        <v>6</v>
      </c>
      <c r="R12" s="94">
        <v>18</v>
      </c>
      <c r="S12" s="94">
        <v>11</v>
      </c>
      <c r="T12" s="94">
        <v>16</v>
      </c>
      <c r="U12" s="94">
        <v>13</v>
      </c>
      <c r="V12" s="94">
        <v>10</v>
      </c>
      <c r="W12" s="94">
        <v>12</v>
      </c>
      <c r="X12" s="94">
        <v>12</v>
      </c>
      <c r="Y12" s="94">
        <v>12</v>
      </c>
      <c r="Z12" s="94">
        <v>17</v>
      </c>
      <c r="AA12" s="94">
        <v>24</v>
      </c>
      <c r="AB12" s="94">
        <v>16</v>
      </c>
      <c r="AC12" s="94">
        <v>15</v>
      </c>
      <c r="AD12" s="94">
        <v>20</v>
      </c>
      <c r="AE12" s="94">
        <v>17</v>
      </c>
      <c r="AF12" s="94">
        <v>26</v>
      </c>
      <c r="AG12" s="94">
        <v>20</v>
      </c>
      <c r="AH12" s="94">
        <v>29</v>
      </c>
      <c r="AI12" s="94">
        <v>31</v>
      </c>
      <c r="AJ12" s="94">
        <v>27</v>
      </c>
      <c r="AK12" s="94">
        <v>33</v>
      </c>
      <c r="AL12" s="94">
        <v>33</v>
      </c>
      <c r="AM12" s="94">
        <v>47</v>
      </c>
      <c r="AN12" s="94">
        <v>50</v>
      </c>
      <c r="AO12" s="94">
        <v>47</v>
      </c>
      <c r="AP12" s="94">
        <v>50</v>
      </c>
      <c r="AQ12" s="94">
        <v>39</v>
      </c>
      <c r="AR12" s="94">
        <v>50</v>
      </c>
      <c r="AS12" s="94">
        <v>51</v>
      </c>
      <c r="AT12" s="94">
        <v>46</v>
      </c>
      <c r="AU12" s="94">
        <v>54</v>
      </c>
      <c r="AV12" s="94">
        <v>66</v>
      </c>
      <c r="AW12" s="94">
        <v>60</v>
      </c>
      <c r="AX12" s="94">
        <v>56</v>
      </c>
      <c r="AY12" s="94">
        <v>73</v>
      </c>
      <c r="AZ12" s="94">
        <v>68</v>
      </c>
      <c r="BA12" s="94">
        <v>71</v>
      </c>
      <c r="BB12" s="94">
        <v>67</v>
      </c>
      <c r="BC12" s="94">
        <v>64</v>
      </c>
      <c r="BD12" s="94">
        <v>56</v>
      </c>
      <c r="BE12" s="94">
        <v>50</v>
      </c>
      <c r="BF12" s="94">
        <v>59</v>
      </c>
      <c r="BG12" s="94">
        <v>51</v>
      </c>
      <c r="BH12" s="94">
        <v>47</v>
      </c>
      <c r="BI12" s="94">
        <v>48</v>
      </c>
      <c r="BJ12" s="94">
        <v>35</v>
      </c>
      <c r="BK12" s="94">
        <v>39</v>
      </c>
      <c r="BL12" s="94">
        <v>38</v>
      </c>
      <c r="BM12" s="94">
        <v>28</v>
      </c>
      <c r="BN12" s="94">
        <v>30</v>
      </c>
      <c r="BO12" s="94">
        <v>26</v>
      </c>
      <c r="BP12" s="94">
        <v>19</v>
      </c>
      <c r="BQ12" s="94">
        <v>10</v>
      </c>
      <c r="BR12" s="94">
        <v>10</v>
      </c>
      <c r="BS12" s="94">
        <v>10</v>
      </c>
      <c r="BT12" s="94">
        <v>8</v>
      </c>
      <c r="BU12" s="94">
        <v>13</v>
      </c>
      <c r="BV12" s="94">
        <v>5</v>
      </c>
      <c r="BW12" s="94">
        <v>4</v>
      </c>
      <c r="BX12" s="94">
        <v>1</v>
      </c>
      <c r="BY12" s="94">
        <v>3</v>
      </c>
      <c r="BZ12" s="94">
        <v>1</v>
      </c>
      <c r="CA12" s="94">
        <v>2</v>
      </c>
      <c r="CB12" s="94">
        <v>0</v>
      </c>
      <c r="CC12" s="94">
        <v>0</v>
      </c>
      <c r="CD12" s="94">
        <v>1</v>
      </c>
      <c r="CE12" s="94">
        <v>0</v>
      </c>
      <c r="CF12" s="94">
        <v>1</v>
      </c>
      <c r="CG12" s="94">
        <v>0</v>
      </c>
      <c r="CH12" s="94">
        <v>0</v>
      </c>
      <c r="CI12" s="94">
        <v>0</v>
      </c>
      <c r="CJ12" s="94">
        <v>1</v>
      </c>
      <c r="CK12" s="94">
        <v>0</v>
      </c>
      <c r="CL12" s="94">
        <v>0</v>
      </c>
      <c r="CM12" s="94">
        <v>0</v>
      </c>
      <c r="CN12" s="94">
        <v>0</v>
      </c>
    </row>
    <row r="13" spans="1:1024" x14ac:dyDescent="0.3">
      <c r="A13" s="91" t="s">
        <v>80</v>
      </c>
      <c r="B13" s="9">
        <v>10454893</v>
      </c>
      <c r="C13" s="92">
        <f t="shared" si="0"/>
        <v>10051</v>
      </c>
      <c r="D13" s="93">
        <v>0</v>
      </c>
      <c r="E13" s="93">
        <v>14</v>
      </c>
      <c r="F13" s="93">
        <v>34</v>
      </c>
      <c r="G13" s="93">
        <v>40</v>
      </c>
      <c r="H13" s="93">
        <v>30</v>
      </c>
      <c r="I13" s="93">
        <v>34</v>
      </c>
      <c r="J13" s="213">
        <v>27</v>
      </c>
      <c r="K13" s="213">
        <v>54</v>
      </c>
      <c r="L13" s="213">
        <v>47</v>
      </c>
      <c r="M13" s="92">
        <v>43</v>
      </c>
      <c r="N13" s="92">
        <v>59</v>
      </c>
      <c r="O13" s="94">
        <v>42</v>
      </c>
      <c r="P13" s="94">
        <v>53</v>
      </c>
      <c r="Q13" s="94">
        <v>60</v>
      </c>
      <c r="R13" s="94">
        <v>51</v>
      </c>
      <c r="S13" s="94">
        <v>54</v>
      </c>
      <c r="T13" s="94">
        <v>68</v>
      </c>
      <c r="U13" s="94">
        <v>47</v>
      </c>
      <c r="V13" s="94">
        <v>57</v>
      </c>
      <c r="W13" s="94">
        <v>64</v>
      </c>
      <c r="X13" s="94">
        <v>76</v>
      </c>
      <c r="Y13" s="94">
        <v>90</v>
      </c>
      <c r="Z13" s="94">
        <v>102</v>
      </c>
      <c r="AA13" s="94">
        <v>93</v>
      </c>
      <c r="AB13" s="94">
        <v>89</v>
      </c>
      <c r="AC13" s="94">
        <v>90</v>
      </c>
      <c r="AD13" s="94">
        <v>97</v>
      </c>
      <c r="AE13" s="94">
        <v>122</v>
      </c>
      <c r="AF13" s="94">
        <v>103</v>
      </c>
      <c r="AG13" s="94">
        <v>113</v>
      </c>
      <c r="AH13" s="94">
        <v>127</v>
      </c>
      <c r="AI13" s="94">
        <v>123</v>
      </c>
      <c r="AJ13" s="94">
        <v>137</v>
      </c>
      <c r="AK13" s="94">
        <v>155</v>
      </c>
      <c r="AL13" s="94">
        <v>169</v>
      </c>
      <c r="AM13" s="94">
        <v>169</v>
      </c>
      <c r="AN13" s="94">
        <v>187</v>
      </c>
      <c r="AO13" s="94">
        <v>162</v>
      </c>
      <c r="AP13" s="94">
        <v>201</v>
      </c>
      <c r="AQ13" s="94">
        <v>179</v>
      </c>
      <c r="AR13" s="94">
        <v>191</v>
      </c>
      <c r="AS13" s="94">
        <v>241</v>
      </c>
      <c r="AT13" s="94">
        <v>251</v>
      </c>
      <c r="AU13" s="94">
        <v>257</v>
      </c>
      <c r="AV13" s="94">
        <v>240</v>
      </c>
      <c r="AW13" s="94">
        <v>269</v>
      </c>
      <c r="AX13" s="94">
        <v>276</v>
      </c>
      <c r="AY13" s="94">
        <v>318</v>
      </c>
      <c r="AZ13" s="94">
        <v>296</v>
      </c>
      <c r="BA13" s="94">
        <v>328</v>
      </c>
      <c r="BB13" s="94">
        <v>354</v>
      </c>
      <c r="BC13" s="94">
        <v>344</v>
      </c>
      <c r="BD13" s="94">
        <v>294</v>
      </c>
      <c r="BE13" s="94">
        <v>286</v>
      </c>
      <c r="BF13" s="94">
        <v>324</v>
      </c>
      <c r="BG13" s="94">
        <v>292</v>
      </c>
      <c r="BH13" s="94">
        <v>247</v>
      </c>
      <c r="BI13" s="94">
        <v>260</v>
      </c>
      <c r="BJ13" s="94">
        <v>258</v>
      </c>
      <c r="BK13" s="94">
        <v>178</v>
      </c>
      <c r="BL13" s="94">
        <v>176</v>
      </c>
      <c r="BM13" s="94">
        <v>146</v>
      </c>
      <c r="BN13" s="94">
        <v>140</v>
      </c>
      <c r="BO13" s="94">
        <v>132</v>
      </c>
      <c r="BP13" s="94">
        <v>107</v>
      </c>
      <c r="BQ13" s="94">
        <v>76</v>
      </c>
      <c r="BR13" s="94">
        <v>67</v>
      </c>
      <c r="BS13" s="94">
        <v>52</v>
      </c>
      <c r="BT13" s="94">
        <v>42</v>
      </c>
      <c r="BU13" s="94">
        <v>29</v>
      </c>
      <c r="BV13" s="94">
        <v>21</v>
      </c>
      <c r="BW13" s="94">
        <v>20</v>
      </c>
      <c r="BX13" s="94">
        <v>14</v>
      </c>
      <c r="BY13" s="94">
        <v>13</v>
      </c>
      <c r="BZ13" s="94">
        <v>17</v>
      </c>
      <c r="CA13" s="94">
        <v>11</v>
      </c>
      <c r="CB13" s="94">
        <v>6</v>
      </c>
      <c r="CC13" s="94">
        <v>3</v>
      </c>
      <c r="CD13" s="94">
        <v>4</v>
      </c>
      <c r="CE13" s="94">
        <v>0</v>
      </c>
      <c r="CF13" s="94">
        <v>2</v>
      </c>
      <c r="CG13" s="94">
        <v>4</v>
      </c>
      <c r="CH13" s="94">
        <v>0</v>
      </c>
      <c r="CI13" s="94">
        <v>1</v>
      </c>
      <c r="CJ13" s="94">
        <v>1</v>
      </c>
      <c r="CK13" s="94">
        <v>0</v>
      </c>
      <c r="CL13" s="94">
        <v>1</v>
      </c>
      <c r="CM13" s="94">
        <v>0</v>
      </c>
      <c r="CN13" s="94">
        <v>0</v>
      </c>
    </row>
    <row r="14" spans="1:1024" x14ac:dyDescent="0.3">
      <c r="A14" s="91" t="s">
        <v>81</v>
      </c>
      <c r="B14" s="9">
        <v>2768734</v>
      </c>
      <c r="C14" s="92">
        <f t="shared" si="0"/>
        <v>13913</v>
      </c>
      <c r="D14" s="93">
        <v>0</v>
      </c>
      <c r="E14" s="93">
        <v>13</v>
      </c>
      <c r="F14" s="93">
        <v>56</v>
      </c>
      <c r="G14" s="93">
        <v>57</v>
      </c>
      <c r="H14" s="93">
        <v>62</v>
      </c>
      <c r="I14" s="93">
        <v>67</v>
      </c>
      <c r="J14" s="213">
        <v>86</v>
      </c>
      <c r="K14" s="213">
        <v>74</v>
      </c>
      <c r="L14" s="213">
        <v>92</v>
      </c>
      <c r="M14" s="92">
        <v>86</v>
      </c>
      <c r="N14" s="92">
        <v>69</v>
      </c>
      <c r="O14" s="94">
        <v>76</v>
      </c>
      <c r="P14" s="94">
        <v>90</v>
      </c>
      <c r="Q14" s="94">
        <v>98</v>
      </c>
      <c r="R14" s="94">
        <v>100</v>
      </c>
      <c r="S14" s="94">
        <v>88</v>
      </c>
      <c r="T14" s="94">
        <v>89</v>
      </c>
      <c r="U14" s="94">
        <v>96</v>
      </c>
      <c r="V14" s="94">
        <v>118</v>
      </c>
      <c r="W14" s="94">
        <v>116</v>
      </c>
      <c r="X14" s="94">
        <v>113</v>
      </c>
      <c r="Y14" s="94">
        <v>139</v>
      </c>
      <c r="Z14" s="94">
        <v>129</v>
      </c>
      <c r="AA14" s="94">
        <v>130</v>
      </c>
      <c r="AB14" s="94">
        <v>144</v>
      </c>
      <c r="AC14" s="94">
        <v>141</v>
      </c>
      <c r="AD14" s="94">
        <v>145</v>
      </c>
      <c r="AE14" s="94">
        <v>163</v>
      </c>
      <c r="AF14" s="94">
        <v>175</v>
      </c>
      <c r="AG14" s="94">
        <v>186</v>
      </c>
      <c r="AH14" s="94">
        <v>183</v>
      </c>
      <c r="AI14" s="94">
        <v>186</v>
      </c>
      <c r="AJ14" s="94">
        <v>210</v>
      </c>
      <c r="AK14" s="94">
        <v>189</v>
      </c>
      <c r="AL14" s="94">
        <v>230</v>
      </c>
      <c r="AM14" s="94">
        <v>231</v>
      </c>
      <c r="AN14" s="94">
        <v>252</v>
      </c>
      <c r="AO14" s="94">
        <v>267</v>
      </c>
      <c r="AP14" s="94">
        <v>300</v>
      </c>
      <c r="AQ14" s="94">
        <v>295</v>
      </c>
      <c r="AR14" s="94">
        <v>323</v>
      </c>
      <c r="AS14" s="94">
        <v>311</v>
      </c>
      <c r="AT14" s="94">
        <v>335</v>
      </c>
      <c r="AU14" s="94">
        <v>370</v>
      </c>
      <c r="AV14" s="94">
        <v>336</v>
      </c>
      <c r="AW14" s="94">
        <v>360</v>
      </c>
      <c r="AX14" s="94">
        <v>375</v>
      </c>
      <c r="AY14" s="94">
        <v>372</v>
      </c>
      <c r="AZ14" s="94">
        <v>370</v>
      </c>
      <c r="BA14" s="94">
        <v>380</v>
      </c>
      <c r="BB14" s="94">
        <v>462</v>
      </c>
      <c r="BC14" s="94">
        <v>391</v>
      </c>
      <c r="BD14" s="94">
        <v>372</v>
      </c>
      <c r="BE14" s="94">
        <v>398</v>
      </c>
      <c r="BF14" s="94">
        <v>389</v>
      </c>
      <c r="BG14" s="94">
        <v>347</v>
      </c>
      <c r="BH14" s="94">
        <v>342</v>
      </c>
      <c r="BI14" s="94">
        <v>328</v>
      </c>
      <c r="BJ14" s="94">
        <v>274</v>
      </c>
      <c r="BK14" s="94">
        <v>275</v>
      </c>
      <c r="BL14" s="94">
        <v>220</v>
      </c>
      <c r="BM14" s="94">
        <v>181</v>
      </c>
      <c r="BN14" s="94">
        <v>178</v>
      </c>
      <c r="BO14" s="94">
        <v>162</v>
      </c>
      <c r="BP14" s="94">
        <v>130</v>
      </c>
      <c r="BQ14" s="94">
        <v>115</v>
      </c>
      <c r="BR14" s="94">
        <v>81</v>
      </c>
      <c r="BS14" s="94">
        <v>87</v>
      </c>
      <c r="BT14" s="94">
        <v>52</v>
      </c>
      <c r="BU14" s="94">
        <v>63</v>
      </c>
      <c r="BV14" s="94">
        <v>35</v>
      </c>
      <c r="BW14" s="94">
        <v>42</v>
      </c>
      <c r="BX14" s="94">
        <v>33</v>
      </c>
      <c r="BY14" s="94">
        <v>26</v>
      </c>
      <c r="BZ14" s="94">
        <v>10</v>
      </c>
      <c r="CA14" s="94">
        <v>9</v>
      </c>
      <c r="CB14" s="94">
        <v>14</v>
      </c>
      <c r="CC14" s="94">
        <v>11</v>
      </c>
      <c r="CD14" s="94">
        <v>6</v>
      </c>
      <c r="CE14" s="94">
        <v>1</v>
      </c>
      <c r="CF14" s="94">
        <v>1</v>
      </c>
      <c r="CG14" s="94">
        <v>1</v>
      </c>
      <c r="CH14" s="94">
        <v>1</v>
      </c>
      <c r="CI14" s="94">
        <v>1</v>
      </c>
      <c r="CJ14" s="94">
        <v>0</v>
      </c>
      <c r="CK14" s="94">
        <v>0</v>
      </c>
      <c r="CL14" s="94">
        <v>1</v>
      </c>
      <c r="CM14" s="94">
        <v>1</v>
      </c>
      <c r="CN14" s="94">
        <v>0</v>
      </c>
    </row>
    <row r="15" spans="1:1024" x14ac:dyDescent="0.3">
      <c r="A15" s="91"/>
      <c r="B15" s="91"/>
      <c r="C15" s="92">
        <f t="shared" si="0"/>
        <v>0</v>
      </c>
      <c r="D15" s="93"/>
      <c r="E15" s="93"/>
      <c r="F15" s="93"/>
      <c r="G15" s="93"/>
      <c r="H15" s="93"/>
      <c r="I15" s="93"/>
      <c r="J15" s="213"/>
      <c r="K15" s="213"/>
      <c r="L15" s="213"/>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row>
    <row r="16" spans="1:1024" x14ac:dyDescent="0.3">
      <c r="A16" s="48" t="s">
        <v>59</v>
      </c>
      <c r="B16" s="48">
        <v>55977178</v>
      </c>
      <c r="C16" s="92">
        <f t="shared" si="0"/>
        <v>26235</v>
      </c>
      <c r="D16" s="93">
        <v>0</v>
      </c>
      <c r="E16" s="93">
        <f t="shared" ref="E16:AJ16" si="1">SUM(E10:E15)</f>
        <v>29</v>
      </c>
      <c r="F16" s="93">
        <f t="shared" si="1"/>
        <v>97</v>
      </c>
      <c r="G16" s="93">
        <f t="shared" si="1"/>
        <v>106</v>
      </c>
      <c r="H16" s="93">
        <f t="shared" si="1"/>
        <v>99</v>
      </c>
      <c r="I16" s="93">
        <f t="shared" si="1"/>
        <v>111</v>
      </c>
      <c r="J16" s="213">
        <f t="shared" si="1"/>
        <v>116</v>
      </c>
      <c r="K16" s="213">
        <f t="shared" si="1"/>
        <v>136</v>
      </c>
      <c r="L16" s="213">
        <f t="shared" si="1"/>
        <v>146</v>
      </c>
      <c r="M16" s="92">
        <f t="shared" si="1"/>
        <v>136</v>
      </c>
      <c r="N16" s="92">
        <f t="shared" si="1"/>
        <v>140</v>
      </c>
      <c r="O16" s="92">
        <f t="shared" si="1"/>
        <v>132</v>
      </c>
      <c r="P16" s="92">
        <f t="shared" si="1"/>
        <v>160</v>
      </c>
      <c r="Q16" s="92">
        <f t="shared" si="1"/>
        <v>165</v>
      </c>
      <c r="R16" s="92">
        <f t="shared" si="1"/>
        <v>169</v>
      </c>
      <c r="S16" s="92">
        <f t="shared" si="1"/>
        <v>156</v>
      </c>
      <c r="T16" s="92">
        <f t="shared" si="1"/>
        <v>177</v>
      </c>
      <c r="U16" s="92">
        <f t="shared" si="1"/>
        <v>156</v>
      </c>
      <c r="V16" s="92">
        <f t="shared" si="1"/>
        <v>188</v>
      </c>
      <c r="W16" s="92">
        <f t="shared" si="1"/>
        <v>194</v>
      </c>
      <c r="X16" s="92">
        <f t="shared" si="1"/>
        <v>202</v>
      </c>
      <c r="Y16" s="92">
        <f t="shared" si="1"/>
        <v>242</v>
      </c>
      <c r="Z16" s="92">
        <f t="shared" si="1"/>
        <v>251</v>
      </c>
      <c r="AA16" s="92">
        <f t="shared" si="1"/>
        <v>247</v>
      </c>
      <c r="AB16" s="92">
        <f t="shared" si="1"/>
        <v>252</v>
      </c>
      <c r="AC16" s="92">
        <f t="shared" si="1"/>
        <v>248</v>
      </c>
      <c r="AD16" s="92">
        <f t="shared" si="1"/>
        <v>265</v>
      </c>
      <c r="AE16" s="92">
        <f t="shared" si="1"/>
        <v>304</v>
      </c>
      <c r="AF16" s="92">
        <f t="shared" si="1"/>
        <v>306</v>
      </c>
      <c r="AG16" s="92">
        <f t="shared" si="1"/>
        <v>320</v>
      </c>
      <c r="AH16" s="92">
        <f t="shared" si="1"/>
        <v>339</v>
      </c>
      <c r="AI16" s="92">
        <f t="shared" si="1"/>
        <v>343</v>
      </c>
      <c r="AJ16" s="92">
        <f t="shared" si="1"/>
        <v>377</v>
      </c>
      <c r="AK16" s="92">
        <f t="shared" ref="AK16:BP16" si="2">SUM(AK10:AK15)</f>
        <v>381</v>
      </c>
      <c r="AL16" s="92">
        <f t="shared" si="2"/>
        <v>435</v>
      </c>
      <c r="AM16" s="92">
        <f t="shared" si="2"/>
        <v>449</v>
      </c>
      <c r="AN16" s="92">
        <f t="shared" si="2"/>
        <v>493</v>
      </c>
      <c r="AO16" s="92">
        <f t="shared" si="2"/>
        <v>480</v>
      </c>
      <c r="AP16" s="92">
        <f t="shared" si="2"/>
        <v>558</v>
      </c>
      <c r="AQ16" s="92">
        <f t="shared" si="2"/>
        <v>516</v>
      </c>
      <c r="AR16" s="92">
        <f t="shared" si="2"/>
        <v>569</v>
      </c>
      <c r="AS16" s="92">
        <f t="shared" si="2"/>
        <v>605</v>
      </c>
      <c r="AT16" s="92">
        <f t="shared" si="2"/>
        <v>635</v>
      </c>
      <c r="AU16" s="92">
        <f t="shared" si="2"/>
        <v>683</v>
      </c>
      <c r="AV16" s="92">
        <f t="shared" si="2"/>
        <v>645</v>
      </c>
      <c r="AW16" s="92">
        <f t="shared" si="2"/>
        <v>691</v>
      </c>
      <c r="AX16" s="92">
        <f t="shared" si="2"/>
        <v>716</v>
      </c>
      <c r="AY16" s="92">
        <f t="shared" si="2"/>
        <v>773</v>
      </c>
      <c r="AZ16" s="92">
        <f t="shared" si="2"/>
        <v>737</v>
      </c>
      <c r="BA16" s="92">
        <f t="shared" si="2"/>
        <v>785</v>
      </c>
      <c r="BB16" s="92">
        <f t="shared" si="2"/>
        <v>893</v>
      </c>
      <c r="BC16" s="92">
        <f t="shared" si="2"/>
        <v>807</v>
      </c>
      <c r="BD16" s="92">
        <f t="shared" si="2"/>
        <v>725</v>
      </c>
      <c r="BE16" s="92">
        <f t="shared" si="2"/>
        <v>741</v>
      </c>
      <c r="BF16" s="92">
        <f t="shared" si="2"/>
        <v>774</v>
      </c>
      <c r="BG16" s="92">
        <f t="shared" si="2"/>
        <v>695</v>
      </c>
      <c r="BH16" s="92">
        <f t="shared" si="2"/>
        <v>642</v>
      </c>
      <c r="BI16" s="92">
        <f t="shared" si="2"/>
        <v>641</v>
      </c>
      <c r="BJ16" s="92">
        <f t="shared" si="2"/>
        <v>573</v>
      </c>
      <c r="BK16" s="92">
        <f t="shared" si="2"/>
        <v>495</v>
      </c>
      <c r="BL16" s="92">
        <f t="shared" si="2"/>
        <v>437</v>
      </c>
      <c r="BM16" s="92">
        <f t="shared" si="2"/>
        <v>358</v>
      </c>
      <c r="BN16" s="92">
        <f t="shared" si="2"/>
        <v>350</v>
      </c>
      <c r="BO16" s="92">
        <f t="shared" si="2"/>
        <v>325</v>
      </c>
      <c r="BP16" s="92">
        <f t="shared" si="2"/>
        <v>261</v>
      </c>
      <c r="BQ16" s="92">
        <f t="shared" ref="BQ16:CN16" si="3">SUM(BQ10:BQ15)</f>
        <v>203</v>
      </c>
      <c r="BR16" s="92">
        <f t="shared" si="3"/>
        <v>160</v>
      </c>
      <c r="BS16" s="92">
        <f t="shared" si="3"/>
        <v>150</v>
      </c>
      <c r="BT16" s="92">
        <f t="shared" si="3"/>
        <v>104</v>
      </c>
      <c r="BU16" s="92">
        <f t="shared" si="3"/>
        <v>106</v>
      </c>
      <c r="BV16" s="92">
        <f t="shared" si="3"/>
        <v>62</v>
      </c>
      <c r="BW16" s="92">
        <f t="shared" si="3"/>
        <v>69</v>
      </c>
      <c r="BX16" s="92">
        <f t="shared" si="3"/>
        <v>48</v>
      </c>
      <c r="BY16" s="92">
        <f t="shared" si="3"/>
        <v>42</v>
      </c>
      <c r="BZ16" s="92">
        <f t="shared" si="3"/>
        <v>28</v>
      </c>
      <c r="CA16" s="92">
        <f t="shared" si="3"/>
        <v>23</v>
      </c>
      <c r="CB16" s="92">
        <f t="shared" si="3"/>
        <v>20</v>
      </c>
      <c r="CC16" s="92">
        <f t="shared" si="3"/>
        <v>14</v>
      </c>
      <c r="CD16" s="92">
        <f t="shared" si="3"/>
        <v>11</v>
      </c>
      <c r="CE16" s="92">
        <f t="shared" si="3"/>
        <v>1</v>
      </c>
      <c r="CF16" s="92">
        <f t="shared" si="3"/>
        <v>4</v>
      </c>
      <c r="CG16" s="92">
        <f t="shared" si="3"/>
        <v>5</v>
      </c>
      <c r="CH16" s="92">
        <f t="shared" si="3"/>
        <v>1</v>
      </c>
      <c r="CI16" s="92">
        <f t="shared" si="3"/>
        <v>2</v>
      </c>
      <c r="CJ16" s="92">
        <f t="shared" si="3"/>
        <v>2</v>
      </c>
      <c r="CK16" s="92">
        <f t="shared" si="3"/>
        <v>0</v>
      </c>
      <c r="CL16" s="92">
        <f t="shared" si="3"/>
        <v>2</v>
      </c>
      <c r="CM16" s="92">
        <f t="shared" si="3"/>
        <v>1</v>
      </c>
      <c r="CN16" s="92">
        <f t="shared" si="3"/>
        <v>0</v>
      </c>
    </row>
    <row r="17" spans="1:1024" x14ac:dyDescent="0.3">
      <c r="A17" s="91"/>
      <c r="B17" s="91"/>
      <c r="C17" s="92"/>
      <c r="D17" s="93"/>
      <c r="E17" s="93"/>
      <c r="F17" s="93"/>
      <c r="G17" s="93"/>
      <c r="H17" s="93"/>
      <c r="I17" s="93"/>
      <c r="J17" s="213"/>
      <c r="K17" s="213"/>
      <c r="L17" s="213"/>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row>
    <row r="18" spans="1:1024" x14ac:dyDescent="0.3">
      <c r="A18" s="62" t="s">
        <v>39</v>
      </c>
      <c r="B18" s="95">
        <v>0</v>
      </c>
      <c r="C18" s="96">
        <f>SUM(D18:CN18)</f>
        <v>0</v>
      </c>
      <c r="D18" s="97">
        <v>0</v>
      </c>
      <c r="E18" s="97">
        <v>0</v>
      </c>
      <c r="F18" s="97">
        <v>0</v>
      </c>
      <c r="G18" s="97">
        <v>0</v>
      </c>
      <c r="H18" s="97">
        <v>0</v>
      </c>
      <c r="I18" s="97">
        <v>0</v>
      </c>
      <c r="J18" s="214">
        <v>0</v>
      </c>
      <c r="K18" s="214">
        <v>0</v>
      </c>
      <c r="L18" s="214">
        <v>0</v>
      </c>
      <c r="M18" s="98">
        <v>0</v>
      </c>
      <c r="N18" s="98">
        <v>0</v>
      </c>
      <c r="O18" s="98">
        <v>0</v>
      </c>
      <c r="P18" s="98">
        <v>0</v>
      </c>
      <c r="Q18" s="98">
        <v>0</v>
      </c>
      <c r="R18" s="98">
        <v>0</v>
      </c>
      <c r="S18" s="98">
        <v>0</v>
      </c>
      <c r="T18" s="98">
        <v>0</v>
      </c>
      <c r="U18" s="98">
        <v>0</v>
      </c>
      <c r="V18" s="98">
        <v>0</v>
      </c>
      <c r="W18" s="98">
        <v>0</v>
      </c>
      <c r="X18" s="98">
        <v>0</v>
      </c>
      <c r="Y18" s="98">
        <v>0</v>
      </c>
      <c r="Z18" s="98">
        <v>0</v>
      </c>
      <c r="AA18" s="98">
        <v>0</v>
      </c>
      <c r="AB18" s="98">
        <v>0</v>
      </c>
      <c r="AC18" s="98">
        <v>0</v>
      </c>
      <c r="AD18" s="98">
        <v>0</v>
      </c>
      <c r="AE18" s="98">
        <v>0</v>
      </c>
      <c r="AF18" s="98">
        <v>0</v>
      </c>
      <c r="AG18" s="98">
        <v>0</v>
      </c>
      <c r="AH18" s="98">
        <v>0</v>
      </c>
      <c r="AI18" s="98">
        <v>0</v>
      </c>
      <c r="AJ18" s="98">
        <v>0</v>
      </c>
      <c r="AK18" s="98">
        <v>0</v>
      </c>
      <c r="AL18" s="98">
        <v>0</v>
      </c>
      <c r="AM18" s="98">
        <v>0</v>
      </c>
      <c r="AN18" s="98">
        <v>0</v>
      </c>
      <c r="AO18" s="98">
        <v>0</v>
      </c>
      <c r="AP18" s="98">
        <v>0</v>
      </c>
      <c r="AQ18" s="98">
        <v>0</v>
      </c>
      <c r="AR18" s="98">
        <v>0</v>
      </c>
      <c r="AS18" s="98">
        <v>0</v>
      </c>
      <c r="AT18" s="98">
        <v>0</v>
      </c>
      <c r="AU18" s="98">
        <v>0</v>
      </c>
      <c r="AV18" s="98">
        <v>0</v>
      </c>
      <c r="AW18" s="98">
        <v>0</v>
      </c>
      <c r="AX18" s="98">
        <v>0</v>
      </c>
      <c r="AY18" s="98">
        <v>0</v>
      </c>
      <c r="AZ18" s="98">
        <v>0</v>
      </c>
      <c r="BA18" s="98">
        <v>0</v>
      </c>
      <c r="BB18" s="98">
        <v>0</v>
      </c>
      <c r="BC18" s="98">
        <v>0</v>
      </c>
      <c r="BD18" s="98">
        <v>0</v>
      </c>
      <c r="BE18" s="98">
        <v>0</v>
      </c>
      <c r="BF18" s="98">
        <v>0</v>
      </c>
      <c r="BG18" s="98">
        <v>0</v>
      </c>
      <c r="BH18" s="98">
        <v>0</v>
      </c>
      <c r="BI18" s="98">
        <v>0</v>
      </c>
      <c r="BJ18" s="98">
        <v>0</v>
      </c>
      <c r="BK18" s="98">
        <v>0</v>
      </c>
      <c r="BL18" s="98">
        <v>0</v>
      </c>
      <c r="BM18" s="98">
        <v>0</v>
      </c>
      <c r="BN18" s="98">
        <v>0</v>
      </c>
      <c r="BO18" s="98">
        <v>0</v>
      </c>
      <c r="BP18" s="98">
        <v>0</v>
      </c>
      <c r="BQ18" s="98">
        <v>0</v>
      </c>
      <c r="BR18" s="98">
        <v>0</v>
      </c>
      <c r="BS18" s="98">
        <v>0</v>
      </c>
      <c r="BT18" s="98">
        <v>0</v>
      </c>
      <c r="BU18" s="98">
        <v>0</v>
      </c>
      <c r="BV18" s="98">
        <v>0</v>
      </c>
      <c r="BW18" s="98">
        <v>0</v>
      </c>
      <c r="BX18" s="98">
        <v>0</v>
      </c>
      <c r="BY18" s="98">
        <v>0</v>
      </c>
      <c r="BZ18" s="98">
        <v>0</v>
      </c>
      <c r="CA18" s="98">
        <v>0</v>
      </c>
      <c r="CB18" s="98">
        <v>0</v>
      </c>
      <c r="CC18" s="98">
        <v>0</v>
      </c>
      <c r="CD18" s="98">
        <v>0</v>
      </c>
      <c r="CE18" s="98">
        <v>0</v>
      </c>
      <c r="CF18" s="98">
        <v>0</v>
      </c>
      <c r="CG18" s="98">
        <v>0</v>
      </c>
      <c r="CH18" s="98">
        <v>0</v>
      </c>
      <c r="CI18" s="98">
        <v>0</v>
      </c>
      <c r="CJ18" s="98">
        <v>0</v>
      </c>
      <c r="CK18" s="98">
        <v>0</v>
      </c>
      <c r="CL18" s="98">
        <v>0</v>
      </c>
      <c r="CM18" s="98">
        <v>0</v>
      </c>
      <c r="CN18" s="98">
        <v>0</v>
      </c>
    </row>
    <row r="19" spans="1:1024" ht="12.75" customHeight="1" x14ac:dyDescent="0.3">
      <c r="A19" s="99" t="s">
        <v>75</v>
      </c>
      <c r="B19" s="100">
        <v>55977178</v>
      </c>
      <c r="C19" s="101">
        <f>SUM(D19:CN19)</f>
        <v>26235</v>
      </c>
      <c r="D19" s="102">
        <f t="shared" ref="D19:AI19" si="4">SUM(D10:D14)</f>
        <v>0</v>
      </c>
      <c r="E19" s="102">
        <f t="shared" si="4"/>
        <v>29</v>
      </c>
      <c r="F19" s="102">
        <f t="shared" si="4"/>
        <v>97</v>
      </c>
      <c r="G19" s="102">
        <f t="shared" si="4"/>
        <v>106</v>
      </c>
      <c r="H19" s="102">
        <f t="shared" si="4"/>
        <v>99</v>
      </c>
      <c r="I19" s="102">
        <f t="shared" si="4"/>
        <v>111</v>
      </c>
      <c r="J19" s="215">
        <f t="shared" si="4"/>
        <v>116</v>
      </c>
      <c r="K19" s="215">
        <f t="shared" si="4"/>
        <v>136</v>
      </c>
      <c r="L19" s="215">
        <f t="shared" si="4"/>
        <v>146</v>
      </c>
      <c r="M19" s="103">
        <f t="shared" si="4"/>
        <v>136</v>
      </c>
      <c r="N19" s="103">
        <f t="shared" si="4"/>
        <v>140</v>
      </c>
      <c r="O19" s="103">
        <f t="shared" si="4"/>
        <v>132</v>
      </c>
      <c r="P19" s="103">
        <f t="shared" si="4"/>
        <v>160</v>
      </c>
      <c r="Q19" s="104">
        <f t="shared" si="4"/>
        <v>165</v>
      </c>
      <c r="R19" s="104">
        <f t="shared" si="4"/>
        <v>169</v>
      </c>
      <c r="S19" s="104">
        <f t="shared" si="4"/>
        <v>156</v>
      </c>
      <c r="T19" s="104">
        <f t="shared" si="4"/>
        <v>177</v>
      </c>
      <c r="U19" s="104">
        <f t="shared" si="4"/>
        <v>156</v>
      </c>
      <c r="V19" s="104">
        <f t="shared" si="4"/>
        <v>188</v>
      </c>
      <c r="W19" s="104">
        <f t="shared" si="4"/>
        <v>194</v>
      </c>
      <c r="X19" s="104">
        <f t="shared" si="4"/>
        <v>202</v>
      </c>
      <c r="Y19" s="104">
        <f t="shared" si="4"/>
        <v>242</v>
      </c>
      <c r="Z19" s="104">
        <f t="shared" si="4"/>
        <v>251</v>
      </c>
      <c r="AA19" s="104">
        <f t="shared" si="4"/>
        <v>247</v>
      </c>
      <c r="AB19" s="104">
        <f t="shared" si="4"/>
        <v>252</v>
      </c>
      <c r="AC19" s="104">
        <f t="shared" si="4"/>
        <v>248</v>
      </c>
      <c r="AD19" s="104">
        <f t="shared" si="4"/>
        <v>265</v>
      </c>
      <c r="AE19" s="104">
        <f t="shared" si="4"/>
        <v>304</v>
      </c>
      <c r="AF19" s="104">
        <f t="shared" si="4"/>
        <v>306</v>
      </c>
      <c r="AG19" s="104">
        <f t="shared" si="4"/>
        <v>320</v>
      </c>
      <c r="AH19" s="104">
        <f t="shared" si="4"/>
        <v>339</v>
      </c>
      <c r="AI19" s="104">
        <f t="shared" si="4"/>
        <v>343</v>
      </c>
      <c r="AJ19" s="104">
        <f t="shared" ref="AJ19:BO19" si="5">SUM(AJ10:AJ14)</f>
        <v>377</v>
      </c>
      <c r="AK19" s="104">
        <f t="shared" si="5"/>
        <v>381</v>
      </c>
      <c r="AL19" s="104">
        <f t="shared" si="5"/>
        <v>435</v>
      </c>
      <c r="AM19" s="104">
        <f t="shared" si="5"/>
        <v>449</v>
      </c>
      <c r="AN19" s="104">
        <f t="shared" si="5"/>
        <v>493</v>
      </c>
      <c r="AO19" s="104">
        <f t="shared" si="5"/>
        <v>480</v>
      </c>
      <c r="AP19" s="104">
        <f t="shared" si="5"/>
        <v>558</v>
      </c>
      <c r="AQ19" s="104">
        <f t="shared" si="5"/>
        <v>516</v>
      </c>
      <c r="AR19" s="104">
        <f t="shared" si="5"/>
        <v>569</v>
      </c>
      <c r="AS19" s="104">
        <f t="shared" si="5"/>
        <v>605</v>
      </c>
      <c r="AT19" s="104">
        <f t="shared" si="5"/>
        <v>635</v>
      </c>
      <c r="AU19" s="104">
        <f t="shared" si="5"/>
        <v>683</v>
      </c>
      <c r="AV19" s="104">
        <f t="shared" si="5"/>
        <v>645</v>
      </c>
      <c r="AW19" s="104">
        <f t="shared" si="5"/>
        <v>691</v>
      </c>
      <c r="AX19" s="104">
        <f t="shared" si="5"/>
        <v>716</v>
      </c>
      <c r="AY19" s="104">
        <f t="shared" si="5"/>
        <v>773</v>
      </c>
      <c r="AZ19" s="104">
        <f t="shared" si="5"/>
        <v>737</v>
      </c>
      <c r="BA19" s="104">
        <f t="shared" si="5"/>
        <v>785</v>
      </c>
      <c r="BB19" s="104">
        <f t="shared" si="5"/>
        <v>893</v>
      </c>
      <c r="BC19" s="104">
        <f t="shared" si="5"/>
        <v>807</v>
      </c>
      <c r="BD19" s="104">
        <f t="shared" si="5"/>
        <v>725</v>
      </c>
      <c r="BE19" s="104">
        <f t="shared" si="5"/>
        <v>741</v>
      </c>
      <c r="BF19" s="104">
        <f t="shared" si="5"/>
        <v>774</v>
      </c>
      <c r="BG19" s="104">
        <f t="shared" si="5"/>
        <v>695</v>
      </c>
      <c r="BH19" s="104">
        <f t="shared" si="5"/>
        <v>642</v>
      </c>
      <c r="BI19" s="104">
        <f t="shared" si="5"/>
        <v>641</v>
      </c>
      <c r="BJ19" s="104">
        <f t="shared" si="5"/>
        <v>573</v>
      </c>
      <c r="BK19" s="104">
        <f t="shared" si="5"/>
        <v>495</v>
      </c>
      <c r="BL19" s="104">
        <f t="shared" si="5"/>
        <v>437</v>
      </c>
      <c r="BM19" s="104">
        <f t="shared" si="5"/>
        <v>358</v>
      </c>
      <c r="BN19" s="104">
        <f t="shared" si="5"/>
        <v>350</v>
      </c>
      <c r="BO19" s="104">
        <f t="shared" si="5"/>
        <v>325</v>
      </c>
      <c r="BP19" s="104">
        <f t="shared" ref="BP19:CN19" si="6">SUM(BP10:BP14)</f>
        <v>261</v>
      </c>
      <c r="BQ19" s="104">
        <f t="shared" si="6"/>
        <v>203</v>
      </c>
      <c r="BR19" s="104">
        <f t="shared" si="6"/>
        <v>160</v>
      </c>
      <c r="BS19" s="104">
        <f t="shared" si="6"/>
        <v>150</v>
      </c>
      <c r="BT19" s="104">
        <f t="shared" si="6"/>
        <v>104</v>
      </c>
      <c r="BU19" s="104">
        <f t="shared" si="6"/>
        <v>106</v>
      </c>
      <c r="BV19" s="104">
        <f t="shared" si="6"/>
        <v>62</v>
      </c>
      <c r="BW19" s="104">
        <f t="shared" si="6"/>
        <v>69</v>
      </c>
      <c r="BX19" s="104">
        <f t="shared" si="6"/>
        <v>48</v>
      </c>
      <c r="BY19" s="104">
        <f t="shared" si="6"/>
        <v>42</v>
      </c>
      <c r="BZ19" s="104">
        <f t="shared" si="6"/>
        <v>28</v>
      </c>
      <c r="CA19" s="104">
        <f t="shared" si="6"/>
        <v>23</v>
      </c>
      <c r="CB19" s="104">
        <f t="shared" si="6"/>
        <v>20</v>
      </c>
      <c r="CC19" s="104">
        <f t="shared" si="6"/>
        <v>14</v>
      </c>
      <c r="CD19" s="104">
        <f t="shared" si="6"/>
        <v>11</v>
      </c>
      <c r="CE19" s="104">
        <f t="shared" si="6"/>
        <v>1</v>
      </c>
      <c r="CF19" s="104">
        <f t="shared" si="6"/>
        <v>4</v>
      </c>
      <c r="CG19" s="104">
        <f t="shared" si="6"/>
        <v>5</v>
      </c>
      <c r="CH19" s="104">
        <f t="shared" si="6"/>
        <v>1</v>
      </c>
      <c r="CI19" s="104">
        <f t="shared" si="6"/>
        <v>2</v>
      </c>
      <c r="CJ19" s="104">
        <f t="shared" si="6"/>
        <v>2</v>
      </c>
      <c r="CK19" s="104">
        <f t="shared" si="6"/>
        <v>0</v>
      </c>
      <c r="CL19" s="104">
        <f t="shared" si="6"/>
        <v>2</v>
      </c>
      <c r="CM19" s="104">
        <f t="shared" si="6"/>
        <v>1</v>
      </c>
      <c r="CN19" s="104">
        <f t="shared" si="6"/>
        <v>0</v>
      </c>
    </row>
    <row r="20" spans="1:1024" ht="13.5" x14ac:dyDescent="0.3">
      <c r="A20" s="105"/>
      <c r="B20" s="105"/>
      <c r="C20" s="106"/>
      <c r="D20" s="107"/>
      <c r="E20" s="107"/>
      <c r="F20" s="107"/>
      <c r="G20" s="107"/>
      <c r="H20" s="107"/>
      <c r="I20" s="107"/>
      <c r="J20" s="216"/>
      <c r="K20" s="216"/>
      <c r="L20" s="216"/>
      <c r="M20" s="108"/>
      <c r="N20" s="108"/>
      <c r="O20" s="108"/>
      <c r="P20" s="106"/>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row>
    <row r="21" spans="1:1024" x14ac:dyDescent="0.3">
      <c r="A21" s="105"/>
      <c r="B21" s="105"/>
      <c r="C21" s="30"/>
      <c r="D21" s="30"/>
      <c r="E21" s="30"/>
      <c r="F21" s="30"/>
      <c r="G21" s="30"/>
      <c r="H21" s="30"/>
      <c r="I21" s="30"/>
      <c r="J21" s="217"/>
      <c r="K21" s="217"/>
      <c r="L21" s="217"/>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row>
    <row r="22" spans="1:1024" x14ac:dyDescent="0.3">
      <c r="A22" s="105"/>
      <c r="B22" s="105"/>
      <c r="C22" s="30"/>
      <c r="D22" s="30"/>
      <c r="E22" s="30"/>
      <c r="F22" s="30"/>
      <c r="G22" s="30"/>
      <c r="H22" s="30"/>
      <c r="I22" s="30"/>
      <c r="J22" s="217"/>
      <c r="K22" s="217"/>
      <c r="L22" s="217"/>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row>
    <row r="23" spans="1:1024" x14ac:dyDescent="0.3">
      <c r="A23" s="86"/>
      <c r="B23" s="236" t="s">
        <v>26</v>
      </c>
      <c r="C23" s="235" t="s">
        <v>82</v>
      </c>
      <c r="D23" s="235"/>
      <c r="E23" s="235"/>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235"/>
      <c r="BF23" s="235"/>
      <c r="BG23" s="235"/>
      <c r="BH23" s="235"/>
      <c r="BI23" s="235"/>
      <c r="BJ23" s="235"/>
      <c r="BK23" s="235"/>
      <c r="BL23" s="235"/>
      <c r="BM23" s="235"/>
      <c r="BN23" s="235"/>
      <c r="BO23" s="235"/>
      <c r="BP23" s="235"/>
      <c r="BQ23" s="235"/>
      <c r="BR23" s="235"/>
      <c r="BS23" s="235"/>
      <c r="BT23" s="235"/>
      <c r="BU23" s="235"/>
      <c r="BV23" s="235"/>
      <c r="BW23" s="235"/>
      <c r="BX23" s="235"/>
      <c r="BY23" s="235"/>
      <c r="BZ23" s="235"/>
      <c r="CA23" s="235"/>
      <c r="CB23" s="235"/>
      <c r="CC23" s="235"/>
      <c r="CD23" s="235"/>
      <c r="CE23" s="235"/>
      <c r="CF23" s="235"/>
      <c r="CG23" s="235"/>
      <c r="CH23" s="235"/>
      <c r="CI23" s="235"/>
      <c r="CJ23" s="235"/>
      <c r="CK23" s="235"/>
      <c r="CL23" s="235"/>
      <c r="CM23" s="235"/>
      <c r="CN23" s="235"/>
    </row>
    <row r="24" spans="1:1024" s="204" customFormat="1" ht="26" x14ac:dyDescent="0.3">
      <c r="A24" s="199" t="s">
        <v>25</v>
      </c>
      <c r="B24" s="236"/>
      <c r="C24" s="200" t="s">
        <v>75</v>
      </c>
      <c r="D24" s="206" t="s">
        <v>76</v>
      </c>
      <c r="E24" s="202">
        <v>43978</v>
      </c>
      <c r="F24" s="202">
        <v>43977</v>
      </c>
      <c r="G24" s="202">
        <v>43976</v>
      </c>
      <c r="H24" s="202">
        <v>43975</v>
      </c>
      <c r="I24" s="202">
        <v>43974</v>
      </c>
      <c r="J24" s="211">
        <v>43973</v>
      </c>
      <c r="K24" s="211">
        <v>43972</v>
      </c>
      <c r="L24" s="211">
        <v>43971</v>
      </c>
      <c r="M24" s="203">
        <v>43970</v>
      </c>
      <c r="N24" s="203">
        <v>43969</v>
      </c>
      <c r="O24" s="203">
        <v>43968</v>
      </c>
      <c r="P24" s="203">
        <v>43967</v>
      </c>
      <c r="Q24" s="203">
        <v>43966</v>
      </c>
      <c r="R24" s="203">
        <v>43965</v>
      </c>
      <c r="S24" s="203">
        <v>43964</v>
      </c>
      <c r="T24" s="203">
        <v>43963</v>
      </c>
      <c r="U24" s="203">
        <v>43962</v>
      </c>
      <c r="V24" s="203">
        <v>43961</v>
      </c>
      <c r="W24" s="203">
        <v>43960</v>
      </c>
      <c r="X24" s="203">
        <v>43959</v>
      </c>
      <c r="Y24" s="203">
        <v>43958</v>
      </c>
      <c r="Z24" s="203">
        <v>43957</v>
      </c>
      <c r="AA24" s="203">
        <v>43956</v>
      </c>
      <c r="AB24" s="203">
        <v>43955</v>
      </c>
      <c r="AC24" s="203">
        <v>43954</v>
      </c>
      <c r="AD24" s="203">
        <v>43953</v>
      </c>
      <c r="AE24" s="203">
        <v>43952</v>
      </c>
      <c r="AF24" s="203">
        <v>43951</v>
      </c>
      <c r="AG24" s="203">
        <v>43950</v>
      </c>
      <c r="AH24" s="203">
        <v>43949</v>
      </c>
      <c r="AI24" s="203">
        <v>43948</v>
      </c>
      <c r="AJ24" s="203">
        <v>43947</v>
      </c>
      <c r="AK24" s="203">
        <v>43946</v>
      </c>
      <c r="AL24" s="203">
        <v>43945</v>
      </c>
      <c r="AM24" s="203">
        <v>43944</v>
      </c>
      <c r="AN24" s="207">
        <v>43943</v>
      </c>
      <c r="AO24" s="207">
        <v>43942</v>
      </c>
      <c r="AP24" s="207">
        <v>43941</v>
      </c>
      <c r="AQ24" s="207">
        <v>43940</v>
      </c>
      <c r="AR24" s="207">
        <v>43939</v>
      </c>
      <c r="AS24" s="207">
        <v>43938</v>
      </c>
      <c r="AT24" s="207">
        <v>43937</v>
      </c>
      <c r="AU24" s="207">
        <v>43936</v>
      </c>
      <c r="AV24" s="207">
        <v>43935</v>
      </c>
      <c r="AW24" s="207">
        <v>43934</v>
      </c>
      <c r="AX24" s="207">
        <v>43933</v>
      </c>
      <c r="AY24" s="207">
        <v>43932</v>
      </c>
      <c r="AZ24" s="207">
        <v>43931</v>
      </c>
      <c r="BA24" s="207">
        <v>43930</v>
      </c>
      <c r="BB24" s="207">
        <v>43929</v>
      </c>
      <c r="BC24" s="207">
        <v>43928</v>
      </c>
      <c r="BD24" s="207">
        <v>43927</v>
      </c>
      <c r="BE24" s="207">
        <v>43926</v>
      </c>
      <c r="BF24" s="207">
        <v>43925</v>
      </c>
      <c r="BG24" s="207">
        <v>43924</v>
      </c>
      <c r="BH24" s="207">
        <v>43923</v>
      </c>
      <c r="BI24" s="207">
        <v>43922</v>
      </c>
      <c r="BJ24" s="207">
        <v>43921</v>
      </c>
      <c r="BK24" s="207">
        <v>43920</v>
      </c>
      <c r="BL24" s="207">
        <v>43919</v>
      </c>
      <c r="BM24" s="207">
        <v>43918</v>
      </c>
      <c r="BN24" s="207">
        <v>43917</v>
      </c>
      <c r="BO24" s="207">
        <v>43916</v>
      </c>
      <c r="BP24" s="207">
        <v>43915</v>
      </c>
      <c r="BQ24" s="207">
        <v>43914</v>
      </c>
      <c r="BR24" s="207">
        <v>43913</v>
      </c>
      <c r="BS24" s="207">
        <v>43912</v>
      </c>
      <c r="BT24" s="207">
        <v>43911</v>
      </c>
      <c r="BU24" s="207">
        <v>43910</v>
      </c>
      <c r="BV24" s="207">
        <v>43909</v>
      </c>
      <c r="BW24" s="207">
        <v>43908</v>
      </c>
      <c r="BX24" s="207">
        <v>43907</v>
      </c>
      <c r="BY24" s="207">
        <v>43906</v>
      </c>
      <c r="BZ24" s="207">
        <v>43905</v>
      </c>
      <c r="CA24" s="207">
        <v>43904</v>
      </c>
      <c r="CB24" s="207">
        <v>43903</v>
      </c>
      <c r="CC24" s="207">
        <v>43902</v>
      </c>
      <c r="CD24" s="207">
        <v>43901</v>
      </c>
      <c r="CE24" s="207">
        <v>43900</v>
      </c>
      <c r="CF24" s="207">
        <v>43899</v>
      </c>
      <c r="CG24" s="207">
        <v>43898</v>
      </c>
      <c r="CH24" s="207">
        <v>43897</v>
      </c>
      <c r="CI24" s="207">
        <v>43896</v>
      </c>
      <c r="CJ24" s="207">
        <v>43895</v>
      </c>
      <c r="CK24" s="207">
        <v>43894</v>
      </c>
      <c r="CL24" s="207">
        <v>43893</v>
      </c>
      <c r="CM24" s="207">
        <v>43892</v>
      </c>
      <c r="CN24" s="207">
        <v>43891</v>
      </c>
      <c r="ALC24" s="205"/>
      <c r="ALD24" s="205"/>
      <c r="ALE24" s="205"/>
      <c r="ALF24" s="205"/>
      <c r="ALG24" s="205"/>
      <c r="ALH24" s="205"/>
      <c r="ALI24" s="205"/>
      <c r="ALJ24" s="205"/>
      <c r="ALK24" s="205"/>
      <c r="ALL24" s="205"/>
      <c r="ALM24" s="205"/>
      <c r="ALN24" s="205"/>
      <c r="ALO24" s="205"/>
      <c r="ALP24" s="205"/>
      <c r="ALQ24" s="205"/>
      <c r="ALR24" s="205"/>
      <c r="ALS24" s="205"/>
      <c r="ALT24" s="205"/>
      <c r="ALU24" s="205"/>
      <c r="ALV24" s="205"/>
      <c r="ALW24" s="205"/>
      <c r="ALX24" s="205"/>
      <c r="ALY24" s="205"/>
      <c r="ALZ24" s="205"/>
      <c r="AMA24" s="205"/>
      <c r="AMB24" s="205"/>
      <c r="AMC24" s="205"/>
      <c r="AMD24" s="205"/>
      <c r="AME24" s="205"/>
      <c r="AMF24" s="205"/>
      <c r="AMG24" s="205"/>
      <c r="AMH24" s="205"/>
      <c r="AMI24" s="205"/>
      <c r="AMJ24" s="205"/>
    </row>
    <row r="25" spans="1:1024" x14ac:dyDescent="0.3">
      <c r="A25" s="87"/>
      <c r="B25" s="236"/>
      <c r="C25" s="88"/>
      <c r="D25" s="89" t="s">
        <v>38</v>
      </c>
      <c r="E25" s="89" t="s">
        <v>38</v>
      </c>
      <c r="F25" s="89" t="s">
        <v>38</v>
      </c>
      <c r="G25" s="89" t="s">
        <v>38</v>
      </c>
      <c r="H25" s="89" t="s">
        <v>38</v>
      </c>
      <c r="I25" s="89" t="s">
        <v>38</v>
      </c>
      <c r="J25" s="212" t="s">
        <v>38</v>
      </c>
      <c r="K25" s="212" t="s">
        <v>38</v>
      </c>
      <c r="L25" s="212" t="s">
        <v>38</v>
      </c>
      <c r="M25" s="90" t="s">
        <v>38</v>
      </c>
      <c r="N25" s="90" t="s">
        <v>38</v>
      </c>
      <c r="O25" s="90" t="s">
        <v>38</v>
      </c>
      <c r="P25" s="90" t="s">
        <v>38</v>
      </c>
      <c r="Q25" s="90" t="s">
        <v>38</v>
      </c>
      <c r="R25" s="90" t="s">
        <v>38</v>
      </c>
      <c r="S25" s="90" t="s">
        <v>38</v>
      </c>
      <c r="T25" s="90" t="s">
        <v>38</v>
      </c>
      <c r="U25" s="90" t="s">
        <v>38</v>
      </c>
      <c r="V25" s="90" t="s">
        <v>38</v>
      </c>
      <c r="W25" s="90" t="s">
        <v>38</v>
      </c>
      <c r="X25" s="90" t="s">
        <v>38</v>
      </c>
      <c r="Y25" s="90" t="s">
        <v>38</v>
      </c>
      <c r="Z25" s="90" t="s">
        <v>38</v>
      </c>
      <c r="AA25" s="90" t="s">
        <v>38</v>
      </c>
      <c r="AB25" s="90" t="s">
        <v>38</v>
      </c>
      <c r="AC25" s="90" t="s">
        <v>38</v>
      </c>
      <c r="AD25" s="90" t="s">
        <v>38</v>
      </c>
      <c r="AE25" s="90" t="s">
        <v>38</v>
      </c>
      <c r="AF25" s="90" t="s">
        <v>38</v>
      </c>
      <c r="AG25" s="90" t="s">
        <v>38</v>
      </c>
      <c r="AH25" s="90" t="s">
        <v>38</v>
      </c>
      <c r="AI25" s="90" t="s">
        <v>38</v>
      </c>
      <c r="AJ25" s="90" t="s">
        <v>38</v>
      </c>
      <c r="AK25" s="90" t="s">
        <v>38</v>
      </c>
      <c r="AL25" s="90" t="s">
        <v>38</v>
      </c>
      <c r="AM25" s="90" t="s">
        <v>38</v>
      </c>
      <c r="AN25" s="90" t="s">
        <v>38</v>
      </c>
      <c r="AO25" s="90" t="s">
        <v>38</v>
      </c>
      <c r="AP25" s="90" t="s">
        <v>38</v>
      </c>
      <c r="AQ25" s="90" t="s">
        <v>38</v>
      </c>
      <c r="AR25" s="90" t="s">
        <v>38</v>
      </c>
      <c r="AS25" s="90" t="s">
        <v>38</v>
      </c>
      <c r="AT25" s="90" t="s">
        <v>38</v>
      </c>
      <c r="AU25" s="90" t="s">
        <v>38</v>
      </c>
      <c r="AV25" s="90" t="s">
        <v>38</v>
      </c>
      <c r="AW25" s="90" t="s">
        <v>38</v>
      </c>
      <c r="AX25" s="90" t="s">
        <v>38</v>
      </c>
      <c r="AY25" s="90" t="s">
        <v>38</v>
      </c>
      <c r="AZ25" s="90" t="s">
        <v>38</v>
      </c>
      <c r="BA25" s="90" t="s">
        <v>38</v>
      </c>
      <c r="BB25" s="90" t="s">
        <v>38</v>
      </c>
      <c r="BC25" s="90" t="s">
        <v>38</v>
      </c>
      <c r="BD25" s="90" t="s">
        <v>38</v>
      </c>
      <c r="BE25" s="90" t="s">
        <v>38</v>
      </c>
      <c r="BF25" s="90" t="s">
        <v>38</v>
      </c>
      <c r="BG25" s="90" t="s">
        <v>38</v>
      </c>
      <c r="BH25" s="90" t="s">
        <v>38</v>
      </c>
      <c r="BI25" s="90" t="s">
        <v>38</v>
      </c>
      <c r="BJ25" s="90" t="s">
        <v>38</v>
      </c>
      <c r="BK25" s="90" t="s">
        <v>38</v>
      </c>
      <c r="BL25" s="90" t="s">
        <v>38</v>
      </c>
      <c r="BM25" s="90" t="s">
        <v>38</v>
      </c>
      <c r="BN25" s="90" t="s">
        <v>38</v>
      </c>
      <c r="BO25" s="90" t="s">
        <v>38</v>
      </c>
      <c r="BP25" s="90" t="s">
        <v>38</v>
      </c>
      <c r="BQ25" s="90" t="s">
        <v>38</v>
      </c>
      <c r="BR25" s="90" t="s">
        <v>38</v>
      </c>
      <c r="BS25" s="90" t="s">
        <v>38</v>
      </c>
      <c r="BT25" s="90" t="s">
        <v>38</v>
      </c>
      <c r="BU25" s="90" t="s">
        <v>38</v>
      </c>
      <c r="BV25" s="90" t="s">
        <v>38</v>
      </c>
      <c r="BW25" s="90" t="s">
        <v>38</v>
      </c>
      <c r="BX25" s="90" t="s">
        <v>38</v>
      </c>
      <c r="BY25" s="90" t="s">
        <v>38</v>
      </c>
      <c r="BZ25" s="90" t="s">
        <v>38</v>
      </c>
      <c r="CA25" s="90" t="s">
        <v>38</v>
      </c>
      <c r="CB25" s="90" t="s">
        <v>38</v>
      </c>
      <c r="CC25" s="90" t="s">
        <v>38</v>
      </c>
      <c r="CD25" s="90" t="s">
        <v>38</v>
      </c>
      <c r="CE25" s="90" t="s">
        <v>38</v>
      </c>
      <c r="CF25" s="90" t="s">
        <v>38</v>
      </c>
      <c r="CG25" s="90" t="s">
        <v>38</v>
      </c>
      <c r="CH25" s="90" t="s">
        <v>38</v>
      </c>
      <c r="CI25" s="90" t="s">
        <v>38</v>
      </c>
      <c r="CJ25" s="90" t="s">
        <v>38</v>
      </c>
      <c r="CK25" s="90" t="s">
        <v>38</v>
      </c>
      <c r="CL25" s="90" t="s">
        <v>38</v>
      </c>
      <c r="CM25" s="90" t="s">
        <v>38</v>
      </c>
      <c r="CN25" s="90" t="s">
        <v>38</v>
      </c>
    </row>
    <row r="26" spans="1:1024" x14ac:dyDescent="0.3">
      <c r="A26" s="109" t="s">
        <v>77</v>
      </c>
      <c r="B26" s="9">
        <v>13241287</v>
      </c>
      <c r="C26" s="92">
        <f>D26+E26</f>
        <v>16</v>
      </c>
      <c r="D26" s="93">
        <v>0</v>
      </c>
      <c r="E26" s="93">
        <v>16</v>
      </c>
      <c r="F26" s="93">
        <v>16</v>
      </c>
      <c r="G26" s="93">
        <v>16</v>
      </c>
      <c r="H26" s="93">
        <v>16</v>
      </c>
      <c r="I26" s="93">
        <v>16</v>
      </c>
      <c r="J26" s="213">
        <v>16</v>
      </c>
      <c r="K26" s="213">
        <v>16</v>
      </c>
      <c r="L26" s="213">
        <v>16</v>
      </c>
      <c r="M26" s="92">
        <v>16</v>
      </c>
      <c r="N26" s="92">
        <v>16</v>
      </c>
      <c r="O26" s="110">
        <v>15</v>
      </c>
      <c r="P26" s="110">
        <v>14</v>
      </c>
      <c r="Q26" s="110">
        <v>14</v>
      </c>
      <c r="R26" s="110">
        <v>13</v>
      </c>
      <c r="S26" s="110">
        <v>13</v>
      </c>
      <c r="T26" s="110">
        <v>12</v>
      </c>
      <c r="U26" s="110">
        <v>12</v>
      </c>
      <c r="V26" s="110">
        <v>12</v>
      </c>
      <c r="W26" s="110">
        <v>12</v>
      </c>
      <c r="X26" s="110">
        <v>12</v>
      </c>
      <c r="Y26" s="110">
        <v>12</v>
      </c>
      <c r="Z26" s="110">
        <v>12</v>
      </c>
      <c r="AA26" s="110">
        <v>12</v>
      </c>
      <c r="AB26" s="110">
        <v>12</v>
      </c>
      <c r="AC26" s="110">
        <v>12</v>
      </c>
      <c r="AD26" s="110">
        <v>11</v>
      </c>
      <c r="AE26" s="110">
        <v>11</v>
      </c>
      <c r="AF26" s="110">
        <v>11</v>
      </c>
      <c r="AG26" s="110">
        <v>11</v>
      </c>
      <c r="AH26" s="110">
        <v>11</v>
      </c>
      <c r="AI26" s="110">
        <v>11</v>
      </c>
      <c r="AJ26" s="110">
        <v>11</v>
      </c>
      <c r="AK26" s="110">
        <v>11</v>
      </c>
      <c r="AL26" s="110">
        <v>11</v>
      </c>
      <c r="AM26" s="110">
        <v>11</v>
      </c>
      <c r="AN26" s="110">
        <v>11</v>
      </c>
      <c r="AO26" s="110">
        <v>11</v>
      </c>
      <c r="AP26" s="110">
        <v>11</v>
      </c>
      <c r="AQ26" s="110">
        <v>10</v>
      </c>
      <c r="AR26" s="110">
        <v>10</v>
      </c>
      <c r="AS26" s="110">
        <v>10</v>
      </c>
      <c r="AT26" s="110">
        <v>10</v>
      </c>
      <c r="AU26" s="110">
        <v>10</v>
      </c>
      <c r="AV26" s="110">
        <v>10</v>
      </c>
      <c r="AW26" s="110">
        <v>10</v>
      </c>
      <c r="AX26" s="110">
        <v>10</v>
      </c>
      <c r="AY26" s="110">
        <v>10</v>
      </c>
      <c r="AZ26" s="110">
        <v>9</v>
      </c>
      <c r="BA26" s="110">
        <v>9</v>
      </c>
      <c r="BB26" s="110">
        <v>8</v>
      </c>
      <c r="BC26" s="110">
        <v>7</v>
      </c>
      <c r="BD26" s="110">
        <v>7</v>
      </c>
      <c r="BE26" s="110">
        <v>7</v>
      </c>
      <c r="BF26" s="110">
        <v>7</v>
      </c>
      <c r="BG26" s="110">
        <v>6</v>
      </c>
      <c r="BH26" s="110">
        <v>6</v>
      </c>
      <c r="BI26" s="110">
        <v>5</v>
      </c>
      <c r="BJ26" s="110">
        <v>5</v>
      </c>
      <c r="BK26" s="110">
        <v>4</v>
      </c>
      <c r="BL26" s="110">
        <v>4</v>
      </c>
      <c r="BM26" s="110">
        <v>3</v>
      </c>
      <c r="BN26" s="110">
        <v>3</v>
      </c>
      <c r="BO26" s="110">
        <v>3</v>
      </c>
      <c r="BP26" s="110">
        <v>2</v>
      </c>
      <c r="BQ26" s="110">
        <v>2</v>
      </c>
      <c r="BR26" s="110">
        <v>1</v>
      </c>
      <c r="BS26" s="110">
        <v>1</v>
      </c>
      <c r="BT26" s="110">
        <v>1</v>
      </c>
      <c r="BU26" s="110">
        <v>1</v>
      </c>
      <c r="BV26" s="110">
        <v>1</v>
      </c>
      <c r="BW26" s="110">
        <v>1</v>
      </c>
      <c r="BX26" s="110">
        <v>0</v>
      </c>
      <c r="BY26" s="110">
        <v>0</v>
      </c>
      <c r="BZ26" s="110">
        <v>0</v>
      </c>
      <c r="CA26" s="110">
        <v>0</v>
      </c>
      <c r="CB26" s="110">
        <v>0</v>
      </c>
      <c r="CC26" s="110">
        <v>0</v>
      </c>
      <c r="CD26" s="110">
        <v>0</v>
      </c>
      <c r="CE26" s="110">
        <v>0</v>
      </c>
      <c r="CF26" s="110">
        <v>0</v>
      </c>
      <c r="CG26" s="110">
        <v>0</v>
      </c>
      <c r="CH26" s="110">
        <v>0</v>
      </c>
      <c r="CI26" s="110">
        <v>0</v>
      </c>
      <c r="CJ26" s="110">
        <v>0</v>
      </c>
      <c r="CK26" s="110">
        <v>0</v>
      </c>
      <c r="CL26" s="110">
        <v>0</v>
      </c>
      <c r="CM26" s="110">
        <v>0</v>
      </c>
      <c r="CN26" s="110">
        <v>0</v>
      </c>
    </row>
    <row r="27" spans="1:1024" x14ac:dyDescent="0.3">
      <c r="A27" s="109" t="s">
        <v>78</v>
      </c>
      <c r="B27" s="9">
        <v>14833658</v>
      </c>
      <c r="C27" s="92">
        <f t="shared" ref="C27:C30" si="7">D27+E27</f>
        <v>183</v>
      </c>
      <c r="D27" s="93">
        <v>0</v>
      </c>
      <c r="E27" s="93">
        <v>183</v>
      </c>
      <c r="F27" s="93">
        <v>183</v>
      </c>
      <c r="G27" s="93">
        <v>182</v>
      </c>
      <c r="H27" s="93">
        <v>182</v>
      </c>
      <c r="I27" s="93">
        <v>182</v>
      </c>
      <c r="J27" s="213">
        <v>182</v>
      </c>
      <c r="K27" s="213">
        <v>182</v>
      </c>
      <c r="L27" s="213">
        <v>182</v>
      </c>
      <c r="M27" s="92">
        <v>182</v>
      </c>
      <c r="N27" s="92">
        <v>182</v>
      </c>
      <c r="O27" s="110">
        <v>181</v>
      </c>
      <c r="P27" s="110">
        <v>181</v>
      </c>
      <c r="Q27" s="110">
        <v>181</v>
      </c>
      <c r="R27" s="110">
        <v>181</v>
      </c>
      <c r="S27" s="110">
        <v>181</v>
      </c>
      <c r="T27" s="110">
        <v>179</v>
      </c>
      <c r="U27" s="110">
        <v>175</v>
      </c>
      <c r="V27" s="110">
        <v>175</v>
      </c>
      <c r="W27" s="110">
        <v>172</v>
      </c>
      <c r="X27" s="110">
        <v>170</v>
      </c>
      <c r="Y27" s="110">
        <v>169</v>
      </c>
      <c r="Z27" s="110">
        <v>168</v>
      </c>
      <c r="AA27" s="110">
        <v>165</v>
      </c>
      <c r="AB27" s="110">
        <v>165</v>
      </c>
      <c r="AC27" s="110">
        <v>162</v>
      </c>
      <c r="AD27" s="110">
        <v>161</v>
      </c>
      <c r="AE27" s="110">
        <v>158</v>
      </c>
      <c r="AF27" s="110">
        <v>156</v>
      </c>
      <c r="AG27" s="110">
        <v>154</v>
      </c>
      <c r="AH27" s="110">
        <v>153</v>
      </c>
      <c r="AI27" s="110">
        <v>153</v>
      </c>
      <c r="AJ27" s="110">
        <v>150</v>
      </c>
      <c r="AK27" s="110">
        <v>147</v>
      </c>
      <c r="AL27" s="110">
        <v>143</v>
      </c>
      <c r="AM27" s="110">
        <v>140</v>
      </c>
      <c r="AN27" s="110">
        <v>138</v>
      </c>
      <c r="AO27" s="110">
        <v>134</v>
      </c>
      <c r="AP27" s="110">
        <v>130</v>
      </c>
      <c r="AQ27" s="110">
        <v>124</v>
      </c>
      <c r="AR27" s="110">
        <v>121</v>
      </c>
      <c r="AS27" s="110">
        <v>116</v>
      </c>
      <c r="AT27" s="110">
        <v>114</v>
      </c>
      <c r="AU27" s="110">
        <v>111</v>
      </c>
      <c r="AV27" s="110">
        <v>109</v>
      </c>
      <c r="AW27" s="110">
        <v>106</v>
      </c>
      <c r="AX27" s="110">
        <v>104</v>
      </c>
      <c r="AY27" s="110">
        <v>95</v>
      </c>
      <c r="AZ27" s="110">
        <v>86</v>
      </c>
      <c r="BA27" s="110">
        <v>83</v>
      </c>
      <c r="BB27" s="110">
        <v>78</v>
      </c>
      <c r="BC27" s="110">
        <v>69</v>
      </c>
      <c r="BD27" s="110">
        <v>61</v>
      </c>
      <c r="BE27" s="110">
        <v>58</v>
      </c>
      <c r="BF27" s="110">
        <v>51</v>
      </c>
      <c r="BG27" s="110">
        <v>50</v>
      </c>
      <c r="BH27" s="110">
        <v>45</v>
      </c>
      <c r="BI27" s="110">
        <v>40</v>
      </c>
      <c r="BJ27" s="110">
        <v>35</v>
      </c>
      <c r="BK27" s="110">
        <v>30</v>
      </c>
      <c r="BL27" s="110">
        <v>27</v>
      </c>
      <c r="BM27" s="110">
        <v>25</v>
      </c>
      <c r="BN27" s="110">
        <v>22</v>
      </c>
      <c r="BO27" s="110">
        <v>20</v>
      </c>
      <c r="BP27" s="110">
        <v>16</v>
      </c>
      <c r="BQ27" s="110">
        <v>11</v>
      </c>
      <c r="BR27" s="110">
        <v>10</v>
      </c>
      <c r="BS27" s="110">
        <v>8</v>
      </c>
      <c r="BT27" s="110">
        <v>7</v>
      </c>
      <c r="BU27" s="110">
        <v>5</v>
      </c>
      <c r="BV27" s="110">
        <v>4</v>
      </c>
      <c r="BW27" s="110">
        <v>3</v>
      </c>
      <c r="BX27" s="110">
        <v>1</v>
      </c>
      <c r="BY27" s="110">
        <v>1</v>
      </c>
      <c r="BZ27" s="110">
        <v>1</v>
      </c>
      <c r="CA27" s="110">
        <v>1</v>
      </c>
      <c r="CB27" s="110">
        <v>0</v>
      </c>
      <c r="CC27" s="110">
        <v>0</v>
      </c>
      <c r="CD27" s="110">
        <v>0</v>
      </c>
      <c r="CE27" s="110">
        <v>0</v>
      </c>
      <c r="CF27" s="110">
        <v>0</v>
      </c>
      <c r="CG27" s="110">
        <v>0</v>
      </c>
      <c r="CH27" s="110">
        <v>0</v>
      </c>
      <c r="CI27" s="110">
        <v>0</v>
      </c>
      <c r="CJ27" s="110">
        <v>0</v>
      </c>
      <c r="CK27" s="110">
        <v>0</v>
      </c>
      <c r="CL27" s="110">
        <v>0</v>
      </c>
      <c r="CM27" s="110">
        <v>0</v>
      </c>
      <c r="CN27" s="110">
        <v>0</v>
      </c>
    </row>
    <row r="28" spans="1:1024" x14ac:dyDescent="0.3">
      <c r="A28" s="109" t="s">
        <v>79</v>
      </c>
      <c r="B28" s="9">
        <v>14678606</v>
      </c>
      <c r="C28" s="92">
        <f t="shared" si="7"/>
        <v>2072</v>
      </c>
      <c r="D28" s="93">
        <v>0</v>
      </c>
      <c r="E28" s="93">
        <v>2072</v>
      </c>
      <c r="F28" s="93">
        <v>2070</v>
      </c>
      <c r="G28" s="93">
        <v>2064</v>
      </c>
      <c r="H28" s="93">
        <v>2055</v>
      </c>
      <c r="I28" s="93">
        <v>2048</v>
      </c>
      <c r="J28" s="213">
        <v>2038</v>
      </c>
      <c r="K28" s="213">
        <v>2035</v>
      </c>
      <c r="L28" s="213">
        <v>2027</v>
      </c>
      <c r="M28" s="92">
        <v>2020</v>
      </c>
      <c r="N28" s="92">
        <v>2013</v>
      </c>
      <c r="O28" s="110">
        <v>2003</v>
      </c>
      <c r="P28" s="110">
        <v>1990</v>
      </c>
      <c r="Q28" s="110">
        <v>1973</v>
      </c>
      <c r="R28" s="110">
        <v>1967</v>
      </c>
      <c r="S28" s="110">
        <v>1949</v>
      </c>
      <c r="T28" s="110">
        <v>1938</v>
      </c>
      <c r="U28" s="110">
        <v>1922</v>
      </c>
      <c r="V28" s="110">
        <v>1909</v>
      </c>
      <c r="W28" s="110">
        <v>1899</v>
      </c>
      <c r="X28" s="110">
        <v>1887</v>
      </c>
      <c r="Y28" s="110">
        <v>1875</v>
      </c>
      <c r="Z28" s="110">
        <v>1863</v>
      </c>
      <c r="AA28" s="110">
        <v>1846</v>
      </c>
      <c r="AB28" s="110">
        <v>1822</v>
      </c>
      <c r="AC28" s="110">
        <v>1806</v>
      </c>
      <c r="AD28" s="110">
        <v>1791</v>
      </c>
      <c r="AE28" s="110">
        <v>1771</v>
      </c>
      <c r="AF28" s="110">
        <v>1754</v>
      </c>
      <c r="AG28" s="110">
        <v>1728</v>
      </c>
      <c r="AH28" s="110">
        <v>1708</v>
      </c>
      <c r="AI28" s="110">
        <v>1679</v>
      </c>
      <c r="AJ28" s="110">
        <v>1648</v>
      </c>
      <c r="AK28" s="110">
        <v>1621</v>
      </c>
      <c r="AL28" s="110">
        <v>1588</v>
      </c>
      <c r="AM28" s="110">
        <v>1555</v>
      </c>
      <c r="AN28" s="110">
        <v>1508</v>
      </c>
      <c r="AO28" s="110">
        <v>1458</v>
      </c>
      <c r="AP28" s="110">
        <v>1411</v>
      </c>
      <c r="AQ28" s="110">
        <v>1361</v>
      </c>
      <c r="AR28" s="110">
        <v>1322</v>
      </c>
      <c r="AS28" s="110">
        <v>1272</v>
      </c>
      <c r="AT28" s="110">
        <v>1221</v>
      </c>
      <c r="AU28" s="110">
        <v>1175</v>
      </c>
      <c r="AV28" s="110">
        <v>1121</v>
      </c>
      <c r="AW28" s="110">
        <v>1055</v>
      </c>
      <c r="AX28" s="110">
        <v>995</v>
      </c>
      <c r="AY28" s="110">
        <v>939</v>
      </c>
      <c r="AZ28" s="110">
        <v>866</v>
      </c>
      <c r="BA28" s="110">
        <v>798</v>
      </c>
      <c r="BB28" s="110">
        <v>727</v>
      </c>
      <c r="BC28" s="110">
        <v>660</v>
      </c>
      <c r="BD28" s="110">
        <v>596</v>
      </c>
      <c r="BE28" s="110">
        <v>540</v>
      </c>
      <c r="BF28" s="110">
        <v>490</v>
      </c>
      <c r="BG28" s="110">
        <v>431</v>
      </c>
      <c r="BH28" s="110">
        <v>380</v>
      </c>
      <c r="BI28" s="110">
        <v>333</v>
      </c>
      <c r="BJ28" s="110">
        <v>285</v>
      </c>
      <c r="BK28" s="110">
        <v>250</v>
      </c>
      <c r="BL28" s="110">
        <v>211</v>
      </c>
      <c r="BM28" s="110">
        <v>173</v>
      </c>
      <c r="BN28" s="110">
        <v>145</v>
      </c>
      <c r="BO28" s="110">
        <v>115</v>
      </c>
      <c r="BP28" s="110">
        <v>89</v>
      </c>
      <c r="BQ28" s="110">
        <v>70</v>
      </c>
      <c r="BR28" s="110">
        <v>60</v>
      </c>
      <c r="BS28" s="110">
        <v>50</v>
      </c>
      <c r="BT28" s="110">
        <v>40</v>
      </c>
      <c r="BU28" s="110">
        <v>32</v>
      </c>
      <c r="BV28" s="110">
        <v>19</v>
      </c>
      <c r="BW28" s="110">
        <v>14</v>
      </c>
      <c r="BX28" s="110">
        <v>10</v>
      </c>
      <c r="BY28" s="110">
        <v>9</v>
      </c>
      <c r="BZ28" s="110">
        <v>6</v>
      </c>
      <c r="CA28" s="110">
        <v>5</v>
      </c>
      <c r="CB28" s="110">
        <v>3</v>
      </c>
      <c r="CC28" s="110">
        <v>3</v>
      </c>
      <c r="CD28" s="110">
        <v>3</v>
      </c>
      <c r="CE28" s="110">
        <v>2</v>
      </c>
      <c r="CF28" s="110">
        <v>2</v>
      </c>
      <c r="CG28" s="110">
        <v>1</v>
      </c>
      <c r="CH28" s="110">
        <v>1</v>
      </c>
      <c r="CI28" s="110">
        <v>1</v>
      </c>
      <c r="CJ28" s="110">
        <v>1</v>
      </c>
      <c r="CK28" s="110">
        <v>0</v>
      </c>
      <c r="CL28" s="110">
        <v>0</v>
      </c>
      <c r="CM28" s="110">
        <v>0</v>
      </c>
      <c r="CN28" s="110">
        <v>0</v>
      </c>
    </row>
    <row r="29" spans="1:1024" x14ac:dyDescent="0.3">
      <c r="A29" s="109" t="s">
        <v>80</v>
      </c>
      <c r="B29" s="9">
        <v>10454893</v>
      </c>
      <c r="C29" s="92">
        <f t="shared" si="7"/>
        <v>10051</v>
      </c>
      <c r="D29" s="93">
        <v>0</v>
      </c>
      <c r="E29" s="93">
        <v>10051</v>
      </c>
      <c r="F29" s="93">
        <v>10037</v>
      </c>
      <c r="G29" s="93">
        <v>10003</v>
      </c>
      <c r="H29" s="93">
        <v>9963</v>
      </c>
      <c r="I29" s="93">
        <v>9933</v>
      </c>
      <c r="J29" s="213">
        <v>9899</v>
      </c>
      <c r="K29" s="213">
        <v>9872</v>
      </c>
      <c r="L29" s="213">
        <v>9818</v>
      </c>
      <c r="M29" s="92">
        <v>9771</v>
      </c>
      <c r="N29" s="92">
        <v>9728</v>
      </c>
      <c r="O29" s="110">
        <v>9669</v>
      </c>
      <c r="P29" s="110">
        <v>9627</v>
      </c>
      <c r="Q29" s="110">
        <v>9574</v>
      </c>
      <c r="R29" s="110">
        <v>9514</v>
      </c>
      <c r="S29" s="110">
        <v>9463</v>
      </c>
      <c r="T29" s="110">
        <v>9409</v>
      </c>
      <c r="U29" s="110">
        <v>9341</v>
      </c>
      <c r="V29" s="110">
        <v>9294</v>
      </c>
      <c r="W29" s="110">
        <v>9237</v>
      </c>
      <c r="X29" s="110">
        <v>9173</v>
      </c>
      <c r="Y29" s="110">
        <v>9097</v>
      </c>
      <c r="Z29" s="110">
        <v>9007</v>
      </c>
      <c r="AA29" s="110">
        <v>8905</v>
      </c>
      <c r="AB29" s="110">
        <v>8812</v>
      </c>
      <c r="AC29" s="110">
        <v>8723</v>
      </c>
      <c r="AD29" s="110">
        <v>8633</v>
      </c>
      <c r="AE29" s="110">
        <v>8536</v>
      </c>
      <c r="AF29" s="110">
        <v>8414</v>
      </c>
      <c r="AG29" s="110">
        <v>8311</v>
      </c>
      <c r="AH29" s="110">
        <v>8198</v>
      </c>
      <c r="AI29" s="110">
        <v>8071</v>
      </c>
      <c r="AJ29" s="110">
        <v>7948</v>
      </c>
      <c r="AK29" s="110">
        <v>7811</v>
      </c>
      <c r="AL29" s="110">
        <v>7656</v>
      </c>
      <c r="AM29" s="110">
        <v>7487</v>
      </c>
      <c r="AN29" s="110">
        <v>7318</v>
      </c>
      <c r="AO29" s="110">
        <v>7131</v>
      </c>
      <c r="AP29" s="110">
        <v>6969</v>
      </c>
      <c r="AQ29" s="110">
        <v>6768</v>
      </c>
      <c r="AR29" s="110">
        <v>6589</v>
      </c>
      <c r="AS29" s="110">
        <v>6398</v>
      </c>
      <c r="AT29" s="110">
        <v>6157</v>
      </c>
      <c r="AU29" s="110">
        <v>5906</v>
      </c>
      <c r="AV29" s="110">
        <v>5649</v>
      </c>
      <c r="AW29" s="110">
        <v>5409</v>
      </c>
      <c r="AX29" s="110">
        <v>5140</v>
      </c>
      <c r="AY29" s="110">
        <v>4864</v>
      </c>
      <c r="AZ29" s="110">
        <v>4546</v>
      </c>
      <c r="BA29" s="110">
        <v>4250</v>
      </c>
      <c r="BB29" s="110">
        <v>3922</v>
      </c>
      <c r="BC29" s="110">
        <v>3568</v>
      </c>
      <c r="BD29" s="110">
        <v>3224</v>
      </c>
      <c r="BE29" s="110">
        <v>2930</v>
      </c>
      <c r="BF29" s="110">
        <v>2644</v>
      </c>
      <c r="BG29" s="110">
        <v>2320</v>
      </c>
      <c r="BH29" s="110">
        <v>2028</v>
      </c>
      <c r="BI29" s="110">
        <v>1781</v>
      </c>
      <c r="BJ29" s="110">
        <v>1521</v>
      </c>
      <c r="BK29" s="110">
        <v>1263</v>
      </c>
      <c r="BL29" s="110">
        <v>1085</v>
      </c>
      <c r="BM29" s="110">
        <v>909</v>
      </c>
      <c r="BN29" s="110">
        <v>763</v>
      </c>
      <c r="BO29" s="110">
        <v>623</v>
      </c>
      <c r="BP29" s="110">
        <v>491</v>
      </c>
      <c r="BQ29" s="110">
        <v>384</v>
      </c>
      <c r="BR29" s="110">
        <v>308</v>
      </c>
      <c r="BS29" s="110">
        <v>241</v>
      </c>
      <c r="BT29" s="110">
        <v>189</v>
      </c>
      <c r="BU29" s="110">
        <v>147</v>
      </c>
      <c r="BV29" s="110">
        <v>118</v>
      </c>
      <c r="BW29" s="110">
        <v>97</v>
      </c>
      <c r="BX29" s="110">
        <v>77</v>
      </c>
      <c r="BY29" s="110">
        <v>63</v>
      </c>
      <c r="BZ29" s="110">
        <v>50</v>
      </c>
      <c r="CA29" s="110">
        <v>33</v>
      </c>
      <c r="CB29" s="110">
        <v>22</v>
      </c>
      <c r="CC29" s="110">
        <v>16</v>
      </c>
      <c r="CD29" s="110">
        <v>13</v>
      </c>
      <c r="CE29" s="110">
        <v>9</v>
      </c>
      <c r="CF29" s="110">
        <v>9</v>
      </c>
      <c r="CG29" s="110">
        <v>7</v>
      </c>
      <c r="CH29" s="110">
        <v>3</v>
      </c>
      <c r="CI29" s="110">
        <v>3</v>
      </c>
      <c r="CJ29" s="110">
        <v>2</v>
      </c>
      <c r="CK29" s="110">
        <v>1</v>
      </c>
      <c r="CL29" s="110">
        <v>1</v>
      </c>
      <c r="CM29" s="110">
        <v>0</v>
      </c>
      <c r="CN29" s="110">
        <v>0</v>
      </c>
    </row>
    <row r="30" spans="1:1024" x14ac:dyDescent="0.3">
      <c r="A30" s="109" t="s">
        <v>81</v>
      </c>
      <c r="B30" s="9">
        <v>2768734</v>
      </c>
      <c r="C30" s="92">
        <f t="shared" si="7"/>
        <v>13913</v>
      </c>
      <c r="D30" s="93">
        <v>0</v>
      </c>
      <c r="E30" s="93">
        <v>13913</v>
      </c>
      <c r="F30" s="93">
        <v>13900</v>
      </c>
      <c r="G30" s="93">
        <v>13844</v>
      </c>
      <c r="H30" s="93">
        <v>13787</v>
      </c>
      <c r="I30" s="93">
        <v>13725</v>
      </c>
      <c r="J30" s="213">
        <v>13658</v>
      </c>
      <c r="K30" s="213">
        <v>13572</v>
      </c>
      <c r="L30" s="213">
        <v>13498</v>
      </c>
      <c r="M30" s="92">
        <v>13406</v>
      </c>
      <c r="N30" s="92">
        <v>13320</v>
      </c>
      <c r="O30" s="110">
        <v>13251</v>
      </c>
      <c r="P30" s="110">
        <v>13175</v>
      </c>
      <c r="Q30" s="110">
        <v>13085</v>
      </c>
      <c r="R30" s="110">
        <v>12987</v>
      </c>
      <c r="S30" s="110">
        <v>12887</v>
      </c>
      <c r="T30" s="110">
        <v>12799</v>
      </c>
      <c r="U30" s="110">
        <v>12710</v>
      </c>
      <c r="V30" s="110">
        <v>12614</v>
      </c>
      <c r="W30" s="110">
        <v>12496</v>
      </c>
      <c r="X30" s="110">
        <v>12380</v>
      </c>
      <c r="Y30" s="110">
        <v>12267</v>
      </c>
      <c r="Z30" s="110">
        <v>12128</v>
      </c>
      <c r="AA30" s="110">
        <v>11999</v>
      </c>
      <c r="AB30" s="110">
        <v>11869</v>
      </c>
      <c r="AC30" s="110">
        <v>11725</v>
      </c>
      <c r="AD30" s="110">
        <v>11584</v>
      </c>
      <c r="AE30" s="110">
        <v>11439</v>
      </c>
      <c r="AF30" s="110">
        <v>11276</v>
      </c>
      <c r="AG30" s="110">
        <v>11101</v>
      </c>
      <c r="AH30" s="110">
        <v>10915</v>
      </c>
      <c r="AI30" s="110">
        <v>10732</v>
      </c>
      <c r="AJ30" s="110">
        <v>10546</v>
      </c>
      <c r="AK30" s="110">
        <v>10336</v>
      </c>
      <c r="AL30" s="110">
        <v>10147</v>
      </c>
      <c r="AM30" s="110">
        <v>9917</v>
      </c>
      <c r="AN30" s="110">
        <v>9686</v>
      </c>
      <c r="AO30" s="110">
        <v>9434</v>
      </c>
      <c r="AP30" s="110">
        <v>9167</v>
      </c>
      <c r="AQ30" s="110">
        <v>8867</v>
      </c>
      <c r="AR30" s="110">
        <v>8572</v>
      </c>
      <c r="AS30" s="110">
        <v>8249</v>
      </c>
      <c r="AT30" s="110">
        <v>7938</v>
      </c>
      <c r="AU30" s="110">
        <v>7603</v>
      </c>
      <c r="AV30" s="110">
        <v>7233</v>
      </c>
      <c r="AW30" s="110">
        <v>6897</v>
      </c>
      <c r="AX30" s="110">
        <v>6537</v>
      </c>
      <c r="AY30" s="110">
        <v>6162</v>
      </c>
      <c r="AZ30" s="110">
        <v>5790</v>
      </c>
      <c r="BA30" s="110">
        <v>5420</v>
      </c>
      <c r="BB30" s="110">
        <v>5040</v>
      </c>
      <c r="BC30" s="110">
        <v>4578</v>
      </c>
      <c r="BD30" s="110">
        <v>4187</v>
      </c>
      <c r="BE30" s="110">
        <v>3815</v>
      </c>
      <c r="BF30" s="110">
        <v>3417</v>
      </c>
      <c r="BG30" s="110">
        <v>3028</v>
      </c>
      <c r="BH30" s="110">
        <v>2681</v>
      </c>
      <c r="BI30" s="110">
        <v>2339</v>
      </c>
      <c r="BJ30" s="110">
        <v>2011</v>
      </c>
      <c r="BK30" s="110">
        <v>1737</v>
      </c>
      <c r="BL30" s="110">
        <v>1462</v>
      </c>
      <c r="BM30" s="110">
        <v>1242</v>
      </c>
      <c r="BN30" s="110">
        <v>1061</v>
      </c>
      <c r="BO30" s="110">
        <v>883</v>
      </c>
      <c r="BP30" s="110">
        <v>721</v>
      </c>
      <c r="BQ30" s="110">
        <v>591</v>
      </c>
      <c r="BR30" s="110">
        <v>476</v>
      </c>
      <c r="BS30" s="110">
        <v>395</v>
      </c>
      <c r="BT30" s="110">
        <v>308</v>
      </c>
      <c r="BU30" s="110">
        <v>256</v>
      </c>
      <c r="BV30" s="110">
        <v>193</v>
      </c>
      <c r="BW30" s="110">
        <v>158</v>
      </c>
      <c r="BX30" s="110">
        <v>116</v>
      </c>
      <c r="BY30" s="110">
        <v>83</v>
      </c>
      <c r="BZ30" s="110">
        <v>57</v>
      </c>
      <c r="CA30" s="110">
        <v>47</v>
      </c>
      <c r="CB30" s="110">
        <v>38</v>
      </c>
      <c r="CC30" s="110">
        <v>24</v>
      </c>
      <c r="CD30" s="110">
        <v>13</v>
      </c>
      <c r="CE30" s="110">
        <v>7</v>
      </c>
      <c r="CF30" s="110">
        <v>6</v>
      </c>
      <c r="CG30" s="110">
        <v>5</v>
      </c>
      <c r="CH30" s="110">
        <v>4</v>
      </c>
      <c r="CI30" s="110">
        <v>3</v>
      </c>
      <c r="CJ30" s="110">
        <v>2</v>
      </c>
      <c r="CK30" s="110">
        <v>2</v>
      </c>
      <c r="CL30" s="110">
        <v>2</v>
      </c>
      <c r="CM30" s="110">
        <v>1</v>
      </c>
      <c r="CN30" s="110">
        <v>0</v>
      </c>
    </row>
    <row r="31" spans="1:1024" x14ac:dyDescent="0.3">
      <c r="A31" s="91"/>
      <c r="B31" s="91"/>
      <c r="C31" s="92"/>
      <c r="D31" s="93"/>
      <c r="E31" s="93"/>
      <c r="F31" s="93"/>
      <c r="G31" s="93"/>
      <c r="H31" s="93"/>
      <c r="I31" s="93"/>
      <c r="J31" s="213"/>
      <c r="K31" s="213"/>
      <c r="L31" s="213"/>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c r="CN31" s="92"/>
    </row>
    <row r="32" spans="1:1024" x14ac:dyDescent="0.3">
      <c r="A32" s="48" t="s">
        <v>59</v>
      </c>
      <c r="B32" s="48">
        <f>SUM(B26:B30)</f>
        <v>55977178</v>
      </c>
      <c r="C32" s="92">
        <f>D32+E32</f>
        <v>26235</v>
      </c>
      <c r="D32" s="93">
        <v>0</v>
      </c>
      <c r="E32" s="93">
        <f t="shared" ref="E32:AJ32" si="8">SUM(E26:E31)</f>
        <v>26235</v>
      </c>
      <c r="F32" s="93">
        <f t="shared" si="8"/>
        <v>26206</v>
      </c>
      <c r="G32" s="93">
        <f t="shared" si="8"/>
        <v>26109</v>
      </c>
      <c r="H32" s="93">
        <f t="shared" si="8"/>
        <v>26003</v>
      </c>
      <c r="I32" s="93">
        <f t="shared" si="8"/>
        <v>25904</v>
      </c>
      <c r="J32" s="213">
        <f t="shared" si="8"/>
        <v>25793</v>
      </c>
      <c r="K32" s="213">
        <f t="shared" si="8"/>
        <v>25677</v>
      </c>
      <c r="L32" s="213">
        <f t="shared" si="8"/>
        <v>25541</v>
      </c>
      <c r="M32" s="92">
        <f t="shared" si="8"/>
        <v>25395</v>
      </c>
      <c r="N32" s="92">
        <f t="shared" si="8"/>
        <v>25259</v>
      </c>
      <c r="O32" s="92">
        <f t="shared" si="8"/>
        <v>25119</v>
      </c>
      <c r="P32" s="92">
        <f t="shared" si="8"/>
        <v>24987</v>
      </c>
      <c r="Q32" s="92">
        <f t="shared" si="8"/>
        <v>24827</v>
      </c>
      <c r="R32" s="92">
        <f t="shared" si="8"/>
        <v>24662</v>
      </c>
      <c r="S32" s="92">
        <f t="shared" si="8"/>
        <v>24493</v>
      </c>
      <c r="T32" s="92">
        <f t="shared" si="8"/>
        <v>24337</v>
      </c>
      <c r="U32" s="92">
        <f t="shared" si="8"/>
        <v>24160</v>
      </c>
      <c r="V32" s="92">
        <f t="shared" si="8"/>
        <v>24004</v>
      </c>
      <c r="W32" s="92">
        <f t="shared" si="8"/>
        <v>23816</v>
      </c>
      <c r="X32" s="92">
        <f t="shared" si="8"/>
        <v>23622</v>
      </c>
      <c r="Y32" s="92">
        <f t="shared" si="8"/>
        <v>23420</v>
      </c>
      <c r="Z32" s="92">
        <f t="shared" si="8"/>
        <v>23178</v>
      </c>
      <c r="AA32" s="92">
        <f t="shared" si="8"/>
        <v>22927</v>
      </c>
      <c r="AB32" s="92">
        <f t="shared" si="8"/>
        <v>22680</v>
      </c>
      <c r="AC32" s="92">
        <f t="shared" si="8"/>
        <v>22428</v>
      </c>
      <c r="AD32" s="92">
        <f t="shared" si="8"/>
        <v>22180</v>
      </c>
      <c r="AE32" s="92">
        <f t="shared" si="8"/>
        <v>21915</v>
      </c>
      <c r="AF32" s="92">
        <f t="shared" si="8"/>
        <v>21611</v>
      </c>
      <c r="AG32" s="92">
        <f t="shared" si="8"/>
        <v>21305</v>
      </c>
      <c r="AH32" s="92">
        <f t="shared" si="8"/>
        <v>20985</v>
      </c>
      <c r="AI32" s="92">
        <f t="shared" si="8"/>
        <v>20646</v>
      </c>
      <c r="AJ32" s="92">
        <f t="shared" si="8"/>
        <v>20303</v>
      </c>
      <c r="AK32" s="92">
        <f t="shared" ref="AK32:BP32" si="9">SUM(AK26:AK31)</f>
        <v>19926</v>
      </c>
      <c r="AL32" s="92">
        <f t="shared" si="9"/>
        <v>19545</v>
      </c>
      <c r="AM32" s="92">
        <f t="shared" si="9"/>
        <v>19110</v>
      </c>
      <c r="AN32" s="92">
        <f t="shared" si="9"/>
        <v>18661</v>
      </c>
      <c r="AO32" s="92">
        <f t="shared" si="9"/>
        <v>18168</v>
      </c>
      <c r="AP32" s="92">
        <f t="shared" si="9"/>
        <v>17688</v>
      </c>
      <c r="AQ32" s="92">
        <f t="shared" si="9"/>
        <v>17130</v>
      </c>
      <c r="AR32" s="92">
        <f t="shared" si="9"/>
        <v>16614</v>
      </c>
      <c r="AS32" s="92">
        <f t="shared" si="9"/>
        <v>16045</v>
      </c>
      <c r="AT32" s="92">
        <f t="shared" si="9"/>
        <v>15440</v>
      </c>
      <c r="AU32" s="92">
        <f t="shared" si="9"/>
        <v>14805</v>
      </c>
      <c r="AV32" s="92">
        <f t="shared" si="9"/>
        <v>14122</v>
      </c>
      <c r="AW32" s="92">
        <f t="shared" si="9"/>
        <v>13477</v>
      </c>
      <c r="AX32" s="92">
        <f t="shared" si="9"/>
        <v>12786</v>
      </c>
      <c r="AY32" s="92">
        <f t="shared" si="9"/>
        <v>12070</v>
      </c>
      <c r="AZ32" s="92">
        <f t="shared" si="9"/>
        <v>11297</v>
      </c>
      <c r="BA32" s="92">
        <f t="shared" si="9"/>
        <v>10560</v>
      </c>
      <c r="BB32" s="92">
        <f t="shared" si="9"/>
        <v>9775</v>
      </c>
      <c r="BC32" s="92">
        <f t="shared" si="9"/>
        <v>8882</v>
      </c>
      <c r="BD32" s="92">
        <f t="shared" si="9"/>
        <v>8075</v>
      </c>
      <c r="BE32" s="92">
        <f t="shared" si="9"/>
        <v>7350</v>
      </c>
      <c r="BF32" s="92">
        <f t="shared" si="9"/>
        <v>6609</v>
      </c>
      <c r="BG32" s="92">
        <f t="shared" si="9"/>
        <v>5835</v>
      </c>
      <c r="BH32" s="92">
        <f t="shared" si="9"/>
        <v>5140</v>
      </c>
      <c r="BI32" s="92">
        <f t="shared" si="9"/>
        <v>4498</v>
      </c>
      <c r="BJ32" s="92">
        <f t="shared" si="9"/>
        <v>3857</v>
      </c>
      <c r="BK32" s="92">
        <f t="shared" si="9"/>
        <v>3284</v>
      </c>
      <c r="BL32" s="92">
        <f t="shared" si="9"/>
        <v>2789</v>
      </c>
      <c r="BM32" s="92">
        <f t="shared" si="9"/>
        <v>2352</v>
      </c>
      <c r="BN32" s="92">
        <f t="shared" si="9"/>
        <v>1994</v>
      </c>
      <c r="BO32" s="92">
        <f t="shared" si="9"/>
        <v>1644</v>
      </c>
      <c r="BP32" s="92">
        <f t="shared" si="9"/>
        <v>1319</v>
      </c>
      <c r="BQ32" s="92">
        <f t="shared" ref="BQ32:CN32" si="10">SUM(BQ26:BQ31)</f>
        <v>1058</v>
      </c>
      <c r="BR32" s="92">
        <f t="shared" si="10"/>
        <v>855</v>
      </c>
      <c r="BS32" s="92">
        <f t="shared" si="10"/>
        <v>695</v>
      </c>
      <c r="BT32" s="92">
        <f t="shared" si="10"/>
        <v>545</v>
      </c>
      <c r="BU32" s="92">
        <f t="shared" si="10"/>
        <v>441</v>
      </c>
      <c r="BV32" s="92">
        <f t="shared" si="10"/>
        <v>335</v>
      </c>
      <c r="BW32" s="92">
        <f t="shared" si="10"/>
        <v>273</v>
      </c>
      <c r="BX32" s="92">
        <f t="shared" si="10"/>
        <v>204</v>
      </c>
      <c r="BY32" s="92">
        <f t="shared" si="10"/>
        <v>156</v>
      </c>
      <c r="BZ32" s="92">
        <f t="shared" si="10"/>
        <v>114</v>
      </c>
      <c r="CA32" s="92">
        <f t="shared" si="10"/>
        <v>86</v>
      </c>
      <c r="CB32" s="92">
        <f t="shared" si="10"/>
        <v>63</v>
      </c>
      <c r="CC32" s="92">
        <f t="shared" si="10"/>
        <v>43</v>
      </c>
      <c r="CD32" s="92">
        <f t="shared" si="10"/>
        <v>29</v>
      </c>
      <c r="CE32" s="92">
        <f t="shared" si="10"/>
        <v>18</v>
      </c>
      <c r="CF32" s="92">
        <f t="shared" si="10"/>
        <v>17</v>
      </c>
      <c r="CG32" s="92">
        <f t="shared" si="10"/>
        <v>13</v>
      </c>
      <c r="CH32" s="92">
        <f t="shared" si="10"/>
        <v>8</v>
      </c>
      <c r="CI32" s="92">
        <f t="shared" si="10"/>
        <v>7</v>
      </c>
      <c r="CJ32" s="92">
        <f t="shared" si="10"/>
        <v>5</v>
      </c>
      <c r="CK32" s="92">
        <f t="shared" si="10"/>
        <v>3</v>
      </c>
      <c r="CL32" s="92">
        <f t="shared" si="10"/>
        <v>3</v>
      </c>
      <c r="CM32" s="92">
        <f t="shared" si="10"/>
        <v>1</v>
      </c>
      <c r="CN32" s="92">
        <f t="shared" si="10"/>
        <v>0</v>
      </c>
    </row>
    <row r="33" spans="1:93" x14ac:dyDescent="0.3">
      <c r="A33" s="91"/>
      <c r="B33" s="91"/>
      <c r="C33" s="92"/>
      <c r="D33" s="93"/>
      <c r="E33" s="93"/>
      <c r="F33" s="93"/>
      <c r="G33" s="93"/>
      <c r="H33" s="93"/>
      <c r="I33" s="93"/>
      <c r="J33" s="213"/>
      <c r="K33" s="213"/>
      <c r="L33" s="213"/>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c r="CN33" s="92"/>
    </row>
    <row r="34" spans="1:93" x14ac:dyDescent="0.3">
      <c r="A34" s="62" t="s">
        <v>39</v>
      </c>
      <c r="B34" s="95">
        <v>0</v>
      </c>
      <c r="C34" s="96">
        <f>D34+AC34</f>
        <v>0</v>
      </c>
      <c r="D34" s="97">
        <v>0</v>
      </c>
      <c r="E34" s="97">
        <v>0</v>
      </c>
      <c r="F34" s="97">
        <v>0</v>
      </c>
      <c r="G34" s="97">
        <v>0</v>
      </c>
      <c r="H34" s="97">
        <v>0</v>
      </c>
      <c r="I34" s="97">
        <v>0</v>
      </c>
      <c r="J34" s="214">
        <v>0</v>
      </c>
      <c r="K34" s="214">
        <v>0</v>
      </c>
      <c r="L34" s="214">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c r="AF34" s="98">
        <v>0</v>
      </c>
      <c r="AG34" s="98">
        <v>0</v>
      </c>
      <c r="AH34" s="98">
        <v>0</v>
      </c>
      <c r="AI34" s="98">
        <v>0</v>
      </c>
      <c r="AJ34" s="98">
        <v>0</v>
      </c>
      <c r="AK34" s="98">
        <v>0</v>
      </c>
      <c r="AL34" s="98">
        <v>0</v>
      </c>
      <c r="AM34" s="98">
        <v>0</v>
      </c>
      <c r="AN34" s="98">
        <v>0</v>
      </c>
      <c r="AO34" s="98">
        <v>0</v>
      </c>
      <c r="AP34" s="98">
        <v>0</v>
      </c>
      <c r="AQ34" s="98">
        <v>0</v>
      </c>
      <c r="AR34" s="98">
        <v>0</v>
      </c>
      <c r="AS34" s="98">
        <v>0</v>
      </c>
      <c r="AT34" s="98">
        <v>0</v>
      </c>
      <c r="AU34" s="98">
        <v>0</v>
      </c>
      <c r="AV34" s="98">
        <v>0</v>
      </c>
      <c r="AW34" s="98">
        <v>0</v>
      </c>
      <c r="AX34" s="98">
        <v>0</v>
      </c>
      <c r="AY34" s="98">
        <v>0</v>
      </c>
      <c r="AZ34" s="98">
        <v>0</v>
      </c>
      <c r="BA34" s="98">
        <v>0</v>
      </c>
      <c r="BB34" s="98">
        <v>0</v>
      </c>
      <c r="BC34" s="98">
        <v>0</v>
      </c>
      <c r="BD34" s="98">
        <v>0</v>
      </c>
      <c r="BE34" s="98">
        <v>0</v>
      </c>
      <c r="BF34" s="98">
        <v>0</v>
      </c>
      <c r="BG34" s="98">
        <v>0</v>
      </c>
      <c r="BH34" s="98">
        <v>0</v>
      </c>
      <c r="BI34" s="98">
        <v>0</v>
      </c>
      <c r="BJ34" s="98">
        <v>0</v>
      </c>
      <c r="BK34" s="98">
        <v>0</v>
      </c>
      <c r="BL34" s="98">
        <v>0</v>
      </c>
      <c r="BM34" s="98">
        <v>0</v>
      </c>
      <c r="BN34" s="98">
        <v>0</v>
      </c>
      <c r="BO34" s="98">
        <v>0</v>
      </c>
      <c r="BP34" s="98">
        <v>0</v>
      </c>
      <c r="BQ34" s="98">
        <v>0</v>
      </c>
      <c r="BR34" s="98">
        <v>0</v>
      </c>
      <c r="BS34" s="98">
        <v>0</v>
      </c>
      <c r="BT34" s="98">
        <v>0</v>
      </c>
      <c r="BU34" s="98">
        <v>0</v>
      </c>
      <c r="BV34" s="98">
        <v>0</v>
      </c>
      <c r="BW34" s="98">
        <v>0</v>
      </c>
      <c r="BX34" s="98">
        <v>0</v>
      </c>
      <c r="BY34" s="98">
        <v>0</v>
      </c>
      <c r="BZ34" s="98">
        <v>0</v>
      </c>
      <c r="CA34" s="98">
        <v>0</v>
      </c>
      <c r="CB34" s="98">
        <v>0</v>
      </c>
      <c r="CC34" s="98">
        <v>0</v>
      </c>
      <c r="CD34" s="98">
        <v>0</v>
      </c>
      <c r="CE34" s="98">
        <v>0</v>
      </c>
      <c r="CF34" s="98">
        <v>0</v>
      </c>
      <c r="CG34" s="98">
        <v>0</v>
      </c>
      <c r="CH34" s="98">
        <v>0</v>
      </c>
      <c r="CI34" s="98">
        <v>0</v>
      </c>
      <c r="CJ34" s="98">
        <v>0</v>
      </c>
      <c r="CK34" s="98">
        <v>0</v>
      </c>
      <c r="CL34" s="98">
        <v>0</v>
      </c>
      <c r="CM34" s="98">
        <v>0</v>
      </c>
      <c r="CN34" s="98">
        <v>0</v>
      </c>
    </row>
    <row r="35" spans="1:93" x14ac:dyDescent="0.3">
      <c r="A35" s="111" t="s">
        <v>75</v>
      </c>
      <c r="B35" s="100">
        <f>B32+B34</f>
        <v>55977178</v>
      </c>
      <c r="C35" s="112">
        <f>D35+E35</f>
        <v>26235</v>
      </c>
      <c r="D35" s="113">
        <f>SUM(D26:D30)</f>
        <v>0</v>
      </c>
      <c r="E35" s="113">
        <f t="shared" ref="E35:AJ35" si="11">E32+E34</f>
        <v>26235</v>
      </c>
      <c r="F35" s="113">
        <f t="shared" si="11"/>
        <v>26206</v>
      </c>
      <c r="G35" s="113">
        <f t="shared" si="11"/>
        <v>26109</v>
      </c>
      <c r="H35" s="113">
        <f t="shared" si="11"/>
        <v>26003</v>
      </c>
      <c r="I35" s="113">
        <f t="shared" si="11"/>
        <v>25904</v>
      </c>
      <c r="J35" s="218">
        <f t="shared" si="11"/>
        <v>25793</v>
      </c>
      <c r="K35" s="218">
        <f t="shared" si="11"/>
        <v>25677</v>
      </c>
      <c r="L35" s="218">
        <f t="shared" si="11"/>
        <v>25541</v>
      </c>
      <c r="M35" s="104">
        <f t="shared" si="11"/>
        <v>25395</v>
      </c>
      <c r="N35" s="104">
        <f t="shared" si="11"/>
        <v>25259</v>
      </c>
      <c r="O35" s="104">
        <f t="shared" si="11"/>
        <v>25119</v>
      </c>
      <c r="P35" s="104">
        <f t="shared" si="11"/>
        <v>24987</v>
      </c>
      <c r="Q35" s="104">
        <f t="shared" si="11"/>
        <v>24827</v>
      </c>
      <c r="R35" s="104">
        <f t="shared" si="11"/>
        <v>24662</v>
      </c>
      <c r="S35" s="104">
        <f t="shared" si="11"/>
        <v>24493</v>
      </c>
      <c r="T35" s="104">
        <f t="shared" si="11"/>
        <v>24337</v>
      </c>
      <c r="U35" s="104">
        <f t="shared" si="11"/>
        <v>24160</v>
      </c>
      <c r="V35" s="104">
        <f t="shared" si="11"/>
        <v>24004</v>
      </c>
      <c r="W35" s="104">
        <f t="shared" si="11"/>
        <v>23816</v>
      </c>
      <c r="X35" s="104">
        <f t="shared" si="11"/>
        <v>23622</v>
      </c>
      <c r="Y35" s="104">
        <f t="shared" si="11"/>
        <v>23420</v>
      </c>
      <c r="Z35" s="104">
        <f t="shared" si="11"/>
        <v>23178</v>
      </c>
      <c r="AA35" s="104">
        <f t="shared" si="11"/>
        <v>22927</v>
      </c>
      <c r="AB35" s="104">
        <f t="shared" si="11"/>
        <v>22680</v>
      </c>
      <c r="AC35" s="104">
        <f t="shared" si="11"/>
        <v>22428</v>
      </c>
      <c r="AD35" s="104">
        <f t="shared" si="11"/>
        <v>22180</v>
      </c>
      <c r="AE35" s="104">
        <f t="shared" si="11"/>
        <v>21915</v>
      </c>
      <c r="AF35" s="104">
        <f t="shared" si="11"/>
        <v>21611</v>
      </c>
      <c r="AG35" s="104">
        <f t="shared" si="11"/>
        <v>21305</v>
      </c>
      <c r="AH35" s="104">
        <f t="shared" si="11"/>
        <v>20985</v>
      </c>
      <c r="AI35" s="104">
        <f t="shared" si="11"/>
        <v>20646</v>
      </c>
      <c r="AJ35" s="104">
        <f t="shared" si="11"/>
        <v>20303</v>
      </c>
      <c r="AK35" s="104">
        <f t="shared" ref="AK35:BP35" si="12">AK32+AK34</f>
        <v>19926</v>
      </c>
      <c r="AL35" s="104">
        <f t="shared" si="12"/>
        <v>19545</v>
      </c>
      <c r="AM35" s="104">
        <f t="shared" si="12"/>
        <v>19110</v>
      </c>
      <c r="AN35" s="104">
        <f t="shared" si="12"/>
        <v>18661</v>
      </c>
      <c r="AO35" s="104">
        <f t="shared" si="12"/>
        <v>18168</v>
      </c>
      <c r="AP35" s="104">
        <f t="shared" si="12"/>
        <v>17688</v>
      </c>
      <c r="AQ35" s="104">
        <f t="shared" si="12"/>
        <v>17130</v>
      </c>
      <c r="AR35" s="104">
        <f t="shared" si="12"/>
        <v>16614</v>
      </c>
      <c r="AS35" s="104">
        <f t="shared" si="12"/>
        <v>16045</v>
      </c>
      <c r="AT35" s="104">
        <f t="shared" si="12"/>
        <v>15440</v>
      </c>
      <c r="AU35" s="104">
        <f t="shared" si="12"/>
        <v>14805</v>
      </c>
      <c r="AV35" s="104">
        <f t="shared" si="12"/>
        <v>14122</v>
      </c>
      <c r="AW35" s="104">
        <f t="shared" si="12"/>
        <v>13477</v>
      </c>
      <c r="AX35" s="104">
        <f t="shared" si="12"/>
        <v>12786</v>
      </c>
      <c r="AY35" s="104">
        <f t="shared" si="12"/>
        <v>12070</v>
      </c>
      <c r="AZ35" s="104">
        <f t="shared" si="12"/>
        <v>11297</v>
      </c>
      <c r="BA35" s="104">
        <f t="shared" si="12"/>
        <v>10560</v>
      </c>
      <c r="BB35" s="104">
        <f t="shared" si="12"/>
        <v>9775</v>
      </c>
      <c r="BC35" s="104">
        <f t="shared" si="12"/>
        <v>8882</v>
      </c>
      <c r="BD35" s="104">
        <f t="shared" si="12"/>
        <v>8075</v>
      </c>
      <c r="BE35" s="104">
        <f t="shared" si="12"/>
        <v>7350</v>
      </c>
      <c r="BF35" s="104">
        <f t="shared" si="12"/>
        <v>6609</v>
      </c>
      <c r="BG35" s="104">
        <f t="shared" si="12"/>
        <v>5835</v>
      </c>
      <c r="BH35" s="104">
        <f t="shared" si="12"/>
        <v>5140</v>
      </c>
      <c r="BI35" s="104">
        <f t="shared" si="12"/>
        <v>4498</v>
      </c>
      <c r="BJ35" s="104">
        <f t="shared" si="12"/>
        <v>3857</v>
      </c>
      <c r="BK35" s="104">
        <f t="shared" si="12"/>
        <v>3284</v>
      </c>
      <c r="BL35" s="104">
        <f t="shared" si="12"/>
        <v>2789</v>
      </c>
      <c r="BM35" s="104">
        <f t="shared" si="12"/>
        <v>2352</v>
      </c>
      <c r="BN35" s="104">
        <f t="shared" si="12"/>
        <v>1994</v>
      </c>
      <c r="BO35" s="104">
        <f t="shared" si="12"/>
        <v>1644</v>
      </c>
      <c r="BP35" s="104">
        <f t="shared" si="12"/>
        <v>1319</v>
      </c>
      <c r="BQ35" s="104">
        <f t="shared" ref="BQ35:CN35" si="13">BQ32+BQ34</f>
        <v>1058</v>
      </c>
      <c r="BR35" s="104">
        <f t="shared" si="13"/>
        <v>855</v>
      </c>
      <c r="BS35" s="104">
        <f t="shared" si="13"/>
        <v>695</v>
      </c>
      <c r="BT35" s="104">
        <f t="shared" si="13"/>
        <v>545</v>
      </c>
      <c r="BU35" s="104">
        <f t="shared" si="13"/>
        <v>441</v>
      </c>
      <c r="BV35" s="104">
        <f t="shared" si="13"/>
        <v>335</v>
      </c>
      <c r="BW35" s="104">
        <f t="shared" si="13"/>
        <v>273</v>
      </c>
      <c r="BX35" s="104">
        <f t="shared" si="13"/>
        <v>204</v>
      </c>
      <c r="BY35" s="104">
        <f t="shared" si="13"/>
        <v>156</v>
      </c>
      <c r="BZ35" s="104">
        <f t="shared" si="13"/>
        <v>114</v>
      </c>
      <c r="CA35" s="104">
        <f t="shared" si="13"/>
        <v>86</v>
      </c>
      <c r="CB35" s="104">
        <f t="shared" si="13"/>
        <v>63</v>
      </c>
      <c r="CC35" s="104">
        <f t="shared" si="13"/>
        <v>43</v>
      </c>
      <c r="CD35" s="104">
        <f t="shared" si="13"/>
        <v>29</v>
      </c>
      <c r="CE35" s="104">
        <f t="shared" si="13"/>
        <v>18</v>
      </c>
      <c r="CF35" s="104">
        <f t="shared" si="13"/>
        <v>17</v>
      </c>
      <c r="CG35" s="104">
        <f t="shared" si="13"/>
        <v>13</v>
      </c>
      <c r="CH35" s="104">
        <f t="shared" si="13"/>
        <v>8</v>
      </c>
      <c r="CI35" s="104">
        <f t="shared" si="13"/>
        <v>7</v>
      </c>
      <c r="CJ35" s="104">
        <f t="shared" si="13"/>
        <v>5</v>
      </c>
      <c r="CK35" s="104">
        <f t="shared" si="13"/>
        <v>3</v>
      </c>
      <c r="CL35" s="104">
        <f t="shared" si="13"/>
        <v>3</v>
      </c>
      <c r="CM35" s="104">
        <f t="shared" si="13"/>
        <v>1</v>
      </c>
      <c r="CN35" s="104">
        <f t="shared" si="13"/>
        <v>0</v>
      </c>
    </row>
    <row r="36" spans="1:93" x14ac:dyDescent="0.3">
      <c r="K36" s="219"/>
    </row>
    <row r="37" spans="1:93" s="7" customFormat="1" x14ac:dyDescent="0.3">
      <c r="A37" s="20"/>
      <c r="B37" s="20"/>
      <c r="C37" s="9"/>
      <c r="D37" s="9"/>
      <c r="E37" s="9"/>
      <c r="F37" s="9"/>
      <c r="G37" s="9"/>
      <c r="H37" s="9"/>
      <c r="I37" s="9"/>
      <c r="J37" s="208"/>
      <c r="K37" s="208"/>
      <c r="L37" s="208"/>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row>
    <row r="38" spans="1:93" s="13" customFormat="1" ht="15.5" x14ac:dyDescent="0.35">
      <c r="A38" s="14" t="s">
        <v>3</v>
      </c>
      <c r="B38" s="14"/>
      <c r="C38" s="1"/>
      <c r="D38" s="1"/>
      <c r="E38" s="1"/>
      <c r="F38" s="1"/>
      <c r="G38" s="1"/>
      <c r="H38" s="1"/>
      <c r="I38" s="1"/>
      <c r="J38" s="210"/>
      <c r="K38" s="210"/>
      <c r="L38" s="210"/>
      <c r="M38" s="1"/>
      <c r="N38" s="1"/>
      <c r="O38" s="1"/>
      <c r="P38" s="1"/>
      <c r="Q38" s="1"/>
      <c r="R38" s="1"/>
      <c r="S38" s="1"/>
      <c r="T38" s="1"/>
      <c r="U38" s="1"/>
      <c r="V38" s="1"/>
      <c r="W38" s="1"/>
      <c r="X38" s="1"/>
      <c r="Y38" s="1"/>
      <c r="Z38" s="1"/>
      <c r="AA38" s="1"/>
      <c r="AB38" s="1"/>
      <c r="AC38" s="1"/>
      <c r="AD38" s="1"/>
      <c r="AE38" s="1"/>
      <c r="AF38" s="1"/>
      <c r="AG38" s="1"/>
      <c r="AH38" s="4"/>
      <c r="AI38" s="4"/>
      <c r="AJ38" s="4"/>
      <c r="AK38" s="4"/>
      <c r="AL38" s="4"/>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row>
    <row r="39" spans="1:93" s="13" customFormat="1" ht="15.5" x14ac:dyDescent="0.35">
      <c r="A39" s="114" t="s">
        <v>83</v>
      </c>
      <c r="B39" s="114"/>
      <c r="C39" s="1"/>
      <c r="D39" s="1"/>
      <c r="E39" s="1"/>
      <c r="F39" s="1"/>
      <c r="G39" s="1"/>
      <c r="H39" s="1"/>
      <c r="I39" s="1"/>
      <c r="J39" s="210"/>
      <c r="K39" s="210"/>
      <c r="L39" s="210"/>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row>
    <row r="40" spans="1:93" s="1" customFormat="1" ht="15.5" x14ac:dyDescent="0.35">
      <c r="A40" s="1" t="s">
        <v>64</v>
      </c>
      <c r="C40" s="115" t="s">
        <v>11</v>
      </c>
      <c r="D40" s="115"/>
      <c r="E40" s="115"/>
      <c r="F40" s="115"/>
      <c r="G40" s="115"/>
      <c r="H40" s="115"/>
      <c r="I40" s="115"/>
      <c r="J40" s="220"/>
      <c r="K40" s="220"/>
      <c r="L40" s="220"/>
      <c r="M40" s="115"/>
      <c r="N40" s="115"/>
      <c r="O40" s="115"/>
      <c r="P40" s="115"/>
      <c r="Q40" s="115"/>
      <c r="R40" s="115"/>
      <c r="S40" s="115"/>
      <c r="T40" s="115"/>
      <c r="U40" s="115"/>
      <c r="V40" s="115"/>
      <c r="W40" s="115"/>
      <c r="X40" s="115"/>
      <c r="Y40" s="115"/>
      <c r="Z40" s="115"/>
      <c r="AA40" s="115"/>
      <c r="AB40" s="115"/>
      <c r="AC40" s="115"/>
      <c r="AD40" s="115"/>
      <c r="AE40" s="115"/>
      <c r="AF40" s="115"/>
      <c r="AG40" s="115"/>
    </row>
    <row r="41" spans="1:93" s="13" customFormat="1" ht="15.5" x14ac:dyDescent="0.35">
      <c r="A41" s="1" t="s">
        <v>65</v>
      </c>
      <c r="B41" s="1"/>
      <c r="C41" s="13" t="s">
        <v>84</v>
      </c>
      <c r="J41" s="221"/>
      <c r="K41" s="221"/>
      <c r="L41" s="22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row>
    <row r="42" spans="1:93" x14ac:dyDescent="0.3">
      <c r="A42" s="75" t="s">
        <v>61</v>
      </c>
      <c r="B42" s="7" t="s">
        <v>85</v>
      </c>
      <c r="C42" s="7"/>
      <c r="D42" s="7"/>
      <c r="E42" s="7"/>
      <c r="F42" s="7"/>
      <c r="G42" s="7"/>
      <c r="H42" s="7"/>
      <c r="I42" s="7"/>
      <c r="J42" s="222"/>
      <c r="K42" s="222"/>
      <c r="L42" s="222"/>
      <c r="M42" s="7"/>
      <c r="N42" s="7"/>
      <c r="O42" s="7"/>
      <c r="P42" s="7"/>
      <c r="Q42" s="7"/>
      <c r="R42" s="7"/>
      <c r="S42" s="7"/>
      <c r="T42" s="7"/>
      <c r="U42" s="7"/>
      <c r="V42" s="7"/>
      <c r="W42" s="7"/>
      <c r="X42" s="7"/>
      <c r="Y42" s="7"/>
      <c r="Z42" s="7"/>
      <c r="AA42" s="7"/>
      <c r="AB42" s="7"/>
      <c r="AC42" s="76"/>
      <c r="AD42" s="76"/>
    </row>
    <row r="43" spans="1:93" x14ac:dyDescent="0.3">
      <c r="A43" s="75"/>
      <c r="B43" s="7"/>
      <c r="C43" s="7"/>
      <c r="D43" s="7"/>
      <c r="E43" s="7"/>
      <c r="F43" s="7"/>
      <c r="G43" s="7"/>
      <c r="H43" s="7"/>
      <c r="I43" s="7"/>
      <c r="J43" s="222"/>
      <c r="K43" s="222"/>
      <c r="L43" s="222"/>
      <c r="M43" s="7"/>
      <c r="N43" s="7"/>
      <c r="O43" s="7"/>
      <c r="P43" s="7"/>
      <c r="Q43" s="7"/>
      <c r="R43" s="7"/>
      <c r="S43" s="7"/>
      <c r="T43" s="7"/>
      <c r="U43" s="7"/>
      <c r="V43" s="7"/>
      <c r="W43" s="7"/>
      <c r="X43" s="7"/>
      <c r="Y43" s="7"/>
      <c r="Z43" s="7"/>
      <c r="AA43" s="7"/>
      <c r="AB43" s="7"/>
      <c r="AC43" s="76"/>
      <c r="AD43" s="76"/>
    </row>
    <row r="44" spans="1:93" s="7" customFormat="1" ht="13.5" customHeight="1" x14ac:dyDescent="0.35">
      <c r="A44" s="116" t="s">
        <v>86</v>
      </c>
      <c r="B44" s="116"/>
      <c r="C44" s="9"/>
      <c r="D44" s="9"/>
      <c r="E44" s="9"/>
      <c r="F44" s="9"/>
      <c r="G44" s="9"/>
      <c r="H44" s="9"/>
      <c r="I44" s="9"/>
      <c r="J44" s="208"/>
      <c r="K44" s="208"/>
      <c r="L44" s="208"/>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row>
    <row r="45" spans="1:93" s="7" customFormat="1" ht="34.5" customHeight="1" x14ac:dyDescent="0.35">
      <c r="A45" s="237" t="s">
        <v>87</v>
      </c>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row>
  </sheetData>
  <mergeCells count="5">
    <mergeCell ref="B7:B9"/>
    <mergeCell ref="C7:CN7"/>
    <mergeCell ref="B23:B25"/>
    <mergeCell ref="C23:CN23"/>
    <mergeCell ref="A45:AW45"/>
  </mergeCells>
  <conditionalFormatting sqref="D20:O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1"/>
  <sheetViews>
    <sheetView zoomScale="70" zoomScaleNormal="70" workbookViewId="0">
      <pane xSplit="2" topLeftCell="C1" activePane="topRight" state="frozen"/>
      <selection activeCell="A10" sqref="A10"/>
      <selection pane="topRight" activeCell="K19" sqref="K19"/>
    </sheetView>
  </sheetViews>
  <sheetFormatPr baseColWidth="10" defaultColWidth="8.7265625" defaultRowHeight="13" x14ac:dyDescent="0.3"/>
  <cols>
    <col min="1" max="1" width="9.54296875" style="9" customWidth="1"/>
    <col min="2" max="2" width="9" style="9" customWidth="1"/>
    <col min="3" max="7" width="8.54296875" style="9" customWidth="1"/>
    <col min="8" max="12" width="10.453125" style="9" customWidth="1"/>
    <col min="13" max="17" width="8.54296875" style="9" customWidth="1"/>
    <col min="18" max="21" width="10.453125" style="9" customWidth="1"/>
    <col min="22" max="22" width="8.81640625" style="9" customWidth="1"/>
    <col min="23" max="364" width="8.6328125" customWidth="1"/>
    <col min="365" max="830" width="8.81640625" customWidth="1"/>
    <col min="831" max="1025" width="11.54296875"/>
  </cols>
  <sheetData>
    <row r="1" spans="1:1024" s="1" customFormat="1" ht="15.5" x14ac:dyDescent="0.35">
      <c r="A1" s="4" t="s">
        <v>88</v>
      </c>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75" customHeight="1" x14ac:dyDescent="0.45">
      <c r="A2" s="117" t="s">
        <v>89</v>
      </c>
      <c r="B2" s="248" t="s">
        <v>90</v>
      </c>
      <c r="C2" s="248"/>
      <c r="D2" s="248"/>
      <c r="E2" s="248"/>
      <c r="F2" s="248"/>
      <c r="G2" s="248"/>
      <c r="H2" s="248"/>
      <c r="I2" s="248"/>
      <c r="J2" s="248"/>
      <c r="K2" s="248"/>
      <c r="L2" s="248"/>
      <c r="M2" s="248"/>
      <c r="N2" s="248"/>
      <c r="O2" s="248"/>
      <c r="P2" s="248"/>
      <c r="Q2" s="248"/>
      <c r="R2" s="248"/>
      <c r="S2" s="248"/>
      <c r="T2" s="248"/>
      <c r="U2" s="248"/>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91</v>
      </c>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18"/>
    </row>
    <row r="6" spans="1:1024" x14ac:dyDescent="0.3">
      <c r="A6" s="119"/>
      <c r="B6" s="106"/>
      <c r="C6" s="249" t="s">
        <v>92</v>
      </c>
      <c r="D6" s="249"/>
      <c r="E6" s="249"/>
      <c r="F6" s="249"/>
      <c r="G6" s="249"/>
      <c r="H6" s="249"/>
      <c r="I6" s="249"/>
      <c r="J6" s="249"/>
      <c r="K6" s="249"/>
      <c r="L6" s="249"/>
      <c r="M6" s="250" t="s">
        <v>93</v>
      </c>
      <c r="N6" s="250"/>
      <c r="O6" s="250"/>
      <c r="P6" s="250"/>
      <c r="Q6" s="250"/>
      <c r="R6" s="250"/>
      <c r="S6" s="250"/>
      <c r="T6" s="250"/>
      <c r="U6" s="250"/>
    </row>
    <row r="7" spans="1:1024" x14ac:dyDescent="0.3">
      <c r="A7" s="28"/>
      <c r="B7" s="30"/>
      <c r="C7" s="251" t="s">
        <v>94</v>
      </c>
      <c r="D7" s="251"/>
      <c r="E7" s="251"/>
      <c r="F7" s="251"/>
      <c r="G7" s="251"/>
      <c r="H7" s="251"/>
      <c r="I7" s="252"/>
      <c r="J7" s="252"/>
      <c r="K7" s="252"/>
      <c r="L7" s="120"/>
      <c r="M7" s="251" t="s">
        <v>94</v>
      </c>
      <c r="N7" s="251"/>
      <c r="O7" s="251"/>
      <c r="P7" s="251"/>
      <c r="Q7" s="251"/>
      <c r="R7" s="251"/>
      <c r="S7" s="253"/>
      <c r="T7" s="253"/>
      <c r="U7" s="253"/>
    </row>
    <row r="8" spans="1:1024" s="121" customFormat="1" ht="40" customHeight="1" x14ac:dyDescent="0.25">
      <c r="A8" s="246" t="s">
        <v>95</v>
      </c>
      <c r="B8" s="247" t="s">
        <v>96</v>
      </c>
      <c r="C8" s="245" t="s">
        <v>97</v>
      </c>
      <c r="D8" s="245"/>
      <c r="E8" s="245"/>
      <c r="F8" s="245"/>
      <c r="G8" s="245"/>
      <c r="H8" s="242" t="s">
        <v>98</v>
      </c>
      <c r="I8" s="241" t="s">
        <v>99</v>
      </c>
      <c r="J8" s="241" t="s">
        <v>100</v>
      </c>
      <c r="K8" s="243" t="s">
        <v>101</v>
      </c>
      <c r="L8" s="244" t="s">
        <v>102</v>
      </c>
      <c r="M8" s="245" t="s">
        <v>97</v>
      </c>
      <c r="N8" s="245"/>
      <c r="O8" s="245"/>
      <c r="P8" s="245"/>
      <c r="Q8" s="245"/>
      <c r="R8" s="242" t="s">
        <v>98</v>
      </c>
      <c r="S8" s="238" t="s">
        <v>99</v>
      </c>
      <c r="T8" s="239" t="s">
        <v>100</v>
      </c>
      <c r="U8" s="240" t="s">
        <v>101</v>
      </c>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21" customFormat="1" ht="13.25" customHeight="1" x14ac:dyDescent="0.3">
      <c r="A9" s="246"/>
      <c r="B9" s="247"/>
      <c r="C9" s="122" t="s">
        <v>103</v>
      </c>
      <c r="D9" s="123" t="s">
        <v>104</v>
      </c>
      <c r="E9" s="123" t="s">
        <v>105</v>
      </c>
      <c r="F9" s="123" t="s">
        <v>106</v>
      </c>
      <c r="G9" s="124" t="s">
        <v>75</v>
      </c>
      <c r="H9" s="242"/>
      <c r="I9" s="242"/>
      <c r="J9" s="242"/>
      <c r="K9" s="243"/>
      <c r="L9" s="244"/>
      <c r="M9" s="122" t="s">
        <v>103</v>
      </c>
      <c r="N9" s="123" t="s">
        <v>104</v>
      </c>
      <c r="O9" s="123" t="s">
        <v>105</v>
      </c>
      <c r="P9" s="123" t="s">
        <v>106</v>
      </c>
      <c r="Q9" s="124" t="s">
        <v>75</v>
      </c>
      <c r="R9" s="242"/>
      <c r="S9" s="238"/>
      <c r="T9" s="239"/>
      <c r="U9" s="240"/>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37" customFormat="1" ht="13" customHeight="1" x14ac:dyDescent="0.3">
      <c r="A10" s="125" t="s">
        <v>107</v>
      </c>
      <c r="B10" s="126"/>
      <c r="C10" s="127"/>
      <c r="D10" s="128"/>
      <c r="E10" s="128"/>
      <c r="F10" s="128"/>
      <c r="G10" s="129"/>
      <c r="H10" s="130"/>
      <c r="I10" s="131">
        <v>0</v>
      </c>
      <c r="J10" s="131"/>
      <c r="K10" s="132">
        <f t="shared" ref="K10:K41" si="0">I10+J10</f>
        <v>0</v>
      </c>
      <c r="L10" s="133"/>
      <c r="M10" s="127"/>
      <c r="N10" s="128"/>
      <c r="O10" s="128"/>
      <c r="P10" s="128"/>
      <c r="Q10" s="129"/>
      <c r="R10" s="130"/>
      <c r="S10" s="134">
        <f>I10</f>
        <v>0</v>
      </c>
      <c r="T10" s="135"/>
      <c r="U10" s="136">
        <f>S10+T10</f>
        <v>0</v>
      </c>
      <c r="NA10" s="138"/>
      <c r="NB10" s="138"/>
      <c r="NC10" s="138"/>
      <c r="ND10" s="138"/>
      <c r="NE10" s="138"/>
      <c r="NF10" s="138"/>
      <c r="NG10" s="138"/>
      <c r="NH10" s="138"/>
      <c r="NI10" s="138"/>
      <c r="NJ10" s="138"/>
      <c r="NK10" s="138"/>
      <c r="NL10" s="138"/>
      <c r="NM10" s="138"/>
      <c r="NN10" s="138"/>
      <c r="NO10" s="138"/>
      <c r="NP10" s="138"/>
      <c r="NQ10" s="138"/>
      <c r="NR10" s="138"/>
      <c r="NS10" s="138"/>
      <c r="NT10" s="138"/>
      <c r="NU10" s="138"/>
      <c r="NV10" s="138"/>
      <c r="NW10" s="138"/>
      <c r="NX10" s="138"/>
      <c r="NY10" s="138"/>
      <c r="NZ10" s="138"/>
      <c r="OA10" s="138"/>
      <c r="OB10" s="138"/>
      <c r="OC10" s="138"/>
      <c r="OD10" s="138"/>
      <c r="OE10" s="138"/>
      <c r="OF10" s="138"/>
      <c r="OG10" s="138"/>
      <c r="OH10" s="138"/>
      <c r="OI10" s="138"/>
      <c r="OJ10" s="138"/>
      <c r="OK10" s="138"/>
      <c r="OL10" s="138"/>
      <c r="OM10" s="138"/>
      <c r="ON10" s="138"/>
      <c r="OO10" s="138"/>
      <c r="OP10" s="138"/>
      <c r="OQ10" s="138"/>
      <c r="OR10" s="138"/>
      <c r="OS10" s="138"/>
      <c r="OT10" s="138"/>
      <c r="OU10" s="138"/>
      <c r="OV10" s="138"/>
      <c r="OW10" s="138"/>
      <c r="OX10" s="138"/>
      <c r="OY10" s="138"/>
      <c r="OZ10" s="138"/>
      <c r="PA10" s="138"/>
      <c r="PB10" s="138"/>
      <c r="PC10" s="138"/>
      <c r="PD10" s="138"/>
      <c r="PE10" s="138"/>
      <c r="PF10" s="138"/>
      <c r="PG10" s="138"/>
      <c r="PH10" s="138"/>
      <c r="PI10" s="138"/>
      <c r="PJ10" s="138"/>
      <c r="PK10" s="138"/>
      <c r="PL10" s="138"/>
      <c r="PM10" s="138"/>
      <c r="PN10" s="138"/>
      <c r="PO10" s="138"/>
      <c r="PP10" s="138"/>
      <c r="PQ10" s="138"/>
      <c r="PR10" s="138"/>
      <c r="PS10" s="138"/>
      <c r="PT10" s="138"/>
      <c r="PU10" s="138"/>
      <c r="PV10" s="138"/>
      <c r="PW10" s="138"/>
      <c r="PX10" s="138"/>
      <c r="PY10" s="138"/>
      <c r="PZ10" s="138"/>
      <c r="QA10" s="138"/>
      <c r="QB10" s="138"/>
      <c r="QC10" s="138"/>
      <c r="QD10" s="138"/>
      <c r="QE10" s="138"/>
      <c r="QF10" s="138"/>
      <c r="QG10" s="138"/>
      <c r="QH10" s="138"/>
      <c r="QI10" s="138"/>
      <c r="QJ10" s="138"/>
      <c r="QK10" s="138"/>
      <c r="QL10" s="138"/>
      <c r="QM10" s="138"/>
      <c r="QN10" s="138"/>
      <c r="QO10" s="138"/>
      <c r="QP10" s="138"/>
      <c r="QQ10" s="138"/>
      <c r="QR10" s="138"/>
      <c r="QS10" s="138"/>
      <c r="QT10" s="138"/>
      <c r="QU10" s="138"/>
      <c r="QV10" s="138"/>
      <c r="QW10" s="138"/>
      <c r="QX10" s="138"/>
      <c r="QY10" s="138"/>
      <c r="QZ10" s="138"/>
      <c r="RA10" s="138"/>
      <c r="RB10" s="138"/>
      <c r="RC10" s="138"/>
      <c r="RD10" s="138"/>
      <c r="RE10" s="138"/>
      <c r="RF10" s="138"/>
      <c r="RG10" s="138"/>
      <c r="RH10" s="138"/>
      <c r="RI10" s="138"/>
      <c r="RJ10" s="138"/>
      <c r="RK10" s="138"/>
      <c r="RL10" s="138"/>
      <c r="RM10" s="138"/>
      <c r="RN10" s="138"/>
      <c r="RO10" s="138"/>
      <c r="RP10" s="138"/>
      <c r="RQ10" s="138"/>
      <c r="RR10" s="138"/>
      <c r="RS10" s="138"/>
      <c r="RT10" s="138"/>
      <c r="RU10" s="138"/>
      <c r="RV10" s="138"/>
      <c r="RW10" s="138"/>
      <c r="RX10" s="138"/>
      <c r="RY10" s="138"/>
      <c r="RZ10" s="138"/>
      <c r="SA10" s="138"/>
      <c r="SB10" s="138"/>
      <c r="SC10" s="138"/>
      <c r="SD10" s="138"/>
      <c r="SE10" s="138"/>
      <c r="SF10" s="138"/>
      <c r="SG10" s="138"/>
      <c r="SH10" s="138"/>
      <c r="SI10" s="138"/>
      <c r="SJ10" s="138"/>
      <c r="SK10" s="138"/>
      <c r="SL10" s="138"/>
      <c r="SM10" s="138"/>
      <c r="SN10" s="138"/>
      <c r="SO10" s="138"/>
      <c r="SP10" s="138"/>
      <c r="SQ10" s="138"/>
      <c r="SR10" s="138"/>
      <c r="SS10" s="138"/>
      <c r="ST10" s="138"/>
      <c r="SU10" s="138"/>
      <c r="SV10" s="138"/>
      <c r="SW10" s="138"/>
      <c r="SX10" s="138"/>
      <c r="SY10" s="138"/>
      <c r="SZ10" s="138"/>
      <c r="TA10" s="138"/>
      <c r="TB10" s="138"/>
      <c r="TC10" s="138"/>
      <c r="TD10" s="138"/>
      <c r="TE10" s="138"/>
      <c r="TF10" s="138"/>
      <c r="TG10" s="138"/>
      <c r="TH10" s="138"/>
      <c r="TI10" s="138"/>
      <c r="TJ10" s="138"/>
      <c r="TK10" s="138"/>
      <c r="TL10" s="138"/>
      <c r="TM10" s="138"/>
      <c r="TN10" s="138"/>
      <c r="TO10" s="138"/>
      <c r="TP10" s="138"/>
      <c r="TQ10" s="138"/>
      <c r="TR10" s="138"/>
      <c r="TS10" s="138"/>
      <c r="TT10" s="138"/>
      <c r="TU10" s="138"/>
      <c r="TV10" s="138"/>
      <c r="TW10" s="138"/>
      <c r="TX10" s="138"/>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37" customFormat="1" ht="13" customHeight="1" x14ac:dyDescent="0.3">
      <c r="A11" s="139">
        <v>43978</v>
      </c>
      <c r="B11" s="140" t="s">
        <v>108</v>
      </c>
      <c r="C11" s="143"/>
      <c r="D11" s="144"/>
      <c r="E11" s="144"/>
      <c r="F11" s="144"/>
      <c r="G11" s="145"/>
      <c r="H11" s="146"/>
      <c r="I11" s="147">
        <v>29</v>
      </c>
      <c r="J11" s="147">
        <v>1</v>
      </c>
      <c r="K11" s="42">
        <f t="shared" si="0"/>
        <v>30</v>
      </c>
      <c r="L11" s="148"/>
      <c r="M11" s="143"/>
      <c r="N11" s="144"/>
      <c r="O11" s="144"/>
      <c r="P11" s="144"/>
      <c r="Q11" s="145"/>
      <c r="R11" s="146"/>
      <c r="S11" s="141">
        <f t="shared" ref="S11:S42" si="1">S12+I11</f>
        <v>26235</v>
      </c>
      <c r="T11" s="141">
        <f t="shared" ref="T11:T42" si="2">T12+J11</f>
        <v>1307</v>
      </c>
      <c r="U11" s="142">
        <f t="shared" ref="U11:U42" si="3">U12+K11</f>
        <v>27542</v>
      </c>
      <c r="NA11" s="138"/>
      <c r="NB11" s="138"/>
      <c r="NC11" s="138"/>
      <c r="ND11" s="138"/>
      <c r="NE11" s="138"/>
      <c r="NF11" s="138"/>
      <c r="NG11" s="138"/>
      <c r="NH11" s="138"/>
      <c r="NI11" s="138"/>
      <c r="NJ11" s="138"/>
      <c r="NK11" s="138"/>
      <c r="NL11" s="138"/>
      <c r="NM11" s="138"/>
      <c r="NN11" s="138"/>
      <c r="NO11" s="138"/>
      <c r="NP11" s="138"/>
      <c r="NQ11" s="138"/>
      <c r="NR11" s="138"/>
      <c r="NS11" s="138"/>
      <c r="NT11" s="138"/>
      <c r="NU11" s="138"/>
      <c r="NV11" s="138"/>
      <c r="NW11" s="138"/>
      <c r="NX11" s="138"/>
      <c r="NY11" s="138"/>
      <c r="NZ11" s="138"/>
      <c r="OA11" s="138"/>
      <c r="OB11" s="138"/>
      <c r="OC11" s="138"/>
      <c r="OD11" s="138"/>
      <c r="OE11" s="138"/>
      <c r="OF11" s="138"/>
      <c r="OG11" s="138"/>
      <c r="OH11" s="138"/>
      <c r="OI11" s="138"/>
      <c r="OJ11" s="138"/>
      <c r="OK11" s="138"/>
      <c r="OL11" s="138"/>
      <c r="OM11" s="138"/>
      <c r="ON11" s="138"/>
      <c r="OO11" s="138"/>
      <c r="OP11" s="138"/>
      <c r="OQ11" s="138"/>
      <c r="OR11" s="138"/>
      <c r="OS11" s="138"/>
      <c r="OT11" s="138"/>
      <c r="OU11" s="138"/>
      <c r="OV11" s="138"/>
      <c r="OW11" s="138"/>
      <c r="OX11" s="138"/>
      <c r="OY11" s="138"/>
      <c r="OZ11" s="138"/>
      <c r="PA11" s="138"/>
      <c r="PB11" s="138"/>
      <c r="PC11" s="138"/>
      <c r="PD11" s="138"/>
      <c r="PE11" s="138"/>
      <c r="PF11" s="138"/>
      <c r="PG11" s="138"/>
      <c r="PH11" s="138"/>
      <c r="PI11" s="138"/>
      <c r="PJ11" s="138"/>
      <c r="PK11" s="138"/>
      <c r="PL11" s="138"/>
      <c r="PM11" s="138"/>
      <c r="PN11" s="138"/>
      <c r="PO11" s="138"/>
      <c r="PP11" s="138"/>
      <c r="PQ11" s="138"/>
      <c r="PR11" s="138"/>
      <c r="PS11" s="138"/>
      <c r="PT11" s="138"/>
      <c r="PU11" s="138"/>
      <c r="PV11" s="138"/>
      <c r="PW11" s="138"/>
      <c r="PX11" s="138"/>
      <c r="PY11" s="138"/>
      <c r="PZ11" s="138"/>
      <c r="QA11" s="138"/>
      <c r="QB11" s="138"/>
      <c r="QC11" s="138"/>
      <c r="QD11" s="138"/>
      <c r="QE11" s="138"/>
      <c r="QF11" s="138"/>
      <c r="QG11" s="138"/>
      <c r="QH11" s="138"/>
      <c r="QI11" s="138"/>
      <c r="QJ11" s="138"/>
      <c r="QK11" s="138"/>
      <c r="QL11" s="138"/>
      <c r="QM11" s="138"/>
      <c r="QN11" s="138"/>
      <c r="QO11" s="138"/>
      <c r="QP11" s="138"/>
      <c r="QQ11" s="138"/>
      <c r="QR11" s="138"/>
      <c r="QS11" s="138"/>
      <c r="QT11" s="138"/>
      <c r="QU11" s="138"/>
      <c r="QV11" s="138"/>
      <c r="QW11" s="138"/>
      <c r="QX11" s="138"/>
      <c r="QY11" s="138"/>
      <c r="QZ11" s="138"/>
      <c r="RA11" s="138"/>
      <c r="RB11" s="138"/>
      <c r="RC11" s="138"/>
      <c r="RD11" s="138"/>
      <c r="RE11" s="138"/>
      <c r="RF11" s="138"/>
      <c r="RG11" s="138"/>
      <c r="RH11" s="138"/>
      <c r="RI11" s="138"/>
      <c r="RJ11" s="138"/>
      <c r="RK11" s="138"/>
      <c r="RL11" s="138"/>
      <c r="RM11" s="138"/>
      <c r="RN11" s="138"/>
      <c r="RO11" s="138"/>
      <c r="RP11" s="138"/>
      <c r="RQ11" s="138"/>
      <c r="RR11" s="138"/>
      <c r="RS11" s="138"/>
      <c r="RT11" s="138"/>
      <c r="RU11" s="138"/>
      <c r="RV11" s="138"/>
      <c r="RW11" s="138"/>
      <c r="RX11" s="138"/>
      <c r="RY11" s="138"/>
      <c r="RZ11" s="138"/>
      <c r="SA11" s="138"/>
      <c r="SB11" s="138"/>
      <c r="SC11" s="138"/>
      <c r="SD11" s="138"/>
      <c r="SE11" s="138"/>
      <c r="SF11" s="138"/>
      <c r="SG11" s="138"/>
      <c r="SH11" s="138"/>
      <c r="SI11" s="138"/>
      <c r="SJ11" s="138"/>
      <c r="SK11" s="138"/>
      <c r="SL11" s="138"/>
      <c r="SM11" s="138"/>
      <c r="SN11" s="138"/>
      <c r="SO11" s="138"/>
      <c r="SP11" s="138"/>
      <c r="SQ11" s="138"/>
      <c r="SR11" s="138"/>
      <c r="SS11" s="138"/>
      <c r="ST11" s="138"/>
      <c r="SU11" s="138"/>
      <c r="SV11" s="138"/>
      <c r="SW11" s="138"/>
      <c r="SX11" s="138"/>
      <c r="SY11" s="138"/>
      <c r="SZ11" s="138"/>
      <c r="TA11" s="138"/>
      <c r="TB11" s="138"/>
      <c r="TC11" s="138"/>
      <c r="TD11" s="138"/>
      <c r="TE11" s="138"/>
      <c r="TF11" s="138"/>
      <c r="TG11" s="138"/>
      <c r="TH11" s="138"/>
      <c r="TI11" s="138"/>
      <c r="TJ11" s="138"/>
      <c r="TK11" s="138"/>
      <c r="TL11" s="138"/>
      <c r="TM11" s="138"/>
      <c r="TN11" s="138"/>
      <c r="TO11" s="138"/>
      <c r="TP11" s="138"/>
      <c r="TQ11" s="138"/>
      <c r="TR11" s="138"/>
      <c r="TS11" s="138"/>
      <c r="TT11" s="138"/>
      <c r="TU11" s="138"/>
      <c r="TV11" s="138"/>
      <c r="TW11" s="138"/>
      <c r="TX11" s="138"/>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37" customFormat="1" ht="13" customHeight="1" x14ac:dyDescent="0.3">
      <c r="A12" s="139">
        <v>43977</v>
      </c>
      <c r="B12" s="140" t="s">
        <v>108</v>
      </c>
      <c r="C12" s="143"/>
      <c r="D12" s="144"/>
      <c r="E12" s="144"/>
      <c r="F12" s="144"/>
      <c r="G12" s="145"/>
      <c r="H12" s="146"/>
      <c r="I12" s="147">
        <v>97</v>
      </c>
      <c r="J12" s="147">
        <v>5</v>
      </c>
      <c r="K12" s="42">
        <f t="shared" si="0"/>
        <v>102</v>
      </c>
      <c r="L12" s="148"/>
      <c r="M12" s="143"/>
      <c r="N12" s="144"/>
      <c r="O12" s="144"/>
      <c r="P12" s="144"/>
      <c r="Q12" s="145"/>
      <c r="R12" s="146"/>
      <c r="S12" s="141">
        <f t="shared" si="1"/>
        <v>26206</v>
      </c>
      <c r="T12" s="141">
        <f t="shared" si="2"/>
        <v>1306</v>
      </c>
      <c r="U12" s="142">
        <f t="shared" si="3"/>
        <v>27512</v>
      </c>
      <c r="NA12" s="138"/>
      <c r="NB12" s="138"/>
      <c r="NC12" s="138"/>
      <c r="ND12" s="138"/>
      <c r="NE12" s="138"/>
      <c r="NF12" s="138"/>
      <c r="NG12" s="138"/>
      <c r="NH12" s="138"/>
      <c r="NI12" s="138"/>
      <c r="NJ12" s="138"/>
      <c r="NK12" s="138"/>
      <c r="NL12" s="138"/>
      <c r="NM12" s="138"/>
      <c r="NN12" s="138"/>
      <c r="NO12" s="138"/>
      <c r="NP12" s="138"/>
      <c r="NQ12" s="138"/>
      <c r="NR12" s="138"/>
      <c r="NS12" s="138"/>
      <c r="NT12" s="138"/>
      <c r="NU12" s="138"/>
      <c r="NV12" s="138"/>
      <c r="NW12" s="138"/>
      <c r="NX12" s="138"/>
      <c r="NY12" s="138"/>
      <c r="NZ12" s="138"/>
      <c r="OA12" s="138"/>
      <c r="OB12" s="138"/>
      <c r="OC12" s="138"/>
      <c r="OD12" s="138"/>
      <c r="OE12" s="138"/>
      <c r="OF12" s="138"/>
      <c r="OG12" s="138"/>
      <c r="OH12" s="138"/>
      <c r="OI12" s="138"/>
      <c r="OJ12" s="138"/>
      <c r="OK12" s="138"/>
      <c r="OL12" s="138"/>
      <c r="OM12" s="138"/>
      <c r="ON12" s="138"/>
      <c r="OO12" s="138"/>
      <c r="OP12" s="138"/>
      <c r="OQ12" s="138"/>
      <c r="OR12" s="138"/>
      <c r="OS12" s="138"/>
      <c r="OT12" s="138"/>
      <c r="OU12" s="138"/>
      <c r="OV12" s="138"/>
      <c r="OW12" s="138"/>
      <c r="OX12" s="138"/>
      <c r="OY12" s="138"/>
      <c r="OZ12" s="138"/>
      <c r="PA12" s="138"/>
      <c r="PB12" s="138"/>
      <c r="PC12" s="138"/>
      <c r="PD12" s="138"/>
      <c r="PE12" s="138"/>
      <c r="PF12" s="138"/>
      <c r="PG12" s="138"/>
      <c r="PH12" s="138"/>
      <c r="PI12" s="138"/>
      <c r="PJ12" s="138"/>
      <c r="PK12" s="138"/>
      <c r="PL12" s="138"/>
      <c r="PM12" s="138"/>
      <c r="PN12" s="138"/>
      <c r="PO12" s="138"/>
      <c r="PP12" s="138"/>
      <c r="PQ12" s="138"/>
      <c r="PR12" s="138"/>
      <c r="PS12" s="138"/>
      <c r="PT12" s="138"/>
      <c r="PU12" s="138"/>
      <c r="PV12" s="138"/>
      <c r="PW12" s="138"/>
      <c r="PX12" s="138"/>
      <c r="PY12" s="138"/>
      <c r="PZ12" s="138"/>
      <c r="QA12" s="138"/>
      <c r="QB12" s="138"/>
      <c r="QC12" s="138"/>
      <c r="QD12" s="138"/>
      <c r="QE12" s="138"/>
      <c r="QF12" s="138"/>
      <c r="QG12" s="138"/>
      <c r="QH12" s="138"/>
      <c r="QI12" s="138"/>
      <c r="QJ12" s="138"/>
      <c r="QK12" s="138"/>
      <c r="QL12" s="138"/>
      <c r="QM12" s="138"/>
      <c r="QN12" s="138"/>
      <c r="QO12" s="138"/>
      <c r="QP12" s="138"/>
      <c r="QQ12" s="138"/>
      <c r="QR12" s="138"/>
      <c r="QS12" s="138"/>
      <c r="QT12" s="138"/>
      <c r="QU12" s="138"/>
      <c r="QV12" s="138"/>
      <c r="QW12" s="138"/>
      <c r="QX12" s="138"/>
      <c r="QY12" s="138"/>
      <c r="QZ12" s="138"/>
      <c r="RA12" s="138"/>
      <c r="RB12" s="138"/>
      <c r="RC12" s="138"/>
      <c r="RD12" s="138"/>
      <c r="RE12" s="138"/>
      <c r="RF12" s="138"/>
      <c r="RG12" s="138"/>
      <c r="RH12" s="138"/>
      <c r="RI12" s="138"/>
      <c r="RJ12" s="138"/>
      <c r="RK12" s="138"/>
      <c r="RL12" s="138"/>
      <c r="RM12" s="138"/>
      <c r="RN12" s="138"/>
      <c r="RO12" s="138"/>
      <c r="RP12" s="138"/>
      <c r="RQ12" s="138"/>
      <c r="RR12" s="138"/>
      <c r="RS12" s="138"/>
      <c r="RT12" s="138"/>
      <c r="RU12" s="138"/>
      <c r="RV12" s="138"/>
      <c r="RW12" s="138"/>
      <c r="RX12" s="138"/>
      <c r="RY12" s="138"/>
      <c r="RZ12" s="138"/>
      <c r="SA12" s="138"/>
      <c r="SB12" s="138"/>
      <c r="SC12" s="138"/>
      <c r="SD12" s="138"/>
      <c r="SE12" s="138"/>
      <c r="SF12" s="138"/>
      <c r="SG12" s="138"/>
      <c r="SH12" s="138"/>
      <c r="SI12" s="138"/>
      <c r="SJ12" s="138"/>
      <c r="SK12" s="138"/>
      <c r="SL12" s="138"/>
      <c r="SM12" s="138"/>
      <c r="SN12" s="138"/>
      <c r="SO12" s="138"/>
      <c r="SP12" s="138"/>
      <c r="SQ12" s="138"/>
      <c r="SR12" s="138"/>
      <c r="SS12" s="138"/>
      <c r="ST12" s="138"/>
      <c r="SU12" s="138"/>
      <c r="SV12" s="138"/>
      <c r="SW12" s="138"/>
      <c r="SX12" s="138"/>
      <c r="SY12" s="138"/>
      <c r="SZ12" s="138"/>
      <c r="TA12" s="138"/>
      <c r="TB12" s="138"/>
      <c r="TC12" s="138"/>
      <c r="TD12" s="138"/>
      <c r="TE12" s="138"/>
      <c r="TF12" s="138"/>
      <c r="TG12" s="138"/>
      <c r="TH12" s="138"/>
      <c r="TI12" s="138"/>
      <c r="TJ12" s="138"/>
      <c r="TK12" s="138"/>
      <c r="TL12" s="138"/>
      <c r="TM12" s="138"/>
      <c r="TN12" s="138"/>
      <c r="TO12" s="138"/>
      <c r="TP12" s="138"/>
      <c r="TQ12" s="138"/>
      <c r="TR12" s="138"/>
      <c r="TS12" s="138"/>
      <c r="TT12" s="138"/>
      <c r="TU12" s="138"/>
      <c r="TV12" s="138"/>
      <c r="TW12" s="138"/>
      <c r="TX12" s="138"/>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37" customFormat="1" ht="13" customHeight="1" x14ac:dyDescent="0.3">
      <c r="A13" s="139">
        <v>43976</v>
      </c>
      <c r="B13" s="140" t="s">
        <v>108</v>
      </c>
      <c r="C13" s="143"/>
      <c r="D13" s="144"/>
      <c r="E13" s="144"/>
      <c r="F13" s="144"/>
      <c r="G13" s="145"/>
      <c r="H13" s="146"/>
      <c r="I13" s="147">
        <v>106</v>
      </c>
      <c r="J13" s="147">
        <v>10</v>
      </c>
      <c r="K13" s="42">
        <f t="shared" si="0"/>
        <v>116</v>
      </c>
      <c r="L13" s="148"/>
      <c r="M13" s="143"/>
      <c r="N13" s="144"/>
      <c r="O13" s="144"/>
      <c r="P13" s="144"/>
      <c r="Q13" s="145"/>
      <c r="R13" s="146"/>
      <c r="S13" s="141">
        <f t="shared" si="1"/>
        <v>26109</v>
      </c>
      <c r="T13" s="141">
        <f t="shared" si="2"/>
        <v>1301</v>
      </c>
      <c r="U13" s="142">
        <f t="shared" si="3"/>
        <v>27410</v>
      </c>
      <c r="NA13" s="138"/>
      <c r="NB13" s="138"/>
      <c r="NC13" s="138"/>
      <c r="ND13" s="138"/>
      <c r="NE13" s="138"/>
      <c r="NF13" s="138"/>
      <c r="NG13" s="138"/>
      <c r="NH13" s="138"/>
      <c r="NI13" s="138"/>
      <c r="NJ13" s="138"/>
      <c r="NK13" s="138"/>
      <c r="NL13" s="138"/>
      <c r="NM13" s="138"/>
      <c r="NN13" s="138"/>
      <c r="NO13" s="138"/>
      <c r="NP13" s="138"/>
      <c r="NQ13" s="138"/>
      <c r="NR13" s="138"/>
      <c r="NS13" s="138"/>
      <c r="NT13" s="138"/>
      <c r="NU13" s="138"/>
      <c r="NV13" s="138"/>
      <c r="NW13" s="138"/>
      <c r="NX13" s="138"/>
      <c r="NY13" s="138"/>
      <c r="NZ13" s="138"/>
      <c r="OA13" s="138"/>
      <c r="OB13" s="138"/>
      <c r="OC13" s="138"/>
      <c r="OD13" s="138"/>
      <c r="OE13" s="138"/>
      <c r="OF13" s="138"/>
      <c r="OG13" s="138"/>
      <c r="OH13" s="138"/>
      <c r="OI13" s="138"/>
      <c r="OJ13" s="138"/>
      <c r="OK13" s="138"/>
      <c r="OL13" s="138"/>
      <c r="OM13" s="138"/>
      <c r="ON13" s="138"/>
      <c r="OO13" s="138"/>
      <c r="OP13" s="138"/>
      <c r="OQ13" s="138"/>
      <c r="OR13" s="138"/>
      <c r="OS13" s="138"/>
      <c r="OT13" s="138"/>
      <c r="OU13" s="138"/>
      <c r="OV13" s="138"/>
      <c r="OW13" s="138"/>
      <c r="OX13" s="138"/>
      <c r="OY13" s="138"/>
      <c r="OZ13" s="138"/>
      <c r="PA13" s="138"/>
      <c r="PB13" s="138"/>
      <c r="PC13" s="138"/>
      <c r="PD13" s="138"/>
      <c r="PE13" s="138"/>
      <c r="PF13" s="138"/>
      <c r="PG13" s="138"/>
      <c r="PH13" s="138"/>
      <c r="PI13" s="138"/>
      <c r="PJ13" s="138"/>
      <c r="PK13" s="138"/>
      <c r="PL13" s="138"/>
      <c r="PM13" s="138"/>
      <c r="PN13" s="138"/>
      <c r="PO13" s="138"/>
      <c r="PP13" s="138"/>
      <c r="PQ13" s="138"/>
      <c r="PR13" s="138"/>
      <c r="PS13" s="138"/>
      <c r="PT13" s="138"/>
      <c r="PU13" s="138"/>
      <c r="PV13" s="138"/>
      <c r="PW13" s="138"/>
      <c r="PX13" s="138"/>
      <c r="PY13" s="138"/>
      <c r="PZ13" s="138"/>
      <c r="QA13" s="138"/>
      <c r="QB13" s="138"/>
      <c r="QC13" s="138"/>
      <c r="QD13" s="138"/>
      <c r="QE13" s="138"/>
      <c r="QF13" s="138"/>
      <c r="QG13" s="138"/>
      <c r="QH13" s="138"/>
      <c r="QI13" s="138"/>
      <c r="QJ13" s="138"/>
      <c r="QK13" s="138"/>
      <c r="QL13" s="138"/>
      <c r="QM13" s="138"/>
      <c r="QN13" s="138"/>
      <c r="QO13" s="138"/>
      <c r="QP13" s="138"/>
      <c r="QQ13" s="138"/>
      <c r="QR13" s="138"/>
      <c r="QS13" s="138"/>
      <c r="QT13" s="138"/>
      <c r="QU13" s="138"/>
      <c r="QV13" s="138"/>
      <c r="QW13" s="138"/>
      <c r="QX13" s="138"/>
      <c r="QY13" s="138"/>
      <c r="QZ13" s="138"/>
      <c r="RA13" s="138"/>
      <c r="RB13" s="138"/>
      <c r="RC13" s="138"/>
      <c r="RD13" s="138"/>
      <c r="RE13" s="138"/>
      <c r="RF13" s="138"/>
      <c r="RG13" s="138"/>
      <c r="RH13" s="138"/>
      <c r="RI13" s="138"/>
      <c r="RJ13" s="138"/>
      <c r="RK13" s="138"/>
      <c r="RL13" s="138"/>
      <c r="RM13" s="138"/>
      <c r="RN13" s="138"/>
      <c r="RO13" s="138"/>
      <c r="RP13" s="138"/>
      <c r="RQ13" s="138"/>
      <c r="RR13" s="138"/>
      <c r="RS13" s="138"/>
      <c r="RT13" s="138"/>
      <c r="RU13" s="138"/>
      <c r="RV13" s="138"/>
      <c r="RW13" s="138"/>
      <c r="RX13" s="138"/>
      <c r="RY13" s="138"/>
      <c r="RZ13" s="138"/>
      <c r="SA13" s="138"/>
      <c r="SB13" s="138"/>
      <c r="SC13" s="138"/>
      <c r="SD13" s="138"/>
      <c r="SE13" s="138"/>
      <c r="SF13" s="138"/>
      <c r="SG13" s="138"/>
      <c r="SH13" s="138"/>
      <c r="SI13" s="138"/>
      <c r="SJ13" s="138"/>
      <c r="SK13" s="138"/>
      <c r="SL13" s="138"/>
      <c r="SM13" s="138"/>
      <c r="SN13" s="138"/>
      <c r="SO13" s="138"/>
      <c r="SP13" s="138"/>
      <c r="SQ13" s="138"/>
      <c r="SR13" s="138"/>
      <c r="SS13" s="138"/>
      <c r="ST13" s="138"/>
      <c r="SU13" s="138"/>
      <c r="SV13" s="138"/>
      <c r="SW13" s="138"/>
      <c r="SX13" s="138"/>
      <c r="SY13" s="138"/>
      <c r="SZ13" s="138"/>
      <c r="TA13" s="138"/>
      <c r="TB13" s="138"/>
      <c r="TC13" s="138"/>
      <c r="TD13" s="138"/>
      <c r="TE13" s="138"/>
      <c r="TF13" s="138"/>
      <c r="TG13" s="138"/>
      <c r="TH13" s="138"/>
      <c r="TI13" s="138"/>
      <c r="TJ13" s="138"/>
      <c r="TK13" s="138"/>
      <c r="TL13" s="138"/>
      <c r="TM13" s="138"/>
      <c r="TN13" s="138"/>
      <c r="TO13" s="138"/>
      <c r="TP13" s="138"/>
      <c r="TQ13" s="138"/>
      <c r="TR13" s="138"/>
      <c r="TS13" s="138"/>
      <c r="TT13" s="138"/>
      <c r="TU13" s="138"/>
      <c r="TV13" s="138"/>
      <c r="TW13" s="138"/>
      <c r="TX13" s="138"/>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37" customFormat="1" ht="13" customHeight="1" x14ac:dyDescent="0.3">
      <c r="A14" s="139">
        <v>43975</v>
      </c>
      <c r="B14" s="140" t="s">
        <v>108</v>
      </c>
      <c r="C14" s="143"/>
      <c r="D14" s="144"/>
      <c r="E14" s="144"/>
      <c r="F14" s="144"/>
      <c r="G14" s="145"/>
      <c r="H14" s="146"/>
      <c r="I14" s="147">
        <v>99</v>
      </c>
      <c r="J14" s="147">
        <v>11</v>
      </c>
      <c r="K14" s="42">
        <f t="shared" si="0"/>
        <v>110</v>
      </c>
      <c r="L14" s="148"/>
      <c r="M14" s="143"/>
      <c r="N14" s="144"/>
      <c r="O14" s="144"/>
      <c r="P14" s="144"/>
      <c r="Q14" s="145"/>
      <c r="R14" s="146"/>
      <c r="S14" s="141">
        <f t="shared" si="1"/>
        <v>26003</v>
      </c>
      <c r="T14" s="141">
        <f t="shared" si="2"/>
        <v>1291</v>
      </c>
      <c r="U14" s="142">
        <f t="shared" si="3"/>
        <v>27294</v>
      </c>
      <c r="NA14" s="138"/>
      <c r="NB14" s="138"/>
      <c r="NC14" s="138"/>
      <c r="ND14" s="138"/>
      <c r="NE14" s="138"/>
      <c r="NF14" s="138"/>
      <c r="NG14" s="138"/>
      <c r="NH14" s="138"/>
      <c r="NI14" s="138"/>
      <c r="NJ14" s="138"/>
      <c r="NK14" s="138"/>
      <c r="NL14" s="138"/>
      <c r="NM14" s="138"/>
      <c r="NN14" s="138"/>
      <c r="NO14" s="138"/>
      <c r="NP14" s="138"/>
      <c r="NQ14" s="138"/>
      <c r="NR14" s="138"/>
      <c r="NS14" s="138"/>
      <c r="NT14" s="138"/>
      <c r="NU14" s="138"/>
      <c r="NV14" s="138"/>
      <c r="NW14" s="138"/>
      <c r="NX14" s="138"/>
      <c r="NY14" s="138"/>
      <c r="NZ14" s="138"/>
      <c r="OA14" s="138"/>
      <c r="OB14" s="138"/>
      <c r="OC14" s="138"/>
      <c r="OD14" s="138"/>
      <c r="OE14" s="138"/>
      <c r="OF14" s="138"/>
      <c r="OG14" s="138"/>
      <c r="OH14" s="138"/>
      <c r="OI14" s="138"/>
      <c r="OJ14" s="138"/>
      <c r="OK14" s="138"/>
      <c r="OL14" s="138"/>
      <c r="OM14" s="138"/>
      <c r="ON14" s="138"/>
      <c r="OO14" s="138"/>
      <c r="OP14" s="138"/>
      <c r="OQ14" s="138"/>
      <c r="OR14" s="138"/>
      <c r="OS14" s="138"/>
      <c r="OT14" s="138"/>
      <c r="OU14" s="138"/>
      <c r="OV14" s="138"/>
      <c r="OW14" s="138"/>
      <c r="OX14" s="138"/>
      <c r="OY14" s="138"/>
      <c r="OZ14" s="138"/>
      <c r="PA14" s="138"/>
      <c r="PB14" s="138"/>
      <c r="PC14" s="138"/>
      <c r="PD14" s="138"/>
      <c r="PE14" s="138"/>
      <c r="PF14" s="138"/>
      <c r="PG14" s="138"/>
      <c r="PH14" s="138"/>
      <c r="PI14" s="138"/>
      <c r="PJ14" s="138"/>
      <c r="PK14" s="138"/>
      <c r="PL14" s="138"/>
      <c r="PM14" s="138"/>
      <c r="PN14" s="138"/>
      <c r="PO14" s="138"/>
      <c r="PP14" s="138"/>
      <c r="PQ14" s="138"/>
      <c r="PR14" s="138"/>
      <c r="PS14" s="138"/>
      <c r="PT14" s="138"/>
      <c r="PU14" s="138"/>
      <c r="PV14" s="138"/>
      <c r="PW14" s="138"/>
      <c r="PX14" s="138"/>
      <c r="PY14" s="138"/>
      <c r="PZ14" s="138"/>
      <c r="QA14" s="138"/>
      <c r="QB14" s="138"/>
      <c r="QC14" s="138"/>
      <c r="QD14" s="138"/>
      <c r="QE14" s="138"/>
      <c r="QF14" s="138"/>
      <c r="QG14" s="138"/>
      <c r="QH14" s="138"/>
      <c r="QI14" s="138"/>
      <c r="QJ14" s="138"/>
      <c r="QK14" s="138"/>
      <c r="QL14" s="138"/>
      <c r="QM14" s="138"/>
      <c r="QN14" s="138"/>
      <c r="QO14" s="138"/>
      <c r="QP14" s="138"/>
      <c r="QQ14" s="138"/>
      <c r="QR14" s="138"/>
      <c r="QS14" s="138"/>
      <c r="QT14" s="138"/>
      <c r="QU14" s="138"/>
      <c r="QV14" s="138"/>
      <c r="QW14" s="138"/>
      <c r="QX14" s="138"/>
      <c r="QY14" s="138"/>
      <c r="QZ14" s="138"/>
      <c r="RA14" s="138"/>
      <c r="RB14" s="138"/>
      <c r="RC14" s="138"/>
      <c r="RD14" s="138"/>
      <c r="RE14" s="138"/>
      <c r="RF14" s="138"/>
      <c r="RG14" s="138"/>
      <c r="RH14" s="138"/>
      <c r="RI14" s="138"/>
      <c r="RJ14" s="138"/>
      <c r="RK14" s="138"/>
      <c r="RL14" s="138"/>
      <c r="RM14" s="138"/>
      <c r="RN14" s="138"/>
      <c r="RO14" s="138"/>
      <c r="RP14" s="138"/>
      <c r="RQ14" s="138"/>
      <c r="RR14" s="138"/>
      <c r="RS14" s="138"/>
      <c r="RT14" s="138"/>
      <c r="RU14" s="138"/>
      <c r="RV14" s="138"/>
      <c r="RW14" s="138"/>
      <c r="RX14" s="138"/>
      <c r="RY14" s="138"/>
      <c r="RZ14" s="138"/>
      <c r="SA14" s="138"/>
      <c r="SB14" s="138"/>
      <c r="SC14" s="138"/>
      <c r="SD14" s="138"/>
      <c r="SE14" s="138"/>
      <c r="SF14" s="138"/>
      <c r="SG14" s="138"/>
      <c r="SH14" s="138"/>
      <c r="SI14" s="138"/>
      <c r="SJ14" s="138"/>
      <c r="SK14" s="138"/>
      <c r="SL14" s="138"/>
      <c r="SM14" s="138"/>
      <c r="SN14" s="138"/>
      <c r="SO14" s="138"/>
      <c r="SP14" s="138"/>
      <c r="SQ14" s="138"/>
      <c r="SR14" s="138"/>
      <c r="SS14" s="138"/>
      <c r="ST14" s="138"/>
      <c r="SU14" s="138"/>
      <c r="SV14" s="138"/>
      <c r="SW14" s="138"/>
      <c r="SX14" s="138"/>
      <c r="SY14" s="138"/>
      <c r="SZ14" s="138"/>
      <c r="TA14" s="138"/>
      <c r="TB14" s="138"/>
      <c r="TC14" s="138"/>
      <c r="TD14" s="138"/>
      <c r="TE14" s="138"/>
      <c r="TF14" s="138"/>
      <c r="TG14" s="138"/>
      <c r="TH14" s="138"/>
      <c r="TI14" s="138"/>
      <c r="TJ14" s="138"/>
      <c r="TK14" s="138"/>
      <c r="TL14" s="138"/>
      <c r="TM14" s="138"/>
      <c r="TN14" s="138"/>
      <c r="TO14" s="138"/>
      <c r="TP14" s="138"/>
      <c r="TQ14" s="138"/>
      <c r="TR14" s="138"/>
      <c r="TS14" s="138"/>
      <c r="TT14" s="138"/>
      <c r="TU14" s="138"/>
      <c r="TV14" s="138"/>
      <c r="TW14" s="138"/>
      <c r="TX14" s="138"/>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37" customFormat="1" ht="13" customHeight="1" x14ac:dyDescent="0.3">
      <c r="A15" s="139">
        <v>43974</v>
      </c>
      <c r="B15" s="140" t="s">
        <v>108</v>
      </c>
      <c r="C15" s="143"/>
      <c r="D15" s="144"/>
      <c r="E15" s="144"/>
      <c r="F15" s="144"/>
      <c r="G15" s="145"/>
      <c r="H15" s="146"/>
      <c r="I15" s="147">
        <v>111</v>
      </c>
      <c r="J15" s="147">
        <v>7</v>
      </c>
      <c r="K15" s="42">
        <f t="shared" si="0"/>
        <v>118</v>
      </c>
      <c r="L15" s="148"/>
      <c r="M15" s="143"/>
      <c r="N15" s="144"/>
      <c r="O15" s="144"/>
      <c r="P15" s="144"/>
      <c r="Q15" s="145"/>
      <c r="R15" s="146"/>
      <c r="S15" s="141">
        <f t="shared" si="1"/>
        <v>25904</v>
      </c>
      <c r="T15" s="141">
        <f t="shared" si="2"/>
        <v>1280</v>
      </c>
      <c r="U15" s="142">
        <f t="shared" si="3"/>
        <v>27184</v>
      </c>
      <c r="NA15" s="138"/>
      <c r="NB15" s="138"/>
      <c r="NC15" s="138"/>
      <c r="ND15" s="138"/>
      <c r="NE15" s="138"/>
      <c r="NF15" s="138"/>
      <c r="NG15" s="138"/>
      <c r="NH15" s="138"/>
      <c r="NI15" s="138"/>
      <c r="NJ15" s="138"/>
      <c r="NK15" s="138"/>
      <c r="NL15" s="138"/>
      <c r="NM15" s="138"/>
      <c r="NN15" s="138"/>
      <c r="NO15" s="138"/>
      <c r="NP15" s="138"/>
      <c r="NQ15" s="138"/>
      <c r="NR15" s="138"/>
      <c r="NS15" s="138"/>
      <c r="NT15" s="138"/>
      <c r="NU15" s="138"/>
      <c r="NV15" s="138"/>
      <c r="NW15" s="138"/>
      <c r="NX15" s="138"/>
      <c r="NY15" s="138"/>
      <c r="NZ15" s="138"/>
      <c r="OA15" s="138"/>
      <c r="OB15" s="138"/>
      <c r="OC15" s="138"/>
      <c r="OD15" s="138"/>
      <c r="OE15" s="138"/>
      <c r="OF15" s="138"/>
      <c r="OG15" s="138"/>
      <c r="OH15" s="138"/>
      <c r="OI15" s="138"/>
      <c r="OJ15" s="138"/>
      <c r="OK15" s="138"/>
      <c r="OL15" s="138"/>
      <c r="OM15" s="138"/>
      <c r="ON15" s="138"/>
      <c r="OO15" s="138"/>
      <c r="OP15" s="138"/>
      <c r="OQ15" s="138"/>
      <c r="OR15" s="138"/>
      <c r="OS15" s="138"/>
      <c r="OT15" s="138"/>
      <c r="OU15" s="138"/>
      <c r="OV15" s="138"/>
      <c r="OW15" s="138"/>
      <c r="OX15" s="138"/>
      <c r="OY15" s="138"/>
      <c r="OZ15" s="138"/>
      <c r="PA15" s="138"/>
      <c r="PB15" s="138"/>
      <c r="PC15" s="138"/>
      <c r="PD15" s="138"/>
      <c r="PE15" s="138"/>
      <c r="PF15" s="138"/>
      <c r="PG15" s="138"/>
      <c r="PH15" s="138"/>
      <c r="PI15" s="138"/>
      <c r="PJ15" s="138"/>
      <c r="PK15" s="138"/>
      <c r="PL15" s="138"/>
      <c r="PM15" s="138"/>
      <c r="PN15" s="138"/>
      <c r="PO15" s="138"/>
      <c r="PP15" s="138"/>
      <c r="PQ15" s="138"/>
      <c r="PR15" s="138"/>
      <c r="PS15" s="138"/>
      <c r="PT15" s="138"/>
      <c r="PU15" s="138"/>
      <c r="PV15" s="138"/>
      <c r="PW15" s="138"/>
      <c r="PX15" s="138"/>
      <c r="PY15" s="138"/>
      <c r="PZ15" s="138"/>
      <c r="QA15" s="138"/>
      <c r="QB15" s="138"/>
      <c r="QC15" s="138"/>
      <c r="QD15" s="138"/>
      <c r="QE15" s="138"/>
      <c r="QF15" s="138"/>
      <c r="QG15" s="138"/>
      <c r="QH15" s="138"/>
      <c r="QI15" s="138"/>
      <c r="QJ15" s="138"/>
      <c r="QK15" s="138"/>
      <c r="QL15" s="138"/>
      <c r="QM15" s="138"/>
      <c r="QN15" s="138"/>
      <c r="QO15" s="138"/>
      <c r="QP15" s="138"/>
      <c r="QQ15" s="138"/>
      <c r="QR15" s="138"/>
      <c r="QS15" s="138"/>
      <c r="QT15" s="138"/>
      <c r="QU15" s="138"/>
      <c r="QV15" s="138"/>
      <c r="QW15" s="138"/>
      <c r="QX15" s="138"/>
      <c r="QY15" s="138"/>
      <c r="QZ15" s="138"/>
      <c r="RA15" s="138"/>
      <c r="RB15" s="138"/>
      <c r="RC15" s="138"/>
      <c r="RD15" s="138"/>
      <c r="RE15" s="138"/>
      <c r="RF15" s="138"/>
      <c r="RG15" s="138"/>
      <c r="RH15" s="138"/>
      <c r="RI15" s="138"/>
      <c r="RJ15" s="138"/>
      <c r="RK15" s="138"/>
      <c r="RL15" s="138"/>
      <c r="RM15" s="138"/>
      <c r="RN15" s="138"/>
      <c r="RO15" s="138"/>
      <c r="RP15" s="138"/>
      <c r="RQ15" s="138"/>
      <c r="RR15" s="138"/>
      <c r="RS15" s="138"/>
      <c r="RT15" s="138"/>
      <c r="RU15" s="138"/>
      <c r="RV15" s="138"/>
      <c r="RW15" s="138"/>
      <c r="RX15" s="138"/>
      <c r="RY15" s="138"/>
      <c r="RZ15" s="138"/>
      <c r="SA15" s="138"/>
      <c r="SB15" s="138"/>
      <c r="SC15" s="138"/>
      <c r="SD15" s="138"/>
      <c r="SE15" s="138"/>
      <c r="SF15" s="138"/>
      <c r="SG15" s="138"/>
      <c r="SH15" s="138"/>
      <c r="SI15" s="138"/>
      <c r="SJ15" s="138"/>
      <c r="SK15" s="138"/>
      <c r="SL15" s="138"/>
      <c r="SM15" s="138"/>
      <c r="SN15" s="138"/>
      <c r="SO15" s="138"/>
      <c r="SP15" s="138"/>
      <c r="SQ15" s="138"/>
      <c r="SR15" s="138"/>
      <c r="SS15" s="138"/>
      <c r="ST15" s="138"/>
      <c r="SU15" s="138"/>
      <c r="SV15" s="138"/>
      <c r="SW15" s="138"/>
      <c r="SX15" s="138"/>
      <c r="SY15" s="138"/>
      <c r="SZ15" s="138"/>
      <c r="TA15" s="138"/>
      <c r="TB15" s="138"/>
      <c r="TC15" s="138"/>
      <c r="TD15" s="138"/>
      <c r="TE15" s="138"/>
      <c r="TF15" s="138"/>
      <c r="TG15" s="138"/>
      <c r="TH15" s="138"/>
      <c r="TI15" s="138"/>
      <c r="TJ15" s="138"/>
      <c r="TK15" s="138"/>
      <c r="TL15" s="138"/>
      <c r="TM15" s="138"/>
      <c r="TN15" s="138"/>
      <c r="TO15" s="138"/>
      <c r="TP15" s="138"/>
      <c r="TQ15" s="138"/>
      <c r="TR15" s="138"/>
      <c r="TS15" s="138"/>
      <c r="TT15" s="138"/>
      <c r="TU15" s="138"/>
      <c r="TV15" s="138"/>
      <c r="TW15" s="138"/>
      <c r="TX15" s="138"/>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37" customFormat="1" ht="13.25" customHeight="1" x14ac:dyDescent="0.3">
      <c r="A16" s="139">
        <v>43973</v>
      </c>
      <c r="B16" s="140" t="s">
        <v>108</v>
      </c>
      <c r="C16" s="143"/>
      <c r="D16" s="144"/>
      <c r="E16" s="144"/>
      <c r="F16" s="144"/>
      <c r="G16" s="145"/>
      <c r="H16" s="146"/>
      <c r="I16" s="147">
        <v>116</v>
      </c>
      <c r="J16" s="147">
        <v>9</v>
      </c>
      <c r="K16" s="42">
        <f t="shared" si="0"/>
        <v>125</v>
      </c>
      <c r="L16" s="148"/>
      <c r="M16" s="143"/>
      <c r="N16" s="144"/>
      <c r="O16" s="144"/>
      <c r="P16" s="144"/>
      <c r="Q16" s="145"/>
      <c r="R16" s="146"/>
      <c r="S16" s="141">
        <f t="shared" si="1"/>
        <v>25793</v>
      </c>
      <c r="T16" s="141">
        <f t="shared" si="2"/>
        <v>1273</v>
      </c>
      <c r="U16" s="142">
        <f t="shared" si="3"/>
        <v>27066</v>
      </c>
      <c r="NA16" s="138"/>
      <c r="NB16" s="138"/>
      <c r="NC16" s="138"/>
      <c r="ND16" s="138"/>
      <c r="NE16" s="138"/>
      <c r="NF16" s="138"/>
      <c r="NG16" s="138"/>
      <c r="NH16" s="138"/>
      <c r="NI16" s="138"/>
      <c r="NJ16" s="138"/>
      <c r="NK16" s="138"/>
      <c r="NL16" s="138"/>
      <c r="NM16" s="138"/>
      <c r="NN16" s="138"/>
      <c r="NO16" s="138"/>
      <c r="NP16" s="138"/>
      <c r="NQ16" s="138"/>
      <c r="NR16" s="138"/>
      <c r="NS16" s="138"/>
      <c r="NT16" s="138"/>
      <c r="NU16" s="138"/>
      <c r="NV16" s="138"/>
      <c r="NW16" s="138"/>
      <c r="NX16" s="138"/>
      <c r="NY16" s="138"/>
      <c r="NZ16" s="138"/>
      <c r="OA16" s="138"/>
      <c r="OB16" s="138"/>
      <c r="OC16" s="138"/>
      <c r="OD16" s="138"/>
      <c r="OE16" s="138"/>
      <c r="OF16" s="138"/>
      <c r="OG16" s="138"/>
      <c r="OH16" s="138"/>
      <c r="OI16" s="138"/>
      <c r="OJ16" s="138"/>
      <c r="OK16" s="138"/>
      <c r="OL16" s="138"/>
      <c r="OM16" s="138"/>
      <c r="ON16" s="138"/>
      <c r="OO16" s="138"/>
      <c r="OP16" s="138"/>
      <c r="OQ16" s="138"/>
      <c r="OR16" s="138"/>
      <c r="OS16" s="138"/>
      <c r="OT16" s="138"/>
      <c r="OU16" s="138"/>
      <c r="OV16" s="138"/>
      <c r="OW16" s="138"/>
      <c r="OX16" s="138"/>
      <c r="OY16" s="138"/>
      <c r="OZ16" s="138"/>
      <c r="PA16" s="138"/>
      <c r="PB16" s="138"/>
      <c r="PC16" s="138"/>
      <c r="PD16" s="138"/>
      <c r="PE16" s="138"/>
      <c r="PF16" s="138"/>
      <c r="PG16" s="138"/>
      <c r="PH16" s="138"/>
      <c r="PI16" s="138"/>
      <c r="PJ16" s="138"/>
      <c r="PK16" s="138"/>
      <c r="PL16" s="138"/>
      <c r="PM16" s="138"/>
      <c r="PN16" s="138"/>
      <c r="PO16" s="138"/>
      <c r="PP16" s="138"/>
      <c r="PQ16" s="138"/>
      <c r="PR16" s="138"/>
      <c r="PS16" s="138"/>
      <c r="PT16" s="138"/>
      <c r="PU16" s="138"/>
      <c r="PV16" s="138"/>
      <c r="PW16" s="138"/>
      <c r="PX16" s="138"/>
      <c r="PY16" s="138"/>
      <c r="PZ16" s="138"/>
      <c r="QA16" s="138"/>
      <c r="QB16" s="138"/>
      <c r="QC16" s="138"/>
      <c r="QD16" s="138"/>
      <c r="QE16" s="138"/>
      <c r="QF16" s="138"/>
      <c r="QG16" s="138"/>
      <c r="QH16" s="138"/>
      <c r="QI16" s="138"/>
      <c r="QJ16" s="138"/>
      <c r="QK16" s="138"/>
      <c r="QL16" s="138"/>
      <c r="QM16" s="138"/>
      <c r="QN16" s="138"/>
      <c r="QO16" s="138"/>
      <c r="QP16" s="138"/>
      <c r="QQ16" s="138"/>
      <c r="QR16" s="138"/>
      <c r="QS16" s="138"/>
      <c r="QT16" s="138"/>
      <c r="QU16" s="138"/>
      <c r="QV16" s="138"/>
      <c r="QW16" s="138"/>
      <c r="QX16" s="138"/>
      <c r="QY16" s="138"/>
      <c r="QZ16" s="138"/>
      <c r="RA16" s="138"/>
      <c r="RB16" s="138"/>
      <c r="RC16" s="138"/>
      <c r="RD16" s="138"/>
      <c r="RE16" s="138"/>
      <c r="RF16" s="138"/>
      <c r="RG16" s="138"/>
      <c r="RH16" s="138"/>
      <c r="RI16" s="138"/>
      <c r="RJ16" s="138"/>
      <c r="RK16" s="138"/>
      <c r="RL16" s="138"/>
      <c r="RM16" s="138"/>
      <c r="RN16" s="138"/>
      <c r="RO16" s="138"/>
      <c r="RP16" s="138"/>
      <c r="RQ16" s="138"/>
      <c r="RR16" s="138"/>
      <c r="RS16" s="138"/>
      <c r="RT16" s="138"/>
      <c r="RU16" s="138"/>
      <c r="RV16" s="138"/>
      <c r="RW16" s="138"/>
      <c r="RX16" s="138"/>
      <c r="RY16" s="138"/>
      <c r="RZ16" s="138"/>
      <c r="SA16" s="138"/>
      <c r="SB16" s="138"/>
      <c r="SC16" s="138"/>
      <c r="SD16" s="138"/>
      <c r="SE16" s="138"/>
      <c r="SF16" s="138"/>
      <c r="SG16" s="138"/>
      <c r="SH16" s="138"/>
      <c r="SI16" s="138"/>
      <c r="SJ16" s="138"/>
      <c r="SK16" s="138"/>
      <c r="SL16" s="138"/>
      <c r="SM16" s="138"/>
      <c r="SN16" s="138"/>
      <c r="SO16" s="138"/>
      <c r="SP16" s="138"/>
      <c r="SQ16" s="138"/>
      <c r="SR16" s="138"/>
      <c r="SS16" s="138"/>
      <c r="ST16" s="138"/>
      <c r="SU16" s="138"/>
      <c r="SV16" s="138"/>
      <c r="SW16" s="138"/>
      <c r="SX16" s="138"/>
      <c r="SY16" s="138"/>
      <c r="SZ16" s="138"/>
      <c r="TA16" s="138"/>
      <c r="TB16" s="138"/>
      <c r="TC16" s="138"/>
      <c r="TD16" s="138"/>
      <c r="TE16" s="138"/>
      <c r="TF16" s="138"/>
      <c r="TG16" s="138"/>
      <c r="TH16" s="138"/>
      <c r="TI16" s="138"/>
      <c r="TJ16" s="138"/>
      <c r="TK16" s="138"/>
      <c r="TL16" s="138"/>
      <c r="TM16" s="138"/>
      <c r="TN16" s="138"/>
      <c r="TO16" s="138"/>
      <c r="TP16" s="138"/>
      <c r="TQ16" s="138"/>
      <c r="TR16" s="138"/>
      <c r="TS16" s="138"/>
      <c r="TT16" s="138"/>
      <c r="TU16" s="138"/>
      <c r="TV16" s="138"/>
      <c r="TW16" s="138"/>
      <c r="TX16" s="138"/>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37" customFormat="1" ht="13.25" customHeight="1" x14ac:dyDescent="0.3">
      <c r="A17" s="139">
        <v>43972</v>
      </c>
      <c r="B17" s="140" t="s">
        <v>108</v>
      </c>
      <c r="C17" s="143"/>
      <c r="D17" s="144"/>
      <c r="E17" s="144"/>
      <c r="F17" s="144"/>
      <c r="G17" s="145"/>
      <c r="H17" s="146"/>
      <c r="I17" s="147">
        <v>136</v>
      </c>
      <c r="J17" s="147">
        <v>7</v>
      </c>
      <c r="K17" s="42">
        <f t="shared" si="0"/>
        <v>143</v>
      </c>
      <c r="L17" s="148"/>
      <c r="M17" s="143"/>
      <c r="N17" s="144"/>
      <c r="O17" s="144"/>
      <c r="P17" s="144"/>
      <c r="Q17" s="145"/>
      <c r="R17" s="146"/>
      <c r="S17" s="141">
        <f t="shared" si="1"/>
        <v>25677</v>
      </c>
      <c r="T17" s="141">
        <f t="shared" si="2"/>
        <v>1264</v>
      </c>
      <c r="U17" s="142">
        <f t="shared" si="3"/>
        <v>26941</v>
      </c>
      <c r="NA17" s="138"/>
      <c r="NB17" s="138"/>
      <c r="NC17" s="138"/>
      <c r="ND17" s="138"/>
      <c r="NE17" s="138"/>
      <c r="NF17" s="138"/>
      <c r="NG17" s="138"/>
      <c r="NH17" s="138"/>
      <c r="NI17" s="138"/>
      <c r="NJ17" s="138"/>
      <c r="NK17" s="138"/>
      <c r="NL17" s="138"/>
      <c r="NM17" s="138"/>
      <c r="NN17" s="138"/>
      <c r="NO17" s="138"/>
      <c r="NP17" s="138"/>
      <c r="NQ17" s="138"/>
      <c r="NR17" s="138"/>
      <c r="NS17" s="138"/>
      <c r="NT17" s="138"/>
      <c r="NU17" s="138"/>
      <c r="NV17" s="138"/>
      <c r="NW17" s="138"/>
      <c r="NX17" s="138"/>
      <c r="NY17" s="138"/>
      <c r="NZ17" s="138"/>
      <c r="OA17" s="138"/>
      <c r="OB17" s="138"/>
      <c r="OC17" s="138"/>
      <c r="OD17" s="138"/>
      <c r="OE17" s="138"/>
      <c r="OF17" s="138"/>
      <c r="OG17" s="138"/>
      <c r="OH17" s="138"/>
      <c r="OI17" s="138"/>
      <c r="OJ17" s="138"/>
      <c r="OK17" s="138"/>
      <c r="OL17" s="138"/>
      <c r="OM17" s="138"/>
      <c r="ON17" s="138"/>
      <c r="OO17" s="138"/>
      <c r="OP17" s="138"/>
      <c r="OQ17" s="138"/>
      <c r="OR17" s="138"/>
      <c r="OS17" s="138"/>
      <c r="OT17" s="138"/>
      <c r="OU17" s="138"/>
      <c r="OV17" s="138"/>
      <c r="OW17" s="138"/>
      <c r="OX17" s="138"/>
      <c r="OY17" s="138"/>
      <c r="OZ17" s="138"/>
      <c r="PA17" s="138"/>
      <c r="PB17" s="138"/>
      <c r="PC17" s="138"/>
      <c r="PD17" s="138"/>
      <c r="PE17" s="138"/>
      <c r="PF17" s="138"/>
      <c r="PG17" s="138"/>
      <c r="PH17" s="138"/>
      <c r="PI17" s="138"/>
      <c r="PJ17" s="138"/>
      <c r="PK17" s="138"/>
      <c r="PL17" s="138"/>
      <c r="PM17" s="138"/>
      <c r="PN17" s="138"/>
      <c r="PO17" s="138"/>
      <c r="PP17" s="138"/>
      <c r="PQ17" s="138"/>
      <c r="PR17" s="138"/>
      <c r="PS17" s="138"/>
      <c r="PT17" s="138"/>
      <c r="PU17" s="138"/>
      <c r="PV17" s="138"/>
      <c r="PW17" s="138"/>
      <c r="PX17" s="138"/>
      <c r="PY17" s="138"/>
      <c r="PZ17" s="138"/>
      <c r="QA17" s="138"/>
      <c r="QB17" s="138"/>
      <c r="QC17" s="138"/>
      <c r="QD17" s="138"/>
      <c r="QE17" s="138"/>
      <c r="QF17" s="138"/>
      <c r="QG17" s="138"/>
      <c r="QH17" s="138"/>
      <c r="QI17" s="138"/>
      <c r="QJ17" s="138"/>
      <c r="QK17" s="138"/>
      <c r="QL17" s="138"/>
      <c r="QM17" s="138"/>
      <c r="QN17" s="138"/>
      <c r="QO17" s="138"/>
      <c r="QP17" s="138"/>
      <c r="QQ17" s="138"/>
      <c r="QR17" s="138"/>
      <c r="QS17" s="138"/>
      <c r="QT17" s="138"/>
      <c r="QU17" s="138"/>
      <c r="QV17" s="138"/>
      <c r="QW17" s="138"/>
      <c r="QX17" s="138"/>
      <c r="QY17" s="138"/>
      <c r="QZ17" s="138"/>
      <c r="RA17" s="138"/>
      <c r="RB17" s="138"/>
      <c r="RC17" s="138"/>
      <c r="RD17" s="138"/>
      <c r="RE17" s="138"/>
      <c r="RF17" s="138"/>
      <c r="RG17" s="138"/>
      <c r="RH17" s="138"/>
      <c r="RI17" s="138"/>
      <c r="RJ17" s="138"/>
      <c r="RK17" s="138"/>
      <c r="RL17" s="138"/>
      <c r="RM17" s="138"/>
      <c r="RN17" s="138"/>
      <c r="RO17" s="138"/>
      <c r="RP17" s="138"/>
      <c r="RQ17" s="138"/>
      <c r="RR17" s="138"/>
      <c r="RS17" s="138"/>
      <c r="RT17" s="138"/>
      <c r="RU17" s="138"/>
      <c r="RV17" s="138"/>
      <c r="RW17" s="138"/>
      <c r="RX17" s="138"/>
      <c r="RY17" s="138"/>
      <c r="RZ17" s="138"/>
      <c r="SA17" s="138"/>
      <c r="SB17" s="138"/>
      <c r="SC17" s="138"/>
      <c r="SD17" s="138"/>
      <c r="SE17" s="138"/>
      <c r="SF17" s="138"/>
      <c r="SG17" s="138"/>
      <c r="SH17" s="138"/>
      <c r="SI17" s="138"/>
      <c r="SJ17" s="138"/>
      <c r="SK17" s="138"/>
      <c r="SL17" s="138"/>
      <c r="SM17" s="138"/>
      <c r="SN17" s="138"/>
      <c r="SO17" s="138"/>
      <c r="SP17" s="138"/>
      <c r="SQ17" s="138"/>
      <c r="SR17" s="138"/>
      <c r="SS17" s="138"/>
      <c r="ST17" s="138"/>
      <c r="SU17" s="138"/>
      <c r="SV17" s="138"/>
      <c r="SW17" s="138"/>
      <c r="SX17" s="138"/>
      <c r="SY17" s="138"/>
      <c r="SZ17" s="138"/>
      <c r="TA17" s="138"/>
      <c r="TB17" s="138"/>
      <c r="TC17" s="138"/>
      <c r="TD17" s="138"/>
      <c r="TE17" s="138"/>
      <c r="TF17" s="138"/>
      <c r="TG17" s="138"/>
      <c r="TH17" s="138"/>
      <c r="TI17" s="138"/>
      <c r="TJ17" s="138"/>
      <c r="TK17" s="138"/>
      <c r="TL17" s="138"/>
      <c r="TM17" s="138"/>
      <c r="TN17" s="138"/>
      <c r="TO17" s="138"/>
      <c r="TP17" s="138"/>
      <c r="TQ17" s="138"/>
      <c r="TR17" s="138"/>
      <c r="TS17" s="138"/>
      <c r="TT17" s="138"/>
      <c r="TU17" s="138"/>
      <c r="TV17" s="138"/>
      <c r="TW17" s="138"/>
      <c r="TX17" s="138"/>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37" customFormat="1" ht="13.25" customHeight="1" x14ac:dyDescent="0.3">
      <c r="A18" s="139">
        <v>43971</v>
      </c>
      <c r="B18" s="140" t="s">
        <v>108</v>
      </c>
      <c r="C18" s="143"/>
      <c r="D18" s="144"/>
      <c r="E18" s="144"/>
      <c r="F18" s="144"/>
      <c r="G18" s="145"/>
      <c r="H18" s="146"/>
      <c r="I18" s="147">
        <v>146</v>
      </c>
      <c r="J18" s="147">
        <v>6</v>
      </c>
      <c r="K18" s="42">
        <f t="shared" si="0"/>
        <v>152</v>
      </c>
      <c r="L18" s="148"/>
      <c r="M18" s="143"/>
      <c r="N18" s="144"/>
      <c r="O18" s="144"/>
      <c r="P18" s="144"/>
      <c r="Q18" s="145"/>
      <c r="R18" s="146"/>
      <c r="S18" s="141">
        <f t="shared" si="1"/>
        <v>25541</v>
      </c>
      <c r="T18" s="141">
        <f t="shared" si="2"/>
        <v>1257</v>
      </c>
      <c r="U18" s="142">
        <f t="shared" si="3"/>
        <v>26798</v>
      </c>
      <c r="NA18" s="138"/>
      <c r="NB18" s="138"/>
      <c r="NC18" s="138"/>
      <c r="ND18" s="138"/>
      <c r="NE18" s="138"/>
      <c r="NF18" s="138"/>
      <c r="NG18" s="138"/>
      <c r="NH18" s="138"/>
      <c r="NI18" s="138"/>
      <c r="NJ18" s="138"/>
      <c r="NK18" s="138"/>
      <c r="NL18" s="138"/>
      <c r="NM18" s="138"/>
      <c r="NN18" s="138"/>
      <c r="NO18" s="138"/>
      <c r="NP18" s="138"/>
      <c r="NQ18" s="138"/>
      <c r="NR18" s="138"/>
      <c r="NS18" s="138"/>
      <c r="NT18" s="138"/>
      <c r="NU18" s="138"/>
      <c r="NV18" s="138"/>
      <c r="NW18" s="138"/>
      <c r="NX18" s="138"/>
      <c r="NY18" s="138"/>
      <c r="NZ18" s="138"/>
      <c r="OA18" s="138"/>
      <c r="OB18" s="138"/>
      <c r="OC18" s="138"/>
      <c r="OD18" s="138"/>
      <c r="OE18" s="138"/>
      <c r="OF18" s="138"/>
      <c r="OG18" s="138"/>
      <c r="OH18" s="138"/>
      <c r="OI18" s="138"/>
      <c r="OJ18" s="138"/>
      <c r="OK18" s="138"/>
      <c r="OL18" s="138"/>
      <c r="OM18" s="138"/>
      <c r="ON18" s="138"/>
      <c r="OO18" s="138"/>
      <c r="OP18" s="138"/>
      <c r="OQ18" s="138"/>
      <c r="OR18" s="138"/>
      <c r="OS18" s="138"/>
      <c r="OT18" s="138"/>
      <c r="OU18" s="138"/>
      <c r="OV18" s="138"/>
      <c r="OW18" s="138"/>
      <c r="OX18" s="138"/>
      <c r="OY18" s="138"/>
      <c r="OZ18" s="138"/>
      <c r="PA18" s="138"/>
      <c r="PB18" s="138"/>
      <c r="PC18" s="138"/>
      <c r="PD18" s="138"/>
      <c r="PE18" s="138"/>
      <c r="PF18" s="138"/>
      <c r="PG18" s="138"/>
      <c r="PH18" s="138"/>
      <c r="PI18" s="138"/>
      <c r="PJ18" s="138"/>
      <c r="PK18" s="138"/>
      <c r="PL18" s="138"/>
      <c r="PM18" s="138"/>
      <c r="PN18" s="138"/>
      <c r="PO18" s="138"/>
      <c r="PP18" s="138"/>
      <c r="PQ18" s="138"/>
      <c r="PR18" s="138"/>
      <c r="PS18" s="138"/>
      <c r="PT18" s="138"/>
      <c r="PU18" s="138"/>
      <c r="PV18" s="138"/>
      <c r="PW18" s="138"/>
      <c r="PX18" s="138"/>
      <c r="PY18" s="138"/>
      <c r="PZ18" s="138"/>
      <c r="QA18" s="138"/>
      <c r="QB18" s="138"/>
      <c r="QC18" s="138"/>
      <c r="QD18" s="138"/>
      <c r="QE18" s="138"/>
      <c r="QF18" s="138"/>
      <c r="QG18" s="138"/>
      <c r="QH18" s="138"/>
      <c r="QI18" s="138"/>
      <c r="QJ18" s="138"/>
      <c r="QK18" s="138"/>
      <c r="QL18" s="138"/>
      <c r="QM18" s="138"/>
      <c r="QN18" s="138"/>
      <c r="QO18" s="138"/>
      <c r="QP18" s="138"/>
      <c r="QQ18" s="138"/>
      <c r="QR18" s="138"/>
      <c r="QS18" s="138"/>
      <c r="QT18" s="138"/>
      <c r="QU18" s="138"/>
      <c r="QV18" s="138"/>
      <c r="QW18" s="138"/>
      <c r="QX18" s="138"/>
      <c r="QY18" s="138"/>
      <c r="QZ18" s="138"/>
      <c r="RA18" s="138"/>
      <c r="RB18" s="138"/>
      <c r="RC18" s="138"/>
      <c r="RD18" s="138"/>
      <c r="RE18" s="138"/>
      <c r="RF18" s="138"/>
      <c r="RG18" s="138"/>
      <c r="RH18" s="138"/>
      <c r="RI18" s="138"/>
      <c r="RJ18" s="138"/>
      <c r="RK18" s="138"/>
      <c r="RL18" s="138"/>
      <c r="RM18" s="138"/>
      <c r="RN18" s="138"/>
      <c r="RO18" s="138"/>
      <c r="RP18" s="138"/>
      <c r="RQ18" s="138"/>
      <c r="RR18" s="138"/>
      <c r="RS18" s="138"/>
      <c r="RT18" s="138"/>
      <c r="RU18" s="138"/>
      <c r="RV18" s="138"/>
      <c r="RW18" s="138"/>
      <c r="RX18" s="138"/>
      <c r="RY18" s="138"/>
      <c r="RZ18" s="138"/>
      <c r="SA18" s="138"/>
      <c r="SB18" s="138"/>
      <c r="SC18" s="138"/>
      <c r="SD18" s="138"/>
      <c r="SE18" s="138"/>
      <c r="SF18" s="138"/>
      <c r="SG18" s="138"/>
      <c r="SH18" s="138"/>
      <c r="SI18" s="138"/>
      <c r="SJ18" s="138"/>
      <c r="SK18" s="138"/>
      <c r="SL18" s="138"/>
      <c r="SM18" s="138"/>
      <c r="SN18" s="138"/>
      <c r="SO18" s="138"/>
      <c r="SP18" s="138"/>
      <c r="SQ18" s="138"/>
      <c r="SR18" s="138"/>
      <c r="SS18" s="138"/>
      <c r="ST18" s="138"/>
      <c r="SU18" s="138"/>
      <c r="SV18" s="138"/>
      <c r="SW18" s="138"/>
      <c r="SX18" s="138"/>
      <c r="SY18" s="138"/>
      <c r="SZ18" s="138"/>
      <c r="TA18" s="138"/>
      <c r="TB18" s="138"/>
      <c r="TC18" s="138"/>
      <c r="TD18" s="138"/>
      <c r="TE18" s="138"/>
      <c r="TF18" s="138"/>
      <c r="TG18" s="138"/>
      <c r="TH18" s="138"/>
      <c r="TI18" s="138"/>
      <c r="TJ18" s="138"/>
      <c r="TK18" s="138"/>
      <c r="TL18" s="138"/>
      <c r="TM18" s="138"/>
      <c r="TN18" s="138"/>
      <c r="TO18" s="138"/>
      <c r="TP18" s="138"/>
      <c r="TQ18" s="138"/>
      <c r="TR18" s="138"/>
      <c r="TS18" s="138"/>
      <c r="TT18" s="138"/>
      <c r="TU18" s="138"/>
      <c r="TV18" s="138"/>
      <c r="TW18" s="138"/>
      <c r="TX18" s="13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21" customFormat="1" ht="13.25" customHeight="1" x14ac:dyDescent="0.3">
      <c r="A19" s="139">
        <v>43970</v>
      </c>
      <c r="B19" s="140" t="s">
        <v>108</v>
      </c>
      <c r="C19" s="143"/>
      <c r="D19" s="144"/>
      <c r="E19" s="144"/>
      <c r="F19" s="144"/>
      <c r="G19" s="145"/>
      <c r="H19" s="146"/>
      <c r="I19" s="147">
        <v>136</v>
      </c>
      <c r="J19" s="147">
        <v>10</v>
      </c>
      <c r="K19" s="42">
        <f t="shared" si="0"/>
        <v>146</v>
      </c>
      <c r="L19" s="148"/>
      <c r="M19" s="143"/>
      <c r="N19" s="144"/>
      <c r="O19" s="144"/>
      <c r="P19" s="144"/>
      <c r="Q19" s="145"/>
      <c r="R19" s="146"/>
      <c r="S19" s="141">
        <f t="shared" si="1"/>
        <v>25395</v>
      </c>
      <c r="T19" s="141">
        <f t="shared" si="2"/>
        <v>1251</v>
      </c>
      <c r="U19" s="142">
        <f t="shared" si="3"/>
        <v>26646</v>
      </c>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21" customFormat="1" ht="13.25" customHeight="1" x14ac:dyDescent="0.3">
      <c r="A20" s="139">
        <v>43969</v>
      </c>
      <c r="B20" s="140" t="s">
        <v>108</v>
      </c>
      <c r="C20" s="143"/>
      <c r="D20" s="144"/>
      <c r="E20" s="144"/>
      <c r="F20" s="144"/>
      <c r="G20" s="145"/>
      <c r="H20" s="146"/>
      <c r="I20" s="147">
        <v>140</v>
      </c>
      <c r="J20" s="147">
        <v>10</v>
      </c>
      <c r="K20" s="42">
        <f t="shared" si="0"/>
        <v>150</v>
      </c>
      <c r="L20" s="148"/>
      <c r="M20" s="143"/>
      <c r="N20" s="144"/>
      <c r="O20" s="144"/>
      <c r="P20" s="144"/>
      <c r="Q20" s="145"/>
      <c r="R20" s="146"/>
      <c r="S20" s="141">
        <f t="shared" si="1"/>
        <v>25259</v>
      </c>
      <c r="T20" s="141">
        <f t="shared" si="2"/>
        <v>1241</v>
      </c>
      <c r="U20" s="142">
        <f t="shared" si="3"/>
        <v>26500</v>
      </c>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21" customFormat="1" ht="13.25" customHeight="1" x14ac:dyDescent="0.3">
      <c r="A21" s="139">
        <v>43968</v>
      </c>
      <c r="B21" s="140" t="s">
        <v>108</v>
      </c>
      <c r="C21" s="143"/>
      <c r="D21" s="144"/>
      <c r="E21" s="144"/>
      <c r="F21" s="144"/>
      <c r="G21" s="145"/>
      <c r="H21" s="146"/>
      <c r="I21" s="147">
        <v>132</v>
      </c>
      <c r="J21" s="147">
        <v>10</v>
      </c>
      <c r="K21" s="42">
        <f t="shared" si="0"/>
        <v>142</v>
      </c>
      <c r="L21" s="148"/>
      <c r="M21" s="143"/>
      <c r="N21" s="144"/>
      <c r="O21" s="144"/>
      <c r="P21" s="144"/>
      <c r="Q21" s="145"/>
      <c r="R21" s="146"/>
      <c r="S21" s="141">
        <f t="shared" si="1"/>
        <v>25119</v>
      </c>
      <c r="T21" s="141">
        <f t="shared" si="2"/>
        <v>1231</v>
      </c>
      <c r="U21" s="142">
        <f t="shared" si="3"/>
        <v>26350</v>
      </c>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21" customFormat="1" ht="13.25" customHeight="1" x14ac:dyDescent="0.3">
      <c r="A22" s="139">
        <v>43967</v>
      </c>
      <c r="B22" s="140" t="s">
        <v>108</v>
      </c>
      <c r="C22" s="143"/>
      <c r="D22" s="144"/>
      <c r="E22" s="144"/>
      <c r="F22" s="144"/>
      <c r="G22" s="145"/>
      <c r="H22" s="146"/>
      <c r="I22" s="147">
        <v>160</v>
      </c>
      <c r="J22" s="147">
        <v>13</v>
      </c>
      <c r="K22" s="42">
        <f t="shared" si="0"/>
        <v>173</v>
      </c>
      <c r="L22" s="148"/>
      <c r="M22" s="143"/>
      <c r="N22" s="144"/>
      <c r="O22" s="144"/>
      <c r="P22" s="144"/>
      <c r="Q22" s="145"/>
      <c r="R22" s="146"/>
      <c r="S22" s="141">
        <f t="shared" si="1"/>
        <v>24987</v>
      </c>
      <c r="T22" s="141">
        <f t="shared" si="2"/>
        <v>1221</v>
      </c>
      <c r="U22" s="142">
        <f t="shared" si="3"/>
        <v>26208</v>
      </c>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21" customFormat="1" ht="13.25" customHeight="1" x14ac:dyDescent="0.3">
      <c r="A23" s="139">
        <v>43966</v>
      </c>
      <c r="B23" s="140" t="s">
        <v>108</v>
      </c>
      <c r="C23" s="149">
        <v>145</v>
      </c>
      <c r="D23" s="150">
        <v>1909</v>
      </c>
      <c r="E23" s="150">
        <v>1745</v>
      </c>
      <c r="F23" s="150">
        <v>11</v>
      </c>
      <c r="G23" s="151">
        <f>ONS_WeeklyRegistratedDeaths!M33-ONS_WeeklyRegistratedDeaths!T33</f>
        <v>3810</v>
      </c>
      <c r="H23" s="147">
        <f>ONS_WeeklyOccurrenceDeaths!M33-ONS_WeeklyOccurrenceDeaths!T33</f>
        <v>2639</v>
      </c>
      <c r="I23" s="147">
        <v>165</v>
      </c>
      <c r="J23" s="147">
        <v>16</v>
      </c>
      <c r="K23" s="42">
        <f t="shared" si="0"/>
        <v>181</v>
      </c>
      <c r="L23" s="152">
        <f>SUM(K23:K29)</f>
        <v>1291</v>
      </c>
      <c r="M23" s="153">
        <f t="shared" ref="M23:R23" si="4">M30+C23</f>
        <v>1860</v>
      </c>
      <c r="N23" s="153">
        <f t="shared" si="4"/>
        <v>26730</v>
      </c>
      <c r="O23" s="153">
        <f t="shared" si="4"/>
        <v>12349</v>
      </c>
      <c r="P23" s="153">
        <f t="shared" si="4"/>
        <v>166</v>
      </c>
      <c r="Q23" s="153">
        <f t="shared" si="4"/>
        <v>41105</v>
      </c>
      <c r="R23" s="150">
        <f t="shared" si="4"/>
        <v>42173</v>
      </c>
      <c r="S23" s="141">
        <f t="shared" si="1"/>
        <v>24827</v>
      </c>
      <c r="T23" s="141">
        <f t="shared" si="2"/>
        <v>1208</v>
      </c>
      <c r="U23" s="142">
        <f t="shared" si="3"/>
        <v>26035</v>
      </c>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21" customFormat="1" ht="13.25" customHeight="1" x14ac:dyDescent="0.3">
      <c r="A24" s="139">
        <v>43965</v>
      </c>
      <c r="B24" s="140" t="s">
        <v>108</v>
      </c>
      <c r="C24" s="143"/>
      <c r="D24" s="144"/>
      <c r="E24" s="144"/>
      <c r="F24" s="144"/>
      <c r="G24" s="145"/>
      <c r="H24" s="146"/>
      <c r="I24" s="147">
        <v>169</v>
      </c>
      <c r="J24" s="147">
        <v>12</v>
      </c>
      <c r="K24" s="42">
        <f t="shared" si="0"/>
        <v>181</v>
      </c>
      <c r="L24" s="148"/>
      <c r="M24" s="143"/>
      <c r="N24" s="144"/>
      <c r="O24" s="144"/>
      <c r="P24" s="144"/>
      <c r="Q24" s="145"/>
      <c r="R24" s="146"/>
      <c r="S24" s="154">
        <f t="shared" si="1"/>
        <v>24662</v>
      </c>
      <c r="T24" s="141">
        <f t="shared" si="2"/>
        <v>1192</v>
      </c>
      <c r="U24" s="142">
        <f t="shared" si="3"/>
        <v>25854</v>
      </c>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21" customFormat="1" ht="13.25" customHeight="1" x14ac:dyDescent="0.3">
      <c r="A25" s="139">
        <v>43964</v>
      </c>
      <c r="B25" s="140" t="s">
        <v>108</v>
      </c>
      <c r="C25" s="143"/>
      <c r="D25" s="144"/>
      <c r="E25" s="144"/>
      <c r="F25" s="144"/>
      <c r="G25" s="145"/>
      <c r="H25" s="146"/>
      <c r="I25" s="147">
        <v>156</v>
      </c>
      <c r="J25" s="147">
        <v>15</v>
      </c>
      <c r="K25" s="42">
        <f t="shared" si="0"/>
        <v>171</v>
      </c>
      <c r="L25" s="148"/>
      <c r="M25" s="143"/>
      <c r="N25" s="144"/>
      <c r="O25" s="144"/>
      <c r="P25" s="144"/>
      <c r="Q25" s="145"/>
      <c r="R25" s="146"/>
      <c r="S25" s="154">
        <f t="shared" si="1"/>
        <v>24493</v>
      </c>
      <c r="T25" s="141">
        <f t="shared" si="2"/>
        <v>1180</v>
      </c>
      <c r="U25" s="142">
        <f t="shared" si="3"/>
        <v>25673</v>
      </c>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21" customFormat="1" ht="13.25" customHeight="1" x14ac:dyDescent="0.3">
      <c r="A26" s="139">
        <v>43963</v>
      </c>
      <c r="B26" s="140" t="s">
        <v>108</v>
      </c>
      <c r="C26" s="143"/>
      <c r="D26" s="144"/>
      <c r="E26" s="144"/>
      <c r="F26" s="144"/>
      <c r="G26" s="145"/>
      <c r="H26" s="146"/>
      <c r="I26" s="147">
        <v>177</v>
      </c>
      <c r="J26" s="147">
        <v>11</v>
      </c>
      <c r="K26" s="42">
        <f t="shared" si="0"/>
        <v>188</v>
      </c>
      <c r="L26" s="148"/>
      <c r="M26" s="143"/>
      <c r="N26" s="144"/>
      <c r="O26" s="144"/>
      <c r="P26" s="144"/>
      <c r="Q26" s="145"/>
      <c r="R26" s="146"/>
      <c r="S26" s="154">
        <f t="shared" si="1"/>
        <v>24337</v>
      </c>
      <c r="T26" s="141">
        <f t="shared" si="2"/>
        <v>1165</v>
      </c>
      <c r="U26" s="142">
        <f t="shared" si="3"/>
        <v>25502</v>
      </c>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21" customFormat="1" ht="13.25" customHeight="1" x14ac:dyDescent="0.3">
      <c r="A27" s="139">
        <v>43962</v>
      </c>
      <c r="B27" s="140" t="s">
        <v>108</v>
      </c>
      <c r="C27" s="143"/>
      <c r="D27" s="144"/>
      <c r="E27" s="144"/>
      <c r="F27" s="144"/>
      <c r="G27" s="145"/>
      <c r="H27" s="146"/>
      <c r="I27" s="147">
        <v>156</v>
      </c>
      <c r="J27" s="147">
        <v>15</v>
      </c>
      <c r="K27" s="42">
        <f t="shared" si="0"/>
        <v>171</v>
      </c>
      <c r="L27" s="148"/>
      <c r="M27" s="143"/>
      <c r="N27" s="144"/>
      <c r="O27" s="144"/>
      <c r="P27" s="144"/>
      <c r="Q27" s="145"/>
      <c r="R27" s="146"/>
      <c r="S27" s="154">
        <f t="shared" si="1"/>
        <v>24160</v>
      </c>
      <c r="T27" s="141">
        <f t="shared" si="2"/>
        <v>1154</v>
      </c>
      <c r="U27" s="142">
        <f t="shared" si="3"/>
        <v>25314</v>
      </c>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21" customFormat="1" ht="13.25" customHeight="1" x14ac:dyDescent="0.3">
      <c r="A28" s="139">
        <v>43961</v>
      </c>
      <c r="B28" s="140" t="s">
        <v>108</v>
      </c>
      <c r="C28" s="143"/>
      <c r="D28" s="144"/>
      <c r="E28" s="144"/>
      <c r="F28" s="144"/>
      <c r="G28" s="145"/>
      <c r="H28" s="146"/>
      <c r="I28" s="147">
        <v>188</v>
      </c>
      <c r="J28" s="147">
        <v>10</v>
      </c>
      <c r="K28" s="42">
        <f t="shared" si="0"/>
        <v>198</v>
      </c>
      <c r="L28" s="148"/>
      <c r="M28" s="143"/>
      <c r="N28" s="144"/>
      <c r="O28" s="144"/>
      <c r="P28" s="144"/>
      <c r="Q28" s="145"/>
      <c r="R28" s="146"/>
      <c r="S28" s="154">
        <f t="shared" si="1"/>
        <v>24004</v>
      </c>
      <c r="T28" s="141">
        <f t="shared" si="2"/>
        <v>1139</v>
      </c>
      <c r="U28" s="142">
        <f t="shared" si="3"/>
        <v>25143</v>
      </c>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21" customFormat="1" ht="13.25" customHeight="1" x14ac:dyDescent="0.3">
      <c r="A29" s="139">
        <v>43960</v>
      </c>
      <c r="B29" s="140" t="s">
        <v>108</v>
      </c>
      <c r="C29" s="155"/>
      <c r="D29" s="144"/>
      <c r="E29" s="144"/>
      <c r="F29" s="144"/>
      <c r="G29" s="145"/>
      <c r="H29" s="146"/>
      <c r="I29" s="147">
        <v>194</v>
      </c>
      <c r="J29" s="147">
        <v>7</v>
      </c>
      <c r="K29" s="42">
        <f t="shared" si="0"/>
        <v>201</v>
      </c>
      <c r="L29" s="148"/>
      <c r="M29" s="143"/>
      <c r="N29" s="144"/>
      <c r="O29" s="144"/>
      <c r="P29" s="144"/>
      <c r="Q29" s="145"/>
      <c r="R29" s="146"/>
      <c r="S29" s="154">
        <f t="shared" si="1"/>
        <v>23816</v>
      </c>
      <c r="T29" s="141">
        <f t="shared" si="2"/>
        <v>1129</v>
      </c>
      <c r="U29" s="142">
        <f t="shared" si="3"/>
        <v>24945</v>
      </c>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21" customFormat="1" ht="13.25" customHeight="1" x14ac:dyDescent="0.3">
      <c r="A30" s="139">
        <v>43959</v>
      </c>
      <c r="B30" s="140" t="s">
        <v>108</v>
      </c>
      <c r="C30" s="149">
        <v>156</v>
      </c>
      <c r="D30" s="150">
        <v>1986</v>
      </c>
      <c r="E30" s="150">
        <v>1766</v>
      </c>
      <c r="F30" s="150">
        <v>22</v>
      </c>
      <c r="G30" s="156">
        <f>ONS_WeeklyRegistratedDeaths!T33-ONS_WeeklyRegistratedDeaths!AA33</f>
        <v>3930</v>
      </c>
      <c r="H30" s="150">
        <f>ONS_WeeklyOccurrenceDeaths!T33-ONS_WeeklyOccurrenceDeaths!AA33</f>
        <v>3874</v>
      </c>
      <c r="I30" s="147">
        <v>202</v>
      </c>
      <c r="J30" s="147">
        <v>13</v>
      </c>
      <c r="K30" s="42">
        <f t="shared" si="0"/>
        <v>215</v>
      </c>
      <c r="L30" s="152">
        <f>SUM(K30:K36)</f>
        <v>1830</v>
      </c>
      <c r="M30" s="153">
        <f t="shared" ref="M30:R30" si="5">M37+C30</f>
        <v>1715</v>
      </c>
      <c r="N30" s="153">
        <f t="shared" si="5"/>
        <v>24821</v>
      </c>
      <c r="O30" s="153">
        <f t="shared" si="5"/>
        <v>10604</v>
      </c>
      <c r="P30" s="153">
        <f t="shared" si="5"/>
        <v>155</v>
      </c>
      <c r="Q30" s="153">
        <f t="shared" si="5"/>
        <v>37295</v>
      </c>
      <c r="R30" s="150">
        <f t="shared" si="5"/>
        <v>39534</v>
      </c>
      <c r="S30" s="154">
        <f t="shared" si="1"/>
        <v>23622</v>
      </c>
      <c r="T30" s="141">
        <f t="shared" si="2"/>
        <v>1122</v>
      </c>
      <c r="U30" s="142">
        <f t="shared" si="3"/>
        <v>24744</v>
      </c>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21" customFormat="1" ht="13.25" customHeight="1" x14ac:dyDescent="0.3">
      <c r="A31" s="139">
        <v>43958</v>
      </c>
      <c r="B31" s="140" t="s">
        <v>108</v>
      </c>
      <c r="C31" s="155"/>
      <c r="D31" s="144"/>
      <c r="E31" s="144"/>
      <c r="F31" s="144"/>
      <c r="G31" s="145"/>
      <c r="H31" s="146"/>
      <c r="I31" s="147">
        <v>242</v>
      </c>
      <c r="J31" s="147">
        <v>19</v>
      </c>
      <c r="K31" s="42">
        <f t="shared" si="0"/>
        <v>261</v>
      </c>
      <c r="L31" s="148"/>
      <c r="M31" s="143"/>
      <c r="N31" s="144"/>
      <c r="O31" s="144"/>
      <c r="P31" s="144"/>
      <c r="Q31" s="145"/>
      <c r="R31" s="146"/>
      <c r="S31" s="154">
        <f t="shared" si="1"/>
        <v>23420</v>
      </c>
      <c r="T31" s="141">
        <f t="shared" si="2"/>
        <v>1109</v>
      </c>
      <c r="U31" s="142">
        <f t="shared" si="3"/>
        <v>24529</v>
      </c>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21" customFormat="1" ht="13.25" customHeight="1" x14ac:dyDescent="0.3">
      <c r="A32" s="139">
        <v>43957</v>
      </c>
      <c r="B32" s="140" t="s">
        <v>108</v>
      </c>
      <c r="C32" s="155"/>
      <c r="D32" s="144"/>
      <c r="E32" s="144"/>
      <c r="F32" s="144"/>
      <c r="G32" s="145"/>
      <c r="H32" s="146"/>
      <c r="I32" s="147">
        <v>251</v>
      </c>
      <c r="J32" s="147">
        <v>23</v>
      </c>
      <c r="K32" s="42">
        <f t="shared" si="0"/>
        <v>274</v>
      </c>
      <c r="L32" s="148"/>
      <c r="M32" s="143"/>
      <c r="N32" s="144"/>
      <c r="O32" s="144"/>
      <c r="P32" s="144"/>
      <c r="Q32" s="145"/>
      <c r="R32" s="146"/>
      <c r="S32" s="154">
        <f t="shared" si="1"/>
        <v>23178</v>
      </c>
      <c r="T32" s="141">
        <f t="shared" si="2"/>
        <v>1090</v>
      </c>
      <c r="U32" s="142">
        <f t="shared" si="3"/>
        <v>24268</v>
      </c>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21" customFormat="1" ht="13.25" customHeight="1" x14ac:dyDescent="0.3">
      <c r="A33" s="139">
        <v>43956</v>
      </c>
      <c r="B33" s="140" t="s">
        <v>108</v>
      </c>
      <c r="C33" s="155"/>
      <c r="D33" s="144"/>
      <c r="E33" s="144"/>
      <c r="F33" s="144"/>
      <c r="G33" s="145"/>
      <c r="H33" s="146"/>
      <c r="I33" s="147">
        <v>247</v>
      </c>
      <c r="J33" s="147">
        <v>17</v>
      </c>
      <c r="K33" s="42">
        <f t="shared" si="0"/>
        <v>264</v>
      </c>
      <c r="L33" s="148"/>
      <c r="M33" s="143"/>
      <c r="N33" s="144"/>
      <c r="O33" s="144"/>
      <c r="P33" s="144"/>
      <c r="Q33" s="145"/>
      <c r="R33" s="146"/>
      <c r="S33" s="154">
        <f t="shared" si="1"/>
        <v>22927</v>
      </c>
      <c r="T33" s="141">
        <f t="shared" si="2"/>
        <v>1067</v>
      </c>
      <c r="U33" s="142">
        <f t="shared" si="3"/>
        <v>23994</v>
      </c>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21" customFormat="1" ht="13.25" customHeight="1" x14ac:dyDescent="0.3">
      <c r="A34" s="139">
        <v>43955</v>
      </c>
      <c r="B34" s="140" t="s">
        <v>108</v>
      </c>
      <c r="C34" s="157"/>
      <c r="D34" s="158"/>
      <c r="E34" s="144"/>
      <c r="F34" s="144"/>
      <c r="G34" s="145"/>
      <c r="H34" s="146"/>
      <c r="I34" s="147">
        <v>252</v>
      </c>
      <c r="J34" s="147">
        <v>23</v>
      </c>
      <c r="K34" s="42">
        <f t="shared" si="0"/>
        <v>275</v>
      </c>
      <c r="L34" s="148"/>
      <c r="M34" s="143"/>
      <c r="N34" s="144"/>
      <c r="O34" s="144"/>
      <c r="P34" s="144"/>
      <c r="Q34" s="145"/>
      <c r="R34" s="146"/>
      <c r="S34" s="154">
        <f t="shared" si="1"/>
        <v>22680</v>
      </c>
      <c r="T34" s="141">
        <f t="shared" si="2"/>
        <v>1050</v>
      </c>
      <c r="U34" s="142">
        <f t="shared" si="3"/>
        <v>23730</v>
      </c>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21" customFormat="1" ht="13.25" customHeight="1" x14ac:dyDescent="0.3">
      <c r="A35" s="159">
        <v>43954</v>
      </c>
      <c r="B35" s="140" t="s">
        <v>108</v>
      </c>
      <c r="C35" s="143"/>
      <c r="D35" s="144"/>
      <c r="E35" s="144"/>
      <c r="F35" s="144"/>
      <c r="G35" s="145"/>
      <c r="H35" s="146"/>
      <c r="I35" s="141">
        <v>248</v>
      </c>
      <c r="J35" s="147">
        <v>14</v>
      </c>
      <c r="K35" s="42">
        <f t="shared" si="0"/>
        <v>262</v>
      </c>
      <c r="L35" s="148"/>
      <c r="M35" s="143"/>
      <c r="N35" s="144"/>
      <c r="O35" s="144"/>
      <c r="P35" s="144"/>
      <c r="Q35" s="145"/>
      <c r="R35" s="146"/>
      <c r="S35" s="154">
        <f t="shared" si="1"/>
        <v>22428</v>
      </c>
      <c r="T35" s="141">
        <f t="shared" si="2"/>
        <v>1027</v>
      </c>
      <c r="U35" s="142">
        <f t="shared" si="3"/>
        <v>23455</v>
      </c>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21" customFormat="1" ht="13.25" customHeight="1" x14ac:dyDescent="0.3">
      <c r="A36" s="159">
        <v>43953</v>
      </c>
      <c r="B36" s="140" t="s">
        <v>108</v>
      </c>
      <c r="C36" s="160"/>
      <c r="D36" s="161"/>
      <c r="E36" s="162"/>
      <c r="F36" s="162"/>
      <c r="G36" s="145"/>
      <c r="H36" s="146"/>
      <c r="I36" s="141">
        <v>265</v>
      </c>
      <c r="J36" s="163">
        <v>14</v>
      </c>
      <c r="K36" s="42">
        <f t="shared" si="0"/>
        <v>279</v>
      </c>
      <c r="L36" s="148"/>
      <c r="M36" s="143"/>
      <c r="N36" s="144"/>
      <c r="O36" s="144"/>
      <c r="P36" s="144"/>
      <c r="Q36" s="145"/>
      <c r="R36" s="146"/>
      <c r="S36" s="154">
        <f t="shared" si="1"/>
        <v>22180</v>
      </c>
      <c r="T36" s="141">
        <f t="shared" si="2"/>
        <v>1013</v>
      </c>
      <c r="U36" s="142">
        <f t="shared" si="3"/>
        <v>23193</v>
      </c>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21" customFormat="1" ht="13.25" customHeight="1" x14ac:dyDescent="0.3">
      <c r="A37" s="159">
        <v>43952</v>
      </c>
      <c r="B37" s="140" t="s">
        <v>108</v>
      </c>
      <c r="C37" s="149">
        <v>254</v>
      </c>
      <c r="D37" s="150">
        <v>3214</v>
      </c>
      <c r="E37" s="150">
        <v>2545</v>
      </c>
      <c r="F37" s="150">
        <v>22</v>
      </c>
      <c r="G37" s="156">
        <f>ONS_WeeklyRegistratedDeaths!AA33-ONS_WeeklyRegistratedDeaths!AH33</f>
        <v>6035</v>
      </c>
      <c r="H37" s="150">
        <f>ONS_WeeklyOccurrenceDeaths!AA33-ONS_WeeklyOccurrenceDeaths!AH33</f>
        <v>5109</v>
      </c>
      <c r="I37" s="141">
        <v>304</v>
      </c>
      <c r="J37" s="163">
        <v>29</v>
      </c>
      <c r="K37" s="42">
        <f t="shared" si="0"/>
        <v>333</v>
      </c>
      <c r="L37" s="152">
        <f>SUM(K37:K43)</f>
        <v>2517</v>
      </c>
      <c r="M37" s="153">
        <f t="shared" ref="M37:R37" si="6">M44+C37</f>
        <v>1559</v>
      </c>
      <c r="N37" s="153">
        <f t="shared" si="6"/>
        <v>22835</v>
      </c>
      <c r="O37" s="153">
        <f t="shared" si="6"/>
        <v>8838</v>
      </c>
      <c r="P37" s="153">
        <f t="shared" si="6"/>
        <v>133</v>
      </c>
      <c r="Q37" s="153">
        <f t="shared" si="6"/>
        <v>33365</v>
      </c>
      <c r="R37" s="150">
        <f t="shared" si="6"/>
        <v>35660</v>
      </c>
      <c r="S37" s="154">
        <f t="shared" si="1"/>
        <v>21915</v>
      </c>
      <c r="T37" s="141">
        <f t="shared" si="2"/>
        <v>999</v>
      </c>
      <c r="U37" s="142">
        <f t="shared" si="3"/>
        <v>22914</v>
      </c>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21" customFormat="1" ht="13.25" customHeight="1" x14ac:dyDescent="0.3">
      <c r="A38" s="159">
        <v>43951</v>
      </c>
      <c r="B38" s="140" t="s">
        <v>108</v>
      </c>
      <c r="C38" s="143"/>
      <c r="D38" s="157"/>
      <c r="E38" s="144"/>
      <c r="F38" s="144"/>
      <c r="G38" s="145"/>
      <c r="H38" s="146"/>
      <c r="I38" s="141">
        <v>306</v>
      </c>
      <c r="J38" s="163">
        <v>16</v>
      </c>
      <c r="K38" s="42">
        <f t="shared" si="0"/>
        <v>322</v>
      </c>
      <c r="L38" s="148"/>
      <c r="M38" s="143"/>
      <c r="N38" s="144"/>
      <c r="O38" s="144"/>
      <c r="P38" s="144"/>
      <c r="Q38" s="145"/>
      <c r="R38" s="146"/>
      <c r="S38" s="154">
        <f t="shared" si="1"/>
        <v>21611</v>
      </c>
      <c r="T38" s="141">
        <f t="shared" si="2"/>
        <v>970</v>
      </c>
      <c r="U38" s="142">
        <f t="shared" si="3"/>
        <v>22581</v>
      </c>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21" customFormat="1" ht="13.25" customHeight="1" x14ac:dyDescent="0.3">
      <c r="A39" s="139">
        <v>43950</v>
      </c>
      <c r="B39" s="140" t="s">
        <v>108</v>
      </c>
      <c r="C39" s="143"/>
      <c r="D39" s="157"/>
      <c r="E39" s="164"/>
      <c r="F39" s="164"/>
      <c r="G39" s="165"/>
      <c r="H39" s="146"/>
      <c r="I39" s="141">
        <v>320</v>
      </c>
      <c r="J39" s="163">
        <v>26</v>
      </c>
      <c r="K39" s="166">
        <f t="shared" si="0"/>
        <v>346</v>
      </c>
      <c r="L39" s="148"/>
      <c r="M39" s="143"/>
      <c r="N39" s="164"/>
      <c r="O39" s="164"/>
      <c r="P39" s="164"/>
      <c r="Q39" s="167"/>
      <c r="R39" s="168"/>
      <c r="S39" s="154">
        <f t="shared" si="1"/>
        <v>21305</v>
      </c>
      <c r="T39" s="141">
        <f t="shared" si="2"/>
        <v>954</v>
      </c>
      <c r="U39" s="142">
        <f t="shared" si="3"/>
        <v>22259</v>
      </c>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21" customFormat="1" ht="13.25" customHeight="1" x14ac:dyDescent="0.3">
      <c r="A40" s="169">
        <v>43949</v>
      </c>
      <c r="B40" s="140" t="s">
        <v>108</v>
      </c>
      <c r="C40" s="143"/>
      <c r="D40" s="157"/>
      <c r="E40" s="164"/>
      <c r="F40" s="164"/>
      <c r="G40" s="30"/>
      <c r="H40" s="150"/>
      <c r="I40" s="141">
        <v>339</v>
      </c>
      <c r="J40" s="163">
        <v>15</v>
      </c>
      <c r="K40" s="42">
        <f t="shared" si="0"/>
        <v>354</v>
      </c>
      <c r="L40" s="152"/>
      <c r="M40" s="143"/>
      <c r="N40" s="144"/>
      <c r="O40" s="144"/>
      <c r="P40" s="144"/>
      <c r="Q40" s="156"/>
      <c r="R40" s="150"/>
      <c r="S40" s="154">
        <f t="shared" si="1"/>
        <v>20985</v>
      </c>
      <c r="T40" s="141">
        <f t="shared" si="2"/>
        <v>928</v>
      </c>
      <c r="U40" s="142">
        <f t="shared" si="3"/>
        <v>21913</v>
      </c>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21" customFormat="1" ht="13.25" customHeight="1" x14ac:dyDescent="0.3">
      <c r="A41" s="169">
        <v>43948</v>
      </c>
      <c r="B41" s="140" t="s">
        <v>108</v>
      </c>
      <c r="C41" s="143"/>
      <c r="D41" s="155"/>
      <c r="E41" s="144"/>
      <c r="F41" s="144"/>
      <c r="G41" s="156"/>
      <c r="H41" s="150"/>
      <c r="I41" s="141">
        <v>343</v>
      </c>
      <c r="J41" s="163">
        <v>16</v>
      </c>
      <c r="K41" s="42">
        <f t="shared" si="0"/>
        <v>359</v>
      </c>
      <c r="L41" s="152"/>
      <c r="M41" s="143"/>
      <c r="N41" s="144"/>
      <c r="O41" s="144"/>
      <c r="P41" s="144"/>
      <c r="Q41" s="156"/>
      <c r="R41" s="150"/>
      <c r="S41" s="154">
        <f t="shared" si="1"/>
        <v>20646</v>
      </c>
      <c r="T41" s="141">
        <f t="shared" si="2"/>
        <v>913</v>
      </c>
      <c r="U41" s="142">
        <f t="shared" si="3"/>
        <v>21559</v>
      </c>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21" customFormat="1" ht="13.25" customHeight="1" x14ac:dyDescent="0.3">
      <c r="A42" s="169">
        <v>43947</v>
      </c>
      <c r="B42" s="140" t="s">
        <v>108</v>
      </c>
      <c r="C42" s="143"/>
      <c r="D42" s="144"/>
      <c r="E42" s="144"/>
      <c r="F42" s="144"/>
      <c r="G42" s="156"/>
      <c r="H42" s="150"/>
      <c r="I42" s="170">
        <v>377</v>
      </c>
      <c r="J42" s="163">
        <v>16</v>
      </c>
      <c r="K42" s="42">
        <f t="shared" ref="K42:K73" si="7">I42+J42</f>
        <v>393</v>
      </c>
      <c r="L42" s="152"/>
      <c r="M42" s="143"/>
      <c r="N42" s="144"/>
      <c r="O42" s="144"/>
      <c r="P42" s="144"/>
      <c r="Q42" s="156"/>
      <c r="R42" s="150"/>
      <c r="S42" s="154">
        <f t="shared" si="1"/>
        <v>20303</v>
      </c>
      <c r="T42" s="141">
        <f t="shared" si="2"/>
        <v>897</v>
      </c>
      <c r="U42" s="142">
        <f t="shared" si="3"/>
        <v>21200</v>
      </c>
      <c r="V42" s="171"/>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21" customFormat="1" ht="13.25" customHeight="1" x14ac:dyDescent="0.3">
      <c r="A43" s="169">
        <v>43946</v>
      </c>
      <c r="B43" s="140" t="s">
        <v>108</v>
      </c>
      <c r="C43" s="143"/>
      <c r="D43" s="144"/>
      <c r="E43" s="144"/>
      <c r="F43" s="144"/>
      <c r="G43" s="156"/>
      <c r="H43" s="150"/>
      <c r="I43" s="170">
        <v>381</v>
      </c>
      <c r="J43" s="163">
        <v>29</v>
      </c>
      <c r="K43" s="42">
        <f t="shared" si="7"/>
        <v>410</v>
      </c>
      <c r="L43" s="152"/>
      <c r="M43" s="164"/>
      <c r="N43" s="144"/>
      <c r="O43" s="144"/>
      <c r="P43" s="144"/>
      <c r="Q43" s="156"/>
      <c r="R43" s="150"/>
      <c r="S43" s="154">
        <f t="shared" ref="S43:S74" si="8">S44+I43</f>
        <v>19926</v>
      </c>
      <c r="T43" s="141">
        <f t="shared" ref="T43:T74" si="9">T44+J43</f>
        <v>881</v>
      </c>
      <c r="U43" s="142">
        <f t="shared" ref="U43:U74" si="10">U44+K43</f>
        <v>20807</v>
      </c>
      <c r="V43" s="171"/>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21" customFormat="1" ht="13.25" customHeight="1" x14ac:dyDescent="0.3">
      <c r="A44" s="169">
        <v>43945</v>
      </c>
      <c r="B44" s="140" t="s">
        <v>108</v>
      </c>
      <c r="C44" s="149">
        <v>423</v>
      </c>
      <c r="D44" s="150">
        <v>4841</v>
      </c>
      <c r="E44" s="150">
        <v>2948</v>
      </c>
      <c r="F44" s="150">
        <v>25</v>
      </c>
      <c r="G44" s="156">
        <f>ONS_WeeklyRegistratedDeaths!AH33-ONS_WeeklyRegistratedDeaths!AO33</f>
        <v>8237</v>
      </c>
      <c r="H44" s="150">
        <f>ONS_WeeklyOccurrenceDeaths!AH33-ONS_WeeklyOccurrenceDeaths!AO33</f>
        <v>6817</v>
      </c>
      <c r="I44" s="170">
        <v>435</v>
      </c>
      <c r="J44" s="163">
        <v>30</v>
      </c>
      <c r="K44" s="42">
        <f t="shared" si="7"/>
        <v>465</v>
      </c>
      <c r="L44" s="152">
        <f>SUM(K44:K50)</f>
        <v>3684</v>
      </c>
      <c r="M44" s="153">
        <f t="shared" ref="M44:R44" si="11">M51+C44</f>
        <v>1305</v>
      </c>
      <c r="N44" s="153">
        <f t="shared" si="11"/>
        <v>19621</v>
      </c>
      <c r="O44" s="153">
        <f t="shared" si="11"/>
        <v>6293</v>
      </c>
      <c r="P44" s="153">
        <f t="shared" si="11"/>
        <v>111</v>
      </c>
      <c r="Q44" s="153">
        <f t="shared" si="11"/>
        <v>27330</v>
      </c>
      <c r="R44" s="150">
        <f t="shared" si="11"/>
        <v>30551</v>
      </c>
      <c r="S44" s="154">
        <f t="shared" si="8"/>
        <v>19545</v>
      </c>
      <c r="T44" s="141">
        <f t="shared" si="9"/>
        <v>852</v>
      </c>
      <c r="U44" s="142">
        <f t="shared" si="10"/>
        <v>20397</v>
      </c>
      <c r="V44" s="171"/>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21" customFormat="1" ht="13.25" customHeight="1" x14ac:dyDescent="0.3">
      <c r="A45" s="169">
        <v>43944</v>
      </c>
      <c r="B45" s="140" t="s">
        <v>108</v>
      </c>
      <c r="C45" s="143"/>
      <c r="D45" s="144"/>
      <c r="E45" s="155"/>
      <c r="F45" s="144"/>
      <c r="G45" s="156"/>
      <c r="H45" s="150"/>
      <c r="I45" s="170">
        <v>449</v>
      </c>
      <c r="J45" s="163">
        <v>18</v>
      </c>
      <c r="K45" s="42">
        <f t="shared" si="7"/>
        <v>467</v>
      </c>
      <c r="L45" s="152"/>
      <c r="M45" s="164"/>
      <c r="N45" s="144"/>
      <c r="O45" s="144"/>
      <c r="P45" s="144"/>
      <c r="Q45" s="156"/>
      <c r="R45" s="150"/>
      <c r="S45" s="154">
        <f t="shared" si="8"/>
        <v>19110</v>
      </c>
      <c r="T45" s="141">
        <f t="shared" si="9"/>
        <v>822</v>
      </c>
      <c r="U45" s="142">
        <f t="shared" si="10"/>
        <v>19932</v>
      </c>
      <c r="V45" s="171"/>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21" customFormat="1" ht="13.25" customHeight="1" x14ac:dyDescent="0.3">
      <c r="A46" s="169">
        <v>43943</v>
      </c>
      <c r="B46" s="140" t="s">
        <v>108</v>
      </c>
      <c r="C46" s="143"/>
      <c r="D46" s="144"/>
      <c r="E46" s="155"/>
      <c r="F46" s="144"/>
      <c r="G46" s="156"/>
      <c r="H46" s="150"/>
      <c r="I46" s="172">
        <v>493</v>
      </c>
      <c r="J46" s="163">
        <v>23</v>
      </c>
      <c r="K46" s="42">
        <f t="shared" si="7"/>
        <v>516</v>
      </c>
      <c r="L46" s="152"/>
      <c r="M46" s="164"/>
      <c r="N46" s="144"/>
      <c r="O46" s="144"/>
      <c r="P46" s="144"/>
      <c r="Q46" s="156"/>
      <c r="R46" s="150"/>
      <c r="S46" s="154">
        <f t="shared" si="8"/>
        <v>18661</v>
      </c>
      <c r="T46" s="141">
        <f t="shared" si="9"/>
        <v>804</v>
      </c>
      <c r="U46" s="142">
        <f t="shared" si="10"/>
        <v>19465</v>
      </c>
      <c r="V46" s="171"/>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21" customFormat="1" ht="13.25" customHeight="1" x14ac:dyDescent="0.3">
      <c r="A47" s="169">
        <v>43942</v>
      </c>
      <c r="B47" s="140" t="s">
        <v>108</v>
      </c>
      <c r="C47" s="143"/>
      <c r="D47" s="144"/>
      <c r="E47" s="155"/>
      <c r="F47" s="144"/>
      <c r="G47" s="156"/>
      <c r="H47" s="150"/>
      <c r="I47" s="172">
        <v>480</v>
      </c>
      <c r="J47" s="163">
        <v>30</v>
      </c>
      <c r="K47" s="42">
        <f t="shared" si="7"/>
        <v>510</v>
      </c>
      <c r="L47" s="152"/>
      <c r="M47" s="164"/>
      <c r="N47" s="144"/>
      <c r="O47" s="144"/>
      <c r="P47" s="144"/>
      <c r="Q47" s="156"/>
      <c r="R47" s="150"/>
      <c r="S47" s="154">
        <f t="shared" si="8"/>
        <v>18168</v>
      </c>
      <c r="T47" s="141">
        <f t="shared" si="9"/>
        <v>781</v>
      </c>
      <c r="U47" s="142">
        <f t="shared" si="10"/>
        <v>18949</v>
      </c>
      <c r="V47" s="171"/>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21" customFormat="1" ht="13.25" customHeight="1" x14ac:dyDescent="0.3">
      <c r="A48" s="169">
        <v>43941</v>
      </c>
      <c r="B48" s="140" t="s">
        <v>108</v>
      </c>
      <c r="C48" s="143"/>
      <c r="D48" s="144"/>
      <c r="E48" s="155"/>
      <c r="F48" s="144"/>
      <c r="G48" s="156"/>
      <c r="H48" s="150"/>
      <c r="I48" s="172">
        <v>558</v>
      </c>
      <c r="J48" s="163">
        <v>25</v>
      </c>
      <c r="K48" s="42">
        <f t="shared" si="7"/>
        <v>583</v>
      </c>
      <c r="L48" s="152"/>
      <c r="M48" s="164"/>
      <c r="N48" s="144"/>
      <c r="O48" s="144"/>
      <c r="P48" s="144"/>
      <c r="Q48" s="156"/>
      <c r="R48" s="150"/>
      <c r="S48" s="154">
        <f t="shared" si="8"/>
        <v>17688</v>
      </c>
      <c r="T48" s="141">
        <f t="shared" si="9"/>
        <v>751</v>
      </c>
      <c r="U48" s="142">
        <f t="shared" si="10"/>
        <v>18439</v>
      </c>
      <c r="V48" s="171"/>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21" customFormat="1" ht="13.25" customHeight="1" x14ac:dyDescent="0.3">
      <c r="A49" s="169">
        <v>43940</v>
      </c>
      <c r="B49" s="140" t="s">
        <v>108</v>
      </c>
      <c r="C49" s="143"/>
      <c r="D49" s="144"/>
      <c r="E49" s="155"/>
      <c r="F49" s="144"/>
      <c r="G49" s="156"/>
      <c r="H49" s="150"/>
      <c r="I49" s="172">
        <v>516</v>
      </c>
      <c r="J49" s="163">
        <v>26</v>
      </c>
      <c r="K49" s="42">
        <f t="shared" si="7"/>
        <v>542</v>
      </c>
      <c r="L49" s="152"/>
      <c r="M49" s="164"/>
      <c r="N49" s="144"/>
      <c r="O49" s="144"/>
      <c r="P49" s="144"/>
      <c r="Q49" s="156"/>
      <c r="R49" s="150"/>
      <c r="S49" s="154">
        <f t="shared" si="8"/>
        <v>17130</v>
      </c>
      <c r="T49" s="141">
        <f t="shared" si="9"/>
        <v>726</v>
      </c>
      <c r="U49" s="142">
        <f t="shared" si="10"/>
        <v>17856</v>
      </c>
      <c r="V49" s="171"/>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21" customFormat="1" ht="13.25" customHeight="1" x14ac:dyDescent="0.3">
      <c r="A50" s="169">
        <v>43939</v>
      </c>
      <c r="B50" s="140" t="s">
        <v>108</v>
      </c>
      <c r="C50" s="143"/>
      <c r="D50" s="144"/>
      <c r="E50" s="155"/>
      <c r="F50" s="144"/>
      <c r="G50" s="156"/>
      <c r="H50" s="150"/>
      <c r="I50" s="172">
        <v>569</v>
      </c>
      <c r="J50" s="163">
        <v>32</v>
      </c>
      <c r="K50" s="42">
        <f t="shared" si="7"/>
        <v>601</v>
      </c>
      <c r="L50" s="152"/>
      <c r="M50" s="164"/>
      <c r="N50" s="144"/>
      <c r="O50" s="144"/>
      <c r="P50" s="144"/>
      <c r="Q50" s="156"/>
      <c r="R50" s="150"/>
      <c r="S50" s="154">
        <f t="shared" si="8"/>
        <v>16614</v>
      </c>
      <c r="T50" s="141">
        <f t="shared" si="9"/>
        <v>700</v>
      </c>
      <c r="U50" s="142">
        <f t="shared" si="10"/>
        <v>17314</v>
      </c>
      <c r="V50" s="171"/>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13.25" customHeight="1" x14ac:dyDescent="0.3">
      <c r="A51" s="169">
        <v>43938</v>
      </c>
      <c r="B51" s="140" t="s">
        <v>108</v>
      </c>
      <c r="C51" s="149">
        <v>416</v>
      </c>
      <c r="D51" s="150">
        <v>6107</v>
      </c>
      <c r="E51" s="150">
        <v>2194</v>
      </c>
      <c r="F51" s="150">
        <v>41</v>
      </c>
      <c r="G51" s="156">
        <f>ONS_WeeklyRegistratedDeaths!AO33-ONS_WeeklyRegistratedDeaths!AV33</f>
        <v>8758</v>
      </c>
      <c r="H51" s="150">
        <f>ONS_WeeklyOccurrenceDeaths!AO33-ONS_WeeklyOccurrenceDeaths!AV33</f>
        <v>8180</v>
      </c>
      <c r="I51" s="172">
        <v>605</v>
      </c>
      <c r="J51" s="163">
        <v>29</v>
      </c>
      <c r="K51" s="42">
        <f t="shared" si="7"/>
        <v>634</v>
      </c>
      <c r="L51" s="152">
        <f>SUM(K51:K57)</f>
        <v>4987</v>
      </c>
      <c r="M51" s="153">
        <f t="shared" ref="M51:R51" si="12">M58+C51</f>
        <v>882</v>
      </c>
      <c r="N51" s="150">
        <f t="shared" si="12"/>
        <v>14780</v>
      </c>
      <c r="O51" s="150">
        <f t="shared" si="12"/>
        <v>3345</v>
      </c>
      <c r="P51" s="150">
        <f t="shared" si="12"/>
        <v>86</v>
      </c>
      <c r="Q51" s="150">
        <f t="shared" si="12"/>
        <v>19093</v>
      </c>
      <c r="R51" s="150">
        <f t="shared" si="12"/>
        <v>23734</v>
      </c>
      <c r="S51" s="154">
        <f t="shared" si="8"/>
        <v>16045</v>
      </c>
      <c r="T51" s="141">
        <f t="shared" si="9"/>
        <v>668</v>
      </c>
      <c r="U51" s="142">
        <f t="shared" si="10"/>
        <v>16713</v>
      </c>
      <c r="V51" s="173"/>
    </row>
    <row r="52" spans="1:1024" ht="13.25" customHeight="1" x14ac:dyDescent="0.3">
      <c r="A52" s="169">
        <v>43937</v>
      </c>
      <c r="B52" s="140" t="s">
        <v>108</v>
      </c>
      <c r="C52" s="143"/>
      <c r="D52" s="144"/>
      <c r="E52" s="144"/>
      <c r="F52" s="144"/>
      <c r="G52" s="156"/>
      <c r="H52" s="150"/>
      <c r="I52" s="172">
        <v>635</v>
      </c>
      <c r="J52" s="163">
        <v>35</v>
      </c>
      <c r="K52" s="42">
        <f t="shared" si="7"/>
        <v>670</v>
      </c>
      <c r="L52" s="152"/>
      <c r="M52" s="164"/>
      <c r="N52" s="144"/>
      <c r="O52" s="144"/>
      <c r="P52" s="144"/>
      <c r="Q52" s="156"/>
      <c r="R52" s="150"/>
      <c r="S52" s="154">
        <f t="shared" si="8"/>
        <v>15440</v>
      </c>
      <c r="T52" s="141">
        <f t="shared" si="9"/>
        <v>639</v>
      </c>
      <c r="U52" s="142">
        <f t="shared" si="10"/>
        <v>16079</v>
      </c>
      <c r="V52" s="173"/>
    </row>
    <row r="53" spans="1:1024" ht="13.25" customHeight="1" x14ac:dyDescent="0.3">
      <c r="A53" s="169">
        <v>43936</v>
      </c>
      <c r="B53" s="140" t="s">
        <v>108</v>
      </c>
      <c r="C53" s="143"/>
      <c r="D53" s="144"/>
      <c r="E53" s="144"/>
      <c r="F53" s="144"/>
      <c r="G53" s="156"/>
      <c r="H53" s="151"/>
      <c r="I53" s="172">
        <v>683</v>
      </c>
      <c r="J53" s="163">
        <v>38</v>
      </c>
      <c r="K53" s="42">
        <f t="shared" si="7"/>
        <v>721</v>
      </c>
      <c r="L53" s="174"/>
      <c r="M53" s="164"/>
      <c r="N53" s="144"/>
      <c r="O53" s="144"/>
      <c r="P53" s="144"/>
      <c r="Q53" s="156"/>
      <c r="R53" s="151"/>
      <c r="S53" s="154">
        <f t="shared" si="8"/>
        <v>14805</v>
      </c>
      <c r="T53" s="141">
        <f t="shared" si="9"/>
        <v>604</v>
      </c>
      <c r="U53" s="142">
        <f t="shared" si="10"/>
        <v>15409</v>
      </c>
      <c r="V53" s="173"/>
    </row>
    <row r="54" spans="1:1024" ht="13.25" customHeight="1" x14ac:dyDescent="0.3">
      <c r="A54" s="169">
        <v>43935</v>
      </c>
      <c r="B54" s="140" t="s">
        <v>108</v>
      </c>
      <c r="C54" s="143"/>
      <c r="D54" s="144"/>
      <c r="E54" s="144"/>
      <c r="F54" s="144"/>
      <c r="G54" s="156"/>
      <c r="H54" s="150"/>
      <c r="I54" s="172">
        <v>645</v>
      </c>
      <c r="J54" s="163">
        <v>26</v>
      </c>
      <c r="K54" s="42">
        <f t="shared" si="7"/>
        <v>671</v>
      </c>
      <c r="L54" s="152"/>
      <c r="M54" s="164"/>
      <c r="N54" s="144"/>
      <c r="O54" s="144"/>
      <c r="P54" s="144"/>
      <c r="Q54" s="156"/>
      <c r="R54" s="150"/>
      <c r="S54" s="154">
        <f t="shared" si="8"/>
        <v>14122</v>
      </c>
      <c r="T54" s="141">
        <f t="shared" si="9"/>
        <v>566</v>
      </c>
      <c r="U54" s="142">
        <f t="shared" si="10"/>
        <v>14688</v>
      </c>
      <c r="V54" s="173"/>
    </row>
    <row r="55" spans="1:1024" ht="13.25" customHeight="1" x14ac:dyDescent="0.3">
      <c r="A55" s="169">
        <v>43934</v>
      </c>
      <c r="B55" s="140" t="s">
        <v>108</v>
      </c>
      <c r="C55" s="143"/>
      <c r="D55" s="144"/>
      <c r="E55" s="144"/>
      <c r="F55" s="144"/>
      <c r="G55" s="156"/>
      <c r="H55" s="150"/>
      <c r="I55" s="172">
        <v>691</v>
      </c>
      <c r="J55" s="163">
        <v>43</v>
      </c>
      <c r="K55" s="42">
        <f t="shared" si="7"/>
        <v>734</v>
      </c>
      <c r="L55" s="152"/>
      <c r="M55" s="164"/>
      <c r="N55" s="144"/>
      <c r="O55" s="144"/>
      <c r="P55" s="144"/>
      <c r="Q55" s="156"/>
      <c r="R55" s="150"/>
      <c r="S55" s="154">
        <f t="shared" si="8"/>
        <v>13477</v>
      </c>
      <c r="T55" s="141">
        <f t="shared" si="9"/>
        <v>540</v>
      </c>
      <c r="U55" s="142">
        <f t="shared" si="10"/>
        <v>14017</v>
      </c>
      <c r="V55" s="173"/>
    </row>
    <row r="56" spans="1:1024" ht="13.25" customHeight="1" x14ac:dyDescent="0.3">
      <c r="A56" s="169">
        <v>43933</v>
      </c>
      <c r="B56" s="140" t="s">
        <v>108</v>
      </c>
      <c r="C56" s="143"/>
      <c r="D56" s="144"/>
      <c r="E56" s="144"/>
      <c r="F56" s="144"/>
      <c r="G56" s="156"/>
      <c r="H56" s="150"/>
      <c r="I56" s="172">
        <v>716</v>
      </c>
      <c r="J56" s="163">
        <v>37</v>
      </c>
      <c r="K56" s="42">
        <f t="shared" si="7"/>
        <v>753</v>
      </c>
      <c r="L56" s="152"/>
      <c r="M56" s="164"/>
      <c r="N56" s="144"/>
      <c r="O56" s="144"/>
      <c r="P56" s="144"/>
      <c r="Q56" s="156"/>
      <c r="R56" s="150"/>
      <c r="S56" s="154">
        <f t="shared" si="8"/>
        <v>12786</v>
      </c>
      <c r="T56" s="141">
        <f t="shared" si="9"/>
        <v>497</v>
      </c>
      <c r="U56" s="142">
        <f t="shared" si="10"/>
        <v>13283</v>
      </c>
      <c r="V56" s="173"/>
    </row>
    <row r="57" spans="1:1024" ht="13.25" customHeight="1" x14ac:dyDescent="0.3">
      <c r="A57" s="169">
        <v>43932</v>
      </c>
      <c r="B57" s="140" t="s">
        <v>108</v>
      </c>
      <c r="C57" s="143"/>
      <c r="D57" s="144"/>
      <c r="E57" s="144"/>
      <c r="F57" s="144"/>
      <c r="G57" s="156"/>
      <c r="H57" s="150"/>
      <c r="I57" s="172">
        <v>773</v>
      </c>
      <c r="J57" s="163">
        <v>31</v>
      </c>
      <c r="K57" s="42">
        <f t="shared" si="7"/>
        <v>804</v>
      </c>
      <c r="L57" s="152"/>
      <c r="M57" s="164"/>
      <c r="N57" s="144"/>
      <c r="O57" s="144"/>
      <c r="P57" s="144"/>
      <c r="Q57" s="156"/>
      <c r="R57" s="150"/>
      <c r="S57" s="154">
        <f t="shared" si="8"/>
        <v>12070</v>
      </c>
      <c r="T57" s="141">
        <f t="shared" si="9"/>
        <v>460</v>
      </c>
      <c r="U57" s="142">
        <f t="shared" si="10"/>
        <v>12530</v>
      </c>
      <c r="V57" s="173"/>
    </row>
    <row r="58" spans="1:1024" ht="13.25" customHeight="1" x14ac:dyDescent="0.3">
      <c r="A58" s="169">
        <v>43931</v>
      </c>
      <c r="B58" s="140" t="s">
        <v>108</v>
      </c>
      <c r="C58" s="149">
        <v>330</v>
      </c>
      <c r="D58" s="150">
        <v>4957</v>
      </c>
      <c r="E58" s="150">
        <v>898</v>
      </c>
      <c r="F58" s="150">
        <v>28</v>
      </c>
      <c r="G58" s="150">
        <f>ONS_WeeklyRegistratedDeaths!AV33-ONS_WeeklyRegistratedDeaths!BC33</f>
        <v>6213</v>
      </c>
      <c r="H58" s="150">
        <f>ONS_WeeklyOccurrenceDeaths!AV33-ONS_WeeklyOccurrenceDeaths!BC33</f>
        <v>8128</v>
      </c>
      <c r="I58" s="172">
        <v>737</v>
      </c>
      <c r="J58" s="163">
        <v>25</v>
      </c>
      <c r="K58" s="42">
        <f t="shared" si="7"/>
        <v>762</v>
      </c>
      <c r="L58" s="152">
        <f>SUM(K58:K64)</f>
        <v>5685</v>
      </c>
      <c r="M58" s="153">
        <f t="shared" ref="M58:R58" si="13">M65+C58</f>
        <v>466</v>
      </c>
      <c r="N58" s="150">
        <f t="shared" si="13"/>
        <v>8673</v>
      </c>
      <c r="O58" s="150">
        <f t="shared" si="13"/>
        <v>1151</v>
      </c>
      <c r="P58" s="150">
        <f t="shared" si="13"/>
        <v>45</v>
      </c>
      <c r="Q58" s="150">
        <f t="shared" si="13"/>
        <v>10335</v>
      </c>
      <c r="R58" s="150">
        <f t="shared" si="13"/>
        <v>15554</v>
      </c>
      <c r="S58" s="154">
        <f t="shared" si="8"/>
        <v>11297</v>
      </c>
      <c r="T58" s="141">
        <f t="shared" si="9"/>
        <v>429</v>
      </c>
      <c r="U58" s="142">
        <f t="shared" si="10"/>
        <v>11726</v>
      </c>
      <c r="V58" s="173"/>
    </row>
    <row r="59" spans="1:1024" ht="13.25" customHeight="1" x14ac:dyDescent="0.3">
      <c r="A59" s="169">
        <v>43930</v>
      </c>
      <c r="B59" s="140" t="s">
        <v>108</v>
      </c>
      <c r="C59" s="143"/>
      <c r="D59" s="144"/>
      <c r="E59" s="144"/>
      <c r="F59" s="144"/>
      <c r="G59" s="156"/>
      <c r="H59" s="150"/>
      <c r="I59" s="172">
        <v>785</v>
      </c>
      <c r="J59" s="163">
        <v>43</v>
      </c>
      <c r="K59" s="42">
        <f t="shared" si="7"/>
        <v>828</v>
      </c>
      <c r="L59" s="152"/>
      <c r="M59" s="164"/>
      <c r="N59" s="144"/>
      <c r="O59" s="144"/>
      <c r="P59" s="144"/>
      <c r="Q59" s="156"/>
      <c r="R59" s="150"/>
      <c r="S59" s="154">
        <f t="shared" si="8"/>
        <v>10560</v>
      </c>
      <c r="T59" s="141">
        <f t="shared" si="9"/>
        <v>404</v>
      </c>
      <c r="U59" s="142">
        <f t="shared" si="10"/>
        <v>10964</v>
      </c>
      <c r="V59" s="173"/>
    </row>
    <row r="60" spans="1:1024" ht="13.25" customHeight="1" x14ac:dyDescent="0.3">
      <c r="A60" s="169">
        <v>43929</v>
      </c>
      <c r="B60" s="140" t="s">
        <v>108</v>
      </c>
      <c r="C60" s="143"/>
      <c r="D60" s="144"/>
      <c r="E60" s="144"/>
      <c r="F60" s="144"/>
      <c r="G60" s="156"/>
      <c r="H60" s="150"/>
      <c r="I60" s="172">
        <v>893</v>
      </c>
      <c r="J60" s="163">
        <v>42</v>
      </c>
      <c r="K60" s="42">
        <f t="shared" si="7"/>
        <v>935</v>
      </c>
      <c r="L60" s="152"/>
      <c r="M60" s="164"/>
      <c r="N60" s="144"/>
      <c r="O60" s="144"/>
      <c r="P60" s="144"/>
      <c r="Q60" s="156"/>
      <c r="R60" s="150"/>
      <c r="S60" s="154">
        <f t="shared" si="8"/>
        <v>9775</v>
      </c>
      <c r="T60" s="141">
        <f t="shared" si="9"/>
        <v>361</v>
      </c>
      <c r="U60" s="142">
        <f t="shared" si="10"/>
        <v>10136</v>
      </c>
      <c r="V60" s="173"/>
    </row>
    <row r="61" spans="1:1024" ht="13.25" customHeight="1" x14ac:dyDescent="0.3">
      <c r="A61" s="169">
        <v>43928</v>
      </c>
      <c r="B61" s="140" t="s">
        <v>108</v>
      </c>
      <c r="C61" s="143"/>
      <c r="D61" s="144"/>
      <c r="E61" s="144"/>
      <c r="F61" s="144"/>
      <c r="G61" s="156"/>
      <c r="H61" s="150"/>
      <c r="I61" s="172">
        <v>807</v>
      </c>
      <c r="J61" s="163">
        <v>32</v>
      </c>
      <c r="K61" s="42">
        <f t="shared" si="7"/>
        <v>839</v>
      </c>
      <c r="L61" s="152"/>
      <c r="M61" s="164"/>
      <c r="N61" s="144"/>
      <c r="O61" s="144"/>
      <c r="P61" s="144"/>
      <c r="Q61" s="156"/>
      <c r="R61" s="150"/>
      <c r="S61" s="154">
        <f t="shared" si="8"/>
        <v>8882</v>
      </c>
      <c r="T61" s="141">
        <f t="shared" si="9"/>
        <v>319</v>
      </c>
      <c r="U61" s="142">
        <f t="shared" si="10"/>
        <v>9201</v>
      </c>
      <c r="V61" s="173"/>
    </row>
    <row r="62" spans="1:1024" ht="13.25" customHeight="1" x14ac:dyDescent="0.3">
      <c r="A62" s="169">
        <v>43927</v>
      </c>
      <c r="B62" s="140" t="s">
        <v>108</v>
      </c>
      <c r="C62" s="143"/>
      <c r="D62" s="144"/>
      <c r="E62" s="144"/>
      <c r="F62" s="144"/>
      <c r="G62" s="156"/>
      <c r="H62" s="150"/>
      <c r="I62" s="172">
        <v>725</v>
      </c>
      <c r="J62" s="163">
        <v>20</v>
      </c>
      <c r="K62" s="42">
        <f t="shared" si="7"/>
        <v>745</v>
      </c>
      <c r="L62" s="152"/>
      <c r="M62" s="164"/>
      <c r="N62" s="144"/>
      <c r="O62" s="144"/>
      <c r="P62" s="144"/>
      <c r="Q62" s="156"/>
      <c r="R62" s="150"/>
      <c r="S62" s="154">
        <f t="shared" si="8"/>
        <v>8075</v>
      </c>
      <c r="T62" s="141">
        <f t="shared" si="9"/>
        <v>287</v>
      </c>
      <c r="U62" s="142">
        <f t="shared" si="10"/>
        <v>8362</v>
      </c>
      <c r="V62" s="173"/>
    </row>
    <row r="63" spans="1:1024" ht="13.25" customHeight="1" x14ac:dyDescent="0.3">
      <c r="A63" s="169">
        <v>43926</v>
      </c>
      <c r="B63" s="140" t="s">
        <v>108</v>
      </c>
      <c r="C63" s="143"/>
      <c r="D63" s="144"/>
      <c r="E63" s="144"/>
      <c r="F63" s="144"/>
      <c r="G63" s="156"/>
      <c r="H63" s="150"/>
      <c r="I63" s="172">
        <v>741</v>
      </c>
      <c r="J63" s="163">
        <v>30</v>
      </c>
      <c r="K63" s="42">
        <f t="shared" si="7"/>
        <v>771</v>
      </c>
      <c r="L63" s="152"/>
      <c r="M63" s="164"/>
      <c r="N63" s="144"/>
      <c r="O63" s="144"/>
      <c r="P63" s="144"/>
      <c r="Q63" s="156"/>
      <c r="R63" s="150"/>
      <c r="S63" s="154">
        <f t="shared" si="8"/>
        <v>7350</v>
      </c>
      <c r="T63" s="141">
        <f t="shared" si="9"/>
        <v>267</v>
      </c>
      <c r="U63" s="142">
        <f t="shared" si="10"/>
        <v>7617</v>
      </c>
      <c r="V63" s="173"/>
    </row>
    <row r="64" spans="1:1024" ht="13.25" customHeight="1" x14ac:dyDescent="0.3">
      <c r="A64" s="169">
        <v>43925</v>
      </c>
      <c r="B64" s="140" t="s">
        <v>108</v>
      </c>
      <c r="C64" s="143"/>
      <c r="D64" s="144"/>
      <c r="E64" s="144"/>
      <c r="F64" s="144"/>
      <c r="G64" s="156"/>
      <c r="H64" s="150"/>
      <c r="I64" s="172">
        <v>774</v>
      </c>
      <c r="J64" s="163">
        <v>31</v>
      </c>
      <c r="K64" s="42">
        <f t="shared" si="7"/>
        <v>805</v>
      </c>
      <c r="L64" s="152"/>
      <c r="M64" s="164"/>
      <c r="N64" s="144"/>
      <c r="O64" s="144"/>
      <c r="P64" s="144"/>
      <c r="Q64" s="156"/>
      <c r="R64" s="150"/>
      <c r="S64" s="154">
        <f t="shared" si="8"/>
        <v>6609</v>
      </c>
      <c r="T64" s="141">
        <f t="shared" si="9"/>
        <v>237</v>
      </c>
      <c r="U64" s="142">
        <f t="shared" si="10"/>
        <v>6846</v>
      </c>
      <c r="V64" s="173"/>
    </row>
    <row r="65" spans="1:22" ht="13.25" customHeight="1" x14ac:dyDescent="0.3">
      <c r="A65" s="169">
        <v>43924</v>
      </c>
      <c r="B65" s="140" t="s">
        <v>108</v>
      </c>
      <c r="C65" s="149">
        <v>120</v>
      </c>
      <c r="D65" s="150">
        <v>3110</v>
      </c>
      <c r="E65" s="150">
        <v>229</v>
      </c>
      <c r="F65" s="150">
        <v>16</v>
      </c>
      <c r="G65" s="150">
        <f>ONS_WeeklyRegistratedDeaths!BC33-ONS_WeeklyRegistratedDeaths!BJ33</f>
        <v>3475</v>
      </c>
      <c r="H65" s="150">
        <f>ONS_WeeklyOccurrenceDeaths!BC33-ONS_WeeklyOccurrenceDeaths!BJ33</f>
        <v>5126</v>
      </c>
      <c r="I65" s="172">
        <v>695</v>
      </c>
      <c r="J65" s="163">
        <v>29</v>
      </c>
      <c r="K65" s="42">
        <f t="shared" si="7"/>
        <v>724</v>
      </c>
      <c r="L65" s="152">
        <f>SUM(K65:K71)</f>
        <v>3983</v>
      </c>
      <c r="M65" s="153">
        <f t="shared" ref="M65:R65" si="14">M72+C65</f>
        <v>136</v>
      </c>
      <c r="N65" s="150">
        <f t="shared" si="14"/>
        <v>3716</v>
      </c>
      <c r="O65" s="150">
        <f t="shared" si="14"/>
        <v>253</v>
      </c>
      <c r="P65" s="150">
        <f t="shared" si="14"/>
        <v>17</v>
      </c>
      <c r="Q65" s="150">
        <f t="shared" si="14"/>
        <v>4122</v>
      </c>
      <c r="R65" s="150">
        <f t="shared" si="14"/>
        <v>7426</v>
      </c>
      <c r="S65" s="154">
        <f t="shared" si="8"/>
        <v>5835</v>
      </c>
      <c r="T65" s="141">
        <f t="shared" si="9"/>
        <v>206</v>
      </c>
      <c r="U65" s="142">
        <f t="shared" si="10"/>
        <v>6041</v>
      </c>
      <c r="V65" s="173"/>
    </row>
    <row r="66" spans="1:22" ht="13.25" customHeight="1" x14ac:dyDescent="0.3">
      <c r="A66" s="169">
        <v>43923</v>
      </c>
      <c r="B66" s="140" t="s">
        <v>108</v>
      </c>
      <c r="C66" s="143"/>
      <c r="D66" s="144"/>
      <c r="E66" s="144"/>
      <c r="F66" s="144"/>
      <c r="G66" s="156"/>
      <c r="H66" s="150"/>
      <c r="I66" s="172">
        <v>642</v>
      </c>
      <c r="J66" s="163">
        <v>28</v>
      </c>
      <c r="K66" s="42">
        <f t="shared" si="7"/>
        <v>670</v>
      </c>
      <c r="L66" s="152"/>
      <c r="M66" s="164"/>
      <c r="N66" s="144"/>
      <c r="O66" s="144"/>
      <c r="P66" s="144"/>
      <c r="Q66" s="156"/>
      <c r="R66" s="150"/>
      <c r="S66" s="154">
        <f t="shared" si="8"/>
        <v>5140</v>
      </c>
      <c r="T66" s="141">
        <f t="shared" si="9"/>
        <v>177</v>
      </c>
      <c r="U66" s="142">
        <f t="shared" si="10"/>
        <v>5317</v>
      </c>
      <c r="V66" s="173"/>
    </row>
    <row r="67" spans="1:22" ht="13.25" customHeight="1" x14ac:dyDescent="0.3">
      <c r="A67" s="169">
        <v>43922</v>
      </c>
      <c r="B67" s="140" t="s">
        <v>108</v>
      </c>
      <c r="C67" s="143"/>
      <c r="D67" s="144"/>
      <c r="E67" s="144"/>
      <c r="F67" s="144"/>
      <c r="G67" s="156"/>
      <c r="H67" s="150"/>
      <c r="I67" s="172">
        <v>641</v>
      </c>
      <c r="J67" s="163">
        <v>21</v>
      </c>
      <c r="K67" s="42">
        <f t="shared" si="7"/>
        <v>662</v>
      </c>
      <c r="L67" s="152"/>
      <c r="M67" s="164"/>
      <c r="N67" s="144"/>
      <c r="O67" s="144"/>
      <c r="P67" s="144"/>
      <c r="Q67" s="156"/>
      <c r="R67" s="150"/>
      <c r="S67" s="154">
        <f t="shared" si="8"/>
        <v>4498</v>
      </c>
      <c r="T67" s="141">
        <f t="shared" si="9"/>
        <v>149</v>
      </c>
      <c r="U67" s="142">
        <f t="shared" si="10"/>
        <v>4647</v>
      </c>
      <c r="V67" s="173"/>
    </row>
    <row r="68" spans="1:22" ht="13.25" customHeight="1" x14ac:dyDescent="0.3">
      <c r="A68" s="169">
        <v>43921</v>
      </c>
      <c r="B68" s="140" t="s">
        <v>108</v>
      </c>
      <c r="C68" s="143"/>
      <c r="D68" s="144"/>
      <c r="E68" s="144"/>
      <c r="F68" s="144"/>
      <c r="G68" s="156"/>
      <c r="H68" s="150"/>
      <c r="I68" s="172">
        <v>573</v>
      </c>
      <c r="J68" s="163">
        <v>15</v>
      </c>
      <c r="K68" s="42">
        <f t="shared" si="7"/>
        <v>588</v>
      </c>
      <c r="L68" s="152"/>
      <c r="M68" s="164"/>
      <c r="N68" s="144"/>
      <c r="O68" s="144"/>
      <c r="P68" s="144"/>
      <c r="Q68" s="156"/>
      <c r="R68" s="150"/>
      <c r="S68" s="154">
        <f t="shared" si="8"/>
        <v>3857</v>
      </c>
      <c r="T68" s="141">
        <f t="shared" si="9"/>
        <v>128</v>
      </c>
      <c r="U68" s="142">
        <f t="shared" si="10"/>
        <v>3985</v>
      </c>
      <c r="V68" s="173"/>
    </row>
    <row r="69" spans="1:22" ht="13.25" customHeight="1" x14ac:dyDescent="0.3">
      <c r="A69" s="169">
        <v>43920</v>
      </c>
      <c r="B69" s="140" t="s">
        <v>108</v>
      </c>
      <c r="C69" s="143"/>
      <c r="D69" s="144"/>
      <c r="E69" s="144"/>
      <c r="F69" s="144"/>
      <c r="G69" s="156"/>
      <c r="H69" s="150"/>
      <c r="I69" s="172">
        <v>495</v>
      </c>
      <c r="J69" s="163">
        <v>16</v>
      </c>
      <c r="K69" s="42">
        <f t="shared" si="7"/>
        <v>511</v>
      </c>
      <c r="L69" s="152"/>
      <c r="M69" s="164"/>
      <c r="N69" s="144"/>
      <c r="O69" s="144"/>
      <c r="P69" s="144"/>
      <c r="Q69" s="156"/>
      <c r="R69" s="150"/>
      <c r="S69" s="154">
        <f t="shared" si="8"/>
        <v>3284</v>
      </c>
      <c r="T69" s="141">
        <f t="shared" si="9"/>
        <v>113</v>
      </c>
      <c r="U69" s="142">
        <f t="shared" si="10"/>
        <v>3397</v>
      </c>
      <c r="V69" s="173"/>
    </row>
    <row r="70" spans="1:22" ht="13.25" customHeight="1" x14ac:dyDescent="0.3">
      <c r="A70" s="169">
        <v>43919</v>
      </c>
      <c r="B70" s="140" t="s">
        <v>108</v>
      </c>
      <c r="C70" s="143"/>
      <c r="D70" s="144"/>
      <c r="E70" s="144"/>
      <c r="F70" s="144"/>
      <c r="G70" s="156"/>
      <c r="H70" s="150"/>
      <c r="I70" s="172">
        <v>437</v>
      </c>
      <c r="J70" s="163">
        <v>18</v>
      </c>
      <c r="K70" s="42">
        <f t="shared" si="7"/>
        <v>455</v>
      </c>
      <c r="L70" s="152"/>
      <c r="M70" s="164"/>
      <c r="N70" s="144"/>
      <c r="O70" s="144"/>
      <c r="P70" s="144"/>
      <c r="Q70" s="156"/>
      <c r="R70" s="150"/>
      <c r="S70" s="154">
        <f t="shared" si="8"/>
        <v>2789</v>
      </c>
      <c r="T70" s="141">
        <f t="shared" si="9"/>
        <v>97</v>
      </c>
      <c r="U70" s="142">
        <f t="shared" si="10"/>
        <v>2886</v>
      </c>
      <c r="V70" s="173"/>
    </row>
    <row r="71" spans="1:22" ht="13.25" customHeight="1" x14ac:dyDescent="0.3">
      <c r="A71" s="169">
        <v>43918</v>
      </c>
      <c r="B71" s="140" t="s">
        <v>108</v>
      </c>
      <c r="C71" s="143"/>
      <c r="D71" s="144"/>
      <c r="E71" s="144"/>
      <c r="F71" s="144"/>
      <c r="G71" s="156"/>
      <c r="H71" s="150"/>
      <c r="I71" s="172">
        <v>358</v>
      </c>
      <c r="J71" s="163">
        <v>15</v>
      </c>
      <c r="K71" s="42">
        <f t="shared" si="7"/>
        <v>373</v>
      </c>
      <c r="L71" s="152"/>
      <c r="M71" s="164"/>
      <c r="N71" s="144"/>
      <c r="O71" s="144"/>
      <c r="P71" s="144"/>
      <c r="Q71" s="156"/>
      <c r="R71" s="150"/>
      <c r="S71" s="154">
        <f t="shared" si="8"/>
        <v>2352</v>
      </c>
      <c r="T71" s="141">
        <f t="shared" si="9"/>
        <v>79</v>
      </c>
      <c r="U71" s="142">
        <f t="shared" si="10"/>
        <v>2431</v>
      </c>
      <c r="V71" s="173"/>
    </row>
    <row r="72" spans="1:22" ht="13.25" customHeight="1" x14ac:dyDescent="0.3">
      <c r="A72" s="169">
        <v>43917</v>
      </c>
      <c r="B72" s="140" t="s">
        <v>108</v>
      </c>
      <c r="C72" s="175">
        <v>15</v>
      </c>
      <c r="D72" s="151">
        <v>501</v>
      </c>
      <c r="E72" s="151">
        <v>22</v>
      </c>
      <c r="F72" s="151">
        <v>1</v>
      </c>
      <c r="G72" s="150">
        <f>ONS_WeeklyRegistratedDeaths!BJ33-ONS_WeeklyRegistratedDeaths!BQ33</f>
        <v>539</v>
      </c>
      <c r="H72" s="176">
        <f>ONS_WeeklyOccurrenceDeaths!BJ33-ONS_WeeklyOccurrenceDeaths!BQ33</f>
        <v>1854</v>
      </c>
      <c r="I72" s="172">
        <v>350</v>
      </c>
      <c r="J72" s="163">
        <v>10</v>
      </c>
      <c r="K72" s="42">
        <f t="shared" si="7"/>
        <v>360</v>
      </c>
      <c r="L72" s="152">
        <f>SUM(K72:K78)</f>
        <v>1609</v>
      </c>
      <c r="M72" s="170">
        <f t="shared" ref="M72:R72" si="15">M79+C72</f>
        <v>16</v>
      </c>
      <c r="N72" s="151">
        <f t="shared" si="15"/>
        <v>606</v>
      </c>
      <c r="O72" s="151">
        <f t="shared" si="15"/>
        <v>24</v>
      </c>
      <c r="P72" s="151">
        <f t="shared" si="15"/>
        <v>1</v>
      </c>
      <c r="Q72" s="151">
        <f t="shared" si="15"/>
        <v>647</v>
      </c>
      <c r="R72" s="151">
        <f t="shared" si="15"/>
        <v>2300</v>
      </c>
      <c r="S72" s="154">
        <f t="shared" si="8"/>
        <v>1994</v>
      </c>
      <c r="T72" s="141">
        <f t="shared" si="9"/>
        <v>64</v>
      </c>
      <c r="U72" s="142">
        <f t="shared" si="10"/>
        <v>2058</v>
      </c>
      <c r="V72" s="173"/>
    </row>
    <row r="73" spans="1:22" ht="13.25" customHeight="1" x14ac:dyDescent="0.3">
      <c r="A73" s="169">
        <v>43916</v>
      </c>
      <c r="B73" s="140" t="s">
        <v>108</v>
      </c>
      <c r="C73" s="143"/>
      <c r="D73" s="144"/>
      <c r="E73" s="144"/>
      <c r="F73" s="144"/>
      <c r="G73" s="156"/>
      <c r="H73" s="150"/>
      <c r="I73" s="172">
        <v>325</v>
      </c>
      <c r="J73" s="163">
        <v>11</v>
      </c>
      <c r="K73" s="42">
        <f t="shared" si="7"/>
        <v>336</v>
      </c>
      <c r="L73" s="152"/>
      <c r="M73" s="164"/>
      <c r="N73" s="144"/>
      <c r="O73" s="144"/>
      <c r="P73" s="144"/>
      <c r="Q73" s="156"/>
      <c r="R73" s="150"/>
      <c r="S73" s="154">
        <f t="shared" si="8"/>
        <v>1644</v>
      </c>
      <c r="T73" s="141">
        <f t="shared" si="9"/>
        <v>54</v>
      </c>
      <c r="U73" s="142">
        <f t="shared" si="10"/>
        <v>1698</v>
      </c>
      <c r="V73" s="173"/>
    </row>
    <row r="74" spans="1:22" ht="13.25" customHeight="1" x14ac:dyDescent="0.3">
      <c r="A74" s="169">
        <v>43915</v>
      </c>
      <c r="B74" s="140" t="s">
        <v>108</v>
      </c>
      <c r="C74" s="143"/>
      <c r="D74" s="144"/>
      <c r="E74" s="144"/>
      <c r="F74" s="144"/>
      <c r="G74" s="156"/>
      <c r="H74" s="150"/>
      <c r="I74" s="172">
        <v>261</v>
      </c>
      <c r="J74" s="163">
        <v>10</v>
      </c>
      <c r="K74" s="42">
        <f t="shared" ref="K74:K98" si="16">I74+J74</f>
        <v>271</v>
      </c>
      <c r="L74" s="152"/>
      <c r="M74" s="164"/>
      <c r="N74" s="144"/>
      <c r="O74" s="144"/>
      <c r="P74" s="144"/>
      <c r="Q74" s="156"/>
      <c r="R74" s="150"/>
      <c r="S74" s="154">
        <f t="shared" si="8"/>
        <v>1319</v>
      </c>
      <c r="T74" s="141">
        <f t="shared" si="9"/>
        <v>43</v>
      </c>
      <c r="U74" s="142">
        <f t="shared" si="10"/>
        <v>1362</v>
      </c>
      <c r="V74" s="173"/>
    </row>
    <row r="75" spans="1:22" ht="13.25" customHeight="1" x14ac:dyDescent="0.3">
      <c r="A75" s="169">
        <v>43914</v>
      </c>
      <c r="B75" s="140" t="s">
        <v>108</v>
      </c>
      <c r="C75" s="143"/>
      <c r="D75" s="144"/>
      <c r="E75" s="144"/>
      <c r="F75" s="144"/>
      <c r="G75" s="156"/>
      <c r="H75" s="150"/>
      <c r="I75" s="172">
        <v>203</v>
      </c>
      <c r="J75" s="163">
        <v>9</v>
      </c>
      <c r="K75" s="42">
        <f t="shared" si="16"/>
        <v>212</v>
      </c>
      <c r="L75" s="152"/>
      <c r="M75" s="164"/>
      <c r="N75" s="144"/>
      <c r="O75" s="144"/>
      <c r="P75" s="144"/>
      <c r="Q75" s="156"/>
      <c r="R75" s="150"/>
      <c r="S75" s="154">
        <f t="shared" ref="S75:S97" si="17">S76+I75</f>
        <v>1058</v>
      </c>
      <c r="T75" s="141">
        <f t="shared" ref="T75:T97" si="18">T76+J75</f>
        <v>33</v>
      </c>
      <c r="U75" s="142">
        <f t="shared" ref="U75:U97" si="19">U76+K75</f>
        <v>1091</v>
      </c>
      <c r="V75" s="173"/>
    </row>
    <row r="76" spans="1:22" ht="13.25" customHeight="1" x14ac:dyDescent="0.3">
      <c r="A76" s="169">
        <v>43913</v>
      </c>
      <c r="B76" s="140" t="s">
        <v>108</v>
      </c>
      <c r="C76" s="143"/>
      <c r="D76" s="144"/>
      <c r="E76" s="144"/>
      <c r="F76" s="144"/>
      <c r="G76" s="156"/>
      <c r="H76" s="150"/>
      <c r="I76" s="172">
        <v>160</v>
      </c>
      <c r="J76" s="163">
        <v>4</v>
      </c>
      <c r="K76" s="42">
        <f t="shared" si="16"/>
        <v>164</v>
      </c>
      <c r="L76" s="152"/>
      <c r="M76" s="164"/>
      <c r="N76" s="144"/>
      <c r="O76" s="144"/>
      <c r="P76" s="144"/>
      <c r="Q76" s="156"/>
      <c r="R76" s="150"/>
      <c r="S76" s="154">
        <f t="shared" si="17"/>
        <v>855</v>
      </c>
      <c r="T76" s="141">
        <f t="shared" si="18"/>
        <v>24</v>
      </c>
      <c r="U76" s="142">
        <f t="shared" si="19"/>
        <v>879</v>
      </c>
      <c r="V76" s="173"/>
    </row>
    <row r="77" spans="1:22" ht="13.25" customHeight="1" x14ac:dyDescent="0.3">
      <c r="A77" s="169">
        <v>43912</v>
      </c>
      <c r="B77" s="140" t="s">
        <v>108</v>
      </c>
      <c r="C77" s="143"/>
      <c r="D77" s="144"/>
      <c r="E77" s="144"/>
      <c r="F77" s="144"/>
      <c r="G77" s="156"/>
      <c r="H77" s="156"/>
      <c r="I77" s="172">
        <v>150</v>
      </c>
      <c r="J77" s="163">
        <v>5</v>
      </c>
      <c r="K77" s="42">
        <f t="shared" si="16"/>
        <v>155</v>
      </c>
      <c r="L77" s="177"/>
      <c r="M77" s="164"/>
      <c r="N77" s="144"/>
      <c r="O77" s="144"/>
      <c r="P77" s="144"/>
      <c r="Q77" s="156"/>
      <c r="R77" s="156"/>
      <c r="S77" s="154">
        <f t="shared" si="17"/>
        <v>695</v>
      </c>
      <c r="T77" s="141">
        <f t="shared" si="18"/>
        <v>20</v>
      </c>
      <c r="U77" s="142">
        <f t="shared" si="19"/>
        <v>715</v>
      </c>
      <c r="V77" s="173"/>
    </row>
    <row r="78" spans="1:22" ht="13.25" customHeight="1" x14ac:dyDescent="0.3">
      <c r="A78" s="169">
        <v>43911</v>
      </c>
      <c r="B78" s="140" t="s">
        <v>108</v>
      </c>
      <c r="C78" s="143"/>
      <c r="D78" s="144"/>
      <c r="E78" s="144"/>
      <c r="F78" s="144"/>
      <c r="G78" s="156"/>
      <c r="H78" s="156"/>
      <c r="I78" s="172">
        <v>104</v>
      </c>
      <c r="J78" s="163">
        <v>7</v>
      </c>
      <c r="K78" s="42">
        <f t="shared" si="16"/>
        <v>111</v>
      </c>
      <c r="L78" s="177"/>
      <c r="M78" s="164"/>
      <c r="N78" s="144"/>
      <c r="O78" s="144"/>
      <c r="P78" s="144"/>
      <c r="Q78" s="156"/>
      <c r="R78" s="156"/>
      <c r="S78" s="154">
        <f t="shared" si="17"/>
        <v>545</v>
      </c>
      <c r="T78" s="141">
        <f t="shared" si="18"/>
        <v>15</v>
      </c>
      <c r="U78" s="142">
        <f t="shared" si="19"/>
        <v>560</v>
      </c>
      <c r="V78" s="173"/>
    </row>
    <row r="79" spans="1:22" ht="13.25" customHeight="1" x14ac:dyDescent="0.3">
      <c r="A79" s="169">
        <v>43910</v>
      </c>
      <c r="B79" s="140" t="s">
        <v>108</v>
      </c>
      <c r="C79" s="175">
        <v>1</v>
      </c>
      <c r="D79" s="151">
        <v>100</v>
      </c>
      <c r="E79" s="151">
        <v>2</v>
      </c>
      <c r="F79" s="151">
        <v>0</v>
      </c>
      <c r="G79" s="150">
        <f>ONS_WeeklyRegistratedDeaths!BQ33-ONS_WeeklyRegistratedDeaths!BX33</f>
        <v>103</v>
      </c>
      <c r="H79" s="150">
        <f>ONS_WeeklyOccurrenceDeaths!BQ33-ONS_WeeklyOccurrenceDeaths!BX33</f>
        <v>399</v>
      </c>
      <c r="I79" s="172">
        <v>106</v>
      </c>
      <c r="J79" s="163">
        <v>2</v>
      </c>
      <c r="K79" s="42">
        <f t="shared" si="16"/>
        <v>108</v>
      </c>
      <c r="L79" s="152">
        <f>SUM(K79:K85)</f>
        <v>386</v>
      </c>
      <c r="M79" s="170">
        <f t="shared" ref="M79:R79" si="20">M86+C79</f>
        <v>1</v>
      </c>
      <c r="N79" s="151">
        <f t="shared" si="20"/>
        <v>105</v>
      </c>
      <c r="O79" s="151">
        <f t="shared" si="20"/>
        <v>2</v>
      </c>
      <c r="P79" s="151">
        <f t="shared" si="20"/>
        <v>0</v>
      </c>
      <c r="Q79" s="151">
        <f t="shared" si="20"/>
        <v>108</v>
      </c>
      <c r="R79" s="151">
        <f t="shared" si="20"/>
        <v>446</v>
      </c>
      <c r="S79" s="154">
        <f t="shared" si="17"/>
        <v>441</v>
      </c>
      <c r="T79" s="141">
        <f t="shared" si="18"/>
        <v>8</v>
      </c>
      <c r="U79" s="142">
        <f t="shared" si="19"/>
        <v>449</v>
      </c>
      <c r="V79" s="173"/>
    </row>
    <row r="80" spans="1:22" ht="13.25" customHeight="1" x14ac:dyDescent="0.3">
      <c r="A80" s="169">
        <v>43909</v>
      </c>
      <c r="B80" s="140" t="s">
        <v>108</v>
      </c>
      <c r="C80" s="143"/>
      <c r="D80" s="144"/>
      <c r="E80" s="144"/>
      <c r="F80" s="144"/>
      <c r="G80" s="156"/>
      <c r="H80" s="156"/>
      <c r="I80" s="172">
        <v>62</v>
      </c>
      <c r="J80" s="163">
        <v>3</v>
      </c>
      <c r="K80" s="42">
        <f t="shared" si="16"/>
        <v>65</v>
      </c>
      <c r="L80" s="177"/>
      <c r="M80" s="164"/>
      <c r="N80" s="144"/>
      <c r="O80" s="144"/>
      <c r="P80" s="144"/>
      <c r="Q80" s="156"/>
      <c r="R80" s="156"/>
      <c r="S80" s="154">
        <f t="shared" si="17"/>
        <v>335</v>
      </c>
      <c r="T80" s="141">
        <f t="shared" si="18"/>
        <v>6</v>
      </c>
      <c r="U80" s="142">
        <f t="shared" si="19"/>
        <v>341</v>
      </c>
      <c r="V80" s="173"/>
    </row>
    <row r="81" spans="1:22" ht="13.25" customHeight="1" x14ac:dyDescent="0.3">
      <c r="A81" s="169">
        <v>43908</v>
      </c>
      <c r="B81" s="140" t="s">
        <v>108</v>
      </c>
      <c r="C81" s="143"/>
      <c r="D81" s="144"/>
      <c r="E81" s="144"/>
      <c r="F81" s="144"/>
      <c r="G81" s="156"/>
      <c r="H81" s="156"/>
      <c r="I81" s="172">
        <v>69</v>
      </c>
      <c r="J81" s="163">
        <v>0</v>
      </c>
      <c r="K81" s="42">
        <f t="shared" si="16"/>
        <v>69</v>
      </c>
      <c r="L81" s="177"/>
      <c r="M81" s="164"/>
      <c r="N81" s="144"/>
      <c r="O81" s="144"/>
      <c r="P81" s="144"/>
      <c r="Q81" s="156"/>
      <c r="R81" s="156"/>
      <c r="S81" s="154">
        <f t="shared" si="17"/>
        <v>273</v>
      </c>
      <c r="T81" s="141">
        <f t="shared" si="18"/>
        <v>3</v>
      </c>
      <c r="U81" s="142">
        <f t="shared" si="19"/>
        <v>276</v>
      </c>
      <c r="V81" s="173"/>
    </row>
    <row r="82" spans="1:22" ht="13.25" customHeight="1" x14ac:dyDescent="0.3">
      <c r="A82" s="169">
        <v>43907</v>
      </c>
      <c r="B82" s="140" t="s">
        <v>108</v>
      </c>
      <c r="C82" s="143"/>
      <c r="D82" s="144"/>
      <c r="E82" s="144"/>
      <c r="F82" s="144"/>
      <c r="G82" s="156"/>
      <c r="H82" s="156"/>
      <c r="I82" s="172">
        <v>48</v>
      </c>
      <c r="J82" s="163">
        <v>0</v>
      </c>
      <c r="K82" s="42">
        <f t="shared" si="16"/>
        <v>48</v>
      </c>
      <c r="L82" s="177"/>
      <c r="M82" s="164"/>
      <c r="N82" s="144"/>
      <c r="O82" s="144"/>
      <c r="P82" s="144"/>
      <c r="Q82" s="156"/>
      <c r="R82" s="156"/>
      <c r="S82" s="154">
        <f t="shared" si="17"/>
        <v>204</v>
      </c>
      <c r="T82" s="141">
        <f t="shared" si="18"/>
        <v>3</v>
      </c>
      <c r="U82" s="142">
        <f t="shared" si="19"/>
        <v>207</v>
      </c>
      <c r="V82" s="173"/>
    </row>
    <row r="83" spans="1:22" ht="13.25" customHeight="1" x14ac:dyDescent="0.3">
      <c r="A83" s="169">
        <v>43906</v>
      </c>
      <c r="B83" s="140" t="s">
        <v>108</v>
      </c>
      <c r="C83" s="143"/>
      <c r="D83" s="144"/>
      <c r="E83" s="144"/>
      <c r="F83" s="144"/>
      <c r="G83" s="156"/>
      <c r="H83" s="156"/>
      <c r="I83" s="172">
        <v>42</v>
      </c>
      <c r="J83" s="163">
        <v>3</v>
      </c>
      <c r="K83" s="42">
        <f t="shared" si="16"/>
        <v>45</v>
      </c>
      <c r="L83" s="177"/>
      <c r="M83" s="164"/>
      <c r="N83" s="144"/>
      <c r="O83" s="144"/>
      <c r="P83" s="144"/>
      <c r="Q83" s="156"/>
      <c r="R83" s="156"/>
      <c r="S83" s="154">
        <f t="shared" si="17"/>
        <v>156</v>
      </c>
      <c r="T83" s="141">
        <f t="shared" si="18"/>
        <v>3</v>
      </c>
      <c r="U83" s="142">
        <f t="shared" si="19"/>
        <v>159</v>
      </c>
      <c r="V83" s="173"/>
    </row>
    <row r="84" spans="1:22" ht="13.25" customHeight="1" x14ac:dyDescent="0.3">
      <c r="A84" s="169">
        <v>43905</v>
      </c>
      <c r="B84" s="140" t="s">
        <v>108</v>
      </c>
      <c r="C84" s="143"/>
      <c r="D84" s="144"/>
      <c r="E84" s="144"/>
      <c r="F84" s="144"/>
      <c r="G84" s="156"/>
      <c r="H84" s="156"/>
      <c r="I84" s="172">
        <v>28</v>
      </c>
      <c r="J84" s="163">
        <v>0</v>
      </c>
      <c r="K84" s="42">
        <f t="shared" si="16"/>
        <v>28</v>
      </c>
      <c r="L84" s="177"/>
      <c r="M84" s="164"/>
      <c r="N84" s="144"/>
      <c r="O84" s="144"/>
      <c r="P84" s="144"/>
      <c r="Q84" s="156"/>
      <c r="R84" s="156"/>
      <c r="S84" s="154">
        <f t="shared" si="17"/>
        <v>114</v>
      </c>
      <c r="T84" s="141">
        <f t="shared" si="18"/>
        <v>0</v>
      </c>
      <c r="U84" s="142">
        <f t="shared" si="19"/>
        <v>114</v>
      </c>
      <c r="V84" s="173"/>
    </row>
    <row r="85" spans="1:22" ht="13.25" customHeight="1" x14ac:dyDescent="0.3">
      <c r="A85" s="169">
        <v>43904</v>
      </c>
      <c r="B85" s="140" t="s">
        <v>108</v>
      </c>
      <c r="C85" s="143"/>
      <c r="D85" s="144"/>
      <c r="E85" s="144"/>
      <c r="F85" s="144"/>
      <c r="G85" s="156"/>
      <c r="H85" s="156"/>
      <c r="I85" s="172">
        <v>23</v>
      </c>
      <c r="J85" s="163"/>
      <c r="K85" s="42">
        <f t="shared" si="16"/>
        <v>23</v>
      </c>
      <c r="L85" s="177"/>
      <c r="M85" s="164"/>
      <c r="N85" s="144"/>
      <c r="O85" s="144"/>
      <c r="P85" s="144"/>
      <c r="Q85" s="156"/>
      <c r="R85" s="156"/>
      <c r="S85" s="154">
        <f t="shared" si="17"/>
        <v>86</v>
      </c>
      <c r="T85" s="141">
        <f t="shared" si="18"/>
        <v>0</v>
      </c>
      <c r="U85" s="142">
        <f t="shared" si="19"/>
        <v>86</v>
      </c>
      <c r="V85" s="173"/>
    </row>
    <row r="86" spans="1:22" ht="13.25" customHeight="1" x14ac:dyDescent="0.3">
      <c r="A86" s="169">
        <v>43903</v>
      </c>
      <c r="B86" s="140" t="s">
        <v>108</v>
      </c>
      <c r="C86" s="175">
        <v>0</v>
      </c>
      <c r="D86" s="151">
        <v>5</v>
      </c>
      <c r="E86" s="151">
        <v>0</v>
      </c>
      <c r="F86" s="151">
        <v>0</v>
      </c>
      <c r="G86" s="150">
        <f>ONS_WeeklyRegistratedDeaths!BX33-ONS_WeeklyRegistratedDeaths!CE33</f>
        <v>5</v>
      </c>
      <c r="H86" s="150">
        <f>ONS_WeeklyOccurrenceDeaths!BX33-ONS_WeeklyOccurrenceDeaths!CE33</f>
        <v>41</v>
      </c>
      <c r="I86" s="172">
        <v>20</v>
      </c>
      <c r="J86" s="178"/>
      <c r="K86" s="42">
        <f t="shared" si="16"/>
        <v>20</v>
      </c>
      <c r="L86" s="152">
        <f>SUM(K86:K92)</f>
        <v>56</v>
      </c>
      <c r="M86" s="170">
        <f t="shared" ref="M86:R86" si="21">M93+C86</f>
        <v>0</v>
      </c>
      <c r="N86" s="151">
        <f t="shared" si="21"/>
        <v>5</v>
      </c>
      <c r="O86" s="151">
        <f t="shared" si="21"/>
        <v>0</v>
      </c>
      <c r="P86" s="151">
        <f t="shared" si="21"/>
        <v>0</v>
      </c>
      <c r="Q86" s="151">
        <f t="shared" si="21"/>
        <v>5</v>
      </c>
      <c r="R86" s="151">
        <f t="shared" si="21"/>
        <v>47</v>
      </c>
      <c r="S86" s="154">
        <f t="shared" si="17"/>
        <v>63</v>
      </c>
      <c r="T86" s="141">
        <f t="shared" si="18"/>
        <v>0</v>
      </c>
      <c r="U86" s="142">
        <f t="shared" si="19"/>
        <v>63</v>
      </c>
      <c r="V86" s="173"/>
    </row>
    <row r="87" spans="1:22" ht="13.25" customHeight="1" x14ac:dyDescent="0.3">
      <c r="A87" s="169">
        <v>43902</v>
      </c>
      <c r="B87" s="140" t="s">
        <v>108</v>
      </c>
      <c r="C87" s="143"/>
      <c r="D87" s="144"/>
      <c r="E87" s="144"/>
      <c r="F87" s="144"/>
      <c r="G87" s="156"/>
      <c r="H87" s="156"/>
      <c r="I87" s="172">
        <v>14</v>
      </c>
      <c r="J87" s="178"/>
      <c r="K87" s="42">
        <f t="shared" si="16"/>
        <v>14</v>
      </c>
      <c r="L87" s="177"/>
      <c r="M87" s="164"/>
      <c r="N87" s="144"/>
      <c r="O87" s="144"/>
      <c r="P87" s="144"/>
      <c r="Q87" s="156"/>
      <c r="R87" s="156"/>
      <c r="S87" s="154">
        <f t="shared" si="17"/>
        <v>43</v>
      </c>
      <c r="T87" s="141">
        <f t="shared" si="18"/>
        <v>0</v>
      </c>
      <c r="U87" s="142">
        <f t="shared" si="19"/>
        <v>43</v>
      </c>
      <c r="V87" s="173"/>
    </row>
    <row r="88" spans="1:22" ht="13.25" customHeight="1" x14ac:dyDescent="0.3">
      <c r="A88" s="169">
        <v>43901</v>
      </c>
      <c r="B88" s="140" t="s">
        <v>108</v>
      </c>
      <c r="C88" s="143"/>
      <c r="D88" s="144"/>
      <c r="E88" s="144"/>
      <c r="F88" s="144"/>
      <c r="G88" s="156"/>
      <c r="H88" s="156"/>
      <c r="I88" s="172">
        <v>11</v>
      </c>
      <c r="J88" s="178"/>
      <c r="K88" s="42">
        <f t="shared" si="16"/>
        <v>11</v>
      </c>
      <c r="L88" s="177"/>
      <c r="M88" s="164"/>
      <c r="N88" s="144"/>
      <c r="O88" s="144"/>
      <c r="P88" s="144"/>
      <c r="Q88" s="156"/>
      <c r="R88" s="156"/>
      <c r="S88" s="154">
        <f t="shared" si="17"/>
        <v>29</v>
      </c>
      <c r="T88" s="141">
        <f t="shared" si="18"/>
        <v>0</v>
      </c>
      <c r="U88" s="142">
        <f t="shared" si="19"/>
        <v>29</v>
      </c>
      <c r="V88" s="173"/>
    </row>
    <row r="89" spans="1:22" ht="13.25" customHeight="1" x14ac:dyDescent="0.3">
      <c r="A89" s="169">
        <v>43900</v>
      </c>
      <c r="B89" s="140" t="s">
        <v>108</v>
      </c>
      <c r="C89" s="143"/>
      <c r="D89" s="144"/>
      <c r="E89" s="144"/>
      <c r="F89" s="144"/>
      <c r="G89" s="156"/>
      <c r="H89" s="156"/>
      <c r="I89" s="172">
        <v>1</v>
      </c>
      <c r="J89" s="178"/>
      <c r="K89" s="42">
        <f t="shared" si="16"/>
        <v>1</v>
      </c>
      <c r="L89" s="177"/>
      <c r="M89" s="164"/>
      <c r="N89" s="144"/>
      <c r="O89" s="144"/>
      <c r="P89" s="144"/>
      <c r="Q89" s="156"/>
      <c r="R89" s="156"/>
      <c r="S89" s="154">
        <f t="shared" si="17"/>
        <v>18</v>
      </c>
      <c r="T89" s="141">
        <f t="shared" si="18"/>
        <v>0</v>
      </c>
      <c r="U89" s="142">
        <f t="shared" si="19"/>
        <v>18</v>
      </c>
      <c r="V89" s="173"/>
    </row>
    <row r="90" spans="1:22" ht="13.25" customHeight="1" x14ac:dyDescent="0.3">
      <c r="A90" s="169">
        <v>43899</v>
      </c>
      <c r="B90" s="140" t="s">
        <v>108</v>
      </c>
      <c r="C90" s="143"/>
      <c r="D90" s="144"/>
      <c r="E90" s="144"/>
      <c r="F90" s="144"/>
      <c r="G90" s="156"/>
      <c r="H90" s="156"/>
      <c r="I90" s="172">
        <v>4</v>
      </c>
      <c r="J90" s="178"/>
      <c r="K90" s="42">
        <f t="shared" si="16"/>
        <v>4</v>
      </c>
      <c r="L90" s="177"/>
      <c r="M90" s="164"/>
      <c r="N90" s="144"/>
      <c r="O90" s="144"/>
      <c r="P90" s="144"/>
      <c r="Q90" s="156"/>
      <c r="R90" s="156"/>
      <c r="S90" s="154">
        <f t="shared" si="17"/>
        <v>17</v>
      </c>
      <c r="T90" s="141">
        <f t="shared" si="18"/>
        <v>0</v>
      </c>
      <c r="U90" s="142">
        <f t="shared" si="19"/>
        <v>17</v>
      </c>
      <c r="V90" s="173"/>
    </row>
    <row r="91" spans="1:22" ht="13.25" customHeight="1" x14ac:dyDescent="0.3">
      <c r="A91" s="169">
        <v>43898</v>
      </c>
      <c r="B91" s="140" t="s">
        <v>108</v>
      </c>
      <c r="C91" s="143"/>
      <c r="D91" s="144"/>
      <c r="E91" s="144"/>
      <c r="F91" s="144"/>
      <c r="G91" s="156"/>
      <c r="H91" s="156"/>
      <c r="I91" s="172">
        <v>5</v>
      </c>
      <c r="J91" s="178"/>
      <c r="K91" s="42">
        <f t="shared" si="16"/>
        <v>5</v>
      </c>
      <c r="L91" s="177"/>
      <c r="M91" s="164"/>
      <c r="N91" s="144"/>
      <c r="O91" s="144"/>
      <c r="P91" s="144"/>
      <c r="Q91" s="156"/>
      <c r="R91" s="156"/>
      <c r="S91" s="154">
        <f t="shared" si="17"/>
        <v>13</v>
      </c>
      <c r="T91" s="141">
        <f t="shared" si="18"/>
        <v>0</v>
      </c>
      <c r="U91" s="142">
        <f t="shared" si="19"/>
        <v>13</v>
      </c>
      <c r="V91" s="173"/>
    </row>
    <row r="92" spans="1:22" ht="13.25" customHeight="1" x14ac:dyDescent="0.3">
      <c r="A92" s="169">
        <v>43897</v>
      </c>
      <c r="B92" s="140" t="s">
        <v>108</v>
      </c>
      <c r="C92" s="143"/>
      <c r="D92" s="144"/>
      <c r="E92" s="144"/>
      <c r="F92" s="144"/>
      <c r="G92" s="156"/>
      <c r="H92" s="156"/>
      <c r="I92" s="172">
        <v>1</v>
      </c>
      <c r="J92" s="178"/>
      <c r="K92" s="42">
        <f t="shared" si="16"/>
        <v>1</v>
      </c>
      <c r="L92" s="177"/>
      <c r="M92" s="164"/>
      <c r="N92" s="144"/>
      <c r="O92" s="144"/>
      <c r="P92" s="144"/>
      <c r="Q92" s="156"/>
      <c r="R92" s="156"/>
      <c r="S92" s="154">
        <f t="shared" si="17"/>
        <v>8</v>
      </c>
      <c r="T92" s="141">
        <f t="shared" si="18"/>
        <v>0</v>
      </c>
      <c r="U92" s="142">
        <f t="shared" si="19"/>
        <v>8</v>
      </c>
      <c r="V92" s="173"/>
    </row>
    <row r="93" spans="1:22" ht="13.25" customHeight="1" x14ac:dyDescent="0.3">
      <c r="A93" s="169">
        <v>43896</v>
      </c>
      <c r="B93" s="140" t="s">
        <v>108</v>
      </c>
      <c r="C93" s="175">
        <v>0</v>
      </c>
      <c r="D93" s="151">
        <v>0</v>
      </c>
      <c r="E93" s="151">
        <v>0</v>
      </c>
      <c r="F93" s="151">
        <v>0</v>
      </c>
      <c r="G93" s="150">
        <f>ONS_WeeklyRegistratedDeaths!CE33</f>
        <v>0</v>
      </c>
      <c r="H93" s="150">
        <f>ONS_WeeklyOccurrenceDeaths!CE33</f>
        <v>6</v>
      </c>
      <c r="I93" s="172">
        <v>2</v>
      </c>
      <c r="J93" s="178"/>
      <c r="K93" s="42">
        <f t="shared" si="16"/>
        <v>2</v>
      </c>
      <c r="L93" s="152">
        <f>SUM(K93:K99)</f>
        <v>7</v>
      </c>
      <c r="M93" s="170">
        <f>C93</f>
        <v>0</v>
      </c>
      <c r="N93" s="151">
        <v>0</v>
      </c>
      <c r="O93" s="151">
        <f>E93</f>
        <v>0</v>
      </c>
      <c r="P93" s="151">
        <f>F93</f>
        <v>0</v>
      </c>
      <c r="Q93" s="176">
        <f>G93</f>
        <v>0</v>
      </c>
      <c r="R93" s="176">
        <f>H93</f>
        <v>6</v>
      </c>
      <c r="S93" s="154">
        <f t="shared" si="17"/>
        <v>7</v>
      </c>
      <c r="T93" s="141">
        <f t="shared" si="18"/>
        <v>0</v>
      </c>
      <c r="U93" s="142">
        <f t="shared" si="19"/>
        <v>7</v>
      </c>
      <c r="V93" s="173"/>
    </row>
    <row r="94" spans="1:22" ht="13.25" customHeight="1" x14ac:dyDescent="0.3">
      <c r="A94" s="169">
        <v>43895</v>
      </c>
      <c r="B94" s="140" t="s">
        <v>108</v>
      </c>
      <c r="C94" s="143"/>
      <c r="D94" s="144"/>
      <c r="E94" s="144"/>
      <c r="F94" s="144"/>
      <c r="G94" s="156"/>
      <c r="H94" s="156"/>
      <c r="I94" s="172">
        <v>2</v>
      </c>
      <c r="J94" s="178"/>
      <c r="K94" s="42">
        <f t="shared" si="16"/>
        <v>2</v>
      </c>
      <c r="L94" s="177"/>
      <c r="M94" s="164"/>
      <c r="N94" s="144"/>
      <c r="O94" s="144"/>
      <c r="P94" s="144"/>
      <c r="Q94" s="156"/>
      <c r="R94" s="156"/>
      <c r="S94" s="154">
        <f t="shared" si="17"/>
        <v>5</v>
      </c>
      <c r="T94" s="141">
        <f t="shared" si="18"/>
        <v>0</v>
      </c>
      <c r="U94" s="142">
        <f t="shared" si="19"/>
        <v>5</v>
      </c>
      <c r="V94" s="173"/>
    </row>
    <row r="95" spans="1:22" ht="13.25" customHeight="1" x14ac:dyDescent="0.3">
      <c r="A95" s="169">
        <v>43894</v>
      </c>
      <c r="B95" s="140" t="s">
        <v>108</v>
      </c>
      <c r="C95" s="143"/>
      <c r="D95" s="144"/>
      <c r="E95" s="144"/>
      <c r="F95" s="144"/>
      <c r="G95" s="156"/>
      <c r="H95" s="156"/>
      <c r="I95" s="172">
        <v>0</v>
      </c>
      <c r="J95" s="178"/>
      <c r="K95" s="42">
        <f t="shared" si="16"/>
        <v>0</v>
      </c>
      <c r="L95" s="177"/>
      <c r="M95" s="164"/>
      <c r="N95" s="144"/>
      <c r="O95" s="144"/>
      <c r="P95" s="144"/>
      <c r="Q95" s="156"/>
      <c r="R95" s="156"/>
      <c r="S95" s="154">
        <f t="shared" si="17"/>
        <v>3</v>
      </c>
      <c r="T95" s="141">
        <f t="shared" si="18"/>
        <v>0</v>
      </c>
      <c r="U95" s="142">
        <f t="shared" si="19"/>
        <v>3</v>
      </c>
      <c r="V95" s="173"/>
    </row>
    <row r="96" spans="1:22" ht="13.25" customHeight="1" x14ac:dyDescent="0.3">
      <c r="A96" s="169">
        <v>43893</v>
      </c>
      <c r="B96" s="140" t="s">
        <v>108</v>
      </c>
      <c r="C96" s="143"/>
      <c r="D96" s="144"/>
      <c r="E96" s="144"/>
      <c r="F96" s="144"/>
      <c r="G96" s="156"/>
      <c r="H96" s="156"/>
      <c r="I96" s="172">
        <v>2</v>
      </c>
      <c r="J96" s="178"/>
      <c r="K96" s="42">
        <f t="shared" si="16"/>
        <v>2</v>
      </c>
      <c r="L96" s="177"/>
      <c r="M96" s="164"/>
      <c r="N96" s="144"/>
      <c r="O96" s="144"/>
      <c r="P96" s="144"/>
      <c r="Q96" s="156"/>
      <c r="R96" s="156"/>
      <c r="S96" s="154">
        <f t="shared" si="17"/>
        <v>3</v>
      </c>
      <c r="T96" s="141">
        <f t="shared" si="18"/>
        <v>0</v>
      </c>
      <c r="U96" s="142">
        <f t="shared" si="19"/>
        <v>3</v>
      </c>
      <c r="V96" s="173"/>
    </row>
    <row r="97" spans="1:1024" ht="13.25" customHeight="1" x14ac:dyDescent="0.3">
      <c r="A97" s="169">
        <v>43892</v>
      </c>
      <c r="B97" s="140" t="s">
        <v>108</v>
      </c>
      <c r="C97" s="143"/>
      <c r="D97" s="144"/>
      <c r="E97" s="144"/>
      <c r="F97" s="144"/>
      <c r="G97" s="156"/>
      <c r="H97" s="156"/>
      <c r="I97" s="172">
        <v>1</v>
      </c>
      <c r="J97" s="178"/>
      <c r="K97" s="42">
        <f t="shared" si="16"/>
        <v>1</v>
      </c>
      <c r="L97" s="177"/>
      <c r="M97" s="164"/>
      <c r="N97" s="144"/>
      <c r="O97" s="144"/>
      <c r="P97" s="144"/>
      <c r="Q97" s="156"/>
      <c r="R97" s="156"/>
      <c r="S97" s="154">
        <f t="shared" si="17"/>
        <v>1</v>
      </c>
      <c r="T97" s="141">
        <f t="shared" si="18"/>
        <v>0</v>
      </c>
      <c r="U97" s="142">
        <f t="shared" si="19"/>
        <v>1</v>
      </c>
      <c r="V97" s="173"/>
    </row>
    <row r="98" spans="1:1024" ht="13.25" customHeight="1" x14ac:dyDescent="0.3">
      <c r="A98" s="179">
        <v>43891</v>
      </c>
      <c r="B98" s="180" t="s">
        <v>108</v>
      </c>
      <c r="C98" s="181"/>
      <c r="D98" s="182"/>
      <c r="E98" s="182"/>
      <c r="F98" s="182"/>
      <c r="G98" s="183"/>
      <c r="H98" s="183"/>
      <c r="I98" s="184">
        <v>0</v>
      </c>
      <c r="J98" s="185"/>
      <c r="K98" s="186">
        <f t="shared" si="16"/>
        <v>0</v>
      </c>
      <c r="L98" s="187"/>
      <c r="M98" s="188"/>
      <c r="N98" s="182"/>
      <c r="O98" s="182"/>
      <c r="P98" s="182"/>
      <c r="Q98" s="183"/>
      <c r="R98" s="183"/>
      <c r="S98" s="189">
        <f>I98</f>
        <v>0</v>
      </c>
      <c r="T98" s="190">
        <f>J98</f>
        <v>0</v>
      </c>
      <c r="U98" s="191">
        <f>K98</f>
        <v>0</v>
      </c>
      <c r="V98" s="173"/>
    </row>
    <row r="99" spans="1:1024" x14ac:dyDescent="0.3">
      <c r="A99" s="192"/>
      <c r="B99" s="193"/>
      <c r="C99" s="193"/>
      <c r="D99" s="193"/>
      <c r="E99" s="193"/>
      <c r="F99" s="193"/>
      <c r="G99" s="194"/>
      <c r="H99" s="192"/>
      <c r="I99" s="192"/>
      <c r="J99" s="192"/>
      <c r="K99" s="192"/>
      <c r="L99" s="192"/>
      <c r="T99" s="173"/>
      <c r="U99" s="173"/>
      <c r="V99" s="173"/>
    </row>
    <row r="100" spans="1:1024" x14ac:dyDescent="0.3">
      <c r="A100" s="192"/>
      <c r="B100" s="193"/>
      <c r="C100" s="193"/>
      <c r="D100" s="193"/>
      <c r="E100" s="193"/>
      <c r="F100" s="193"/>
      <c r="G100" s="194"/>
      <c r="H100" s="192"/>
      <c r="I100" s="192"/>
      <c r="J100" s="192"/>
      <c r="K100" s="192"/>
      <c r="L100" s="192"/>
      <c r="T100" s="173"/>
      <c r="U100" s="173"/>
      <c r="V100" s="173"/>
    </row>
    <row r="101" spans="1:1024" x14ac:dyDescent="0.3">
      <c r="A101" s="195" t="s">
        <v>109</v>
      </c>
      <c r="B101" s="193"/>
      <c r="C101" s="193"/>
      <c r="D101" s="193"/>
      <c r="E101" s="193"/>
      <c r="F101" s="193"/>
      <c r="G101" s="194"/>
      <c r="H101" s="192"/>
      <c r="I101" s="192"/>
      <c r="J101" s="192"/>
      <c r="K101" s="192"/>
      <c r="L101" s="192"/>
      <c r="T101" s="173"/>
      <c r="U101" s="173"/>
      <c r="V101" s="173"/>
    </row>
    <row r="102" spans="1:1024" s="9" customFormat="1" x14ac:dyDescent="0.3">
      <c r="A102" s="9" t="s">
        <v>110</v>
      </c>
      <c r="C102" s="118"/>
      <c r="D102" s="118"/>
      <c r="E102" s="118"/>
      <c r="F102" s="118"/>
      <c r="G102" s="118"/>
      <c r="H102" s="118"/>
      <c r="I102" s="118"/>
      <c r="J102" s="118"/>
      <c r="K102" s="118"/>
      <c r="L102" s="118"/>
      <c r="T102" s="173"/>
      <c r="U102" s="173"/>
      <c r="V102" s="173"/>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s="9" customFormat="1" x14ac:dyDescent="0.3">
      <c r="A103" s="172" t="s">
        <v>65</v>
      </c>
      <c r="B103" s="9" t="s">
        <v>111</v>
      </c>
      <c r="T103" s="173"/>
      <c r="U103" s="173"/>
      <c r="V103" s="17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s="9" customFormat="1" x14ac:dyDescent="0.3">
      <c r="A104" s="172" t="s">
        <v>64</v>
      </c>
      <c r="B104" s="196" t="s">
        <v>5</v>
      </c>
      <c r="T104" s="173"/>
      <c r="U104" s="173"/>
      <c r="V104" s="173"/>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s="9" customFormat="1" x14ac:dyDescent="0.3">
      <c r="A105" s="9" t="s">
        <v>112</v>
      </c>
      <c r="T105" s="173"/>
      <c r="U105" s="173"/>
      <c r="V105" s="173"/>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x14ac:dyDescent="0.3">
      <c r="A106" s="19" t="s">
        <v>113</v>
      </c>
      <c r="T106" s="173"/>
      <c r="U106" s="173"/>
      <c r="V106" s="173"/>
    </row>
    <row r="107" spans="1:1024" x14ac:dyDescent="0.3">
      <c r="A107" s="172" t="s">
        <v>65</v>
      </c>
      <c r="B107" s="197" t="s">
        <v>84</v>
      </c>
    </row>
    <row r="108" spans="1:1024" x14ac:dyDescent="0.3">
      <c r="A108" s="172" t="s">
        <v>64</v>
      </c>
      <c r="B108" s="198" t="s">
        <v>5</v>
      </c>
    </row>
    <row r="109" spans="1:1024" x14ac:dyDescent="0.3">
      <c r="A109" s="9" t="s">
        <v>114</v>
      </c>
    </row>
    <row r="110" spans="1:1024" x14ac:dyDescent="0.3">
      <c r="A110" s="172" t="s">
        <v>65</v>
      </c>
      <c r="B110" s="9" t="s">
        <v>115</v>
      </c>
      <c r="F110" s="9" t="s">
        <v>116</v>
      </c>
    </row>
    <row r="111" spans="1:1024" x14ac:dyDescent="0.3">
      <c r="A111" s="172" t="s">
        <v>64</v>
      </c>
      <c r="B111" s="198" t="s">
        <v>117</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04" r:id="rId1"/>
    <hyperlink ref="B108" r:id="rId2"/>
    <hyperlink ref="B11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2809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633</cp:revision>
  <dcterms:created xsi:type="dcterms:W3CDTF">2020-03-25T21:26:52Z</dcterms:created>
  <dcterms:modified xsi:type="dcterms:W3CDTF">2020-06-10T07:53:47Z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